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12825" yWindow="45" windowWidth="14430" windowHeight="12495" tabRatio="500"/>
  </bookViews>
  <sheets>
    <sheet name="工作表1" sheetId="1" r:id="rId1"/>
  </sheets>
  <calcPr calcId="145621" concurrentCalc="0"/>
</workbook>
</file>

<file path=xl/calcChain.xml><?xml version="1.0" encoding="utf-8"?>
<calcChain xmlns="http://schemas.openxmlformats.org/spreadsheetml/2006/main">
  <c r="J85" i="1" l="1"/>
  <c r="N85" i="1"/>
  <c r="H85" i="1"/>
  <c r="J84" i="1"/>
  <c r="N84" i="1"/>
  <c r="H84" i="1"/>
  <c r="J83" i="1"/>
  <c r="N83" i="1"/>
  <c r="H83" i="1"/>
  <c r="J82" i="1"/>
  <c r="N82" i="1"/>
  <c r="H82" i="1"/>
  <c r="M30" i="1"/>
  <c r="M31" i="1"/>
  <c r="M41" i="1"/>
  <c r="M42" i="1"/>
  <c r="M43" i="1"/>
  <c r="M44" i="1"/>
  <c r="M46" i="1"/>
  <c r="M47" i="1"/>
  <c r="M48" i="1"/>
  <c r="M49" i="1"/>
  <c r="M50" i="1"/>
  <c r="M51" i="1"/>
  <c r="M55" i="1"/>
  <c r="M57" i="1"/>
  <c r="M58" i="1"/>
  <c r="M59" i="1"/>
  <c r="M60" i="1"/>
  <c r="M61" i="1"/>
  <c r="M62" i="1"/>
  <c r="M63" i="1"/>
  <c r="M64" i="1"/>
  <c r="M65" i="1"/>
  <c r="M66" i="1"/>
  <c r="M68" i="1"/>
  <c r="M69" i="1"/>
  <c r="M70" i="1"/>
  <c r="M71" i="1"/>
  <c r="M72" i="1"/>
  <c r="M73" i="1"/>
  <c r="M74" i="1"/>
  <c r="M76" i="1"/>
  <c r="M77" i="1"/>
  <c r="M79" i="1"/>
  <c r="M80" i="1"/>
  <c r="M7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32" i="1"/>
  <c r="M33" i="1"/>
  <c r="M34" i="1"/>
  <c r="M35" i="1"/>
  <c r="M36" i="1"/>
  <c r="M37" i="1"/>
  <c r="M38" i="1"/>
  <c r="M39" i="1"/>
  <c r="M40" i="1"/>
  <c r="M6" i="1"/>
  <c r="J17" i="1"/>
  <c r="N17" i="1"/>
  <c r="H17" i="1"/>
  <c r="J3" i="1"/>
  <c r="N3" i="1"/>
  <c r="J4" i="1"/>
  <c r="N4" i="1"/>
  <c r="J6" i="1"/>
  <c r="N6" i="1"/>
  <c r="J7" i="1"/>
  <c r="N7" i="1"/>
  <c r="J9" i="1"/>
  <c r="N9" i="1"/>
  <c r="J10" i="1"/>
  <c r="N10" i="1"/>
  <c r="J11" i="1"/>
  <c r="N11" i="1"/>
  <c r="J12" i="1"/>
  <c r="N12" i="1"/>
  <c r="J13" i="1"/>
  <c r="N13" i="1"/>
  <c r="J14" i="1"/>
  <c r="N14" i="1"/>
  <c r="J15" i="1"/>
  <c r="N15" i="1"/>
  <c r="J16" i="1"/>
  <c r="N16" i="1"/>
  <c r="J18" i="1"/>
  <c r="N18" i="1"/>
  <c r="J19" i="1"/>
  <c r="N19" i="1"/>
  <c r="J20" i="1"/>
  <c r="N20" i="1"/>
  <c r="J21" i="1"/>
  <c r="N21" i="1"/>
  <c r="J22" i="1"/>
  <c r="N22" i="1"/>
  <c r="J23" i="1"/>
  <c r="N23" i="1"/>
  <c r="J24" i="1"/>
  <c r="N24" i="1"/>
  <c r="J25" i="1"/>
  <c r="N25" i="1"/>
  <c r="J26" i="1"/>
  <c r="N26" i="1"/>
  <c r="J27" i="1"/>
  <c r="N27" i="1"/>
  <c r="J28" i="1"/>
  <c r="N28" i="1"/>
  <c r="J30" i="1"/>
  <c r="N30" i="1"/>
  <c r="J31" i="1"/>
  <c r="N31" i="1"/>
  <c r="J32" i="1"/>
  <c r="N32" i="1"/>
  <c r="J33" i="1"/>
  <c r="N33" i="1"/>
  <c r="J34" i="1"/>
  <c r="N34" i="1"/>
  <c r="J35" i="1"/>
  <c r="N35" i="1"/>
  <c r="J36" i="1"/>
  <c r="N36" i="1"/>
  <c r="J37" i="1"/>
  <c r="N37" i="1"/>
  <c r="J38" i="1"/>
  <c r="N38" i="1"/>
  <c r="J39" i="1"/>
  <c r="N39" i="1"/>
  <c r="J40" i="1"/>
  <c r="N40" i="1"/>
  <c r="J41" i="1"/>
  <c r="N41" i="1"/>
  <c r="J42" i="1"/>
  <c r="N42" i="1"/>
  <c r="J43" i="1"/>
  <c r="N43" i="1"/>
  <c r="J44" i="1"/>
  <c r="N44" i="1"/>
  <c r="J46" i="1"/>
  <c r="N46" i="1"/>
  <c r="J47" i="1"/>
  <c r="N47" i="1"/>
  <c r="J48" i="1"/>
  <c r="N48" i="1"/>
  <c r="J50" i="1"/>
  <c r="N50" i="1"/>
  <c r="J51" i="1"/>
  <c r="N51" i="1"/>
  <c r="J53" i="1"/>
  <c r="N53" i="1"/>
  <c r="J54" i="1"/>
  <c r="N54" i="1"/>
  <c r="J55" i="1"/>
  <c r="N55" i="1"/>
  <c r="J57" i="1"/>
  <c r="N57" i="1"/>
  <c r="J58" i="1"/>
  <c r="N58" i="1"/>
  <c r="J59" i="1"/>
  <c r="N59" i="1"/>
  <c r="J60" i="1"/>
  <c r="N60" i="1"/>
  <c r="J61" i="1"/>
  <c r="N61" i="1"/>
  <c r="J62" i="1"/>
  <c r="N62" i="1"/>
  <c r="J63" i="1"/>
  <c r="N63" i="1"/>
  <c r="J64" i="1"/>
  <c r="N64" i="1"/>
  <c r="J65" i="1"/>
  <c r="N65" i="1"/>
  <c r="J66" i="1"/>
  <c r="N66" i="1"/>
  <c r="J68" i="1"/>
  <c r="N68" i="1"/>
  <c r="J69" i="1"/>
  <c r="N69" i="1"/>
  <c r="J70" i="1"/>
  <c r="N70" i="1"/>
  <c r="J71" i="1"/>
  <c r="N71" i="1"/>
  <c r="J72" i="1"/>
  <c r="N72" i="1"/>
  <c r="J73" i="1"/>
  <c r="N73" i="1"/>
  <c r="J74" i="1"/>
  <c r="N74" i="1"/>
  <c r="J76" i="1"/>
  <c r="N76" i="1"/>
  <c r="J77" i="1"/>
  <c r="N77" i="1"/>
  <c r="J79" i="1"/>
  <c r="N79" i="1"/>
  <c r="J80" i="1"/>
  <c r="N80" i="1"/>
  <c r="J2" i="1"/>
  <c r="N2" i="1"/>
  <c r="J49" i="1"/>
  <c r="H58" i="1"/>
  <c r="H61" i="1"/>
  <c r="H35" i="1"/>
  <c r="H32" i="1"/>
  <c r="H79" i="1"/>
  <c r="H80" i="1"/>
  <c r="H10" i="1"/>
  <c r="H47" i="1"/>
  <c r="H50" i="1"/>
  <c r="H51" i="1"/>
  <c r="H46" i="1"/>
  <c r="H7" i="1"/>
  <c r="H6" i="1"/>
  <c r="H54" i="1"/>
  <c r="H53" i="1"/>
  <c r="H55" i="1"/>
  <c r="H64" i="1"/>
  <c r="H62" i="1"/>
  <c r="H63" i="1"/>
  <c r="H59" i="1"/>
  <c r="H60" i="1"/>
  <c r="H65" i="1"/>
  <c r="H66" i="1"/>
  <c r="H57" i="1"/>
  <c r="H68" i="1"/>
  <c r="H69" i="1"/>
  <c r="H70" i="1"/>
  <c r="H71" i="1"/>
  <c r="H72" i="1"/>
  <c r="H73" i="1"/>
  <c r="H74" i="1"/>
  <c r="H14" i="1"/>
  <c r="H12" i="1"/>
  <c r="H13" i="1"/>
  <c r="H9" i="1"/>
  <c r="H19" i="1"/>
  <c r="H15" i="1"/>
  <c r="H11" i="1"/>
  <c r="H16" i="1"/>
  <c r="H20" i="1"/>
  <c r="H18" i="1"/>
  <c r="H21" i="1"/>
  <c r="H22" i="1"/>
  <c r="H23" i="1"/>
  <c r="H24" i="1"/>
  <c r="H25" i="1"/>
  <c r="H26" i="1"/>
  <c r="H27" i="1"/>
  <c r="H28" i="1"/>
  <c r="H4" i="1"/>
  <c r="H2" i="1"/>
  <c r="H3" i="1"/>
  <c r="H33" i="1"/>
  <c r="H34" i="1"/>
  <c r="H36" i="1"/>
  <c r="H37" i="1"/>
  <c r="H38" i="1"/>
  <c r="H39" i="1"/>
  <c r="H41" i="1"/>
  <c r="H40" i="1"/>
  <c r="H42" i="1"/>
  <c r="H43" i="1"/>
  <c r="H44" i="1"/>
  <c r="H30" i="1"/>
  <c r="H31" i="1"/>
  <c r="H76" i="1"/>
  <c r="H77" i="1"/>
  <c r="H48" i="1"/>
</calcChain>
</file>

<file path=xl/sharedStrings.xml><?xml version="1.0" encoding="utf-8"?>
<sst xmlns="http://schemas.openxmlformats.org/spreadsheetml/2006/main" count="140" uniqueCount="118">
  <si>
    <t>分组</t>
  </si>
  <si>
    <t>编号名称</t>
  </si>
  <si>
    <t>X(mm)</t>
  </si>
  <si>
    <t>Y(mm)</t>
  </si>
  <si>
    <t>秤盘</t>
  </si>
  <si>
    <t>低频</t>
  </si>
  <si>
    <t>1.5不锈钢</t>
  </si>
  <si>
    <t>分栏</t>
  </si>
  <si>
    <t>高频</t>
  </si>
  <si>
    <t>活动扇</t>
  </si>
  <si>
    <t>操作杆</t>
  </si>
  <si>
    <t>框体</t>
  </si>
  <si>
    <t>平移门</t>
  </si>
  <si>
    <t>摄像</t>
  </si>
  <si>
    <t>1-2-支撑杆垫片</t>
  </si>
  <si>
    <t>1-8-地脚板</t>
  </si>
  <si>
    <t>1-10-框架侧板</t>
  </si>
  <si>
    <t>2-2-天线卡子</t>
  </si>
  <si>
    <t>2-4-销轴座</t>
  </si>
  <si>
    <t>2-5-1-牛腿卡固定条</t>
  </si>
  <si>
    <t>2-5-2-牛腿卡挡片</t>
    <phoneticPr fontId="1" type="noConversion"/>
  </si>
  <si>
    <t>2-5-活动扇堵片</t>
  </si>
  <si>
    <t>2-6-低频读卡器背板</t>
  </si>
  <si>
    <t>3-2-轴承座底板</t>
  </si>
  <si>
    <t>3-4-摇臂</t>
  </si>
  <si>
    <t>3-5-连杆</t>
  </si>
  <si>
    <t>3-7-棘轮</t>
  </si>
  <si>
    <t>3-7-棘轮板</t>
  </si>
  <si>
    <t>卡腿</t>
    <phoneticPr fontId="1" type="noConversion"/>
  </si>
  <si>
    <t>3-7-棘轮底板</t>
  </si>
  <si>
    <t>4-2-1-钢轮夹板</t>
  </si>
  <si>
    <t>5-1-1-上罩</t>
    <phoneticPr fontId="1" type="noConversion"/>
  </si>
  <si>
    <t>5-1-2-立罩</t>
    <phoneticPr fontId="1" type="noConversion"/>
  </si>
  <si>
    <t>5-2-1-平移门下滑条</t>
  </si>
  <si>
    <t>5-3-1-平移门夹板</t>
  </si>
  <si>
    <t>5-3-2-平移门夹板有眼</t>
  </si>
  <si>
    <t>5-4-平移门滑轨</t>
  </si>
  <si>
    <t>5-5-2-0-电机座</t>
  </si>
  <si>
    <t>5-5-2-2-电机底板</t>
  </si>
  <si>
    <t>5-6-1-1-尾轮座立板</t>
  </si>
  <si>
    <t>5-6-1-2-尾轮座底板</t>
  </si>
  <si>
    <t>5-6-5-尾轮底板</t>
  </si>
  <si>
    <t>6-3-锁紧片</t>
  </si>
  <si>
    <t>7-1-1-称重梁上盖</t>
  </si>
  <si>
    <t>7-1-2-称重梁底板</t>
  </si>
  <si>
    <t>7-6-秤盘</t>
  </si>
  <si>
    <t>7-8-秤盘压边</t>
  </si>
  <si>
    <t>X</t>
    <phoneticPr fontId="1" type="noConversion"/>
  </si>
  <si>
    <t>8-1-机箱内罩</t>
  </si>
  <si>
    <t>8-2-机箱外罩</t>
  </si>
  <si>
    <t>1-1-1-传感器座固定片</t>
  </si>
  <si>
    <t>4-1-传动轴连接板</t>
  </si>
  <si>
    <t>4-3-分栏门挡板</t>
  </si>
  <si>
    <t>4-4-分栏门上挡片</t>
  </si>
  <si>
    <t>5-2-分栏上下底板</t>
  </si>
  <si>
    <t>5-5-电机固定角钢</t>
  </si>
  <si>
    <t>5-10-分栏传动罩</t>
  </si>
  <si>
    <t>电气箱</t>
    <phoneticPr fontId="1" type="noConversion"/>
  </si>
  <si>
    <t>8m</t>
    <phoneticPr fontId="1" type="noConversion"/>
  </si>
  <si>
    <t>GP02-1-高频信号板罩子</t>
    <phoneticPr fontId="1" type="noConversion"/>
  </si>
  <si>
    <t>GP02-2-高频信号板罩子</t>
    <phoneticPr fontId="1" type="noConversion"/>
  </si>
  <si>
    <t>GP02-3-高频信号板罩子</t>
    <phoneticPr fontId="1" type="noConversion"/>
  </si>
  <si>
    <t>SX01-摄像头挡片</t>
    <phoneticPr fontId="1" type="noConversion"/>
  </si>
  <si>
    <t>1-2-分栏地脚板</t>
  </si>
  <si>
    <t>HDS09-活动扇上横杆固定座</t>
    <phoneticPr fontId="1" type="noConversion"/>
  </si>
  <si>
    <t>B1.1.手柄齿片（夹片）1个</t>
    <phoneticPr fontId="1" type="noConversion"/>
  </si>
  <si>
    <t>B1.2.手柄齿片2个</t>
    <phoneticPr fontId="1" type="noConversion"/>
  </si>
  <si>
    <t>B2.手柄盖板2个</t>
    <phoneticPr fontId="1" type="noConversion"/>
  </si>
  <si>
    <t>B3.手柄连接片1个</t>
    <phoneticPr fontId="1" type="noConversion"/>
  </si>
  <si>
    <t>B4.1.手柄上顶片（夹片）1个</t>
    <phoneticPr fontId="1" type="noConversion"/>
  </si>
  <si>
    <t>B4.2.手柄上顶片2个</t>
    <phoneticPr fontId="1" type="noConversion"/>
  </si>
  <si>
    <t>B5.1.手柄顶杆(背板)2个</t>
    <phoneticPr fontId="1" type="noConversion"/>
  </si>
  <si>
    <t>B5.2.手柄顶杆1个</t>
    <phoneticPr fontId="1" type="noConversion"/>
  </si>
  <si>
    <t>PYM03-3尾轮拉紧片</t>
    <phoneticPr fontId="1" type="noConversion"/>
  </si>
  <si>
    <t>PYM04-1-平移门限位片</t>
    <phoneticPr fontId="1" type="noConversion"/>
  </si>
  <si>
    <t>PYM04-2-撞击面垫片</t>
    <phoneticPr fontId="1" type="noConversion"/>
  </si>
  <si>
    <t>PYM04-3-撞击面传感器安装片</t>
    <phoneticPr fontId="1" type="noConversion"/>
  </si>
  <si>
    <t>CP03-1-称重地脚底板d50</t>
    <phoneticPr fontId="1" type="noConversion"/>
  </si>
  <si>
    <t>CP03-2-称重地脚板70-70</t>
    <phoneticPr fontId="1" type="noConversion"/>
  </si>
  <si>
    <t>DQX03-2-堵头110</t>
    <phoneticPr fontId="1" type="noConversion"/>
  </si>
  <si>
    <t>GP01-1-高频信号板罩子</t>
    <phoneticPr fontId="1" type="noConversion"/>
  </si>
  <si>
    <t>GP01-2-高频信号板罩子</t>
    <phoneticPr fontId="1" type="noConversion"/>
  </si>
  <si>
    <t>GP01-3-高频信号板罩子</t>
    <phoneticPr fontId="1" type="noConversion"/>
  </si>
  <si>
    <t>GP01-4-高频天线固定片</t>
    <phoneticPr fontId="1" type="noConversion"/>
  </si>
  <si>
    <t>SX02-摄像主机安装地板</t>
    <phoneticPr fontId="1" type="noConversion"/>
  </si>
  <si>
    <t>单套数</t>
    <phoneticPr fontId="1" type="noConversion"/>
  </si>
  <si>
    <t>厚度(mm)</t>
    <phoneticPr fontId="1" type="noConversion"/>
  </si>
  <si>
    <t>切割长度(mm)</t>
    <phoneticPr fontId="1" type="noConversion"/>
  </si>
  <si>
    <r>
      <t>面积m</t>
    </r>
    <r>
      <rPr>
        <vertAlign val="superscript"/>
        <sz val="18"/>
        <color theme="1"/>
        <rFont val="宋体"/>
        <family val="3"/>
        <charset val="134"/>
        <scheme val="minor"/>
      </rPr>
      <t>2</t>
    </r>
    <phoneticPr fontId="1" type="noConversion"/>
  </si>
  <si>
    <t>切割价格</t>
    <phoneticPr fontId="1" type="noConversion"/>
  </si>
  <si>
    <t>折弯价格</t>
    <phoneticPr fontId="1" type="noConversion"/>
  </si>
  <si>
    <t>折刀数</t>
    <phoneticPr fontId="1" type="noConversion"/>
  </si>
  <si>
    <t>单价(m/元)</t>
    <phoneticPr fontId="1" type="noConversion"/>
  </si>
  <si>
    <t>长4，短6</t>
    <phoneticPr fontId="1" type="noConversion"/>
  </si>
  <si>
    <t>长6，短2</t>
    <phoneticPr fontId="1" type="noConversion"/>
  </si>
  <si>
    <t>折弯价格备注</t>
    <phoneticPr fontId="1" type="noConversion"/>
  </si>
  <si>
    <t>上罩和立罩5元1刀</t>
    <phoneticPr fontId="1" type="noConversion"/>
  </si>
  <si>
    <t>秤盘5元1刀</t>
    <phoneticPr fontId="1" type="noConversion"/>
  </si>
  <si>
    <t>？</t>
    <phoneticPr fontId="1" type="noConversion"/>
  </si>
  <si>
    <t>分栏罩子5元1刀</t>
    <phoneticPr fontId="1" type="noConversion"/>
  </si>
  <si>
    <t>电气箱长10元，短2元</t>
    <phoneticPr fontId="1" type="noConversion"/>
  </si>
  <si>
    <t>5元1刀</t>
    <phoneticPr fontId="1" type="noConversion"/>
  </si>
  <si>
    <t>做1件总价格</t>
    <phoneticPr fontId="1" type="noConversion"/>
  </si>
  <si>
    <t>3-8-挂底片80-80</t>
  </si>
  <si>
    <t>折弯单价</t>
    <phoneticPr fontId="1" type="noConversion"/>
  </si>
  <si>
    <t>电机厂折弯价格：3m的10元1刀，2m的5元1刀，4- 8个厚1米之内的5元一刀，其他2元1刀。1.5不锈钢切割按2.2一米算</t>
    <phoneticPr fontId="1" type="noConversion"/>
  </si>
  <si>
    <t>*</t>
    <phoneticPr fontId="1" type="noConversion"/>
  </si>
  <si>
    <t>青年牛</t>
    <phoneticPr fontId="1" type="noConversion"/>
  </si>
  <si>
    <t>1-10-青年框架侧板</t>
    <phoneticPr fontId="1" type="noConversion"/>
  </si>
  <si>
    <t>7-6-青年秤盘</t>
    <phoneticPr fontId="1" type="noConversion"/>
  </si>
  <si>
    <t>8-1-青年机箱内罩</t>
    <phoneticPr fontId="1" type="noConversion"/>
  </si>
  <si>
    <t>长4，短6</t>
    <phoneticPr fontId="1" type="noConversion"/>
  </si>
  <si>
    <t>8-2-青年机箱外罩</t>
    <phoneticPr fontId="1" type="noConversion"/>
  </si>
  <si>
    <t>长6，短2</t>
    <phoneticPr fontId="1" type="noConversion"/>
  </si>
  <si>
    <t>*</t>
    <phoneticPr fontId="1" type="noConversion"/>
  </si>
  <si>
    <t>FL07-1-分栏限位外壳</t>
    <phoneticPr fontId="1" type="noConversion"/>
  </si>
  <si>
    <t>FL07-2-分栏限位外壳下挡片</t>
    <phoneticPr fontId="1" type="noConversion"/>
  </si>
  <si>
    <t>2块1米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</si>
</sst>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8"/>
      <color theme="1"/>
      <name val="宋体"/>
      <family val="3"/>
      <charset val="134"/>
      <scheme val="minor"/>
    </font>
    <font>
      <vertAlign val="superscript"/>
      <sz val="18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3" borderId="0" xfId="0" applyFill="1"/>
    <xf numFmtId="0" fontId="0" fillId="0" borderId="2" xfId="0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2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4" fillId="0" borderId="1" xfId="0" applyFont="1" applyBorder="1"/>
    <xf numFmtId="0" fontId="0" fillId="3" borderId="4" xfId="0" applyFill="1" applyBorder="1"/>
    <xf numFmtId="0" fontId="0" fillId="0" borderId="1" xfId="0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0" fontId="2" fillId="10" borderId="2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2" fillId="13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14" borderId="1" xfId="0" applyFont="1" applyFill="1" applyBorder="1" applyAlignment="1">
      <alignment horizontal="center" vertical="center"/>
    </xf>
    <xf numFmtId="0" fontId="2" fillId="15" borderId="1" xfId="0" applyFont="1" applyFill="1" applyBorder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0" fillId="0" borderId="2" xfId="0" applyFill="1" applyBorder="1" applyAlignment="1">
      <alignment horizontal="center"/>
    </xf>
    <xf numFmtId="0" fontId="0" fillId="3" borderId="2" xfId="0" applyFill="1" applyBorder="1"/>
    <xf numFmtId="0" fontId="2" fillId="16" borderId="1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2" fillId="17" borderId="0" xfId="0" applyFont="1" applyFill="1" applyBorder="1" applyAlignment="1">
      <alignment horizontal="center" vertical="center"/>
    </xf>
    <xf numFmtId="0" fontId="0" fillId="0" borderId="1" xfId="0" applyFill="1" applyBorder="1"/>
    <xf numFmtId="0" fontId="0" fillId="0" borderId="1" xfId="0" applyFont="1" applyFill="1" applyBorder="1"/>
    <xf numFmtId="0" fontId="0" fillId="0" borderId="1" xfId="0" applyFont="1" applyFill="1" applyBorder="1" applyAlignment="1">
      <alignment horizontal="center"/>
    </xf>
    <xf numFmtId="0" fontId="4" fillId="0" borderId="1" xfId="0" applyFont="1" applyFill="1" applyBorder="1"/>
    <xf numFmtId="0" fontId="4" fillId="0" borderId="4" xfId="0" applyFont="1" applyBorder="1" applyAlignment="1">
      <alignment horizontal="center" vertical="top" wrapText="1"/>
    </xf>
    <xf numFmtId="0" fontId="4" fillId="0" borderId="3" xfId="0" applyFont="1" applyBorder="1" applyAlignment="1">
      <alignment horizontal="center" vertical="top" wrapText="1"/>
    </xf>
    <xf numFmtId="0" fontId="4" fillId="0" borderId="5" xfId="0" applyFont="1" applyBorder="1" applyAlignment="1">
      <alignment horizontal="center" vertical="top" wrapText="1"/>
    </xf>
    <xf numFmtId="0" fontId="0" fillId="2" borderId="1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85"/>
  <sheetViews>
    <sheetView tabSelected="1" zoomScaleNormal="100" workbookViewId="0">
      <pane ySplit="1" topLeftCell="A2" activePane="bottomLeft" state="frozen"/>
      <selection pane="bottomLeft" activeCell="P55" sqref="P55"/>
    </sheetView>
  </sheetViews>
  <sheetFormatPr defaultColWidth="11" defaultRowHeight="14.25" x14ac:dyDescent="0.15"/>
  <cols>
    <col min="1" max="1" width="5.75" customWidth="1"/>
    <col min="2" max="2" width="27.375" customWidth="1"/>
    <col min="3" max="3" width="9.5" customWidth="1"/>
    <col min="4" max="4" width="13" customWidth="1"/>
    <col min="5" max="5" width="18.75" customWidth="1"/>
    <col min="6" max="6" width="8.875" customWidth="1"/>
    <col min="7" max="7" width="8.625" customWidth="1"/>
    <col min="8" max="8" width="11.75" customWidth="1"/>
    <col min="9" max="9" width="16.875" customWidth="1"/>
    <col min="10" max="10" width="12.375" style="24" customWidth="1"/>
    <col min="11" max="11" width="11.125" customWidth="1"/>
    <col min="12" max="12" width="13.875" customWidth="1"/>
    <col min="13" max="13" width="13.5" customWidth="1"/>
    <col min="14" max="14" width="17.625" customWidth="1"/>
    <col min="15" max="15" width="19.625" customWidth="1"/>
  </cols>
  <sheetData>
    <row r="1" spans="1:15" ht="31.5" customHeight="1" x14ac:dyDescent="0.15">
      <c r="A1" s="9" t="s">
        <v>0</v>
      </c>
      <c r="B1" s="15" t="s">
        <v>1</v>
      </c>
      <c r="C1" s="17" t="s">
        <v>85</v>
      </c>
      <c r="D1" s="19" t="s">
        <v>86</v>
      </c>
      <c r="E1" s="20" t="s">
        <v>87</v>
      </c>
      <c r="F1" s="18" t="s">
        <v>2</v>
      </c>
      <c r="G1" s="21" t="s">
        <v>3</v>
      </c>
      <c r="H1" s="22" t="s">
        <v>88</v>
      </c>
      <c r="I1" s="23" t="s">
        <v>92</v>
      </c>
      <c r="J1" s="25" t="s">
        <v>89</v>
      </c>
      <c r="K1" s="26" t="s">
        <v>91</v>
      </c>
      <c r="L1" s="33" t="s">
        <v>104</v>
      </c>
      <c r="M1" s="27" t="s">
        <v>90</v>
      </c>
      <c r="N1" s="30" t="s">
        <v>102</v>
      </c>
      <c r="O1" s="16" t="s">
        <v>95</v>
      </c>
    </row>
    <row r="2" spans="1:15" ht="14.25" customHeight="1" x14ac:dyDescent="0.15">
      <c r="A2" s="42" t="s">
        <v>11</v>
      </c>
      <c r="B2" s="1" t="s">
        <v>14</v>
      </c>
      <c r="C2" s="12">
        <v>16</v>
      </c>
      <c r="D2" s="4">
        <v>4</v>
      </c>
      <c r="E2" s="4">
        <v>315</v>
      </c>
      <c r="F2" s="7">
        <v>80</v>
      </c>
      <c r="G2" s="7">
        <v>40</v>
      </c>
      <c r="H2" s="7">
        <f>F2*G2/1000000</f>
        <v>3.2000000000000002E-3</v>
      </c>
      <c r="I2" s="12">
        <v>4</v>
      </c>
      <c r="J2" s="7">
        <f>E2*I2/1000</f>
        <v>1.26</v>
      </c>
      <c r="K2" s="12">
        <v>0</v>
      </c>
      <c r="L2" s="28">
        <v>0</v>
      </c>
      <c r="M2" s="28">
        <v>0</v>
      </c>
      <c r="N2" s="12">
        <f>J2+M2</f>
        <v>1.26</v>
      </c>
      <c r="O2" s="38" t="s">
        <v>105</v>
      </c>
    </row>
    <row r="3" spans="1:15" x14ac:dyDescent="0.15">
      <c r="A3" s="43"/>
      <c r="B3" s="1" t="s">
        <v>15</v>
      </c>
      <c r="C3" s="12">
        <v>4</v>
      </c>
      <c r="D3" s="4">
        <v>10</v>
      </c>
      <c r="E3" s="4">
        <v>1191</v>
      </c>
      <c r="F3" s="7">
        <v>200</v>
      </c>
      <c r="G3" s="7">
        <v>220</v>
      </c>
      <c r="H3" s="7">
        <f>F3*G3/1000000</f>
        <v>4.3999999999999997E-2</v>
      </c>
      <c r="I3" s="12">
        <v>10</v>
      </c>
      <c r="J3" s="7">
        <f t="shared" ref="J3:J64" si="0">E3*I3/1000</f>
        <v>11.91</v>
      </c>
      <c r="K3" s="12">
        <v>0</v>
      </c>
      <c r="L3" s="28">
        <v>0</v>
      </c>
      <c r="M3" s="28">
        <v>0</v>
      </c>
      <c r="N3" s="12">
        <f t="shared" ref="N3:N64" si="1">J3+M3</f>
        <v>11.91</v>
      </c>
      <c r="O3" s="39"/>
    </row>
    <row r="4" spans="1:15" x14ac:dyDescent="0.15">
      <c r="A4" s="44"/>
      <c r="B4" s="1" t="s">
        <v>16</v>
      </c>
      <c r="C4" s="12">
        <v>2</v>
      </c>
      <c r="D4" s="4" t="s">
        <v>6</v>
      </c>
      <c r="E4" s="4">
        <v>7194</v>
      </c>
      <c r="F4" s="7">
        <v>2760</v>
      </c>
      <c r="G4" s="7">
        <v>460</v>
      </c>
      <c r="H4" s="7">
        <f>F4*G4/1000000</f>
        <v>1.2696000000000001</v>
      </c>
      <c r="I4" s="12">
        <v>2.2000000000000002</v>
      </c>
      <c r="J4" s="7">
        <f t="shared" si="0"/>
        <v>15.8268</v>
      </c>
      <c r="K4" s="12">
        <v>0</v>
      </c>
      <c r="L4" s="28">
        <v>0</v>
      </c>
      <c r="M4" s="28">
        <v>0</v>
      </c>
      <c r="N4" s="12">
        <f t="shared" si="1"/>
        <v>15.8268</v>
      </c>
      <c r="O4" s="39"/>
    </row>
    <row r="5" spans="1:15" x14ac:dyDescent="0.15">
      <c r="A5" s="2"/>
      <c r="B5" s="2"/>
      <c r="C5" s="8"/>
      <c r="D5" s="5"/>
      <c r="E5" s="5"/>
      <c r="F5" s="8"/>
      <c r="G5" s="8"/>
      <c r="H5" s="8"/>
      <c r="I5" s="2"/>
      <c r="J5" s="8"/>
      <c r="K5" s="2"/>
      <c r="L5" s="29"/>
      <c r="M5" s="29"/>
      <c r="N5" s="8"/>
      <c r="O5" s="39"/>
    </row>
    <row r="6" spans="1:15" x14ac:dyDescent="0.15">
      <c r="A6" s="42" t="s">
        <v>5</v>
      </c>
      <c r="B6" s="1" t="s">
        <v>17</v>
      </c>
      <c r="C6" s="12">
        <v>4</v>
      </c>
      <c r="D6" s="4">
        <v>3</v>
      </c>
      <c r="E6" s="4">
        <v>711</v>
      </c>
      <c r="F6" s="7">
        <v>242</v>
      </c>
      <c r="G6" s="7">
        <v>120</v>
      </c>
      <c r="H6" s="7">
        <f>F6*G6/1000000</f>
        <v>2.904E-2</v>
      </c>
      <c r="I6" s="12">
        <v>3</v>
      </c>
      <c r="J6" s="7">
        <f t="shared" si="0"/>
        <v>2.133</v>
      </c>
      <c r="K6" s="12">
        <v>4</v>
      </c>
      <c r="L6" s="28">
        <v>2</v>
      </c>
      <c r="M6" s="28">
        <f>L6*K6</f>
        <v>8</v>
      </c>
      <c r="N6" s="12">
        <f t="shared" si="1"/>
        <v>10.132999999999999</v>
      </c>
      <c r="O6" s="39"/>
    </row>
    <row r="7" spans="1:15" x14ac:dyDescent="0.15">
      <c r="A7" s="44"/>
      <c r="B7" s="1" t="s">
        <v>22</v>
      </c>
      <c r="C7" s="12">
        <v>1</v>
      </c>
      <c r="D7" s="4">
        <v>3</v>
      </c>
      <c r="E7" s="4">
        <v>843</v>
      </c>
      <c r="F7" s="7">
        <v>170</v>
      </c>
      <c r="G7" s="7">
        <v>170</v>
      </c>
      <c r="H7" s="7">
        <f>F7*G7/1000000</f>
        <v>2.8899999999999999E-2</v>
      </c>
      <c r="I7" s="12">
        <v>3</v>
      </c>
      <c r="J7" s="7">
        <f t="shared" si="0"/>
        <v>2.5289999999999999</v>
      </c>
      <c r="K7" s="12">
        <v>1</v>
      </c>
      <c r="L7" s="28">
        <v>2</v>
      </c>
      <c r="M7" s="28">
        <f t="shared" ref="M7:M66" si="2">L7*K7</f>
        <v>2</v>
      </c>
      <c r="N7" s="12">
        <f t="shared" si="1"/>
        <v>4.5289999999999999</v>
      </c>
      <c r="O7" s="39"/>
    </row>
    <row r="8" spans="1:15" x14ac:dyDescent="0.15">
      <c r="A8" s="2"/>
      <c r="B8" s="2"/>
      <c r="C8" s="8"/>
      <c r="D8" s="5"/>
      <c r="E8" s="5"/>
      <c r="F8" s="8"/>
      <c r="G8" s="8"/>
      <c r="H8" s="8"/>
      <c r="I8" s="2"/>
      <c r="J8" s="8"/>
      <c r="K8" s="2"/>
      <c r="L8" s="29"/>
      <c r="M8" s="5"/>
      <c r="N8" s="8"/>
      <c r="O8" s="40"/>
    </row>
    <row r="9" spans="1:15" x14ac:dyDescent="0.15">
      <c r="A9" s="45" t="s">
        <v>9</v>
      </c>
      <c r="B9" s="1" t="s">
        <v>18</v>
      </c>
      <c r="C9" s="12">
        <v>4</v>
      </c>
      <c r="D9" s="4">
        <v>10</v>
      </c>
      <c r="E9" s="4">
        <v>271</v>
      </c>
      <c r="F9" s="7">
        <v>47.5</v>
      </c>
      <c r="G9" s="7">
        <v>70</v>
      </c>
      <c r="H9" s="7">
        <f t="shared" ref="H9:H28" si="3">F9*G9/1000000</f>
        <v>3.3249999999999998E-3</v>
      </c>
      <c r="I9" s="12">
        <v>10</v>
      </c>
      <c r="J9" s="7">
        <f t="shared" si="0"/>
        <v>2.71</v>
      </c>
      <c r="K9" s="12">
        <v>0</v>
      </c>
      <c r="L9" s="28">
        <v>0</v>
      </c>
      <c r="M9" s="28">
        <f t="shared" si="2"/>
        <v>0</v>
      </c>
      <c r="N9" s="12">
        <f t="shared" si="1"/>
        <v>2.71</v>
      </c>
      <c r="O9" s="1"/>
    </row>
    <row r="10" spans="1:15" x14ac:dyDescent="0.15">
      <c r="A10" s="46"/>
      <c r="B10" s="1" t="s">
        <v>21</v>
      </c>
      <c r="C10" s="12">
        <v>8</v>
      </c>
      <c r="D10" s="4">
        <v>3</v>
      </c>
      <c r="E10" s="4">
        <v>188</v>
      </c>
      <c r="F10" s="7">
        <v>60</v>
      </c>
      <c r="G10" s="7">
        <v>60</v>
      </c>
      <c r="H10" s="7">
        <f t="shared" si="3"/>
        <v>3.5999999999999999E-3</v>
      </c>
      <c r="I10" s="12">
        <v>3</v>
      </c>
      <c r="J10" s="7">
        <f t="shared" si="0"/>
        <v>0.56399999999999995</v>
      </c>
      <c r="K10" s="12">
        <v>0</v>
      </c>
      <c r="L10" s="28">
        <v>0</v>
      </c>
      <c r="M10" s="28">
        <f t="shared" si="2"/>
        <v>0</v>
      </c>
      <c r="N10" s="12">
        <f t="shared" si="1"/>
        <v>0.56399999999999995</v>
      </c>
      <c r="O10" s="1"/>
    </row>
    <row r="11" spans="1:15" x14ac:dyDescent="0.15">
      <c r="A11" s="46"/>
      <c r="B11" s="1" t="s">
        <v>23</v>
      </c>
      <c r="C11" s="12">
        <v>2</v>
      </c>
      <c r="D11" s="4">
        <v>10</v>
      </c>
      <c r="E11" s="4">
        <v>515</v>
      </c>
      <c r="F11" s="7">
        <v>40</v>
      </c>
      <c r="G11" s="7">
        <v>180</v>
      </c>
      <c r="H11" s="7">
        <f t="shared" si="3"/>
        <v>7.1999999999999998E-3</v>
      </c>
      <c r="I11" s="12">
        <v>10</v>
      </c>
      <c r="J11" s="7">
        <f t="shared" si="0"/>
        <v>5.15</v>
      </c>
      <c r="K11" s="12">
        <v>0</v>
      </c>
      <c r="L11" s="28">
        <v>0</v>
      </c>
      <c r="M11" s="28">
        <f t="shared" si="2"/>
        <v>0</v>
      </c>
      <c r="N11" s="12">
        <f t="shared" si="1"/>
        <v>5.15</v>
      </c>
      <c r="O11" s="1"/>
    </row>
    <row r="12" spans="1:15" x14ac:dyDescent="0.15">
      <c r="A12" s="46"/>
      <c r="B12" s="1" t="s">
        <v>24</v>
      </c>
      <c r="C12" s="12">
        <v>4</v>
      </c>
      <c r="D12" s="4">
        <v>10</v>
      </c>
      <c r="E12" s="4">
        <v>862</v>
      </c>
      <c r="F12" s="7">
        <v>340</v>
      </c>
      <c r="G12" s="7">
        <v>60</v>
      </c>
      <c r="H12" s="7">
        <f t="shared" si="3"/>
        <v>2.0400000000000001E-2</v>
      </c>
      <c r="I12" s="12">
        <v>10</v>
      </c>
      <c r="J12" s="7">
        <f t="shared" si="0"/>
        <v>8.6199999999999992</v>
      </c>
      <c r="K12" s="12">
        <v>0</v>
      </c>
      <c r="L12" s="28">
        <v>0</v>
      </c>
      <c r="M12" s="28">
        <f t="shared" si="2"/>
        <v>0</v>
      </c>
      <c r="N12" s="12">
        <f t="shared" si="1"/>
        <v>8.6199999999999992</v>
      </c>
      <c r="O12" s="1"/>
    </row>
    <row r="13" spans="1:15" x14ac:dyDescent="0.15">
      <c r="A13" s="46"/>
      <c r="B13" s="1" t="s">
        <v>25</v>
      </c>
      <c r="C13" s="12">
        <v>8</v>
      </c>
      <c r="D13" s="4">
        <v>6</v>
      </c>
      <c r="E13" s="4">
        <v>596</v>
      </c>
      <c r="F13" s="7">
        <v>210</v>
      </c>
      <c r="G13" s="7">
        <v>60</v>
      </c>
      <c r="H13" s="7">
        <f t="shared" si="3"/>
        <v>1.26E-2</v>
      </c>
      <c r="I13" s="12">
        <v>6</v>
      </c>
      <c r="J13" s="7">
        <f t="shared" si="0"/>
        <v>3.5760000000000001</v>
      </c>
      <c r="K13" s="12">
        <v>0</v>
      </c>
      <c r="L13" s="28">
        <v>0</v>
      </c>
      <c r="M13" s="28">
        <f t="shared" si="2"/>
        <v>0</v>
      </c>
      <c r="N13" s="12">
        <f t="shared" si="1"/>
        <v>3.5760000000000001</v>
      </c>
      <c r="O13" s="1"/>
    </row>
    <row r="14" spans="1:15" x14ac:dyDescent="0.15">
      <c r="A14" s="46"/>
      <c r="B14" s="1" t="s">
        <v>26</v>
      </c>
      <c r="C14" s="12">
        <v>2</v>
      </c>
      <c r="D14" s="4">
        <v>10</v>
      </c>
      <c r="E14" s="4">
        <v>929</v>
      </c>
      <c r="F14" s="7">
        <v>180</v>
      </c>
      <c r="G14" s="7">
        <v>230</v>
      </c>
      <c r="H14" s="7">
        <f t="shared" si="3"/>
        <v>4.1399999999999999E-2</v>
      </c>
      <c r="I14" s="12">
        <v>10</v>
      </c>
      <c r="J14" s="7">
        <f t="shared" si="0"/>
        <v>9.2899999999999991</v>
      </c>
      <c r="K14" s="12">
        <v>0</v>
      </c>
      <c r="L14" s="28">
        <v>0</v>
      </c>
      <c r="M14" s="28">
        <f t="shared" si="2"/>
        <v>0</v>
      </c>
      <c r="N14" s="12">
        <f t="shared" si="1"/>
        <v>9.2899999999999991</v>
      </c>
      <c r="O14" s="1"/>
    </row>
    <row r="15" spans="1:15" x14ac:dyDescent="0.15">
      <c r="A15" s="46"/>
      <c r="B15" s="1" t="s">
        <v>27</v>
      </c>
      <c r="C15" s="12">
        <v>4</v>
      </c>
      <c r="D15" s="4">
        <v>10</v>
      </c>
      <c r="E15" s="4">
        <v>276</v>
      </c>
      <c r="F15" s="7">
        <v>60</v>
      </c>
      <c r="G15" s="7">
        <v>50</v>
      </c>
      <c r="H15" s="7">
        <f t="shared" si="3"/>
        <v>3.0000000000000001E-3</v>
      </c>
      <c r="I15" s="12">
        <v>10</v>
      </c>
      <c r="J15" s="7">
        <f t="shared" si="0"/>
        <v>2.76</v>
      </c>
      <c r="K15" s="12">
        <v>0</v>
      </c>
      <c r="L15" s="28">
        <v>0</v>
      </c>
      <c r="M15" s="28">
        <f t="shared" si="2"/>
        <v>0</v>
      </c>
      <c r="N15" s="12">
        <f t="shared" si="1"/>
        <v>2.76</v>
      </c>
      <c r="O15" s="1"/>
    </row>
    <row r="16" spans="1:15" x14ac:dyDescent="0.15">
      <c r="A16" s="46"/>
      <c r="B16" s="1" t="s">
        <v>29</v>
      </c>
      <c r="C16" s="12">
        <v>2</v>
      </c>
      <c r="D16" s="4">
        <v>8</v>
      </c>
      <c r="E16" s="4">
        <v>748</v>
      </c>
      <c r="F16" s="7">
        <v>100</v>
      </c>
      <c r="G16" s="7">
        <v>180</v>
      </c>
      <c r="H16" s="7">
        <f t="shared" si="3"/>
        <v>1.7999999999999999E-2</v>
      </c>
      <c r="I16" s="12">
        <v>8</v>
      </c>
      <c r="J16" s="7">
        <f t="shared" si="0"/>
        <v>5.984</v>
      </c>
      <c r="K16" s="12">
        <v>0</v>
      </c>
      <c r="L16" s="28">
        <v>0</v>
      </c>
      <c r="M16" s="28">
        <f t="shared" si="2"/>
        <v>0</v>
      </c>
      <c r="N16" s="12">
        <f t="shared" si="1"/>
        <v>5.984</v>
      </c>
      <c r="O16" s="1"/>
    </row>
    <row r="17" spans="1:15" x14ac:dyDescent="0.15">
      <c r="A17" s="46"/>
      <c r="B17" s="1" t="s">
        <v>103</v>
      </c>
      <c r="C17" s="12">
        <v>4</v>
      </c>
      <c r="D17" s="4">
        <v>6</v>
      </c>
      <c r="E17" s="4">
        <v>320</v>
      </c>
      <c r="F17" s="7">
        <v>80</v>
      </c>
      <c r="G17" s="7">
        <v>80</v>
      </c>
      <c r="H17" s="7">
        <f t="shared" si="3"/>
        <v>6.4000000000000003E-3</v>
      </c>
      <c r="I17" s="12">
        <v>6</v>
      </c>
      <c r="J17" s="7">
        <f t="shared" si="0"/>
        <v>1.92</v>
      </c>
      <c r="K17" s="12">
        <v>0</v>
      </c>
      <c r="L17" s="28">
        <v>0</v>
      </c>
      <c r="M17" s="28">
        <f t="shared" si="2"/>
        <v>0</v>
      </c>
      <c r="N17" s="12">
        <f t="shared" si="1"/>
        <v>1.92</v>
      </c>
      <c r="O17" s="1"/>
    </row>
    <row r="18" spans="1:15" x14ac:dyDescent="0.15">
      <c r="A18" s="46"/>
      <c r="B18" s="1" t="s">
        <v>30</v>
      </c>
      <c r="C18" s="12">
        <v>8</v>
      </c>
      <c r="D18" s="4">
        <v>6</v>
      </c>
      <c r="E18" s="4">
        <v>1118</v>
      </c>
      <c r="F18" s="7">
        <v>180</v>
      </c>
      <c r="G18" s="7">
        <v>304</v>
      </c>
      <c r="H18" s="7">
        <f t="shared" si="3"/>
        <v>5.4719999999999998E-2</v>
      </c>
      <c r="I18" s="12">
        <v>6</v>
      </c>
      <c r="J18" s="7">
        <f t="shared" si="0"/>
        <v>6.7080000000000002</v>
      </c>
      <c r="K18" s="12">
        <v>1</v>
      </c>
      <c r="L18" s="28">
        <v>5</v>
      </c>
      <c r="M18" s="28">
        <f t="shared" si="2"/>
        <v>5</v>
      </c>
      <c r="N18" s="12">
        <f t="shared" si="1"/>
        <v>11.708</v>
      </c>
      <c r="O18" s="1"/>
    </row>
    <row r="19" spans="1:15" x14ac:dyDescent="0.15">
      <c r="A19" s="46"/>
      <c r="B19" s="1" t="s">
        <v>42</v>
      </c>
      <c r="C19" s="12">
        <v>4</v>
      </c>
      <c r="D19" s="4">
        <v>10</v>
      </c>
      <c r="E19" s="4">
        <v>1071</v>
      </c>
      <c r="F19" s="7">
        <v>260</v>
      </c>
      <c r="G19" s="7">
        <v>60</v>
      </c>
      <c r="H19" s="7">
        <f t="shared" si="3"/>
        <v>1.5599999999999999E-2</v>
      </c>
      <c r="I19" s="12">
        <v>10</v>
      </c>
      <c r="J19" s="7">
        <f t="shared" si="0"/>
        <v>10.71</v>
      </c>
      <c r="K19" s="12">
        <v>0</v>
      </c>
      <c r="L19" s="28">
        <v>0</v>
      </c>
      <c r="M19" s="28">
        <f t="shared" si="2"/>
        <v>0</v>
      </c>
      <c r="N19" s="12">
        <f t="shared" si="1"/>
        <v>10.71</v>
      </c>
      <c r="O19" s="1"/>
    </row>
    <row r="20" spans="1:15" x14ac:dyDescent="0.15">
      <c r="A20" s="47"/>
      <c r="B20" s="10" t="s">
        <v>64</v>
      </c>
      <c r="C20" s="12">
        <v>4</v>
      </c>
      <c r="D20" s="4">
        <v>3</v>
      </c>
      <c r="E20" s="4">
        <v>550</v>
      </c>
      <c r="F20" s="7">
        <v>208</v>
      </c>
      <c r="G20" s="7">
        <v>40</v>
      </c>
      <c r="H20" s="7">
        <f t="shared" si="3"/>
        <v>8.3199999999999993E-3</v>
      </c>
      <c r="I20" s="12">
        <v>3</v>
      </c>
      <c r="J20" s="7">
        <f t="shared" si="0"/>
        <v>1.65</v>
      </c>
      <c r="K20" s="12">
        <v>4</v>
      </c>
      <c r="L20" s="28">
        <v>2</v>
      </c>
      <c r="M20" s="28">
        <f t="shared" si="2"/>
        <v>8</v>
      </c>
      <c r="N20" s="12">
        <f t="shared" si="1"/>
        <v>9.65</v>
      </c>
      <c r="O20" s="1"/>
    </row>
    <row r="21" spans="1:15" x14ac:dyDescent="0.15">
      <c r="A21" s="45" t="s">
        <v>10</v>
      </c>
      <c r="B21" s="10" t="s">
        <v>65</v>
      </c>
      <c r="C21" s="12">
        <v>1</v>
      </c>
      <c r="D21" s="4">
        <v>8</v>
      </c>
      <c r="E21" s="4">
        <v>131</v>
      </c>
      <c r="F21" s="7">
        <v>38</v>
      </c>
      <c r="G21" s="7">
        <v>32</v>
      </c>
      <c r="H21" s="7">
        <f t="shared" si="3"/>
        <v>1.2160000000000001E-3</v>
      </c>
      <c r="I21" s="12">
        <v>8</v>
      </c>
      <c r="J21" s="7">
        <f t="shared" si="0"/>
        <v>1.048</v>
      </c>
      <c r="K21" s="12">
        <v>0</v>
      </c>
      <c r="L21" s="28">
        <v>0</v>
      </c>
      <c r="M21" s="28">
        <f t="shared" si="2"/>
        <v>0</v>
      </c>
      <c r="N21" s="12">
        <f t="shared" si="1"/>
        <v>1.048</v>
      </c>
      <c r="O21" s="1"/>
    </row>
    <row r="22" spans="1:15" x14ac:dyDescent="0.15">
      <c r="A22" s="46"/>
      <c r="B22" s="10" t="s">
        <v>66</v>
      </c>
      <c r="C22" s="12">
        <v>2</v>
      </c>
      <c r="D22" s="4">
        <v>8</v>
      </c>
      <c r="E22" s="4">
        <v>256</v>
      </c>
      <c r="F22" s="7">
        <v>38</v>
      </c>
      <c r="G22" s="7">
        <v>82</v>
      </c>
      <c r="H22" s="7">
        <f t="shared" si="3"/>
        <v>3.1159999999999998E-3</v>
      </c>
      <c r="I22" s="12">
        <v>8</v>
      </c>
      <c r="J22" s="7">
        <f t="shared" si="0"/>
        <v>2.048</v>
      </c>
      <c r="K22" s="12">
        <v>0</v>
      </c>
      <c r="L22" s="28">
        <v>0</v>
      </c>
      <c r="M22" s="28">
        <f t="shared" si="2"/>
        <v>0</v>
      </c>
      <c r="N22" s="12">
        <f t="shared" si="1"/>
        <v>2.048</v>
      </c>
      <c r="O22" s="1"/>
    </row>
    <row r="23" spans="1:15" x14ac:dyDescent="0.15">
      <c r="A23" s="46"/>
      <c r="B23" s="10" t="s">
        <v>67</v>
      </c>
      <c r="C23" s="12">
        <v>2</v>
      </c>
      <c r="D23" s="4">
        <v>8</v>
      </c>
      <c r="E23" s="4">
        <v>978</v>
      </c>
      <c r="F23" s="7">
        <v>98</v>
      </c>
      <c r="G23" s="7">
        <v>360</v>
      </c>
      <c r="H23" s="7">
        <f t="shared" si="3"/>
        <v>3.5279999999999999E-2</v>
      </c>
      <c r="I23" s="12">
        <v>8</v>
      </c>
      <c r="J23" s="7">
        <f t="shared" si="0"/>
        <v>7.8239999999999998</v>
      </c>
      <c r="K23" s="12">
        <v>0</v>
      </c>
      <c r="L23" s="28">
        <v>0</v>
      </c>
      <c r="M23" s="28">
        <f t="shared" si="2"/>
        <v>0</v>
      </c>
      <c r="N23" s="12">
        <f t="shared" si="1"/>
        <v>7.8239999999999998</v>
      </c>
      <c r="O23" s="1"/>
    </row>
    <row r="24" spans="1:15" x14ac:dyDescent="0.15">
      <c r="A24" s="46"/>
      <c r="B24" s="10" t="s">
        <v>68</v>
      </c>
      <c r="C24" s="12">
        <v>1</v>
      </c>
      <c r="D24" s="4">
        <v>8</v>
      </c>
      <c r="E24" s="4">
        <v>275</v>
      </c>
      <c r="F24" s="7">
        <v>85</v>
      </c>
      <c r="G24" s="7">
        <v>25</v>
      </c>
      <c r="H24" s="7">
        <f t="shared" si="3"/>
        <v>2.1250000000000002E-3</v>
      </c>
      <c r="I24" s="12">
        <v>8</v>
      </c>
      <c r="J24" s="7">
        <f t="shared" si="0"/>
        <v>2.2000000000000002</v>
      </c>
      <c r="K24" s="12">
        <v>0</v>
      </c>
      <c r="L24" s="28">
        <v>0</v>
      </c>
      <c r="M24" s="28">
        <f t="shared" si="2"/>
        <v>0</v>
      </c>
      <c r="N24" s="12">
        <f t="shared" si="1"/>
        <v>2.2000000000000002</v>
      </c>
      <c r="O24" s="1"/>
    </row>
    <row r="25" spans="1:15" x14ac:dyDescent="0.15">
      <c r="A25" s="46"/>
      <c r="B25" s="10" t="s">
        <v>69</v>
      </c>
      <c r="C25" s="12">
        <v>1</v>
      </c>
      <c r="D25" s="4">
        <v>8</v>
      </c>
      <c r="E25" s="4">
        <v>156</v>
      </c>
      <c r="F25" s="7">
        <v>38</v>
      </c>
      <c r="G25" s="7">
        <v>40</v>
      </c>
      <c r="H25" s="7">
        <f t="shared" si="3"/>
        <v>1.5200000000000001E-3</v>
      </c>
      <c r="I25" s="12">
        <v>8</v>
      </c>
      <c r="J25" s="7">
        <f t="shared" si="0"/>
        <v>1.248</v>
      </c>
      <c r="K25" s="12">
        <v>0</v>
      </c>
      <c r="L25" s="28">
        <v>0</v>
      </c>
      <c r="M25" s="28">
        <f t="shared" si="2"/>
        <v>0</v>
      </c>
      <c r="N25" s="12">
        <f t="shared" si="1"/>
        <v>1.248</v>
      </c>
      <c r="O25" s="1"/>
    </row>
    <row r="26" spans="1:15" x14ac:dyDescent="0.15">
      <c r="A26" s="46"/>
      <c r="B26" s="10" t="s">
        <v>70</v>
      </c>
      <c r="C26" s="12">
        <v>2</v>
      </c>
      <c r="D26" s="4">
        <v>8</v>
      </c>
      <c r="E26" s="4">
        <v>256</v>
      </c>
      <c r="F26" s="7">
        <v>38</v>
      </c>
      <c r="G26" s="7">
        <v>80</v>
      </c>
      <c r="H26" s="7">
        <f t="shared" si="3"/>
        <v>3.0400000000000002E-3</v>
      </c>
      <c r="I26" s="12">
        <v>8</v>
      </c>
      <c r="J26" s="7">
        <f t="shared" si="0"/>
        <v>2.048</v>
      </c>
      <c r="K26" s="12">
        <v>0</v>
      </c>
      <c r="L26" s="28">
        <v>0</v>
      </c>
      <c r="M26" s="28">
        <f t="shared" si="2"/>
        <v>0</v>
      </c>
      <c r="N26" s="12">
        <f t="shared" si="1"/>
        <v>2.048</v>
      </c>
      <c r="O26" s="1"/>
    </row>
    <row r="27" spans="1:15" x14ac:dyDescent="0.15">
      <c r="A27" s="46"/>
      <c r="B27" s="10" t="s">
        <v>71</v>
      </c>
      <c r="C27" s="12">
        <v>2</v>
      </c>
      <c r="D27" s="4">
        <v>8</v>
      </c>
      <c r="E27" s="4">
        <v>512</v>
      </c>
      <c r="F27" s="7">
        <v>120</v>
      </c>
      <c r="G27" s="7">
        <v>39</v>
      </c>
      <c r="H27" s="7">
        <f t="shared" si="3"/>
        <v>4.6800000000000001E-3</v>
      </c>
      <c r="I27" s="12">
        <v>8</v>
      </c>
      <c r="J27" s="7">
        <f t="shared" si="0"/>
        <v>4.0960000000000001</v>
      </c>
      <c r="K27" s="12">
        <v>0</v>
      </c>
      <c r="L27" s="28">
        <v>0</v>
      </c>
      <c r="M27" s="28">
        <f t="shared" si="2"/>
        <v>0</v>
      </c>
      <c r="N27" s="12">
        <f t="shared" si="1"/>
        <v>4.0960000000000001</v>
      </c>
      <c r="O27" s="1"/>
    </row>
    <row r="28" spans="1:15" x14ac:dyDescent="0.15">
      <c r="A28" s="47"/>
      <c r="B28" s="10" t="s">
        <v>72</v>
      </c>
      <c r="C28" s="12">
        <v>1</v>
      </c>
      <c r="D28" s="4">
        <v>8</v>
      </c>
      <c r="E28" s="4">
        <v>582</v>
      </c>
      <c r="F28" s="7">
        <v>155</v>
      </c>
      <c r="G28" s="7">
        <v>39</v>
      </c>
      <c r="H28" s="7">
        <f t="shared" si="3"/>
        <v>6.045E-3</v>
      </c>
      <c r="I28" s="12">
        <v>8</v>
      </c>
      <c r="J28" s="7">
        <f t="shared" si="0"/>
        <v>4.6559999999999997</v>
      </c>
      <c r="K28" s="13">
        <v>0</v>
      </c>
      <c r="L28" s="31">
        <v>0</v>
      </c>
      <c r="M28" s="28">
        <f t="shared" si="2"/>
        <v>0</v>
      </c>
      <c r="N28" s="12">
        <f t="shared" si="1"/>
        <v>4.6559999999999997</v>
      </c>
      <c r="O28" s="1"/>
    </row>
    <row r="29" spans="1:15" x14ac:dyDescent="0.15">
      <c r="A29" s="2"/>
      <c r="B29" s="2"/>
      <c r="C29" s="8"/>
      <c r="D29" s="5"/>
      <c r="E29" s="5"/>
      <c r="F29" s="8"/>
      <c r="G29" s="8"/>
      <c r="H29" s="8"/>
      <c r="I29" s="2"/>
      <c r="J29" s="8"/>
      <c r="K29" s="2"/>
      <c r="L29" s="29"/>
      <c r="M29" s="5"/>
      <c r="N29" s="8"/>
      <c r="O29" s="1"/>
    </row>
    <row r="30" spans="1:15" x14ac:dyDescent="0.15">
      <c r="A30" s="49"/>
      <c r="B30" s="10" t="s">
        <v>31</v>
      </c>
      <c r="C30" s="12">
        <v>2</v>
      </c>
      <c r="D30" s="6">
        <v>1.5</v>
      </c>
      <c r="E30" s="6">
        <v>7317</v>
      </c>
      <c r="F30" s="7">
        <v>2468</v>
      </c>
      <c r="G30" s="7">
        <v>908</v>
      </c>
      <c r="H30" s="7">
        <f t="shared" ref="H30:H44" si="4">F30*G30/1000000</f>
        <v>2.2409439999999998</v>
      </c>
      <c r="I30" s="12">
        <v>1.5</v>
      </c>
      <c r="J30" s="7">
        <f t="shared" si="0"/>
        <v>10.9755</v>
      </c>
      <c r="K30" s="14">
        <v>2</v>
      </c>
      <c r="L30" s="32">
        <v>5</v>
      </c>
      <c r="M30" s="28">
        <f t="shared" si="2"/>
        <v>10</v>
      </c>
      <c r="N30" s="12">
        <f t="shared" si="1"/>
        <v>20.9755</v>
      </c>
      <c r="O30" s="10" t="s">
        <v>96</v>
      </c>
    </row>
    <row r="31" spans="1:15" x14ac:dyDescent="0.15">
      <c r="A31" s="49"/>
      <c r="B31" s="10" t="s">
        <v>32</v>
      </c>
      <c r="C31" s="12">
        <v>4</v>
      </c>
      <c r="D31" s="6">
        <v>1.5</v>
      </c>
      <c r="E31" s="6">
        <v>4590</v>
      </c>
      <c r="F31" s="7">
        <v>329</v>
      </c>
      <c r="G31" s="7">
        <v>1680</v>
      </c>
      <c r="H31" s="7">
        <f t="shared" si="4"/>
        <v>0.55271999999999999</v>
      </c>
      <c r="I31" s="12">
        <v>1.5</v>
      </c>
      <c r="J31" s="7">
        <f t="shared" si="0"/>
        <v>6.8849999999999998</v>
      </c>
      <c r="K31" s="14">
        <v>2</v>
      </c>
      <c r="L31" s="32">
        <v>5</v>
      </c>
      <c r="M31" s="28">
        <f t="shared" si="2"/>
        <v>10</v>
      </c>
      <c r="N31" s="12">
        <f t="shared" si="1"/>
        <v>16.884999999999998</v>
      </c>
      <c r="O31" s="1"/>
    </row>
    <row r="32" spans="1:15" x14ac:dyDescent="0.15">
      <c r="A32" s="45" t="s">
        <v>12</v>
      </c>
      <c r="B32" s="1" t="s">
        <v>33</v>
      </c>
      <c r="C32" s="12">
        <v>4</v>
      </c>
      <c r="D32" s="4">
        <v>10</v>
      </c>
      <c r="E32" s="4">
        <v>880</v>
      </c>
      <c r="F32" s="7">
        <v>410</v>
      </c>
      <c r="G32" s="7">
        <v>30</v>
      </c>
      <c r="H32" s="7">
        <f t="shared" si="4"/>
        <v>1.23E-2</v>
      </c>
      <c r="I32" s="12">
        <v>10</v>
      </c>
      <c r="J32" s="7">
        <f t="shared" si="0"/>
        <v>8.8000000000000007</v>
      </c>
      <c r="K32" s="12">
        <v>0</v>
      </c>
      <c r="L32" s="28">
        <v>0</v>
      </c>
      <c r="M32" s="28">
        <f t="shared" si="2"/>
        <v>0</v>
      </c>
      <c r="N32" s="12">
        <f t="shared" si="1"/>
        <v>8.8000000000000007</v>
      </c>
      <c r="O32" s="1"/>
    </row>
    <row r="33" spans="1:15" x14ac:dyDescent="0.15">
      <c r="A33" s="46"/>
      <c r="B33" s="1" t="s">
        <v>34</v>
      </c>
      <c r="C33" s="12">
        <v>4</v>
      </c>
      <c r="D33" s="4">
        <v>6</v>
      </c>
      <c r="E33" s="4">
        <v>1382</v>
      </c>
      <c r="F33" s="7">
        <v>410</v>
      </c>
      <c r="G33" s="7">
        <v>210</v>
      </c>
      <c r="H33" s="7">
        <f t="shared" si="4"/>
        <v>8.6099999999999996E-2</v>
      </c>
      <c r="I33" s="12">
        <v>6</v>
      </c>
      <c r="J33" s="7">
        <f t="shared" si="0"/>
        <v>8.2919999999999998</v>
      </c>
      <c r="K33" s="12">
        <v>0</v>
      </c>
      <c r="L33" s="28">
        <v>0</v>
      </c>
      <c r="M33" s="28">
        <f t="shared" si="2"/>
        <v>0</v>
      </c>
      <c r="N33" s="12">
        <f t="shared" si="1"/>
        <v>8.2919999999999998</v>
      </c>
      <c r="O33" s="1"/>
    </row>
    <row r="34" spans="1:15" x14ac:dyDescent="0.15">
      <c r="A34" s="46"/>
      <c r="B34" s="1" t="s">
        <v>35</v>
      </c>
      <c r="C34" s="12">
        <v>4</v>
      </c>
      <c r="D34" s="4">
        <v>6</v>
      </c>
      <c r="E34" s="4">
        <v>1432</v>
      </c>
      <c r="F34" s="7">
        <v>410</v>
      </c>
      <c r="G34" s="7">
        <v>210</v>
      </c>
      <c r="H34" s="7">
        <f t="shared" si="4"/>
        <v>8.6099999999999996E-2</v>
      </c>
      <c r="I34" s="12">
        <v>6</v>
      </c>
      <c r="J34" s="7">
        <f t="shared" si="0"/>
        <v>8.5920000000000005</v>
      </c>
      <c r="K34" s="12">
        <v>0</v>
      </c>
      <c r="L34" s="28">
        <v>0</v>
      </c>
      <c r="M34" s="28">
        <f t="shared" si="2"/>
        <v>0</v>
      </c>
      <c r="N34" s="12">
        <f t="shared" si="1"/>
        <v>8.5920000000000005</v>
      </c>
      <c r="O34" s="1"/>
    </row>
    <row r="35" spans="1:15" x14ac:dyDescent="0.15">
      <c r="A35" s="46"/>
      <c r="B35" s="1" t="s">
        <v>36</v>
      </c>
      <c r="C35" s="12">
        <v>4</v>
      </c>
      <c r="D35" s="4">
        <v>6</v>
      </c>
      <c r="E35" s="4">
        <v>1780</v>
      </c>
      <c r="F35" s="7">
        <v>850</v>
      </c>
      <c r="G35" s="7">
        <v>40</v>
      </c>
      <c r="H35" s="7">
        <f t="shared" si="4"/>
        <v>3.4000000000000002E-2</v>
      </c>
      <c r="I35" s="12">
        <v>6</v>
      </c>
      <c r="J35" s="7">
        <f t="shared" si="0"/>
        <v>10.68</v>
      </c>
      <c r="K35" s="12">
        <v>0</v>
      </c>
      <c r="L35" s="28">
        <v>0</v>
      </c>
      <c r="M35" s="28">
        <f t="shared" si="2"/>
        <v>0</v>
      </c>
      <c r="N35" s="12">
        <f t="shared" si="1"/>
        <v>10.68</v>
      </c>
      <c r="O35" s="1"/>
    </row>
    <row r="36" spans="1:15" x14ac:dyDescent="0.15">
      <c r="A36" s="46"/>
      <c r="B36" s="1" t="s">
        <v>37</v>
      </c>
      <c r="C36" s="12">
        <v>2</v>
      </c>
      <c r="D36" s="4">
        <v>6</v>
      </c>
      <c r="E36" s="4">
        <v>1196</v>
      </c>
      <c r="F36" s="7">
        <v>180</v>
      </c>
      <c r="G36" s="7">
        <v>247.5</v>
      </c>
      <c r="H36" s="7">
        <f t="shared" si="4"/>
        <v>4.4549999999999999E-2</v>
      </c>
      <c r="I36" s="12">
        <v>6</v>
      </c>
      <c r="J36" s="7">
        <f t="shared" si="0"/>
        <v>7.1760000000000002</v>
      </c>
      <c r="K36" s="12">
        <v>1</v>
      </c>
      <c r="L36" s="28">
        <v>5</v>
      </c>
      <c r="M36" s="28">
        <f t="shared" si="2"/>
        <v>5</v>
      </c>
      <c r="N36" s="12">
        <f t="shared" si="1"/>
        <v>12.176</v>
      </c>
      <c r="O36" s="1"/>
    </row>
    <row r="37" spans="1:15" x14ac:dyDescent="0.15">
      <c r="A37" s="46"/>
      <c r="B37" s="1" t="s">
        <v>38</v>
      </c>
      <c r="C37" s="12">
        <v>2</v>
      </c>
      <c r="D37" s="4">
        <v>10</v>
      </c>
      <c r="E37" s="4">
        <v>750</v>
      </c>
      <c r="F37" s="7">
        <v>180</v>
      </c>
      <c r="G37" s="7">
        <v>170</v>
      </c>
      <c r="H37" s="7">
        <f t="shared" si="4"/>
        <v>3.0599999999999999E-2</v>
      </c>
      <c r="I37" s="12">
        <v>10</v>
      </c>
      <c r="J37" s="7">
        <f t="shared" si="0"/>
        <v>7.5</v>
      </c>
      <c r="K37" s="12">
        <v>0</v>
      </c>
      <c r="L37" s="28">
        <v>0</v>
      </c>
      <c r="M37" s="28">
        <f t="shared" si="2"/>
        <v>0</v>
      </c>
      <c r="N37" s="12">
        <f t="shared" si="1"/>
        <v>7.5</v>
      </c>
      <c r="O37" s="1"/>
    </row>
    <row r="38" spans="1:15" x14ac:dyDescent="0.15">
      <c r="A38" s="46"/>
      <c r="B38" s="1" t="s">
        <v>39</v>
      </c>
      <c r="C38" s="12">
        <v>4</v>
      </c>
      <c r="D38" s="4">
        <v>6</v>
      </c>
      <c r="E38" s="4">
        <v>261</v>
      </c>
      <c r="F38" s="7">
        <v>50</v>
      </c>
      <c r="G38" s="7">
        <v>51.5</v>
      </c>
      <c r="H38" s="7">
        <f t="shared" si="4"/>
        <v>2.575E-3</v>
      </c>
      <c r="I38" s="12">
        <v>6</v>
      </c>
      <c r="J38" s="7">
        <f t="shared" si="0"/>
        <v>1.5660000000000001</v>
      </c>
      <c r="K38" s="12">
        <v>0</v>
      </c>
      <c r="L38" s="28">
        <v>0</v>
      </c>
      <c r="M38" s="28">
        <f t="shared" si="2"/>
        <v>0</v>
      </c>
      <c r="N38" s="12">
        <f t="shared" si="1"/>
        <v>1.5660000000000001</v>
      </c>
      <c r="O38" s="1"/>
    </row>
    <row r="39" spans="1:15" x14ac:dyDescent="0.15">
      <c r="A39" s="46"/>
      <c r="B39" s="1" t="s">
        <v>40</v>
      </c>
      <c r="C39" s="12">
        <v>2</v>
      </c>
      <c r="D39" s="4">
        <v>6</v>
      </c>
      <c r="E39" s="4">
        <v>818</v>
      </c>
      <c r="F39" s="7">
        <v>127</v>
      </c>
      <c r="G39" s="7">
        <v>170</v>
      </c>
      <c r="H39" s="7">
        <f t="shared" si="4"/>
        <v>2.1590000000000002E-2</v>
      </c>
      <c r="I39" s="12">
        <v>6</v>
      </c>
      <c r="J39" s="7">
        <f t="shared" si="0"/>
        <v>4.9080000000000004</v>
      </c>
      <c r="K39" s="12">
        <v>1</v>
      </c>
      <c r="L39" s="28">
        <v>5</v>
      </c>
      <c r="M39" s="28">
        <f t="shared" si="2"/>
        <v>5</v>
      </c>
      <c r="N39" s="12">
        <f t="shared" si="1"/>
        <v>9.9080000000000013</v>
      </c>
      <c r="O39" s="1"/>
    </row>
    <row r="40" spans="1:15" x14ac:dyDescent="0.15">
      <c r="A40" s="46"/>
      <c r="B40" s="1" t="s">
        <v>41</v>
      </c>
      <c r="C40" s="12">
        <v>2</v>
      </c>
      <c r="D40" s="4">
        <v>10</v>
      </c>
      <c r="E40" s="4">
        <v>703</v>
      </c>
      <c r="F40" s="7">
        <v>150</v>
      </c>
      <c r="G40" s="7">
        <v>170</v>
      </c>
      <c r="H40" s="7">
        <f t="shared" si="4"/>
        <v>2.5499999999999998E-2</v>
      </c>
      <c r="I40" s="12">
        <v>10</v>
      </c>
      <c r="J40" s="7">
        <f t="shared" si="0"/>
        <v>7.03</v>
      </c>
      <c r="K40" s="12">
        <v>0</v>
      </c>
      <c r="L40" s="28">
        <v>0</v>
      </c>
      <c r="M40" s="28">
        <f t="shared" si="2"/>
        <v>0</v>
      </c>
      <c r="N40" s="12">
        <f t="shared" si="1"/>
        <v>7.03</v>
      </c>
      <c r="O40" s="1"/>
    </row>
    <row r="41" spans="1:15" x14ac:dyDescent="0.15">
      <c r="A41" s="46"/>
      <c r="B41" s="10" t="s">
        <v>73</v>
      </c>
      <c r="C41" s="12">
        <v>2</v>
      </c>
      <c r="D41" s="4">
        <v>6</v>
      </c>
      <c r="E41" s="4">
        <v>182</v>
      </c>
      <c r="F41" s="7">
        <v>50</v>
      </c>
      <c r="G41" s="7">
        <v>30</v>
      </c>
      <c r="H41" s="7">
        <f t="shared" si="4"/>
        <v>1.5E-3</v>
      </c>
      <c r="I41" s="12">
        <v>6</v>
      </c>
      <c r="J41" s="7">
        <f t="shared" si="0"/>
        <v>1.0920000000000001</v>
      </c>
      <c r="K41" s="12">
        <v>0</v>
      </c>
      <c r="L41" s="28">
        <v>0</v>
      </c>
      <c r="M41" s="28">
        <f t="shared" si="2"/>
        <v>0</v>
      </c>
      <c r="N41" s="12">
        <f t="shared" si="1"/>
        <v>1.0920000000000001</v>
      </c>
      <c r="O41" s="1"/>
    </row>
    <row r="42" spans="1:15" x14ac:dyDescent="0.15">
      <c r="A42" s="46"/>
      <c r="B42" s="10" t="s">
        <v>74</v>
      </c>
      <c r="C42" s="12">
        <v>4</v>
      </c>
      <c r="D42" s="4" t="s">
        <v>6</v>
      </c>
      <c r="E42" s="4">
        <v>413</v>
      </c>
      <c r="F42" s="7">
        <v>129</v>
      </c>
      <c r="G42" s="7">
        <v>40</v>
      </c>
      <c r="H42" s="7">
        <f t="shared" si="4"/>
        <v>5.1599999999999997E-3</v>
      </c>
      <c r="I42" s="12">
        <v>2.2000000000000002</v>
      </c>
      <c r="J42" s="7">
        <f t="shared" si="0"/>
        <v>0.90860000000000007</v>
      </c>
      <c r="K42" s="12">
        <v>2</v>
      </c>
      <c r="L42" s="28">
        <v>2</v>
      </c>
      <c r="M42" s="28">
        <f t="shared" si="2"/>
        <v>4</v>
      </c>
      <c r="N42" s="12">
        <f t="shared" si="1"/>
        <v>4.9085999999999999</v>
      </c>
      <c r="O42" s="1"/>
    </row>
    <row r="43" spans="1:15" x14ac:dyDescent="0.15">
      <c r="A43" s="46"/>
      <c r="B43" s="10" t="s">
        <v>75</v>
      </c>
      <c r="C43" s="12">
        <v>4</v>
      </c>
      <c r="D43" s="4" t="s">
        <v>6</v>
      </c>
      <c r="E43" s="4">
        <v>687</v>
      </c>
      <c r="F43" s="7">
        <v>180</v>
      </c>
      <c r="G43" s="7">
        <v>65</v>
      </c>
      <c r="H43" s="7">
        <f t="shared" si="4"/>
        <v>1.17E-2</v>
      </c>
      <c r="I43" s="12">
        <v>2.2000000000000002</v>
      </c>
      <c r="J43" s="7">
        <f t="shared" si="0"/>
        <v>1.5114000000000001</v>
      </c>
      <c r="K43" s="12">
        <v>0</v>
      </c>
      <c r="L43" s="28">
        <v>0</v>
      </c>
      <c r="M43" s="28">
        <f t="shared" si="2"/>
        <v>0</v>
      </c>
      <c r="N43" s="12">
        <f t="shared" si="1"/>
        <v>1.5114000000000001</v>
      </c>
      <c r="O43" s="1"/>
    </row>
    <row r="44" spans="1:15" x14ac:dyDescent="0.15">
      <c r="A44" s="47"/>
      <c r="B44" s="10" t="s">
        <v>76</v>
      </c>
      <c r="C44" s="12">
        <v>4</v>
      </c>
      <c r="D44" s="4" t="s">
        <v>6</v>
      </c>
      <c r="E44" s="4">
        <v>167</v>
      </c>
      <c r="F44" s="7">
        <v>34</v>
      </c>
      <c r="G44" s="7">
        <v>30</v>
      </c>
      <c r="H44" s="7">
        <f t="shared" si="4"/>
        <v>1.0200000000000001E-3</v>
      </c>
      <c r="I44" s="12">
        <v>2.2000000000000002</v>
      </c>
      <c r="J44" s="7">
        <f t="shared" si="0"/>
        <v>0.36740000000000006</v>
      </c>
      <c r="K44" s="12">
        <v>0</v>
      </c>
      <c r="L44" s="28">
        <v>0</v>
      </c>
      <c r="M44" s="28">
        <f t="shared" si="2"/>
        <v>0</v>
      </c>
      <c r="N44" s="12">
        <f t="shared" si="1"/>
        <v>0.36740000000000006</v>
      </c>
      <c r="O44" s="1"/>
    </row>
    <row r="45" spans="1:15" x14ac:dyDescent="0.15">
      <c r="A45" s="2"/>
      <c r="B45" s="2"/>
      <c r="C45" s="8"/>
      <c r="D45" s="5"/>
      <c r="E45" s="5"/>
      <c r="F45" s="8"/>
      <c r="G45" s="8"/>
      <c r="H45" s="8"/>
      <c r="I45" s="2"/>
      <c r="J45" s="8"/>
      <c r="K45" s="2"/>
      <c r="L45" s="29"/>
      <c r="M45" s="5"/>
      <c r="N45" s="8"/>
      <c r="O45" s="1"/>
    </row>
    <row r="46" spans="1:15" x14ac:dyDescent="0.15">
      <c r="A46" s="42" t="s">
        <v>4</v>
      </c>
      <c r="B46" s="1" t="s">
        <v>43</v>
      </c>
      <c r="C46" s="12">
        <v>2</v>
      </c>
      <c r="D46" s="4">
        <v>4</v>
      </c>
      <c r="E46" s="4">
        <v>2435</v>
      </c>
      <c r="F46" s="7">
        <v>930</v>
      </c>
      <c r="G46" s="7">
        <v>172</v>
      </c>
      <c r="H46" s="7">
        <f>F46*G46/1000000</f>
        <v>0.15995999999999999</v>
      </c>
      <c r="I46" s="12">
        <v>4</v>
      </c>
      <c r="J46" s="7">
        <f t="shared" si="0"/>
        <v>9.74</v>
      </c>
      <c r="K46" s="12">
        <v>2</v>
      </c>
      <c r="L46" s="28">
        <v>5</v>
      </c>
      <c r="M46" s="28">
        <f t="shared" si="2"/>
        <v>10</v>
      </c>
      <c r="N46" s="12">
        <f t="shared" si="1"/>
        <v>19.740000000000002</v>
      </c>
      <c r="O46" s="1"/>
    </row>
    <row r="47" spans="1:15" x14ac:dyDescent="0.15">
      <c r="A47" s="43"/>
      <c r="B47" s="1" t="s">
        <v>44</v>
      </c>
      <c r="C47" s="12">
        <v>2</v>
      </c>
      <c r="D47" s="4">
        <v>6</v>
      </c>
      <c r="E47" s="4">
        <v>2354</v>
      </c>
      <c r="F47" s="7">
        <v>930</v>
      </c>
      <c r="G47" s="7">
        <v>80</v>
      </c>
      <c r="H47" s="7">
        <f t="shared" ref="H47:H74" si="5">F47*G47/1000000</f>
        <v>7.4399999999999994E-2</v>
      </c>
      <c r="I47" s="12">
        <v>6</v>
      </c>
      <c r="J47" s="7">
        <f t="shared" si="0"/>
        <v>14.124000000000001</v>
      </c>
      <c r="K47" s="12">
        <v>0</v>
      </c>
      <c r="L47" s="28">
        <v>0</v>
      </c>
      <c r="M47" s="28">
        <f t="shared" si="2"/>
        <v>0</v>
      </c>
      <c r="N47" s="12">
        <f t="shared" si="1"/>
        <v>14.124000000000001</v>
      </c>
      <c r="O47" s="1"/>
    </row>
    <row r="48" spans="1:15" x14ac:dyDescent="0.15">
      <c r="A48" s="43"/>
      <c r="B48" s="1" t="s">
        <v>45</v>
      </c>
      <c r="C48" s="12">
        <v>1</v>
      </c>
      <c r="D48" s="4">
        <v>2.5</v>
      </c>
      <c r="E48" s="4">
        <v>8109</v>
      </c>
      <c r="F48" s="7">
        <v>1040</v>
      </c>
      <c r="G48" s="7">
        <v>2600</v>
      </c>
      <c r="H48" s="7">
        <f>F48*G48/1000000</f>
        <v>2.7040000000000002</v>
      </c>
      <c r="I48" s="12">
        <v>2.5</v>
      </c>
      <c r="J48" s="7">
        <f t="shared" si="0"/>
        <v>20.272500000000001</v>
      </c>
      <c r="K48" s="12">
        <v>6</v>
      </c>
      <c r="L48" s="28">
        <v>5</v>
      </c>
      <c r="M48" s="28">
        <f t="shared" si="2"/>
        <v>30</v>
      </c>
      <c r="N48" s="12">
        <f t="shared" si="1"/>
        <v>50.272500000000001</v>
      </c>
      <c r="O48" s="10" t="s">
        <v>97</v>
      </c>
    </row>
    <row r="49" spans="1:15" x14ac:dyDescent="0.15">
      <c r="A49" s="43"/>
      <c r="B49" s="1" t="s">
        <v>46</v>
      </c>
      <c r="C49" s="14" t="s">
        <v>58</v>
      </c>
      <c r="D49" s="4" t="s">
        <v>6</v>
      </c>
      <c r="E49" s="4">
        <v>16120</v>
      </c>
      <c r="F49" s="13" t="s">
        <v>47</v>
      </c>
      <c r="G49" s="7">
        <v>60</v>
      </c>
      <c r="H49" s="7"/>
      <c r="I49" s="12">
        <v>2.2000000000000002</v>
      </c>
      <c r="J49" s="7">
        <f t="shared" si="0"/>
        <v>35.463999999999999</v>
      </c>
      <c r="K49" s="12">
        <v>1</v>
      </c>
      <c r="L49" s="28" t="s">
        <v>117</v>
      </c>
      <c r="M49" s="28" t="e">
        <f t="shared" si="2"/>
        <v>#VALUE!</v>
      </c>
      <c r="N49" s="14" t="s">
        <v>98</v>
      </c>
      <c r="O49" s="1"/>
    </row>
    <row r="50" spans="1:15" x14ac:dyDescent="0.15">
      <c r="A50" s="43"/>
      <c r="B50" s="10" t="s">
        <v>77</v>
      </c>
      <c r="C50" s="12">
        <v>4</v>
      </c>
      <c r="D50" s="4">
        <v>10</v>
      </c>
      <c r="E50" s="4">
        <v>477</v>
      </c>
      <c r="F50" s="7">
        <v>80</v>
      </c>
      <c r="G50" s="7">
        <v>80</v>
      </c>
      <c r="H50" s="7">
        <f>F50*G50/1000000</f>
        <v>6.4000000000000003E-3</v>
      </c>
      <c r="I50" s="12">
        <v>10</v>
      </c>
      <c r="J50" s="7">
        <f t="shared" si="0"/>
        <v>4.7699999999999996</v>
      </c>
      <c r="K50" s="12">
        <v>0</v>
      </c>
      <c r="L50" s="28">
        <v>0</v>
      </c>
      <c r="M50" s="28">
        <f t="shared" si="2"/>
        <v>0</v>
      </c>
      <c r="N50" s="12">
        <f t="shared" si="1"/>
        <v>4.7699999999999996</v>
      </c>
      <c r="O50" s="1"/>
    </row>
    <row r="51" spans="1:15" x14ac:dyDescent="0.15">
      <c r="A51" s="44"/>
      <c r="B51" s="10" t="s">
        <v>78</v>
      </c>
      <c r="C51" s="12">
        <v>4</v>
      </c>
      <c r="D51" s="4">
        <v>6</v>
      </c>
      <c r="E51" s="4">
        <v>256</v>
      </c>
      <c r="F51" s="7">
        <v>70</v>
      </c>
      <c r="G51" s="7">
        <v>70</v>
      </c>
      <c r="H51" s="7">
        <f>F51*G51/1000000</f>
        <v>4.8999999999999998E-3</v>
      </c>
      <c r="I51" s="12">
        <v>6</v>
      </c>
      <c r="J51" s="7">
        <f t="shared" si="0"/>
        <v>1.536</v>
      </c>
      <c r="K51" s="12">
        <v>0</v>
      </c>
      <c r="L51" s="28">
        <v>0</v>
      </c>
      <c r="M51" s="28">
        <f t="shared" si="2"/>
        <v>0</v>
      </c>
      <c r="N51" s="12">
        <f t="shared" si="1"/>
        <v>1.536</v>
      </c>
      <c r="O51" s="1"/>
    </row>
    <row r="52" spans="1:15" x14ac:dyDescent="0.15">
      <c r="A52" s="2"/>
      <c r="B52" s="2"/>
      <c r="C52" s="8"/>
      <c r="D52" s="5"/>
      <c r="E52" s="5"/>
      <c r="F52" s="8"/>
      <c r="G52" s="8"/>
      <c r="H52" s="8"/>
      <c r="I52" s="2"/>
      <c r="J52" s="8"/>
      <c r="K52" s="2"/>
      <c r="L52" s="29"/>
      <c r="M52" s="5"/>
      <c r="N52" s="8"/>
      <c r="O52" s="1"/>
    </row>
    <row r="53" spans="1:15" x14ac:dyDescent="0.15">
      <c r="A53" s="50" t="s">
        <v>57</v>
      </c>
      <c r="B53" s="1" t="s">
        <v>48</v>
      </c>
      <c r="C53" s="7">
        <v>1</v>
      </c>
      <c r="D53" s="4" t="s">
        <v>6</v>
      </c>
      <c r="E53" s="4">
        <v>8276</v>
      </c>
      <c r="F53" s="7">
        <v>2946</v>
      </c>
      <c r="G53" s="7">
        <v>617</v>
      </c>
      <c r="H53" s="7">
        <f>F53*G53/1000000</f>
        <v>1.817682</v>
      </c>
      <c r="I53" s="12">
        <v>2.2000000000000002</v>
      </c>
      <c r="J53" s="7">
        <f t="shared" si="0"/>
        <v>18.2072</v>
      </c>
      <c r="K53" s="10" t="s">
        <v>93</v>
      </c>
      <c r="L53" s="31" t="s">
        <v>106</v>
      </c>
      <c r="M53" s="28">
        <v>52</v>
      </c>
      <c r="N53" s="12">
        <f t="shared" si="1"/>
        <v>70.2072</v>
      </c>
      <c r="O53" s="10" t="s">
        <v>100</v>
      </c>
    </row>
    <row r="54" spans="1:15" x14ac:dyDescent="0.15">
      <c r="A54" s="51"/>
      <c r="B54" s="1" t="s">
        <v>49</v>
      </c>
      <c r="C54" s="7">
        <v>1</v>
      </c>
      <c r="D54" s="4" t="s">
        <v>6</v>
      </c>
      <c r="E54" s="4">
        <v>9817</v>
      </c>
      <c r="F54" s="7">
        <v>2990</v>
      </c>
      <c r="G54" s="7">
        <v>660</v>
      </c>
      <c r="H54" s="7">
        <f t="shared" si="5"/>
        <v>1.9734</v>
      </c>
      <c r="I54" s="12">
        <v>2.2000000000000002</v>
      </c>
      <c r="J54" s="7">
        <f t="shared" si="0"/>
        <v>21.5974</v>
      </c>
      <c r="K54" s="10" t="s">
        <v>94</v>
      </c>
      <c r="L54" s="31" t="s">
        <v>106</v>
      </c>
      <c r="M54" s="28">
        <v>64</v>
      </c>
      <c r="N54" s="12">
        <f t="shared" si="1"/>
        <v>85.597399999999993</v>
      </c>
      <c r="O54" s="1"/>
    </row>
    <row r="55" spans="1:15" x14ac:dyDescent="0.15">
      <c r="A55" s="52"/>
      <c r="B55" s="10" t="s">
        <v>79</v>
      </c>
      <c r="C55" s="7">
        <v>2</v>
      </c>
      <c r="D55" s="4" t="s">
        <v>6</v>
      </c>
      <c r="E55" s="4">
        <v>718</v>
      </c>
      <c r="F55" s="7">
        <v>118</v>
      </c>
      <c r="G55" s="7">
        <v>145</v>
      </c>
      <c r="H55" s="7">
        <f t="shared" si="5"/>
        <v>1.711E-2</v>
      </c>
      <c r="I55" s="12">
        <v>2.2000000000000002</v>
      </c>
      <c r="J55" s="7">
        <f t="shared" si="0"/>
        <v>1.5796000000000001</v>
      </c>
      <c r="K55" s="12">
        <v>0</v>
      </c>
      <c r="L55" s="28">
        <v>0</v>
      </c>
      <c r="M55" s="28">
        <f t="shared" si="2"/>
        <v>0</v>
      </c>
      <c r="N55" s="12">
        <f t="shared" si="1"/>
        <v>1.5796000000000001</v>
      </c>
      <c r="O55" s="1"/>
    </row>
    <row r="56" spans="1:15" x14ac:dyDescent="0.15">
      <c r="A56" s="2"/>
      <c r="B56" s="2"/>
      <c r="C56" s="8"/>
      <c r="D56" s="5"/>
      <c r="E56" s="5"/>
      <c r="F56" s="8"/>
      <c r="G56" s="8"/>
      <c r="H56" s="8"/>
      <c r="I56" s="2"/>
      <c r="J56" s="8"/>
      <c r="K56" s="2"/>
      <c r="L56" s="29"/>
      <c r="M56" s="5"/>
      <c r="N56" s="8"/>
      <c r="O56" s="1"/>
    </row>
    <row r="57" spans="1:15" x14ac:dyDescent="0.15">
      <c r="A57" s="42" t="s">
        <v>7</v>
      </c>
      <c r="B57" s="1" t="s">
        <v>50</v>
      </c>
      <c r="C57" s="12">
        <v>4</v>
      </c>
      <c r="D57" s="4">
        <v>4</v>
      </c>
      <c r="E57" s="4">
        <v>417</v>
      </c>
      <c r="F57" s="7">
        <v>140</v>
      </c>
      <c r="G57" s="7">
        <v>40</v>
      </c>
      <c r="H57" s="7">
        <f t="shared" ref="H57:H63" si="6">F57*G57/1000000</f>
        <v>5.5999999999999999E-3</v>
      </c>
      <c r="I57" s="12">
        <v>4</v>
      </c>
      <c r="J57" s="7">
        <f t="shared" si="0"/>
        <v>1.6679999999999999</v>
      </c>
      <c r="K57" s="12">
        <v>0</v>
      </c>
      <c r="L57" s="28">
        <v>0</v>
      </c>
      <c r="M57" s="28">
        <f t="shared" si="2"/>
        <v>0</v>
      </c>
      <c r="N57" s="12">
        <f t="shared" si="1"/>
        <v>1.6679999999999999</v>
      </c>
      <c r="O57" s="1"/>
    </row>
    <row r="58" spans="1:15" x14ac:dyDescent="0.15">
      <c r="A58" s="43"/>
      <c r="B58" s="1" t="s">
        <v>63</v>
      </c>
      <c r="C58" s="12">
        <v>4</v>
      </c>
      <c r="D58" s="4">
        <v>10</v>
      </c>
      <c r="E58" s="4">
        <v>801</v>
      </c>
      <c r="F58" s="7">
        <v>150</v>
      </c>
      <c r="G58" s="7">
        <v>150</v>
      </c>
      <c r="H58" s="7">
        <f t="shared" si="6"/>
        <v>2.2499999999999999E-2</v>
      </c>
      <c r="I58" s="12">
        <v>10</v>
      </c>
      <c r="J58" s="7">
        <f t="shared" si="0"/>
        <v>8.01</v>
      </c>
      <c r="K58" s="12">
        <v>0</v>
      </c>
      <c r="L58" s="28">
        <v>0</v>
      </c>
      <c r="M58" s="28">
        <f t="shared" si="2"/>
        <v>0</v>
      </c>
      <c r="N58" s="12">
        <f t="shared" si="1"/>
        <v>8.01</v>
      </c>
      <c r="O58" s="1"/>
    </row>
    <row r="59" spans="1:15" x14ac:dyDescent="0.15">
      <c r="A59" s="43"/>
      <c r="B59" s="1" t="s">
        <v>51</v>
      </c>
      <c r="C59" s="12">
        <v>8</v>
      </c>
      <c r="D59" s="4">
        <v>10</v>
      </c>
      <c r="E59" s="4">
        <v>458</v>
      </c>
      <c r="F59" s="7">
        <v>100</v>
      </c>
      <c r="G59" s="7">
        <v>100</v>
      </c>
      <c r="H59" s="7">
        <f t="shared" si="6"/>
        <v>0.01</v>
      </c>
      <c r="I59" s="12">
        <v>10</v>
      </c>
      <c r="J59" s="7">
        <f t="shared" si="0"/>
        <v>4.58</v>
      </c>
      <c r="K59" s="12">
        <v>0</v>
      </c>
      <c r="L59" s="28">
        <v>0</v>
      </c>
      <c r="M59" s="28">
        <f t="shared" si="2"/>
        <v>0</v>
      </c>
      <c r="N59" s="12">
        <f t="shared" si="1"/>
        <v>4.58</v>
      </c>
      <c r="O59" s="1"/>
    </row>
    <row r="60" spans="1:15" x14ac:dyDescent="0.15">
      <c r="A60" s="43"/>
      <c r="B60" s="1" t="s">
        <v>52</v>
      </c>
      <c r="C60" s="12">
        <v>4</v>
      </c>
      <c r="D60" s="4">
        <v>10</v>
      </c>
      <c r="E60" s="4">
        <v>482</v>
      </c>
      <c r="F60" s="7">
        <v>100</v>
      </c>
      <c r="G60" s="7">
        <v>150</v>
      </c>
      <c r="H60" s="7">
        <f t="shared" si="6"/>
        <v>1.4999999999999999E-2</v>
      </c>
      <c r="I60" s="12">
        <v>10</v>
      </c>
      <c r="J60" s="7">
        <f t="shared" si="0"/>
        <v>4.82</v>
      </c>
      <c r="K60" s="12">
        <v>0</v>
      </c>
      <c r="L60" s="28">
        <v>0</v>
      </c>
      <c r="M60" s="28">
        <f t="shared" si="2"/>
        <v>0</v>
      </c>
      <c r="N60" s="12">
        <f t="shared" si="1"/>
        <v>4.82</v>
      </c>
      <c r="O60" s="1"/>
    </row>
    <row r="61" spans="1:15" x14ac:dyDescent="0.15">
      <c r="A61" s="43"/>
      <c r="B61" s="1" t="s">
        <v>53</v>
      </c>
      <c r="C61" s="12">
        <v>2</v>
      </c>
      <c r="D61" s="4">
        <v>8</v>
      </c>
      <c r="E61" s="4">
        <v>350</v>
      </c>
      <c r="F61" s="7">
        <v>100</v>
      </c>
      <c r="G61" s="7">
        <v>85</v>
      </c>
      <c r="H61" s="7">
        <f t="shared" si="6"/>
        <v>8.5000000000000006E-3</v>
      </c>
      <c r="I61" s="12">
        <v>8</v>
      </c>
      <c r="J61" s="7">
        <f t="shared" si="0"/>
        <v>2.8</v>
      </c>
      <c r="K61" s="12">
        <v>0</v>
      </c>
      <c r="L61" s="28">
        <v>0</v>
      </c>
      <c r="M61" s="28">
        <f t="shared" si="2"/>
        <v>0</v>
      </c>
      <c r="N61" s="12">
        <f t="shared" si="1"/>
        <v>2.8</v>
      </c>
      <c r="O61" s="1"/>
    </row>
    <row r="62" spans="1:15" x14ac:dyDescent="0.15">
      <c r="A62" s="43"/>
      <c r="B62" s="1" t="s">
        <v>54</v>
      </c>
      <c r="C62" s="12">
        <v>2</v>
      </c>
      <c r="D62" s="4">
        <v>4</v>
      </c>
      <c r="E62" s="4">
        <v>3575</v>
      </c>
      <c r="F62" s="7">
        <v>1080</v>
      </c>
      <c r="G62" s="7">
        <v>400</v>
      </c>
      <c r="H62" s="7">
        <f t="shared" si="6"/>
        <v>0.432</v>
      </c>
      <c r="I62" s="12">
        <v>4</v>
      </c>
      <c r="J62" s="7">
        <f t="shared" si="0"/>
        <v>14.3</v>
      </c>
      <c r="K62" s="12">
        <v>0</v>
      </c>
      <c r="L62" s="28">
        <v>0</v>
      </c>
      <c r="M62" s="28">
        <f t="shared" si="2"/>
        <v>0</v>
      </c>
      <c r="N62" s="12">
        <f t="shared" si="1"/>
        <v>14.3</v>
      </c>
      <c r="O62" s="1"/>
    </row>
    <row r="63" spans="1:15" x14ac:dyDescent="0.15">
      <c r="A63" s="43"/>
      <c r="B63" s="1" t="s">
        <v>55</v>
      </c>
      <c r="C63" s="12">
        <v>4</v>
      </c>
      <c r="D63" s="4">
        <v>3</v>
      </c>
      <c r="E63" s="4">
        <v>500</v>
      </c>
      <c r="F63" s="7">
        <v>110</v>
      </c>
      <c r="G63" s="7">
        <v>60</v>
      </c>
      <c r="H63" s="7">
        <f t="shared" si="6"/>
        <v>6.6E-3</v>
      </c>
      <c r="I63" s="12">
        <v>3</v>
      </c>
      <c r="J63" s="7">
        <f t="shared" si="0"/>
        <v>1.5</v>
      </c>
      <c r="K63" s="12">
        <v>1</v>
      </c>
      <c r="L63" s="28">
        <v>2</v>
      </c>
      <c r="M63" s="28">
        <f t="shared" si="2"/>
        <v>2</v>
      </c>
      <c r="N63" s="12">
        <f t="shared" si="1"/>
        <v>3.5</v>
      </c>
      <c r="O63" s="1"/>
    </row>
    <row r="64" spans="1:15" x14ac:dyDescent="0.15">
      <c r="A64" s="43"/>
      <c r="B64" s="1" t="s">
        <v>56</v>
      </c>
      <c r="C64" s="12">
        <v>1</v>
      </c>
      <c r="D64" s="4">
        <v>1.5</v>
      </c>
      <c r="E64" s="4">
        <v>3996</v>
      </c>
      <c r="F64" s="7">
        <v>1216</v>
      </c>
      <c r="G64" s="7">
        <v>543</v>
      </c>
      <c r="H64" s="7">
        <f t="shared" si="5"/>
        <v>0.66028799999999999</v>
      </c>
      <c r="I64" s="12">
        <v>1.5</v>
      </c>
      <c r="J64" s="7">
        <f t="shared" si="0"/>
        <v>5.9939999999999998</v>
      </c>
      <c r="K64" s="12">
        <v>2</v>
      </c>
      <c r="L64" s="28">
        <v>5</v>
      </c>
      <c r="M64" s="28">
        <f t="shared" si="2"/>
        <v>10</v>
      </c>
      <c r="N64" s="12">
        <f t="shared" si="1"/>
        <v>15.994</v>
      </c>
      <c r="O64" s="10" t="s">
        <v>99</v>
      </c>
    </row>
    <row r="65" spans="1:15" x14ac:dyDescent="0.15">
      <c r="A65" s="43"/>
      <c r="B65" s="10" t="s">
        <v>115</v>
      </c>
      <c r="C65" s="12">
        <v>4</v>
      </c>
      <c r="D65" s="4" t="s">
        <v>6</v>
      </c>
      <c r="E65" s="4">
        <v>456</v>
      </c>
      <c r="F65" s="7">
        <v>140</v>
      </c>
      <c r="G65" s="7">
        <v>36</v>
      </c>
      <c r="H65" s="7">
        <f t="shared" si="5"/>
        <v>5.0400000000000002E-3</v>
      </c>
      <c r="I65" s="12">
        <v>2.2000000000000002</v>
      </c>
      <c r="J65" s="7">
        <f t="shared" ref="J65:J80" si="7">E65*I65/1000</f>
        <v>1.0032000000000001</v>
      </c>
      <c r="K65" s="12">
        <v>4</v>
      </c>
      <c r="L65" s="28">
        <v>2</v>
      </c>
      <c r="M65" s="28">
        <f t="shared" si="2"/>
        <v>8</v>
      </c>
      <c r="N65" s="12">
        <f t="shared" ref="N65:N80" si="8">J65+M65</f>
        <v>9.0031999999999996</v>
      </c>
      <c r="O65" s="1"/>
    </row>
    <row r="66" spans="1:15" x14ac:dyDescent="0.15">
      <c r="A66" s="44"/>
      <c r="B66" s="10" t="s">
        <v>116</v>
      </c>
      <c r="C66" s="12">
        <v>4</v>
      </c>
      <c r="D66" s="4" t="s">
        <v>6</v>
      </c>
      <c r="E66" s="4">
        <v>344</v>
      </c>
      <c r="F66" s="7">
        <v>70</v>
      </c>
      <c r="G66" s="7">
        <v>50</v>
      </c>
      <c r="H66" s="7">
        <f t="shared" si="5"/>
        <v>3.5000000000000001E-3</v>
      </c>
      <c r="I66" s="12">
        <v>2.2000000000000002</v>
      </c>
      <c r="J66" s="7">
        <f t="shared" si="7"/>
        <v>0.75680000000000003</v>
      </c>
      <c r="K66" s="12">
        <v>0</v>
      </c>
      <c r="L66" s="28">
        <v>0</v>
      </c>
      <c r="M66" s="28">
        <f t="shared" si="2"/>
        <v>0</v>
      </c>
      <c r="N66" s="12">
        <f t="shared" si="8"/>
        <v>0.75680000000000003</v>
      </c>
      <c r="O66" s="1"/>
    </row>
    <row r="67" spans="1:15" x14ac:dyDescent="0.15">
      <c r="A67" s="2"/>
      <c r="B67" s="2"/>
      <c r="C67" s="8"/>
      <c r="D67" s="5"/>
      <c r="E67" s="5"/>
      <c r="F67" s="8"/>
      <c r="G67" s="8"/>
      <c r="H67" s="8"/>
      <c r="I67" s="2"/>
      <c r="J67" s="8"/>
      <c r="K67" s="2"/>
      <c r="L67" s="29"/>
      <c r="M67" s="5"/>
      <c r="N67" s="8"/>
      <c r="O67" s="1"/>
    </row>
    <row r="68" spans="1:15" x14ac:dyDescent="0.15">
      <c r="A68" s="49" t="s">
        <v>8</v>
      </c>
      <c r="B68" s="10" t="s">
        <v>80</v>
      </c>
      <c r="C68" s="1"/>
      <c r="D68" s="4" t="s">
        <v>6</v>
      </c>
      <c r="E68" s="4">
        <v>743</v>
      </c>
      <c r="F68" s="7">
        <v>280</v>
      </c>
      <c r="G68" s="7">
        <v>85</v>
      </c>
      <c r="H68" s="7">
        <f t="shared" si="5"/>
        <v>2.3800000000000002E-2</v>
      </c>
      <c r="I68" s="12">
        <v>2.2000000000000002</v>
      </c>
      <c r="J68" s="7">
        <f t="shared" si="7"/>
        <v>1.6346000000000001</v>
      </c>
      <c r="K68" s="12">
        <v>1</v>
      </c>
      <c r="L68" s="28">
        <v>2</v>
      </c>
      <c r="M68" s="28">
        <f t="shared" ref="M68:M80" si="9">L68*K68</f>
        <v>2</v>
      </c>
      <c r="N68" s="12">
        <f t="shared" si="8"/>
        <v>3.6345999999999998</v>
      </c>
      <c r="O68" s="1"/>
    </row>
    <row r="69" spans="1:15" x14ac:dyDescent="0.15">
      <c r="A69" s="49"/>
      <c r="B69" s="10" t="s">
        <v>81</v>
      </c>
      <c r="C69" s="1"/>
      <c r="D69" s="4" t="s">
        <v>6</v>
      </c>
      <c r="E69" s="4">
        <v>3880</v>
      </c>
      <c r="F69" s="7">
        <v>430</v>
      </c>
      <c r="G69" s="7">
        <v>1250</v>
      </c>
      <c r="H69" s="7">
        <f t="shared" si="5"/>
        <v>0.53749999999999998</v>
      </c>
      <c r="I69" s="12">
        <v>2.2000000000000002</v>
      </c>
      <c r="J69" s="7">
        <f t="shared" si="7"/>
        <v>8.5359999999999996</v>
      </c>
      <c r="K69" s="12">
        <v>4</v>
      </c>
      <c r="L69" s="28">
        <v>5</v>
      </c>
      <c r="M69" s="28">
        <f t="shared" si="9"/>
        <v>20</v>
      </c>
      <c r="N69" s="12">
        <f t="shared" si="8"/>
        <v>28.536000000000001</v>
      </c>
      <c r="O69" s="10" t="s">
        <v>101</v>
      </c>
    </row>
    <row r="70" spans="1:15" x14ac:dyDescent="0.15">
      <c r="A70" s="49"/>
      <c r="B70" s="10" t="s">
        <v>82</v>
      </c>
      <c r="C70" s="1"/>
      <c r="D70" s="4" t="s">
        <v>6</v>
      </c>
      <c r="E70" s="4">
        <v>4626</v>
      </c>
      <c r="F70" s="7">
        <v>350</v>
      </c>
      <c r="G70" s="7">
        <v>1250</v>
      </c>
      <c r="H70" s="7">
        <f t="shared" si="5"/>
        <v>0.4375</v>
      </c>
      <c r="I70" s="12">
        <v>2.2000000000000002</v>
      </c>
      <c r="J70" s="7">
        <f t="shared" si="7"/>
        <v>10.177200000000001</v>
      </c>
      <c r="K70" s="12">
        <v>0</v>
      </c>
      <c r="L70" s="28">
        <v>0</v>
      </c>
      <c r="M70" s="28">
        <f t="shared" si="9"/>
        <v>0</v>
      </c>
      <c r="N70" s="12">
        <f t="shared" si="8"/>
        <v>10.177200000000001</v>
      </c>
      <c r="O70" s="1"/>
    </row>
    <row r="71" spans="1:15" x14ac:dyDescent="0.15">
      <c r="A71" s="49"/>
      <c r="B71" s="10" t="s">
        <v>83</v>
      </c>
      <c r="C71" s="1"/>
      <c r="D71" s="4" t="s">
        <v>6</v>
      </c>
      <c r="E71" s="4">
        <v>810</v>
      </c>
      <c r="F71" s="7">
        <v>280</v>
      </c>
      <c r="G71" s="7">
        <v>55</v>
      </c>
      <c r="H71" s="7">
        <f t="shared" si="5"/>
        <v>1.54E-2</v>
      </c>
      <c r="I71" s="12">
        <v>2.2000000000000002</v>
      </c>
      <c r="J71" s="7">
        <f t="shared" si="7"/>
        <v>1.7820000000000003</v>
      </c>
      <c r="K71" s="12">
        <v>2</v>
      </c>
      <c r="L71" s="28">
        <v>2</v>
      </c>
      <c r="M71" s="28">
        <f t="shared" si="9"/>
        <v>4</v>
      </c>
      <c r="N71" s="12">
        <f t="shared" si="8"/>
        <v>5.782</v>
      </c>
      <c r="O71" s="1"/>
    </row>
    <row r="72" spans="1:15" x14ac:dyDescent="0.15">
      <c r="A72" s="49"/>
      <c r="B72" s="10" t="s">
        <v>59</v>
      </c>
      <c r="C72" s="1"/>
      <c r="D72" s="4" t="s">
        <v>6</v>
      </c>
      <c r="E72" s="4">
        <v>1423</v>
      </c>
      <c r="F72" s="7">
        <v>270</v>
      </c>
      <c r="G72" s="7">
        <v>440</v>
      </c>
      <c r="H72" s="7">
        <f t="shared" si="5"/>
        <v>0.1188</v>
      </c>
      <c r="I72" s="12">
        <v>2.2000000000000002</v>
      </c>
      <c r="J72" s="7">
        <f t="shared" si="7"/>
        <v>3.1306000000000003</v>
      </c>
      <c r="K72" s="12">
        <v>4</v>
      </c>
      <c r="L72" s="28">
        <v>2</v>
      </c>
      <c r="M72" s="28">
        <f t="shared" si="9"/>
        <v>8</v>
      </c>
      <c r="N72" s="12">
        <f t="shared" si="8"/>
        <v>11.130600000000001</v>
      </c>
      <c r="O72" s="1"/>
    </row>
    <row r="73" spans="1:15" x14ac:dyDescent="0.15">
      <c r="A73" s="49"/>
      <c r="B73" s="10" t="s">
        <v>60</v>
      </c>
      <c r="C73" s="1"/>
      <c r="D73" s="4" t="s">
        <v>6</v>
      </c>
      <c r="E73" s="4">
        <v>922</v>
      </c>
      <c r="F73" s="7">
        <v>95</v>
      </c>
      <c r="G73" s="7">
        <v>350</v>
      </c>
      <c r="H73" s="7">
        <f t="shared" si="5"/>
        <v>3.3250000000000002E-2</v>
      </c>
      <c r="I73" s="12">
        <v>2.2000000000000002</v>
      </c>
      <c r="J73" s="7">
        <f t="shared" si="7"/>
        <v>2.0284</v>
      </c>
      <c r="K73" s="12">
        <v>1</v>
      </c>
      <c r="L73" s="28">
        <v>2</v>
      </c>
      <c r="M73" s="28">
        <f t="shared" si="9"/>
        <v>2</v>
      </c>
      <c r="N73" s="12">
        <f t="shared" si="8"/>
        <v>4.0283999999999995</v>
      </c>
      <c r="O73" s="1"/>
    </row>
    <row r="74" spans="1:15" x14ac:dyDescent="0.15">
      <c r="A74" s="49"/>
      <c r="B74" s="10" t="s">
        <v>61</v>
      </c>
      <c r="C74" s="1"/>
      <c r="D74" s="4" t="s">
        <v>6</v>
      </c>
      <c r="E74" s="4">
        <v>2460</v>
      </c>
      <c r="F74" s="7">
        <v>350</v>
      </c>
      <c r="G74" s="7">
        <v>350</v>
      </c>
      <c r="H74" s="7">
        <f t="shared" si="5"/>
        <v>0.1225</v>
      </c>
      <c r="I74" s="12">
        <v>2.2000000000000002</v>
      </c>
      <c r="J74" s="7">
        <f t="shared" si="7"/>
        <v>5.4119999999999999</v>
      </c>
      <c r="K74" s="12">
        <v>0</v>
      </c>
      <c r="L74" s="28">
        <v>0</v>
      </c>
      <c r="M74" s="28">
        <f t="shared" si="9"/>
        <v>0</v>
      </c>
      <c r="N74" s="12">
        <f t="shared" si="8"/>
        <v>5.4119999999999999</v>
      </c>
      <c r="O74" s="1"/>
    </row>
    <row r="75" spans="1:15" x14ac:dyDescent="0.15">
      <c r="A75" s="2"/>
      <c r="B75" s="2"/>
      <c r="C75" s="8"/>
      <c r="D75" s="5"/>
      <c r="E75" s="5"/>
      <c r="F75" s="8"/>
      <c r="G75" s="8"/>
      <c r="H75" s="8"/>
      <c r="I75" s="2"/>
      <c r="J75" s="8"/>
      <c r="K75" s="2"/>
      <c r="L75" s="29"/>
      <c r="M75" s="5"/>
      <c r="N75" s="8"/>
      <c r="O75" s="1"/>
    </row>
    <row r="76" spans="1:15" x14ac:dyDescent="0.15">
      <c r="A76" s="49" t="s">
        <v>13</v>
      </c>
      <c r="B76" s="10" t="s">
        <v>62</v>
      </c>
      <c r="C76" s="12">
        <v>1</v>
      </c>
      <c r="D76" s="4" t="s">
        <v>6</v>
      </c>
      <c r="E76" s="4">
        <v>661</v>
      </c>
      <c r="F76" s="7">
        <v>180</v>
      </c>
      <c r="G76" s="7">
        <v>48.5</v>
      </c>
      <c r="H76" s="7">
        <f t="shared" ref="H76:H80" si="10">F76*G76/1000000</f>
        <v>8.7299999999999999E-3</v>
      </c>
      <c r="I76" s="12">
        <v>2.2000000000000002</v>
      </c>
      <c r="J76" s="7">
        <f t="shared" si="7"/>
        <v>1.4541999999999999</v>
      </c>
      <c r="K76" s="12">
        <v>0</v>
      </c>
      <c r="L76" s="28">
        <v>0</v>
      </c>
      <c r="M76" s="28">
        <f t="shared" si="9"/>
        <v>0</v>
      </c>
      <c r="N76" s="12">
        <f t="shared" si="8"/>
        <v>1.4541999999999999</v>
      </c>
      <c r="O76" s="1"/>
    </row>
    <row r="77" spans="1:15" x14ac:dyDescent="0.15">
      <c r="A77" s="49"/>
      <c r="B77" s="10" t="s">
        <v>84</v>
      </c>
      <c r="C77" s="12">
        <v>1</v>
      </c>
      <c r="D77" s="6">
        <v>1.5</v>
      </c>
      <c r="E77" s="6">
        <v>1058</v>
      </c>
      <c r="F77" s="7">
        <v>300</v>
      </c>
      <c r="G77" s="7">
        <v>200</v>
      </c>
      <c r="H77" s="7">
        <f t="shared" si="10"/>
        <v>0.06</v>
      </c>
      <c r="I77" s="12">
        <v>1.5</v>
      </c>
      <c r="J77" s="7">
        <f t="shared" si="7"/>
        <v>1.587</v>
      </c>
      <c r="K77" s="12">
        <v>0</v>
      </c>
      <c r="L77" s="28">
        <v>0</v>
      </c>
      <c r="M77" s="28">
        <f t="shared" si="9"/>
        <v>0</v>
      </c>
      <c r="N77" s="12">
        <f t="shared" si="8"/>
        <v>1.587</v>
      </c>
      <c r="O77" s="1"/>
    </row>
    <row r="78" spans="1:15" x14ac:dyDescent="0.15">
      <c r="A78" s="3"/>
      <c r="B78" s="3"/>
      <c r="C78" s="8"/>
      <c r="D78" s="3"/>
      <c r="E78" s="3"/>
      <c r="F78" s="11"/>
      <c r="G78" s="11"/>
      <c r="H78" s="8"/>
      <c r="I78" s="2"/>
      <c r="J78" s="8"/>
      <c r="K78" s="2"/>
      <c r="L78" s="29"/>
      <c r="M78" s="5"/>
      <c r="N78" s="8"/>
      <c r="O78" s="1"/>
    </row>
    <row r="79" spans="1:15" x14ac:dyDescent="0.15">
      <c r="A79" s="48" t="s">
        <v>28</v>
      </c>
      <c r="B79" s="1" t="s">
        <v>19</v>
      </c>
      <c r="C79" s="12">
        <v>1</v>
      </c>
      <c r="D79" s="7">
        <v>8</v>
      </c>
      <c r="E79" s="7">
        <v>2642</v>
      </c>
      <c r="F79" s="12">
        <v>1200</v>
      </c>
      <c r="G79" s="12">
        <v>28</v>
      </c>
      <c r="H79" s="7">
        <f t="shared" si="10"/>
        <v>3.3599999999999998E-2</v>
      </c>
      <c r="I79" s="12">
        <v>8</v>
      </c>
      <c r="J79" s="7">
        <f t="shared" si="7"/>
        <v>21.135999999999999</v>
      </c>
      <c r="K79" s="12">
        <v>0</v>
      </c>
      <c r="L79" s="28">
        <v>0</v>
      </c>
      <c r="M79" s="28">
        <f t="shared" si="9"/>
        <v>0</v>
      </c>
      <c r="N79" s="12">
        <f t="shared" si="8"/>
        <v>21.135999999999999</v>
      </c>
      <c r="O79" s="1"/>
    </row>
    <row r="80" spans="1:15" x14ac:dyDescent="0.15">
      <c r="A80" s="49"/>
      <c r="B80" s="1" t="s">
        <v>20</v>
      </c>
      <c r="C80" s="12">
        <v>7</v>
      </c>
      <c r="D80" s="7">
        <v>8</v>
      </c>
      <c r="E80" s="7">
        <v>251</v>
      </c>
      <c r="F80" s="12">
        <v>100</v>
      </c>
      <c r="G80" s="12">
        <v>30</v>
      </c>
      <c r="H80" s="7">
        <f t="shared" si="10"/>
        <v>3.0000000000000001E-3</v>
      </c>
      <c r="I80" s="12">
        <v>8</v>
      </c>
      <c r="J80" s="7">
        <f t="shared" si="7"/>
        <v>2.008</v>
      </c>
      <c r="K80" s="12">
        <v>0</v>
      </c>
      <c r="L80" s="28">
        <v>0</v>
      </c>
      <c r="M80" s="28">
        <f t="shared" si="9"/>
        <v>0</v>
      </c>
      <c r="N80" s="12">
        <f t="shared" si="8"/>
        <v>2.008</v>
      </c>
      <c r="O80" s="1"/>
    </row>
    <row r="81" spans="1:15" x14ac:dyDescent="0.15">
      <c r="A81" s="2"/>
      <c r="B81" s="2"/>
      <c r="C81" s="2"/>
      <c r="D81" s="2"/>
      <c r="E81" s="2"/>
      <c r="F81" s="2"/>
      <c r="G81" s="2"/>
      <c r="H81" s="2"/>
      <c r="I81" s="2"/>
      <c r="J81" s="8"/>
      <c r="K81" s="2"/>
      <c r="L81" s="2"/>
      <c r="M81" s="8"/>
      <c r="N81" s="8"/>
      <c r="O81" s="1"/>
    </row>
    <row r="82" spans="1:15" x14ac:dyDescent="0.15">
      <c r="A82" s="41" t="s">
        <v>107</v>
      </c>
      <c r="B82" s="34" t="s">
        <v>108</v>
      </c>
      <c r="C82" s="12">
        <v>2</v>
      </c>
      <c r="D82" s="7" t="s">
        <v>6</v>
      </c>
      <c r="E82" s="12">
        <v>5880</v>
      </c>
      <c r="F82" s="12">
        <v>2160</v>
      </c>
      <c r="G82" s="12">
        <v>460</v>
      </c>
      <c r="H82" s="1">
        <f>F82*G82/1000000</f>
        <v>0.99360000000000004</v>
      </c>
      <c r="I82" s="12">
        <v>2.2000000000000002</v>
      </c>
      <c r="J82" s="7">
        <f>I82*E82/1000</f>
        <v>12.936000000000002</v>
      </c>
      <c r="K82" s="12">
        <v>0</v>
      </c>
      <c r="L82" s="12">
        <v>0</v>
      </c>
      <c r="M82" s="12">
        <v>0</v>
      </c>
      <c r="N82" s="12">
        <f>J82+M82</f>
        <v>12.936000000000002</v>
      </c>
      <c r="O82" s="1"/>
    </row>
    <row r="83" spans="1:15" x14ac:dyDescent="0.15">
      <c r="A83" s="41"/>
      <c r="B83" s="35" t="s">
        <v>109</v>
      </c>
      <c r="C83" s="36">
        <v>1</v>
      </c>
      <c r="D83" s="7">
        <v>2.5</v>
      </c>
      <c r="E83" s="12">
        <v>6758</v>
      </c>
      <c r="F83" s="12">
        <v>1040</v>
      </c>
      <c r="G83" s="12">
        <v>2000</v>
      </c>
      <c r="H83" s="1">
        <f t="shared" ref="H83:H85" si="11">F83*G83/1000000</f>
        <v>2.08</v>
      </c>
      <c r="I83" s="12">
        <v>2.5</v>
      </c>
      <c r="J83" s="7">
        <f t="shared" ref="J83:J85" si="12">I83*E83/1000</f>
        <v>16.895</v>
      </c>
      <c r="K83" s="12">
        <v>6</v>
      </c>
      <c r="L83" s="12">
        <v>5</v>
      </c>
      <c r="M83" s="12">
        <v>30</v>
      </c>
      <c r="N83" s="12">
        <f>J83+M83</f>
        <v>46.894999999999996</v>
      </c>
      <c r="O83" s="1"/>
    </row>
    <row r="84" spans="1:15" x14ac:dyDescent="0.15">
      <c r="A84" s="41"/>
      <c r="B84" s="37" t="s">
        <v>110</v>
      </c>
      <c r="C84" s="36">
        <v>1</v>
      </c>
      <c r="D84" s="7" t="s">
        <v>6</v>
      </c>
      <c r="E84" s="12">
        <v>7075</v>
      </c>
      <c r="F84" s="12">
        <v>2346</v>
      </c>
      <c r="G84" s="12">
        <v>617</v>
      </c>
      <c r="H84" s="1">
        <f t="shared" si="11"/>
        <v>1.4474819999999999</v>
      </c>
      <c r="I84" s="12">
        <v>2.2000000000000002</v>
      </c>
      <c r="J84" s="7">
        <f t="shared" si="12"/>
        <v>15.565000000000001</v>
      </c>
      <c r="K84" s="10" t="s">
        <v>111</v>
      </c>
      <c r="L84" s="13" t="s">
        <v>114</v>
      </c>
      <c r="M84" s="12">
        <v>52</v>
      </c>
      <c r="N84" s="12">
        <f>J84+M84</f>
        <v>67.564999999999998</v>
      </c>
      <c r="O84" s="1"/>
    </row>
    <row r="85" spans="1:15" x14ac:dyDescent="0.15">
      <c r="A85" s="41"/>
      <c r="B85" s="37" t="s">
        <v>112</v>
      </c>
      <c r="C85" s="36">
        <v>1</v>
      </c>
      <c r="D85" s="7" t="s">
        <v>6</v>
      </c>
      <c r="E85" s="12">
        <v>8617</v>
      </c>
      <c r="F85" s="12">
        <v>2390</v>
      </c>
      <c r="G85" s="12">
        <v>660</v>
      </c>
      <c r="H85" s="1">
        <f t="shared" si="11"/>
        <v>1.5773999999999999</v>
      </c>
      <c r="I85" s="12">
        <v>2.2000000000000002</v>
      </c>
      <c r="J85" s="7">
        <f t="shared" si="12"/>
        <v>18.9574</v>
      </c>
      <c r="K85" s="10" t="s">
        <v>113</v>
      </c>
      <c r="L85" s="13" t="s">
        <v>114</v>
      </c>
      <c r="M85" s="12">
        <v>64</v>
      </c>
      <c r="N85" s="12">
        <f>J85+M85</f>
        <v>82.957400000000007</v>
      </c>
      <c r="O85" s="10"/>
    </row>
  </sheetData>
  <mergeCells count="14">
    <mergeCell ref="O2:O8"/>
    <mergeCell ref="A82:A85"/>
    <mergeCell ref="A2:A4"/>
    <mergeCell ref="A6:A7"/>
    <mergeCell ref="A9:A20"/>
    <mergeCell ref="A79:A80"/>
    <mergeCell ref="A46:A51"/>
    <mergeCell ref="A32:A44"/>
    <mergeCell ref="A53:A55"/>
    <mergeCell ref="A68:A74"/>
    <mergeCell ref="A76:A77"/>
    <mergeCell ref="A21:A28"/>
    <mergeCell ref="A30:A31"/>
    <mergeCell ref="A57:A66"/>
  </mergeCells>
  <phoneticPr fontId="1" type="noConversion"/>
  <pageMargins left="0.75" right="0.75" top="1" bottom="1" header="0.5" footer="0.5"/>
  <pageSetup paperSize="9" scale="62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>JUMA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Tian Dan</dc:creator>
  <cp:lastModifiedBy>xb21cn</cp:lastModifiedBy>
  <cp:lastPrinted>2020-12-11T00:44:31Z</cp:lastPrinted>
  <dcterms:created xsi:type="dcterms:W3CDTF">2020-11-03T14:37:00Z</dcterms:created>
  <dcterms:modified xsi:type="dcterms:W3CDTF">2020-12-25T09:57:05Z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2052-11.1.0.8838</vt:lpwstr>
  </property>
</Properties>
</file>