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16" i="1" l="1"/>
  <c r="H15" i="1"/>
  <c r="H14" i="1"/>
  <c r="H13" i="1"/>
</calcChain>
</file>

<file path=xl/sharedStrings.xml><?xml version="1.0" encoding="utf-8"?>
<sst xmlns="http://schemas.openxmlformats.org/spreadsheetml/2006/main" count="23" uniqueCount="23">
  <si>
    <t>Dye</t>
  </si>
  <si>
    <t>E_HOMO</t>
  </si>
  <si>
    <t>E_LUMO</t>
  </si>
  <si>
    <t>oscillator_strength</t>
  </si>
  <si>
    <t>mass</t>
  </si>
  <si>
    <t>binding_energy</t>
  </si>
  <si>
    <t>solvation_energy</t>
  </si>
  <si>
    <t>expPCE</t>
  </si>
  <si>
    <t>D1</t>
  </si>
  <si>
    <t>D2</t>
  </si>
  <si>
    <t>D3</t>
  </si>
  <si>
    <t>DPAA</t>
  </si>
  <si>
    <t>DPACA</t>
  </si>
  <si>
    <t>Phenothiazine1</t>
  </si>
  <si>
    <t>Phenothiazine2</t>
  </si>
  <si>
    <t>10b</t>
  </si>
  <si>
    <t>12a</t>
  </si>
  <si>
    <t>20a</t>
  </si>
  <si>
    <t>21a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</si>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</sst>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 vertical="center"/>
    </xf>
    <xf numFmtId="10" fontId="0" fillId="0" borderId="0" xfId="0" applyNumberFormat="1"/>
    <xf numFmtId="10" fontId="2" fillId="0" borderId="0" xfId="0" applyNumberFormat="1" applyFont="1" applyBorder="1" applyAlignment="1">
      <alignment horizontal="right"/>
    </xf>
    <xf numFmtId="10" fontId="0" fillId="0" borderId="0" xfId="0" applyNumberFormat="1" applyAlignment="1">
      <alignment horizontal="right"/>
    </xf>
    <xf numFmtId="4" fontId="3" fillId="0" borderId="0" xfId="0" applyNumberFormat="1" applyFont="1" applyBorder="1" applyAlignment="1">
      <alignment horizontal="right"/>
    </xf>
    <xf numFmtId="10" fontId="3" fillId="0" borderId="0" xfId="0" applyNumberFormat="1" applyFont="1" applyBorder="1" applyAlignment="1">
      <alignment horizontal="right"/>
    </xf>
    <xf numFmtId="10" fontId="2" fillId="0" borderId="0" xfId="1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4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8" sqref="A8"/>
    </sheetView>
  </sheetViews>
  <sheetFormatPr baseColWidth="10" defaultColWidth="8.88671875" defaultRowHeight="14.4" x14ac:dyDescent="0.3"/>
  <cols>
    <col min="1" max="1" width="14.21875" customWidth="1"/>
    <col min="4" max="4" width="18" customWidth="1"/>
    <col min="6" max="6" width="14.109375" customWidth="1"/>
    <col min="7" max="7" width="16.8867187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3">
      <c r="A2" s="1" t="s">
        <v>8</v>
      </c>
      <c r="B2" s="10">
        <v>-5.3259999999999996</v>
      </c>
      <c r="C2" s="10">
        <v>-2.8439999999999999</v>
      </c>
      <c r="D2" s="10">
        <v>0.157</v>
      </c>
      <c r="E2" s="10">
        <v>399.399</v>
      </c>
      <c r="F2" s="10">
        <v>-288.25572</v>
      </c>
      <c r="G2" s="10">
        <v>-1.266</v>
      </c>
      <c r="H2" s="9">
        <v>3.04E-2</v>
      </c>
    </row>
    <row r="3" spans="1:8" x14ac:dyDescent="0.3">
      <c r="A3" s="1" t="s">
        <v>9</v>
      </c>
      <c r="B3" s="10">
        <v>-5.2480000000000002</v>
      </c>
      <c r="C3" s="10">
        <v>-2.83</v>
      </c>
      <c r="D3" s="10">
        <v>0.26300000000000001</v>
      </c>
      <c r="E3" s="10">
        <v>369.37299999999999</v>
      </c>
      <c r="F3" s="10">
        <v>-268.08479</v>
      </c>
      <c r="G3" s="10">
        <v>-1.1499999999999999</v>
      </c>
      <c r="H3" s="9">
        <v>3.4599999999999999E-2</v>
      </c>
    </row>
    <row r="4" spans="1:8" x14ac:dyDescent="0.3">
      <c r="A4" s="1" t="s">
        <v>10</v>
      </c>
      <c r="B4" s="10">
        <v>-5.3949999999999996</v>
      </c>
      <c r="C4" s="10">
        <v>-2.7810000000000001</v>
      </c>
      <c r="D4" s="10">
        <v>0.109</v>
      </c>
      <c r="E4" s="10">
        <v>408.36599999999999</v>
      </c>
      <c r="F4" s="10">
        <v>-279.62714999999997</v>
      </c>
      <c r="G4" s="10">
        <v>-1.139</v>
      </c>
      <c r="H4" s="9">
        <v>2.4899999999999999E-2</v>
      </c>
    </row>
    <row r="5" spans="1:8" x14ac:dyDescent="0.3">
      <c r="A5" s="1" t="s">
        <v>11</v>
      </c>
      <c r="B5" s="7">
        <v>-4.992</v>
      </c>
      <c r="C5" s="7">
        <v>-2.85</v>
      </c>
      <c r="D5" s="7">
        <v>0.496</v>
      </c>
      <c r="E5" s="7">
        <v>434.33300000000003</v>
      </c>
      <c r="F5" s="7">
        <v>-282.81072</v>
      </c>
      <c r="G5" s="7">
        <v>-0.629</v>
      </c>
      <c r="H5" s="4">
        <v>3.4099999999999998E-2</v>
      </c>
    </row>
    <row r="6" spans="1:8" x14ac:dyDescent="0.3">
      <c r="A6" s="1" t="s">
        <v>12</v>
      </c>
      <c r="B6" s="7">
        <v>-5.2329999999999997</v>
      </c>
      <c r="C6" s="7">
        <v>-3.3690000000000002</v>
      </c>
      <c r="D6" s="7">
        <v>0.53200000000000003</v>
      </c>
      <c r="E6" s="7">
        <v>459.34300000000002</v>
      </c>
      <c r="F6" s="7">
        <v>-293.56786</v>
      </c>
      <c r="G6" s="7">
        <v>-0.73399999999999999</v>
      </c>
      <c r="H6" s="4">
        <v>3.7100000000000001E-2</v>
      </c>
    </row>
    <row r="7" spans="1:8" x14ac:dyDescent="0.3">
      <c r="A7" t="s">
        <v>13</v>
      </c>
      <c r="B7" s="11">
        <v>-5.0979999999999999</v>
      </c>
      <c r="C7" s="11">
        <v>-3.5419999999999998</v>
      </c>
      <c r="D7" s="11">
        <v>0.314</v>
      </c>
      <c r="E7" s="11">
        <v>322.38200000000001</v>
      </c>
      <c r="F7" s="11">
        <v>-220.881</v>
      </c>
      <c r="G7" s="11">
        <v>-0.82699999999999996</v>
      </c>
      <c r="H7" s="4">
        <f>5.53/100</f>
        <v>5.5300000000000002E-2</v>
      </c>
    </row>
    <row r="8" spans="1:8" x14ac:dyDescent="0.3">
      <c r="A8" t="s">
        <v>14</v>
      </c>
      <c r="B8" s="11">
        <v>-4.9630000000000001</v>
      </c>
      <c r="C8" s="11">
        <v>-2.9940000000000002</v>
      </c>
      <c r="D8" s="11">
        <v>0.32800000000000001</v>
      </c>
      <c r="E8" s="11">
        <v>297.37200000000001</v>
      </c>
      <c r="F8" s="11">
        <v>-210.17099999999999</v>
      </c>
      <c r="G8" s="11">
        <v>-0.69199999999999995</v>
      </c>
      <c r="H8" s="4">
        <f>3.46/100</f>
        <v>3.4599999999999999E-2</v>
      </c>
    </row>
    <row r="9" spans="1:8" x14ac:dyDescent="0.3">
      <c r="A9" s="1" t="s">
        <v>15</v>
      </c>
      <c r="B9" s="10">
        <v>-4.7610000000000001</v>
      </c>
      <c r="C9" s="10">
        <v>-3.8719999999999999</v>
      </c>
      <c r="D9" s="10">
        <v>0.95199999999999996</v>
      </c>
      <c r="E9" s="10">
        <v>611.74800000000005</v>
      </c>
      <c r="F9" s="10">
        <v>-397.24766</v>
      </c>
      <c r="G9" s="10">
        <v>-1.0649999999999999</v>
      </c>
      <c r="H9" s="5">
        <v>4.4400000000000002E-2</v>
      </c>
    </row>
    <row r="10" spans="1:8" x14ac:dyDescent="0.3">
      <c r="A10" s="1" t="s">
        <v>16</v>
      </c>
      <c r="B10" s="10">
        <v>-4.798</v>
      </c>
      <c r="C10" s="10">
        <v>-3.8650000000000002</v>
      </c>
      <c r="D10" s="10">
        <v>0.71799999999999997</v>
      </c>
      <c r="E10" s="10">
        <v>611.74800000000005</v>
      </c>
      <c r="F10" s="10">
        <v>-397.27665999999999</v>
      </c>
      <c r="G10" s="10">
        <v>-1.0569999999999999</v>
      </c>
      <c r="H10" s="5">
        <v>1.47E-2</v>
      </c>
    </row>
    <row r="11" spans="1:8" x14ac:dyDescent="0.3">
      <c r="A11" s="1" t="s">
        <v>17</v>
      </c>
      <c r="B11" s="10">
        <v>-4.8289999999999997</v>
      </c>
      <c r="C11" s="10">
        <v>-3.891</v>
      </c>
      <c r="D11" s="10">
        <v>1.01</v>
      </c>
      <c r="E11" s="10">
        <v>599.70399999999995</v>
      </c>
      <c r="F11" s="10">
        <v>-436.53500000000003</v>
      </c>
      <c r="G11" s="10">
        <v>-1.0609999999999999</v>
      </c>
      <c r="H11" s="5">
        <v>5.5199999999999999E-2</v>
      </c>
    </row>
    <row r="12" spans="1:8" x14ac:dyDescent="0.3">
      <c r="A12" s="1" t="s">
        <v>18</v>
      </c>
      <c r="B12" s="2">
        <v>-4.7309999999999999</v>
      </c>
      <c r="C12" s="2">
        <v>-3.9039999999999999</v>
      </c>
      <c r="D12" s="2">
        <v>0.629</v>
      </c>
      <c r="E12" s="2">
        <v>681.82399999999996</v>
      </c>
      <c r="F12" s="2">
        <v>-479.65685999999999</v>
      </c>
      <c r="G12" s="2">
        <v>-1.1379999999999999</v>
      </c>
      <c r="H12" s="6">
        <v>4.4400000000000002E-2</v>
      </c>
    </row>
    <row r="13" spans="1:8" x14ac:dyDescent="0.3">
      <c r="A13" s="1" t="s">
        <v>19</v>
      </c>
      <c r="B13" s="7">
        <v>-5.6269999999999998</v>
      </c>
      <c r="C13" s="7">
        <v>-3.8980000000000001</v>
      </c>
      <c r="D13" s="7">
        <v>1</v>
      </c>
      <c r="E13" s="7">
        <v>490.66199999999998</v>
      </c>
      <c r="F13" s="7">
        <v>-377.91154999999998</v>
      </c>
      <c r="G13" s="7">
        <v>-1.1080000000000001</v>
      </c>
      <c r="H13" s="8">
        <f>0.54/100</f>
        <v>5.4000000000000003E-3</v>
      </c>
    </row>
    <row r="14" spans="1:8" x14ac:dyDescent="0.3">
      <c r="A14" s="1" t="s">
        <v>20</v>
      </c>
      <c r="B14" s="7">
        <v>-5.5110000000000001</v>
      </c>
      <c r="C14" s="7">
        <v>-3.899</v>
      </c>
      <c r="D14" s="7">
        <v>0.84499999999999997</v>
      </c>
      <c r="E14" s="7">
        <v>674.98500000000001</v>
      </c>
      <c r="F14" s="7">
        <v>-557.00179000000003</v>
      </c>
      <c r="G14" s="7">
        <v>-1.1859999999999999</v>
      </c>
      <c r="H14" s="8">
        <f>1.19/100</f>
        <v>1.1899999999999999E-2</v>
      </c>
    </row>
    <row r="15" spans="1:8" x14ac:dyDescent="0.3">
      <c r="A15" s="1" t="s">
        <v>21</v>
      </c>
      <c r="B15" s="7">
        <v>-5.657</v>
      </c>
      <c r="C15" s="7">
        <v>-4.0579999999999998</v>
      </c>
      <c r="D15" s="7">
        <v>1.04</v>
      </c>
      <c r="E15" s="7">
        <v>533.68700000000001</v>
      </c>
      <c r="F15" s="7">
        <v>-403.49203999999997</v>
      </c>
      <c r="G15" s="7">
        <v>-1.028</v>
      </c>
      <c r="H15" s="8">
        <f>0.22/100</f>
        <v>2.2000000000000001E-3</v>
      </c>
    </row>
    <row r="16" spans="1:8" x14ac:dyDescent="0.3">
      <c r="A16" s="1" t="s">
        <v>22</v>
      </c>
      <c r="B16" s="7">
        <v>-5.5789999999999997</v>
      </c>
      <c r="C16" s="7">
        <v>-4.0650000000000004</v>
      </c>
      <c r="D16" s="7">
        <v>0.80800000000000005</v>
      </c>
      <c r="E16" s="7">
        <v>718.01</v>
      </c>
      <c r="F16" s="7">
        <v>-582.20960000000002</v>
      </c>
      <c r="G16" s="7">
        <v>-1.1180000000000001</v>
      </c>
      <c r="H16" s="8">
        <f>0.24/100</f>
        <v>2.3999999999999998E-3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2024-12-09T08:38:08Z</dcterms:modified>
</cp:coreProperties>
</file>