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corp365-my.sharepoint.com/personal/patrick_fang_ihsmarkit_com/Documents/ResearchSignals/Projects/20191226_ZScoreQA/"/>
    </mc:Choice>
  </mc:AlternateContent>
  <xr:revisionPtr revIDLastSave="30" documentId="8_{ED192134-12B4-454A-847E-D1A680F0D094}" xr6:coauthVersionLast="45" xr6:coauthVersionMax="45" xr10:uidLastSave="{AF1EF02B-A555-4928-9352-9EF97A430100}"/>
  <bookViews>
    <workbookView xWindow="-120" yWindow="-120" windowWidth="25440" windowHeight="15390" activeTab="2" xr2:uid="{CCAA4308-583A-4DED-9C56-01CFD76C4702}"/>
  </bookViews>
  <sheets>
    <sheet name="Rule Conclusion" sheetId="3" r:id="rId1"/>
    <sheet name="Main" sheetId="1" r:id="rId2"/>
    <sheet name="Sample data" sheetId="12" r:id="rId3"/>
  </sheets>
  <definedNames>
    <definedName name="_xlnm._FilterDatabase" localSheetId="1" hidden="1">Main!$B$2:$M$2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F2" i="12" l="1"/>
  <c r="C4" i="1" l="1"/>
  <c r="C5" i="1"/>
  <c r="C3" i="1"/>
  <c r="C6" i="1"/>
  <c r="C7" i="1"/>
  <c r="C8" i="1"/>
  <c r="C9" i="1"/>
  <c r="C10" i="1"/>
  <c r="C11" i="1"/>
  <c r="C12" i="1"/>
  <c r="R2" i="1" l="1" a="1"/>
  <c r="R2" i="1" s="1"/>
  <c r="R3" i="1" a="1"/>
  <c r="R3" i="1" s="1"/>
  <c r="R5" i="1" l="1"/>
  <c r="R4" i="1"/>
  <c r="D18" i="1" l="1"/>
  <c r="D26" i="1"/>
  <c r="D34" i="1"/>
  <c r="D42" i="1"/>
  <c r="D50" i="1"/>
  <c r="D30" i="1"/>
  <c r="D33" i="1"/>
  <c r="D13" i="1"/>
  <c r="D21" i="1"/>
  <c r="D29" i="1"/>
  <c r="D37" i="1"/>
  <c r="D45" i="1"/>
  <c r="D14" i="1"/>
  <c r="D46" i="1"/>
  <c r="D25" i="1"/>
  <c r="D16" i="1"/>
  <c r="D24" i="1"/>
  <c r="D32" i="1"/>
  <c r="D40" i="1"/>
  <c r="D48" i="1"/>
  <c r="D22" i="1"/>
  <c r="D38" i="1"/>
  <c r="D19" i="1"/>
  <c r="D27" i="1"/>
  <c r="D35" i="1"/>
  <c r="D43" i="1"/>
  <c r="D51" i="1"/>
  <c r="D17" i="1"/>
  <c r="D20" i="1"/>
  <c r="D44" i="1"/>
  <c r="D49" i="1"/>
  <c r="D39" i="1"/>
  <c r="D36" i="1"/>
  <c r="D41" i="1"/>
  <c r="D23" i="1"/>
  <c r="D28" i="1"/>
  <c r="D52" i="1"/>
  <c r="D15" i="1"/>
  <c r="D31" i="1"/>
  <c r="D47" i="1"/>
  <c r="D3" i="1"/>
  <c r="D10" i="1"/>
  <c r="D11" i="1"/>
  <c r="D4" i="1"/>
  <c r="D12" i="1"/>
  <c r="D5" i="1"/>
  <c r="D6" i="1"/>
  <c r="D7" i="1"/>
  <c r="D8" i="1"/>
  <c r="D9" i="1"/>
  <c r="E13" i="1" l="1"/>
  <c r="E47" i="1"/>
  <c r="E33" i="1"/>
  <c r="E52" i="1"/>
  <c r="E50" i="1"/>
  <c r="E27" i="1"/>
  <c r="E25" i="1"/>
  <c r="E46" i="1"/>
  <c r="E42" i="1"/>
  <c r="E39" i="1"/>
  <c r="E31" i="1"/>
  <c r="E15" i="1"/>
  <c r="E30" i="1"/>
  <c r="E20" i="1"/>
  <c r="E28" i="1"/>
  <c r="E48" i="1"/>
  <c r="E45" i="1"/>
  <c r="E23" i="1"/>
  <c r="E51" i="1"/>
  <c r="E40" i="1"/>
  <c r="E37" i="1"/>
  <c r="E34" i="1"/>
  <c r="E19" i="1"/>
  <c r="E38" i="1"/>
  <c r="E14" i="1"/>
  <c r="E43" i="1"/>
  <c r="E32" i="1"/>
  <c r="E29" i="1"/>
  <c r="E26" i="1"/>
  <c r="E16" i="1"/>
  <c r="E49" i="1"/>
  <c r="E44" i="1"/>
  <c r="E22" i="1"/>
  <c r="E17" i="1"/>
  <c r="E41" i="1"/>
  <c r="E36" i="1"/>
  <c r="E35" i="1"/>
  <c r="E24" i="1"/>
  <c r="E21" i="1"/>
  <c r="E18" i="1"/>
  <c r="E6" i="1"/>
  <c r="E10" i="1"/>
  <c r="E12" i="1"/>
  <c r="E7" i="1"/>
  <c r="E9" i="1"/>
  <c r="E3" i="1"/>
  <c r="E5" i="1"/>
  <c r="E11" i="1"/>
  <c r="E4" i="1"/>
  <c r="E8" i="1"/>
  <c r="L31" i="1" l="1"/>
  <c r="M39" i="1"/>
  <c r="L45" i="1"/>
  <c r="M27" i="1"/>
  <c r="L25" i="1"/>
  <c r="M40" i="1"/>
  <c r="M46" i="1"/>
  <c r="M52" i="1"/>
  <c r="M37" i="1"/>
  <c r="M34" i="1"/>
  <c r="L44" i="1"/>
  <c r="L37" i="1"/>
  <c r="M28" i="1"/>
  <c r="L42" i="1"/>
  <c r="M50" i="1"/>
  <c r="L30" i="1"/>
  <c r="M30" i="1"/>
  <c r="L43" i="1"/>
  <c r="L41" i="1"/>
  <c r="L47" i="1"/>
  <c r="L32" i="1"/>
  <c r="L29" i="1"/>
  <c r="L16" i="1"/>
  <c r="L18" i="1"/>
  <c r="M38" i="1"/>
  <c r="M47" i="1"/>
  <c r="M19" i="1"/>
  <c r="M35" i="1"/>
  <c r="M16" i="1"/>
  <c r="M48" i="1"/>
  <c r="L36" i="1"/>
  <c r="L20" i="1"/>
  <c r="M29" i="1"/>
  <c r="M26" i="1"/>
  <c r="M33" i="1"/>
  <c r="M15" i="1"/>
  <c r="M41" i="1"/>
  <c r="L50" i="1"/>
  <c r="L22" i="1"/>
  <c r="L38" i="1"/>
  <c r="L19" i="1"/>
  <c r="L51" i="1"/>
  <c r="L23" i="1"/>
  <c r="L52" i="1"/>
  <c r="L24" i="1"/>
  <c r="L21" i="1"/>
  <c r="M44" i="1"/>
  <c r="L13" i="1"/>
  <c r="M36" i="1"/>
  <c r="M14" i="1"/>
  <c r="L40" i="1"/>
  <c r="M43" i="1"/>
  <c r="M24" i="1"/>
  <c r="M49" i="1"/>
  <c r="L49" i="1"/>
  <c r="L15" i="1"/>
  <c r="M21" i="1"/>
  <c r="M18" i="1"/>
  <c r="L26" i="1"/>
  <c r="L28" i="1"/>
  <c r="M22" i="1"/>
  <c r="M45" i="1"/>
  <c r="L46" i="1"/>
  <c r="L27" i="1"/>
  <c r="L35" i="1"/>
  <c r="M31" i="1"/>
  <c r="L33" i="1"/>
  <c r="L48" i="1"/>
  <c r="M51" i="1"/>
  <c r="M32" i="1"/>
  <c r="L39" i="1"/>
  <c r="M20" i="1"/>
  <c r="M17" i="1"/>
  <c r="M13" i="1"/>
  <c r="M23" i="1"/>
  <c r="L17" i="1"/>
  <c r="L34" i="1"/>
  <c r="M42" i="1"/>
  <c r="L14" i="1"/>
  <c r="M25" i="1"/>
  <c r="M7" i="1"/>
  <c r="M4" i="1"/>
  <c r="M12" i="1"/>
  <c r="M9" i="1"/>
  <c r="M6" i="1"/>
  <c r="M8" i="1"/>
  <c r="M3" i="1"/>
  <c r="M5" i="1"/>
  <c r="M11" i="1"/>
  <c r="M10" i="1"/>
  <c r="S2" i="1" a="1"/>
  <c r="S2" i="1" s="1"/>
  <c r="S3" i="1" a="1"/>
  <c r="S3" i="1" s="1"/>
  <c r="S4" i="1" l="1"/>
  <c r="S5" i="1"/>
  <c r="F13" i="1" l="1"/>
  <c r="F50" i="1"/>
  <c r="F42" i="1"/>
  <c r="F30" i="1"/>
  <c r="F45" i="1"/>
  <c r="F37" i="1"/>
  <c r="F14" i="1"/>
  <c r="F26" i="1"/>
  <c r="F22" i="1"/>
  <c r="F35" i="1"/>
  <c r="F20" i="1"/>
  <c r="F17" i="1"/>
  <c r="F24" i="1"/>
  <c r="F46" i="1"/>
  <c r="F15" i="1"/>
  <c r="F27" i="1"/>
  <c r="F29" i="1"/>
  <c r="F47" i="1"/>
  <c r="F39" i="1"/>
  <c r="F23" i="1"/>
  <c r="F34" i="1"/>
  <c r="F43" i="1"/>
  <c r="F16" i="1"/>
  <c r="F28" i="1"/>
  <c r="F19" i="1"/>
  <c r="F32" i="1"/>
  <c r="F18" i="1"/>
  <c r="F33" i="1"/>
  <c r="F25" i="1"/>
  <c r="F31" i="1"/>
  <c r="F51" i="1"/>
  <c r="F49" i="1"/>
  <c r="F41" i="1"/>
  <c r="F21" i="1"/>
  <c r="F52" i="1"/>
  <c r="F48" i="1"/>
  <c r="F40" i="1"/>
  <c r="F38" i="1"/>
  <c r="F44" i="1"/>
  <c r="F36" i="1"/>
  <c r="F3" i="1"/>
  <c r="F4" i="1"/>
  <c r="F9" i="1"/>
  <c r="F7" i="1"/>
  <c r="F5" i="1"/>
  <c r="F8" i="1"/>
  <c r="F10" i="1"/>
  <c r="F6" i="1"/>
  <c r="F11" i="1"/>
  <c r="F12" i="1"/>
  <c r="G37" i="1" l="1"/>
  <c r="G45" i="1"/>
  <c r="G28" i="1"/>
  <c r="G44" i="1"/>
  <c r="G38" i="1"/>
  <c r="G36" i="1"/>
  <c r="G26" i="1"/>
  <c r="G15" i="1"/>
  <c r="G46" i="1"/>
  <c r="G25" i="1"/>
  <c r="G48" i="1"/>
  <c r="G39" i="1"/>
  <c r="G42" i="1"/>
  <c r="G27" i="1"/>
  <c r="G51" i="1"/>
  <c r="G31" i="1"/>
  <c r="G40" i="1"/>
  <c r="G24" i="1"/>
  <c r="G23" i="1"/>
  <c r="G17" i="1"/>
  <c r="G18" i="1"/>
  <c r="G21" i="1"/>
  <c r="G32" i="1"/>
  <c r="G47" i="1"/>
  <c r="G35" i="1"/>
  <c r="G50" i="1"/>
  <c r="G49" i="1"/>
  <c r="G16" i="1"/>
  <c r="G14" i="1"/>
  <c r="G43" i="1"/>
  <c r="G34" i="1"/>
  <c r="G33" i="1"/>
  <c r="G30" i="1"/>
  <c r="G52" i="1"/>
  <c r="G20" i="1"/>
  <c r="G41" i="1"/>
  <c r="G19" i="1"/>
  <c r="G29" i="1"/>
  <c r="G22" i="1"/>
  <c r="G13" i="1"/>
  <c r="G10" i="1"/>
  <c r="G4" i="1"/>
  <c r="G8" i="1"/>
  <c r="G3" i="1"/>
  <c r="G11" i="1"/>
  <c r="G12" i="1"/>
  <c r="G6" i="1"/>
  <c r="G7" i="1"/>
  <c r="G5" i="1"/>
  <c r="G9" i="1"/>
  <c r="T2" i="1" l="1" a="1"/>
  <c r="T2" i="1" s="1"/>
  <c r="T3" i="1" a="1"/>
  <c r="T3" i="1" s="1"/>
  <c r="T5" i="1" l="1"/>
  <c r="T4" i="1"/>
  <c r="H38" i="1" l="1"/>
  <c r="H46" i="1"/>
  <c r="H42" i="1"/>
  <c r="H40" i="1"/>
  <c r="H18" i="1"/>
  <c r="H35" i="1"/>
  <c r="H14" i="1"/>
  <c r="H30" i="1"/>
  <c r="H37" i="1"/>
  <c r="H19" i="1"/>
  <c r="H21" i="1"/>
  <c r="H50" i="1"/>
  <c r="H45" i="1"/>
  <c r="H36" i="1"/>
  <c r="H25" i="1"/>
  <c r="H27" i="1"/>
  <c r="H24" i="1"/>
  <c r="H43" i="1"/>
  <c r="H52" i="1"/>
  <c r="H29" i="1"/>
  <c r="H34" i="1"/>
  <c r="H22" i="1"/>
  <c r="H26" i="1"/>
  <c r="H48" i="1"/>
  <c r="H28" i="1"/>
  <c r="H51" i="1"/>
  <c r="H23" i="1"/>
  <c r="H32" i="1"/>
  <c r="H49" i="1"/>
  <c r="H20" i="1"/>
  <c r="H13" i="1"/>
  <c r="H44" i="1"/>
  <c r="H15" i="1"/>
  <c r="H39" i="1"/>
  <c r="H31" i="1"/>
  <c r="H17" i="1"/>
  <c r="H47" i="1"/>
  <c r="H16" i="1"/>
  <c r="H33" i="1"/>
  <c r="H41" i="1"/>
  <c r="H6" i="1"/>
  <c r="H11" i="1"/>
  <c r="H8" i="1"/>
  <c r="H10" i="1"/>
  <c r="H5" i="1"/>
  <c r="H12" i="1"/>
  <c r="H7" i="1"/>
  <c r="H3" i="1"/>
  <c r="H4" i="1"/>
  <c r="H9" i="1"/>
  <c r="I27" i="1" l="1"/>
  <c r="I41" i="1"/>
  <c r="I26" i="1"/>
  <c r="I25" i="1"/>
  <c r="I14" i="1"/>
  <c r="I44" i="1"/>
  <c r="I35" i="1"/>
  <c r="I30" i="1"/>
  <c r="I16" i="1"/>
  <c r="I47" i="1"/>
  <c r="I49" i="1"/>
  <c r="I34" i="1"/>
  <c r="I45" i="1"/>
  <c r="I18" i="1"/>
  <c r="I33" i="1"/>
  <c r="I40" i="1"/>
  <c r="I36" i="1"/>
  <c r="I29" i="1"/>
  <c r="I31" i="1"/>
  <c r="I21" i="1"/>
  <c r="I42" i="1"/>
  <c r="I13" i="1"/>
  <c r="I20" i="1"/>
  <c r="I32" i="1"/>
  <c r="I23" i="1"/>
  <c r="I39" i="1"/>
  <c r="I51" i="1"/>
  <c r="I43" i="1"/>
  <c r="I19" i="1"/>
  <c r="I46" i="1"/>
  <c r="I48" i="1"/>
  <c r="I22" i="1"/>
  <c r="I17" i="1"/>
  <c r="I50" i="1"/>
  <c r="I52" i="1"/>
  <c r="I15" i="1"/>
  <c r="I28" i="1"/>
  <c r="I24" i="1"/>
  <c r="I37" i="1"/>
  <c r="I38" i="1"/>
  <c r="I9" i="1"/>
  <c r="I6" i="1"/>
  <c r="I8" i="1"/>
  <c r="I3" i="1"/>
  <c r="I5" i="1"/>
  <c r="I12" i="1"/>
  <c r="I4" i="1"/>
  <c r="I10" i="1"/>
  <c r="I11" i="1"/>
  <c r="I7" i="1"/>
  <c r="U2" i="1" l="1" a="1"/>
  <c r="U2" i="1" s="1"/>
  <c r="O3" i="1"/>
  <c r="U3" i="1" a="1"/>
  <c r="U3" i="1" s="1"/>
  <c r="U4" i="1" l="1"/>
  <c r="U5" i="1"/>
  <c r="J16" i="1" l="1"/>
  <c r="K16" i="1" s="1"/>
  <c r="J45" i="1"/>
  <c r="K45" i="1" s="1"/>
  <c r="J36" i="1"/>
  <c r="K36" i="1" s="1"/>
  <c r="J28" i="1"/>
  <c r="K28" i="1" s="1"/>
  <c r="J27" i="1"/>
  <c r="K27" i="1" s="1"/>
  <c r="J14" i="1"/>
  <c r="K14" i="1" s="1"/>
  <c r="J42" i="1"/>
  <c r="K42" i="1" s="1"/>
  <c r="J23" i="1"/>
  <c r="K23" i="1" s="1"/>
  <c r="J19" i="1"/>
  <c r="K19" i="1" s="1"/>
  <c r="J17" i="1"/>
  <c r="K17" i="1" s="1"/>
  <c r="J50" i="1"/>
  <c r="K50" i="1" s="1"/>
  <c r="J24" i="1"/>
  <c r="K24" i="1" s="1"/>
  <c r="J44" i="1"/>
  <c r="K44" i="1" s="1"/>
  <c r="J41" i="1"/>
  <c r="K41" i="1" s="1"/>
  <c r="J47" i="1"/>
  <c r="K47" i="1" s="1"/>
  <c r="J18" i="1"/>
  <c r="K18" i="1" s="1"/>
  <c r="J29" i="1"/>
  <c r="K29" i="1" s="1"/>
  <c r="J13" i="1"/>
  <c r="K13" i="1" s="1"/>
  <c r="J39" i="1"/>
  <c r="K39" i="1" s="1"/>
  <c r="J46" i="1"/>
  <c r="K46" i="1" s="1"/>
  <c r="J20" i="1"/>
  <c r="K20" i="1" s="1"/>
  <c r="J48" i="1"/>
  <c r="K48" i="1" s="1"/>
  <c r="J52" i="1"/>
  <c r="K52" i="1" s="1"/>
  <c r="J26" i="1"/>
  <c r="K26" i="1" s="1"/>
  <c r="J35" i="1"/>
  <c r="K35" i="1" s="1"/>
  <c r="J49" i="1"/>
  <c r="K49" i="1" s="1"/>
  <c r="J33" i="1"/>
  <c r="K33" i="1" s="1"/>
  <c r="J31" i="1"/>
  <c r="K31" i="1" s="1"/>
  <c r="J51" i="1"/>
  <c r="K51" i="1" s="1"/>
  <c r="J37" i="1"/>
  <c r="K37" i="1" s="1"/>
  <c r="J43" i="1"/>
  <c r="K43" i="1" s="1"/>
  <c r="J22" i="1"/>
  <c r="K22" i="1" s="1"/>
  <c r="J15" i="1"/>
  <c r="K15" i="1" s="1"/>
  <c r="J38" i="1"/>
  <c r="K38" i="1" s="1"/>
  <c r="J40" i="1"/>
  <c r="K40" i="1" s="1"/>
  <c r="J32" i="1"/>
  <c r="K32" i="1" s="1"/>
  <c r="J25" i="1"/>
  <c r="K25" i="1" s="1"/>
  <c r="J30" i="1"/>
  <c r="K30" i="1" s="1"/>
  <c r="J34" i="1"/>
  <c r="K34" i="1" s="1"/>
  <c r="J21" i="1"/>
  <c r="K21" i="1" s="1"/>
  <c r="J5" i="1"/>
  <c r="J4" i="1"/>
  <c r="J9" i="1"/>
  <c r="J3" i="1"/>
  <c r="J10" i="1"/>
  <c r="J11" i="1"/>
  <c r="J12" i="1"/>
  <c r="J7" i="1"/>
  <c r="J6" i="1"/>
  <c r="J8" i="1"/>
  <c r="L9" i="1"/>
  <c r="L10" i="1"/>
  <c r="L7" i="1"/>
  <c r="L11" i="1"/>
  <c r="L6" i="1"/>
  <c r="L8" i="1"/>
  <c r="L5" i="1"/>
  <c r="L4" i="1"/>
  <c r="L12" i="1"/>
  <c r="L3" i="1"/>
  <c r="K7" i="1" l="1"/>
  <c r="K8" i="1"/>
  <c r="K6" i="1"/>
  <c r="K11" i="1"/>
  <c r="K9" i="1"/>
  <c r="K3" i="1"/>
  <c r="K5" i="1"/>
  <c r="K12" i="1"/>
  <c r="K4" i="1"/>
  <c r="K10" i="1"/>
</calcChain>
</file>

<file path=xl/sharedStrings.xml><?xml version="1.0" encoding="utf-8"?>
<sst xmlns="http://schemas.openxmlformats.org/spreadsheetml/2006/main" count="82" uniqueCount="71">
  <si>
    <t>Assist 1</t>
  </si>
  <si>
    <t>Iteration 2</t>
  </si>
  <si>
    <t>Assist 2</t>
  </si>
  <si>
    <t>Iteration 3</t>
  </si>
  <si>
    <t>Assist 3</t>
  </si>
  <si>
    <t>Iteration 4</t>
  </si>
  <si>
    <t>Assist 4</t>
  </si>
  <si>
    <t>Iteration 1</t>
  </si>
  <si>
    <t>Mean</t>
  </si>
  <si>
    <t>Std</t>
  </si>
  <si>
    <t>Mean - 3*std</t>
  </si>
  <si>
    <t>Raw Ratio</t>
  </si>
  <si>
    <t>Zscore</t>
  </si>
  <si>
    <t>Original Data</t>
  </si>
  <si>
    <t>Mean + 3*std</t>
  </si>
  <si>
    <t>Do not change anything in the above table</t>
  </si>
  <si>
    <t>Final Result</t>
  </si>
  <si>
    <t>SecurityId</t>
  </si>
  <si>
    <t>00163T10</t>
  </si>
  <si>
    <t>00164V10</t>
  </si>
  <si>
    <t>00287Y10</t>
  </si>
  <si>
    <t>00766T10</t>
  </si>
  <si>
    <t>00847X10</t>
  </si>
  <si>
    <t>00912X30</t>
  </si>
  <si>
    <t>01973R10</t>
  </si>
  <si>
    <t>02005N10</t>
  </si>
  <si>
    <t>02376R10</t>
  </si>
  <si>
    <t>02665T30</t>
  </si>
  <si>
    <t>02917T10</t>
  </si>
  <si>
    <t xml:space="preserve">Which iterations does the final result return </t>
  </si>
  <si>
    <t>Date</t>
  </si>
  <si>
    <t>00165C10</t>
  </si>
  <si>
    <t>00401C10</t>
  </si>
  <si>
    <t>00434H10</t>
  </si>
  <si>
    <t>00448Q20</t>
  </si>
  <si>
    <t>00461U10</t>
  </si>
  <si>
    <t>00548A10</t>
  </si>
  <si>
    <t>00771V10</t>
  </si>
  <si>
    <t>00790R10</t>
  </si>
  <si>
    <t>00790X10</t>
  </si>
  <si>
    <t>00900T10</t>
  </si>
  <si>
    <t>00972D10</t>
  </si>
  <si>
    <t>01748H10</t>
  </si>
  <si>
    <t>01748X10</t>
  </si>
  <si>
    <t>01877R10</t>
  </si>
  <si>
    <t>02208R10</t>
  </si>
  <si>
    <t>00438V10</t>
  </si>
  <si>
    <t>00887A10</t>
  </si>
  <si>
    <t>No</t>
  </si>
  <si>
    <t>1. Set Iteration =1;</t>
  </si>
  <si>
    <t xml:space="preserve">    </t>
  </si>
  <si>
    <t>4. For any raw ratios that,</t>
  </si>
  <si>
    <t>5. Iteration = Iteration + 1;</t>
  </si>
  <si>
    <t>6. Repeat steps 2 to 5. End process at 2.1 or until Iteration = 4, whichever is earliest.</t>
  </si>
  <si>
    <t>(This iteration number is slightly off from the SQL s.p. iteration column. )</t>
  </si>
  <si>
    <r>
      <t xml:space="preserve">2. </t>
    </r>
    <r>
      <rPr>
        <b/>
        <sz val="14"/>
        <color rgb="FF4472C4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>ompute z-scores (cross-sectional) for all the raw ratios in the base universe selected</t>
    </r>
  </si>
  <si>
    <r>
      <t xml:space="preserve">1.1 </t>
    </r>
    <r>
      <rPr>
        <b/>
        <sz val="14"/>
        <color theme="1"/>
        <rFont val="Calibri"/>
        <family val="2"/>
        <scheme val="minor"/>
      </rPr>
      <t>If All |z-score|&lt;5, use this z-score as the</t>
    </r>
    <r>
      <rPr>
        <b/>
        <sz val="14"/>
        <color rgb="FF4472C4"/>
        <rFont val="Calibri"/>
        <family val="2"/>
        <scheme val="minor"/>
      </rPr>
      <t xml:space="preserve"> final</t>
    </r>
    <r>
      <rPr>
        <b/>
        <sz val="14"/>
        <color theme="1"/>
        <rFont val="Calibri"/>
        <family val="2"/>
        <scheme val="minor"/>
      </rPr>
      <t xml:space="preserve"> result</t>
    </r>
    <r>
      <rPr>
        <b/>
        <sz val="14"/>
        <color rgb="FF4472C4"/>
        <rFont val="Calibri"/>
        <family val="2"/>
        <scheme val="minor"/>
      </rPr>
      <t>. S</t>
    </r>
    <r>
      <rPr>
        <b/>
        <sz val="14"/>
        <color theme="1"/>
        <rFont val="Calibri"/>
        <family val="2"/>
        <scheme val="minor"/>
      </rPr>
      <t>top iterative process.</t>
    </r>
  </si>
  <si>
    <r>
      <t xml:space="preserve">1.2 </t>
    </r>
    <r>
      <rPr>
        <b/>
        <sz val="14"/>
        <color theme="1"/>
        <rFont val="Calibri"/>
        <family val="2"/>
        <scheme val="minor"/>
      </rPr>
      <t>If A</t>
    </r>
    <r>
      <rPr>
        <b/>
        <sz val="14"/>
        <color rgb="FF4472C4"/>
        <rFont val="Calibri"/>
        <family val="2"/>
        <scheme val="minor"/>
      </rPr>
      <t xml:space="preserve">ny </t>
    </r>
    <r>
      <rPr>
        <b/>
        <sz val="14"/>
        <color theme="1"/>
        <rFont val="Calibri"/>
        <family val="2"/>
        <scheme val="minor"/>
      </rPr>
      <t>|z-score|</t>
    </r>
    <r>
      <rPr>
        <b/>
        <sz val="14"/>
        <color rgb="FF4472C4"/>
        <rFont val="Calibri"/>
        <family val="2"/>
        <scheme val="minor"/>
      </rPr>
      <t xml:space="preserve"> &gt;=</t>
    </r>
    <r>
      <rPr>
        <b/>
        <sz val="14"/>
        <color theme="1"/>
        <rFont val="Calibri"/>
        <family val="2"/>
        <scheme val="minor"/>
      </rPr>
      <t xml:space="preserve">5, then flag </t>
    </r>
    <r>
      <rPr>
        <b/>
        <sz val="14"/>
        <color rgb="FF4472C4"/>
        <rFont val="Calibri"/>
        <family val="2"/>
        <scheme val="minor"/>
      </rPr>
      <t>any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172B4D"/>
        <rFont val="Segoe UI"/>
        <family val="2"/>
      </rPr>
      <t xml:space="preserve">instance </t>
    </r>
    <r>
      <rPr>
        <b/>
        <sz val="14"/>
        <color theme="1"/>
        <rFont val="Calibri"/>
        <family val="2"/>
        <scheme val="minor"/>
      </rPr>
      <t>that has a z-score &gt; |3|</t>
    </r>
    <r>
      <rPr>
        <b/>
        <sz val="14"/>
        <color rgb="FF4472C4"/>
        <rFont val="Calibri"/>
        <family val="2"/>
        <scheme val="minor"/>
      </rPr>
      <t xml:space="preserve"> as outlier</t>
    </r>
    <r>
      <rPr>
        <b/>
        <sz val="14"/>
        <color rgb="FF000000"/>
        <rFont val="Calibri"/>
        <family val="2"/>
        <scheme val="minor"/>
      </rPr>
      <t> </t>
    </r>
  </si>
  <si>
    <r>
      <t xml:space="preserve">3. </t>
    </r>
    <r>
      <rPr>
        <b/>
        <sz val="14"/>
        <color rgb="FF4472C4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 xml:space="preserve">ompute a new_mean and new_stdev of </t>
    </r>
    <r>
      <rPr>
        <b/>
        <sz val="14"/>
        <color rgb="FF4472C4"/>
        <rFont val="Calibri"/>
        <family val="2"/>
        <scheme val="minor"/>
      </rPr>
      <t xml:space="preserve">raw </t>
    </r>
    <r>
      <rPr>
        <b/>
        <sz val="14"/>
        <color theme="1"/>
        <rFont val="Calibri"/>
        <family val="2"/>
        <scheme val="minor"/>
      </rPr>
      <t>ratios from #1</t>
    </r>
    <r>
      <rPr>
        <b/>
        <sz val="14"/>
        <color rgb="FF172B4D"/>
        <rFont val="Segoe UI"/>
        <family val="2"/>
      </rPr>
      <t xml:space="preserve"> that are not flagged as outliers (having a z-score</t>
    </r>
    <r>
      <rPr>
        <b/>
        <sz val="14"/>
        <color theme="1"/>
        <rFont val="Calibri"/>
        <family val="2"/>
        <scheme val="minor"/>
      </rPr>
      <t xml:space="preserve"> with z-score</t>
    </r>
    <r>
      <rPr>
        <b/>
        <sz val="14"/>
        <color rgb="FF4472C4"/>
        <rFont val="Calibri"/>
        <family val="2"/>
        <scheme val="minor"/>
      </rPr>
      <t xml:space="preserve">s </t>
    </r>
    <r>
      <rPr>
        <b/>
        <sz val="14"/>
        <color theme="1"/>
        <rFont val="Calibri"/>
        <family val="2"/>
        <scheme val="minor"/>
      </rPr>
      <t>&lt;= |3|)</t>
    </r>
  </si>
  <si>
    <r>
      <t>raw ratios &gt; (new_mean + 3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new_stdev), then replace it with new_mean + 3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</t>
    </r>
  </si>
  <si>
    <r>
      <t>raw ratios &lt; (new_mean - 3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new_stdev), then replace it with new_mean - 3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</t>
    </r>
  </si>
  <si>
    <t>Algorithm:</t>
  </si>
  <si>
    <t>1.  copy raw ratios to column B (Raw Ratio)</t>
  </si>
  <si>
    <t>3.  Cell O3 shows how many iterations the final result runs</t>
  </si>
  <si>
    <t>Instruction of Calculator :</t>
  </si>
  <si>
    <t>2.  Final wonsorized raw ratio and its z-score is returned in column L amd M. Use only these two columns as the final result, not the iteration 4</t>
  </si>
  <si>
    <t>The red color fill highlights |z-scores|&gt;=5</t>
  </si>
  <si>
    <t>The yellow color fill highlights  |z-scores|&gt;3</t>
  </si>
  <si>
    <t>Excel</t>
  </si>
  <si>
    <t>SQL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</si>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</sst>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172B4D"/>
      <name val="Segoe UI"/>
      <family val="2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3" borderId="0" xfId="0" applyFill="1"/>
    <xf numFmtId="0" fontId="5" fillId="0" borderId="8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 indent="5"/>
    </xf>
    <xf numFmtId="0" fontId="10" fillId="3" borderId="0" xfId="0" applyFont="1" applyFill="1" applyAlignment="1">
      <alignment horizontal="left" vertical="center" indent="5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/>
    </xf>
    <xf numFmtId="164" fontId="1" fillId="0" borderId="14" xfId="0" quotePrefix="1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4" fillId="3" borderId="0" xfId="0" applyFont="1" applyFill="1"/>
    <xf numFmtId="0" fontId="0" fillId="2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C8BC-8FDC-497A-BD39-7AEBAAB3A959}">
  <dimension ref="B1:S22"/>
  <sheetViews>
    <sheetView workbookViewId="0">
      <selection activeCell="B2" sqref="B2:C22"/>
    </sheetView>
  </sheetViews>
  <sheetFormatPr defaultRowHeight="15" x14ac:dyDescent="0.25"/>
  <cols>
    <col min="19" max="19" width="15.7109375" customWidth="1"/>
  </cols>
  <sheetData>
    <row r="1" spans="2:19" x14ac:dyDescent="0.25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2:19" ht="24.75" customHeight="1" x14ac:dyDescent="0.3">
      <c r="B2" s="37" t="s">
        <v>64</v>
      </c>
      <c r="C2" s="2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2:19" ht="18.75" x14ac:dyDescent="0.25">
      <c r="B3" s="17"/>
      <c r="C3" s="26" t="s">
        <v>62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2:19" ht="18.75" x14ac:dyDescent="0.25">
      <c r="B4" s="17"/>
      <c r="C4" s="36" t="s">
        <v>65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2:19" ht="18.75" x14ac:dyDescent="0.25">
      <c r="B5" s="17"/>
      <c r="C5" s="36" t="s">
        <v>63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2:19" ht="18.75" x14ac:dyDescent="0.25">
      <c r="B6" s="17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2:19" ht="18.75" x14ac:dyDescent="0.3">
      <c r="B7" s="37" t="s">
        <v>61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2:19" ht="18.75" x14ac:dyDescent="0.25">
      <c r="B8" s="17"/>
      <c r="C8" s="26" t="s">
        <v>49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2:19" ht="18.75" x14ac:dyDescent="0.25">
      <c r="B9" s="17"/>
      <c r="C9" s="26" t="s">
        <v>55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2:19" ht="18.75" x14ac:dyDescent="0.25">
      <c r="B10" s="17"/>
      <c r="C10" s="27" t="s">
        <v>56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2:19" ht="20.25" x14ac:dyDescent="0.25">
      <c r="B11" s="17"/>
      <c r="C11" s="27" t="s">
        <v>57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2:19" ht="18.75" x14ac:dyDescent="0.25">
      <c r="B12" s="17"/>
      <c r="C12" s="28" t="s">
        <v>50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2:19" ht="20.25" x14ac:dyDescent="0.25">
      <c r="B13" s="17"/>
      <c r="C13" s="26" t="s">
        <v>58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2:19" ht="18.75" x14ac:dyDescent="0.25">
      <c r="B14" s="17"/>
      <c r="C14" s="2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2:19" ht="18.75" x14ac:dyDescent="0.25">
      <c r="B15" s="17"/>
      <c r="C15" s="26" t="s">
        <v>51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2:19" ht="18.75" x14ac:dyDescent="0.25">
      <c r="B16" s="17"/>
      <c r="C16" s="17"/>
      <c r="D16" s="35" t="s">
        <v>59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2:19" ht="18.75" x14ac:dyDescent="0.25">
      <c r="B17" s="17"/>
      <c r="C17" s="17"/>
      <c r="D17" s="35" t="s">
        <v>60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2:19" ht="18.75" x14ac:dyDescent="0.25">
      <c r="B18" s="17"/>
      <c r="C18" s="2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2:19" ht="18.75" x14ac:dyDescent="0.25">
      <c r="B19" s="17"/>
      <c r="C19" s="26" t="s">
        <v>52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2:19" ht="18.75" x14ac:dyDescent="0.25">
      <c r="B20" s="17"/>
      <c r="C20" s="26" t="s">
        <v>53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2:19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2:19" x14ac:dyDescent="0.25">
      <c r="B22" s="17"/>
      <c r="C22" s="17" t="s">
        <v>54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85A1-A767-4958-96B1-473317CC644D}">
  <dimension ref="A1:U424"/>
  <sheetViews>
    <sheetView topLeftCell="A17" zoomScaleNormal="100" workbookViewId="0">
      <selection activeCell="M3" sqref="M3:M52"/>
    </sheetView>
  </sheetViews>
  <sheetFormatPr defaultRowHeight="15" x14ac:dyDescent="0.25"/>
  <cols>
    <col min="1" max="1" width="4.85546875" style="8" bestFit="1" customWidth="1"/>
    <col min="2" max="2" width="12" style="10" bestFit="1" customWidth="1"/>
    <col min="3" max="3" width="14.42578125" style="11" customWidth="1"/>
    <col min="4" max="4" width="22.28515625" style="10" bestFit="1" customWidth="1"/>
    <col min="5" max="5" width="14.42578125" style="11" customWidth="1"/>
    <col min="6" max="6" width="17.7109375" style="10" bestFit="1" customWidth="1"/>
    <col min="7" max="7" width="14.42578125" style="11" customWidth="1"/>
    <col min="8" max="8" width="17.7109375" style="10" bestFit="1" customWidth="1"/>
    <col min="9" max="9" width="14.42578125" style="11" customWidth="1"/>
    <col min="10" max="10" width="17.7109375" style="10" bestFit="1" customWidth="1"/>
    <col min="11" max="11" width="14.42578125" style="23" customWidth="1"/>
    <col min="12" max="12" width="17.7109375" style="33" bestFit="1" customWidth="1"/>
    <col min="13" max="13" width="14.42578125" style="34" customWidth="1"/>
    <col min="14" max="14" width="10" style="2" customWidth="1"/>
    <col min="15" max="15" width="23.140625" style="14" customWidth="1"/>
    <col min="16" max="16" width="8.85546875" style="2" customWidth="1"/>
    <col min="17" max="17" width="14.85546875" style="3" customWidth="1"/>
    <col min="18" max="21" width="12" customWidth="1"/>
  </cols>
  <sheetData>
    <row r="1" spans="1:21" ht="15" customHeight="1" x14ac:dyDescent="0.25">
      <c r="A1" s="43" t="s">
        <v>48</v>
      </c>
      <c r="B1" s="44" t="s">
        <v>13</v>
      </c>
      <c r="C1" s="45"/>
      <c r="D1" s="38" t="s">
        <v>7</v>
      </c>
      <c r="E1" s="38"/>
      <c r="F1" s="38" t="s">
        <v>1</v>
      </c>
      <c r="G1" s="38"/>
      <c r="H1" s="38" t="s">
        <v>3</v>
      </c>
      <c r="I1" s="38"/>
      <c r="J1" s="38" t="s">
        <v>5</v>
      </c>
      <c r="K1" s="38"/>
      <c r="L1" s="39" t="s">
        <v>16</v>
      </c>
      <c r="M1" s="40"/>
      <c r="O1" s="41" t="s">
        <v>29</v>
      </c>
      <c r="P1" s="15"/>
      <c r="Q1" s="6"/>
      <c r="R1" s="6" t="s">
        <v>0</v>
      </c>
      <c r="S1" s="6" t="s">
        <v>2</v>
      </c>
      <c r="T1" s="6" t="s">
        <v>4</v>
      </c>
      <c r="U1" s="6" t="s">
        <v>6</v>
      </c>
    </row>
    <row r="2" spans="1:21" s="7" customFormat="1" ht="35.25" customHeight="1" x14ac:dyDescent="0.25">
      <c r="A2" s="43"/>
      <c r="B2" s="9" t="s">
        <v>11</v>
      </c>
      <c r="C2" s="9" t="s">
        <v>12</v>
      </c>
      <c r="D2" s="9" t="s">
        <v>11</v>
      </c>
      <c r="E2" s="9" t="s">
        <v>12</v>
      </c>
      <c r="F2" s="9" t="s">
        <v>11</v>
      </c>
      <c r="G2" s="9" t="s">
        <v>12</v>
      </c>
      <c r="H2" s="9" t="s">
        <v>11</v>
      </c>
      <c r="I2" s="9" t="s">
        <v>12</v>
      </c>
      <c r="J2" s="9" t="s">
        <v>11</v>
      </c>
      <c r="K2" s="9" t="s">
        <v>12</v>
      </c>
      <c r="L2" s="29" t="s">
        <v>11</v>
      </c>
      <c r="M2" s="30" t="s">
        <v>16</v>
      </c>
      <c r="N2" s="5"/>
      <c r="O2" s="42"/>
      <c r="P2" s="15"/>
      <c r="Q2" s="4" t="s">
        <v>8</v>
      </c>
      <c r="R2" s="4">
        <f t="array" ref="R2">AVERAGEIFS(B:B,C:C,"&lt;=3 ",C:C,"&gt;=-3")</f>
        <v>25</v>
      </c>
      <c r="S2" s="4">
        <f t="array" ref="S2">AVERAGEIFS(D:D,E:E,"&lt;=3 ",E:E,"&gt;=-3")</f>
        <v>25.857321409974112</v>
      </c>
      <c r="T2" s="4">
        <f t="array" ref="T2">AVERAGEIFS(F:F,G:G,"&lt;=3 ",G:G,"&gt;=-3")</f>
        <v>25.857321409974112</v>
      </c>
      <c r="U2" s="4">
        <f t="array" ref="U2">AVERAGEIFS(H:H,I:I,"&lt;=3 ",I:I,"&gt;=-3")</f>
        <v>25.857321409974112</v>
      </c>
    </row>
    <row r="3" spans="1:21" ht="16.5" thickBot="1" x14ac:dyDescent="0.3">
      <c r="A3" s="8">
        <v>1</v>
      </c>
      <c r="B3">
        <v>1</v>
      </c>
      <c r="C3" s="13">
        <f>(B3-AVERAGE(B:B))/STDEV(B:B)</f>
        <v>-0.14142135623732646</v>
      </c>
      <c r="D3" s="12">
        <f t="shared" ref="D3:D12" si="0">IF(B3&lt;$R$5,$R$5,IF(B3&gt;$R$4,$R$4,B3))</f>
        <v>1</v>
      </c>
      <c r="E3" s="13">
        <f>(D3-AVERAGE(D:D))/STDEV(D:D)</f>
        <v>-1.6155088222337006</v>
      </c>
      <c r="F3" s="12">
        <f t="shared" ref="F3:F12" si="1">IF(D3&lt;$S$5,$S$5,IF(D3&gt;$S$4,$S$4,D3))</f>
        <v>1</v>
      </c>
      <c r="G3" s="13">
        <f>(F3-AVERAGE(F:F))/STDEV(F:F)</f>
        <v>-1.6155088222337006</v>
      </c>
      <c r="H3" s="12">
        <f t="shared" ref="H3:H12" si="2">IF(F3&lt;$T$5,$T$5,IF(F3&gt;$T$4,$T$4,F3))</f>
        <v>1</v>
      </c>
      <c r="I3" s="13">
        <f>(H3-AVERAGE(H:H))/STDEV(H:H)</f>
        <v>-1.6155088222337006</v>
      </c>
      <c r="J3" s="12">
        <f t="shared" ref="J3:J12" si="3">IF(H3&lt;$U$5,$U$5,IF(H3&gt;$U$4,$U$4,H3))</f>
        <v>1</v>
      </c>
      <c r="K3" s="22">
        <f>(J3-AVERAGE(J:J))/STDEV(J:J)</f>
        <v>-1.6155088222337006</v>
      </c>
      <c r="L3" s="31">
        <f>IF(AND(OR(MAX(C:C)&gt;5, MIN(C:C)&lt;-5),COUNTIF(B:B,0)/COUNT(B:B)&lt;0.5),IF(OR(MAX(E:E)&gt;5, MIN(E:E)&lt;-5),IF(OR(MAX(G:G)&gt;5, MIN(G:G)&lt;-5),IF(OR(MAX(I:I)&gt;5, MIN(I:I)&lt;-5),J3,H3),F3),D3),B3)</f>
        <v>1</v>
      </c>
      <c r="M3" s="32">
        <f>IF(AND(OR(MAX(C:C)&gt;5, MIN(C:C)&lt;-5),COUNTIF(B:B,0)/COUNT(B:B)&lt;0.5),IF(OR(MAX(E:E)&gt;5, MIN(E:E)&lt;-5),IF(OR(MAX(G:G)&gt;5, MIN(G:G)&lt;-5),IF(OR(MAX(I:I)&gt;5, MIN(I:I)&lt;-5),K3,I3),G3),E3),C3)</f>
        <v>-1.6155088222337006</v>
      </c>
      <c r="N3"/>
      <c r="O3" s="18">
        <f>IF(AND(OR(MAX(C:C)&gt;5, MIN(C:C)&lt;-5),COUNTIF(B:B,0)/COUNT(B:B)&lt;0.5),IF(OR(MAX(E:E)&gt;5, MIN(E:E)&lt;-5),IF(OR(MAX(G:G)&gt;5, MIN(G:G)&lt;-5),IF(OR(MAX(I:I)&gt;5, MIN(I:I)&lt;-5),4,3),2),1),"Original Raw Ratio")</f>
        <v>1</v>
      </c>
      <c r="Q3" s="4" t="s">
        <v>9</v>
      </c>
      <c r="R3" s="4">
        <f t="array" ref="R3">_xlfn.STDEV.S(IF(ISNUMBER(C:C),IF(C:C&gt;=-3,IF(C:C&lt;=3,B:B))))</f>
        <v>14.288690166235206</v>
      </c>
      <c r="S3" s="4">
        <f t="array" ref="S3">_xlfn.STDEV.S(IF(ISNUMBER(E:E),IF(E:E&gt;=-3,IF(E:E&lt;=3,D:D))))</f>
        <v>15.386682553429123</v>
      </c>
      <c r="T3" s="4">
        <f t="array" ref="T3">_xlfn.STDEV.S(IF(ISNUMBER(G:G),IF(G:G&gt;=-3,IF(G:G&lt;=3,F:F))))</f>
        <v>15.386682553429123</v>
      </c>
      <c r="U3" s="4">
        <f t="array" ref="U3">_xlfn.STDEV.S(IF(ISNUMBER(I:I),IF(I:I&gt;=-3,IF(I:I&lt;=3,H:H))))</f>
        <v>15.386682553429123</v>
      </c>
    </row>
    <row r="4" spans="1:21" x14ac:dyDescent="0.25">
      <c r="A4" s="8">
        <v>2</v>
      </c>
      <c r="B4">
        <v>2</v>
      </c>
      <c r="C4" s="13">
        <f>(B4-AVERAGE(B:B))/STDEV(B:B)</f>
        <v>-0.14142135623732574</v>
      </c>
      <c r="D4" s="12">
        <f t="shared" si="0"/>
        <v>2</v>
      </c>
      <c r="E4" s="13">
        <f>(D4-AVERAGE(D:D))/STDEV(D:D)</f>
        <v>-1.5505175548485723</v>
      </c>
      <c r="F4" s="12">
        <f t="shared" si="1"/>
        <v>2</v>
      </c>
      <c r="G4" s="13">
        <f>(F4-AVERAGE(F:F))/STDEV(F:F)</f>
        <v>-1.5505175548485723</v>
      </c>
      <c r="H4" s="12">
        <f t="shared" si="2"/>
        <v>2</v>
      </c>
      <c r="I4" s="13">
        <f>(H4-AVERAGE(H:H))/STDEV(H:H)</f>
        <v>-1.5505175548485723</v>
      </c>
      <c r="J4" s="12">
        <f t="shared" si="3"/>
        <v>2</v>
      </c>
      <c r="K4" s="22">
        <f>(J4-AVERAGE(J:J))/STDEV(J:J)</f>
        <v>-1.5505175548485723</v>
      </c>
      <c r="L4" s="31">
        <f>IF(AND(OR(MAX(C:C)&gt;5, MIN(C:C)&lt;-5),COUNTIF(B:B,0)/COUNT(B:B)&lt;0.5),IF(OR(MAX(E:E)&gt;5, MIN(E:E)&lt;-5),IF(OR(MAX(G:G)&gt;5, MIN(G:G)&lt;-5),IF(OR(MAX(I:I)&gt;5, MIN(I:I)&lt;-5),J4,H4),F4),D4),B4)</f>
        <v>2</v>
      </c>
      <c r="M4" s="32">
        <f>IF(AND(OR(MAX(C:C)&gt;5, MIN(C:C)&lt;-5),COUNTIF(B:B,0)/COUNT(B:B)&lt;0.5),IF(OR(MAX(E:E)&gt;5, MIN(E:E)&lt;-5),IF(OR(MAX(G:G)&gt;5, MIN(G:G)&lt;-5),IF(OR(MAX(I:I)&gt;5, MIN(I:I)&lt;-5),K4,I4),G4),E4),C4)</f>
        <v>-1.5505175548485723</v>
      </c>
      <c r="N4"/>
      <c r="O4" s="2"/>
      <c r="Q4" s="4" t="s">
        <v>14</v>
      </c>
      <c r="R4" s="4">
        <f>R2+3*R3</f>
        <v>67.866070498705625</v>
      </c>
      <c r="S4" s="4">
        <f>S2+3*S3</f>
        <v>72.017369070261481</v>
      </c>
      <c r="T4" s="4">
        <f>T2+3*T3</f>
        <v>72.017369070261481</v>
      </c>
      <c r="U4" s="4">
        <f>U2+3*U3</f>
        <v>72.017369070261481</v>
      </c>
    </row>
    <row r="5" spans="1:21" ht="15.75" x14ac:dyDescent="0.25">
      <c r="A5" s="8">
        <v>3</v>
      </c>
      <c r="B5">
        <v>3</v>
      </c>
      <c r="C5" s="13">
        <f>(B5-AVERAGE(B:B))/STDEV(B:B)</f>
        <v>-0.14142135623732505</v>
      </c>
      <c r="D5" s="12">
        <f t="shared" si="0"/>
        <v>3</v>
      </c>
      <c r="E5" s="13">
        <f>(D5-AVERAGE(D:D))/STDEV(D:D)</f>
        <v>-1.4855262874634441</v>
      </c>
      <c r="F5" s="12">
        <f t="shared" si="1"/>
        <v>3</v>
      </c>
      <c r="G5" s="13">
        <f>(F5-AVERAGE(F:F))/STDEV(F:F)</f>
        <v>-1.4855262874634441</v>
      </c>
      <c r="H5" s="12">
        <f t="shared" si="2"/>
        <v>3</v>
      </c>
      <c r="I5" s="13">
        <f>(H5-AVERAGE(H:H))/STDEV(H:H)</f>
        <v>-1.4855262874634441</v>
      </c>
      <c r="J5" s="12">
        <f t="shared" si="3"/>
        <v>3</v>
      </c>
      <c r="K5" s="22">
        <f>(J5-AVERAGE(J:J))/STDEV(J:J)</f>
        <v>-1.4855262874634441</v>
      </c>
      <c r="L5" s="31">
        <f>IF(AND(OR(MAX(C:C)&gt;5, MIN(C:C)&lt;-5),COUNTIF(B:B,0)/COUNT(B:B)&lt;0.5),IF(OR(MAX(E:E)&gt;5, MIN(E:E)&lt;-5),IF(OR(MAX(G:G)&gt;5, MIN(G:G)&lt;-5),IF(OR(MAX(I:I)&gt;5, MIN(I:I)&lt;-5),J5,H5),F5),D5),B5)</f>
        <v>3</v>
      </c>
      <c r="M5" s="32">
        <f>IF(AND(OR(MAX(C:C)&gt;5, MIN(C:C)&lt;-5),COUNTIF(B:B,0)/COUNT(B:B)&lt;0.5),IF(OR(MAX(E:E)&gt;5, MIN(E:E)&lt;-5),IF(OR(MAX(G:G)&gt;5, MIN(G:G)&lt;-5),IF(OR(MAX(I:I)&gt;5, MIN(I:I)&lt;-5),K5,I5),G5),E5),C5)</f>
        <v>-1.4855262874634441</v>
      </c>
      <c r="N5"/>
      <c r="O5" s="24"/>
      <c r="Q5" s="4" t="s">
        <v>10</v>
      </c>
      <c r="R5" s="4">
        <f>R2-3*R3</f>
        <v>-17.866070498705618</v>
      </c>
      <c r="S5" s="4">
        <f>S2-3*S3</f>
        <v>-20.302726250313256</v>
      </c>
      <c r="T5" s="4">
        <f>T2-3*T3</f>
        <v>-20.302726250313256</v>
      </c>
      <c r="U5" s="4">
        <f>U2-3*U3</f>
        <v>-20.302726250313256</v>
      </c>
    </row>
    <row r="6" spans="1:21" ht="15.75" x14ac:dyDescent="0.25">
      <c r="A6" s="8">
        <v>4</v>
      </c>
      <c r="B6">
        <v>4</v>
      </c>
      <c r="C6" s="13">
        <f>(B6-AVERAGE(B:B))/STDEV(B:B)</f>
        <v>-0.14142135623732432</v>
      </c>
      <c r="D6" s="12">
        <f t="shared" si="0"/>
        <v>4</v>
      </c>
      <c r="E6" s="13">
        <f>(D6-AVERAGE(D:D))/STDEV(D:D)</f>
        <v>-1.4205350200783158</v>
      </c>
      <c r="F6" s="12">
        <f t="shared" si="1"/>
        <v>4</v>
      </c>
      <c r="G6" s="13">
        <f>(F6-AVERAGE(F:F))/STDEV(F:F)</f>
        <v>-1.4205350200783158</v>
      </c>
      <c r="H6" s="12">
        <f t="shared" si="2"/>
        <v>4</v>
      </c>
      <c r="I6" s="13">
        <f>(H6-AVERAGE(H:H))/STDEV(H:H)</f>
        <v>-1.4205350200783158</v>
      </c>
      <c r="J6" s="12">
        <f t="shared" si="3"/>
        <v>4</v>
      </c>
      <c r="K6" s="22">
        <f>(J6-AVERAGE(J:J))/STDEV(J:J)</f>
        <v>-1.4205350200783158</v>
      </c>
      <c r="L6" s="31">
        <f>IF(AND(OR(MAX(C:C)&gt;5, MIN(C:C)&lt;-5),COUNTIF(B:B,0)/COUNT(B:B)&lt;0.5),IF(OR(MAX(E:E)&gt;5, MIN(E:E)&lt;-5),IF(OR(MAX(G:G)&gt;5, MIN(G:G)&lt;-5),IF(OR(MAX(I:I)&gt;5, MIN(I:I)&lt;-5),J6,H6),F6),D6),B6)</f>
        <v>4</v>
      </c>
      <c r="M6" s="32">
        <f>IF(AND(OR(MAX(C:C)&gt;5, MIN(C:C)&lt;-5),COUNTIF(B:B,0)/COUNT(B:B)&lt;0.5),IF(OR(MAX(E:E)&gt;5, MIN(E:E)&lt;-5),IF(OR(MAX(G:G)&gt;5, MIN(G:G)&lt;-5),IF(OR(MAX(I:I)&gt;5, MIN(I:I)&lt;-5),K6,I6),G6),E6),C6)</f>
        <v>-1.4205350200783158</v>
      </c>
      <c r="N6"/>
      <c r="O6" s="24"/>
      <c r="Q6" s="1" t="s">
        <v>15</v>
      </c>
    </row>
    <row r="7" spans="1:21" ht="15.75" customHeight="1" x14ac:dyDescent="0.25">
      <c r="A7" s="8">
        <v>5</v>
      </c>
      <c r="B7">
        <v>5</v>
      </c>
      <c r="C7" s="13">
        <f>(B7-AVERAGE(B:B))/STDEV(B:B)</f>
        <v>-0.14142135623732363</v>
      </c>
      <c r="D7" s="12">
        <f t="shared" si="0"/>
        <v>5</v>
      </c>
      <c r="E7" s="13">
        <f>(D7-AVERAGE(D:D))/STDEV(D:D)</f>
        <v>-1.3555437526931877</v>
      </c>
      <c r="F7" s="12">
        <f t="shared" si="1"/>
        <v>5</v>
      </c>
      <c r="G7" s="13">
        <f>(F7-AVERAGE(F:F))/STDEV(F:F)</f>
        <v>-1.3555437526931877</v>
      </c>
      <c r="H7" s="12">
        <f t="shared" si="2"/>
        <v>5</v>
      </c>
      <c r="I7" s="13">
        <f>(H7-AVERAGE(H:H))/STDEV(H:H)</f>
        <v>-1.3555437526931877</v>
      </c>
      <c r="J7" s="12">
        <f t="shared" si="3"/>
        <v>5</v>
      </c>
      <c r="K7" s="22">
        <f>(J7-AVERAGE(J:J))/STDEV(J:J)</f>
        <v>-1.3555437526931877</v>
      </c>
      <c r="L7" s="31">
        <f>IF(AND(OR(MAX(C:C)&gt;5, MIN(C:C)&lt;-5),COUNTIF(B:B,0)/COUNT(B:B)&lt;0.5),IF(OR(MAX(E:E)&gt;5, MIN(E:E)&lt;-5),IF(OR(MAX(G:G)&gt;5, MIN(G:G)&lt;-5),IF(OR(MAX(I:I)&gt;5, MIN(I:I)&lt;-5),J7,H7),F7),D7),B7)</f>
        <v>5</v>
      </c>
      <c r="M7" s="32">
        <f>IF(AND(OR(MAX(C:C)&gt;5, MIN(C:C)&lt;-5),COUNTIF(B:B,0)/COUNT(B:B)&lt;0.5),IF(OR(MAX(E:E)&gt;5, MIN(E:E)&lt;-5),IF(OR(MAX(G:G)&gt;5, MIN(G:G)&lt;-5),IF(OR(MAX(I:I)&gt;5, MIN(I:I)&lt;-5),K7,I7),G7),E7),C7)</f>
        <v>-1.3555437526931877</v>
      </c>
      <c r="N7"/>
      <c r="O7" s="25"/>
      <c r="P7" s="24"/>
    </row>
    <row r="8" spans="1:21" ht="15" customHeight="1" x14ac:dyDescent="0.25">
      <c r="A8" s="8">
        <v>6</v>
      </c>
      <c r="B8">
        <v>6</v>
      </c>
      <c r="C8" s="13">
        <f>(B8-AVERAGE(B:B))/STDEV(B:B)</f>
        <v>-0.14142135623732291</v>
      </c>
      <c r="D8" s="12">
        <f t="shared" si="0"/>
        <v>6</v>
      </c>
      <c r="E8" s="13">
        <f>(D8-AVERAGE(D:D))/STDEV(D:D)</f>
        <v>-1.2905524853080594</v>
      </c>
      <c r="F8" s="12">
        <f t="shared" si="1"/>
        <v>6</v>
      </c>
      <c r="G8" s="13">
        <f>(F8-AVERAGE(F:F))/STDEV(F:F)</f>
        <v>-1.2905524853080594</v>
      </c>
      <c r="H8" s="12">
        <f t="shared" si="2"/>
        <v>6</v>
      </c>
      <c r="I8" s="13">
        <f>(H8-AVERAGE(H:H))/STDEV(H:H)</f>
        <v>-1.2905524853080594</v>
      </c>
      <c r="J8" s="12">
        <f t="shared" si="3"/>
        <v>6</v>
      </c>
      <c r="K8" s="22">
        <f>(J8-AVERAGE(J:J))/STDEV(J:J)</f>
        <v>-1.2905524853080594</v>
      </c>
      <c r="L8" s="31">
        <f>IF(AND(OR(MAX(C:C)&gt;5, MIN(C:C)&lt;-5),COUNTIF(B:B,0)/COUNT(B:B)&lt;0.5),IF(OR(MAX(E:E)&gt;5, MIN(E:E)&lt;-5),IF(OR(MAX(G:G)&gt;5, MIN(G:G)&lt;-5),IF(OR(MAX(I:I)&gt;5, MIN(I:I)&lt;-5),J8,H8),F8),D8),B8)</f>
        <v>6</v>
      </c>
      <c r="M8" s="32">
        <f>IF(AND(OR(MAX(C:C)&gt;5, MIN(C:C)&lt;-5),COUNTIF(B:B,0)/COUNT(B:B)&lt;0.5),IF(OR(MAX(E:E)&gt;5, MIN(E:E)&lt;-5),IF(OR(MAX(G:G)&gt;5, MIN(G:G)&lt;-5),IF(OR(MAX(I:I)&gt;5, MIN(I:I)&lt;-5),K8,I8),G8),E8),C8)</f>
        <v>-1.2905524853080594</v>
      </c>
      <c r="N8"/>
      <c r="O8" s="2"/>
      <c r="P8" s="24"/>
      <c r="Q8" s="1" t="s">
        <v>66</v>
      </c>
    </row>
    <row r="9" spans="1:21" ht="15.75" customHeight="1" x14ac:dyDescent="0.25">
      <c r="A9" s="8">
        <v>7</v>
      </c>
      <c r="B9">
        <v>7</v>
      </c>
      <c r="C9" s="13">
        <f>(B9-AVERAGE(B:B))/STDEV(B:B)</f>
        <v>-0.14142135623732222</v>
      </c>
      <c r="D9" s="12">
        <f t="shared" si="0"/>
        <v>7</v>
      </c>
      <c r="E9" s="13">
        <f>(D9-AVERAGE(D:D))/STDEV(D:D)</f>
        <v>-1.2255612179229312</v>
      </c>
      <c r="F9" s="12">
        <f t="shared" si="1"/>
        <v>7</v>
      </c>
      <c r="G9" s="13">
        <f>(F9-AVERAGE(F:F))/STDEV(F:F)</f>
        <v>-1.2255612179229312</v>
      </c>
      <c r="H9" s="12">
        <f t="shared" si="2"/>
        <v>7</v>
      </c>
      <c r="I9" s="13">
        <f>(H9-AVERAGE(H:H))/STDEV(H:H)</f>
        <v>-1.2255612179229312</v>
      </c>
      <c r="J9" s="12">
        <f t="shared" si="3"/>
        <v>7</v>
      </c>
      <c r="K9" s="22">
        <f>(J9-AVERAGE(J:J))/STDEV(J:J)</f>
        <v>-1.2255612179229312</v>
      </c>
      <c r="L9" s="31">
        <f>IF(AND(OR(MAX(C:C)&gt;5, MIN(C:C)&lt;-5),COUNTIF(B:B,0)/COUNT(B:B)&lt;0.5),IF(OR(MAX(E:E)&gt;5, MIN(E:E)&lt;-5),IF(OR(MAX(G:G)&gt;5, MIN(G:G)&lt;-5),IF(OR(MAX(I:I)&gt;5, MIN(I:I)&lt;-5),J9,H9),F9),D9),B9)</f>
        <v>7</v>
      </c>
      <c r="M9" s="32">
        <f>IF(AND(OR(MAX(C:C)&gt;5, MIN(C:C)&lt;-5),COUNTIF(B:B,0)/COUNT(B:B)&lt;0.5),IF(OR(MAX(E:E)&gt;5, MIN(E:E)&lt;-5),IF(OR(MAX(G:G)&gt;5, MIN(G:G)&lt;-5),IF(OR(MAX(I:I)&gt;5, MIN(I:I)&lt;-5),K9,I9),G9),E9),C9)</f>
        <v>-1.2255612179229312</v>
      </c>
      <c r="N9"/>
      <c r="O9" s="2"/>
      <c r="Q9" s="1" t="s">
        <v>67</v>
      </c>
    </row>
    <row r="10" spans="1:21" ht="17.25" customHeight="1" x14ac:dyDescent="0.25">
      <c r="A10" s="8">
        <v>8</v>
      </c>
      <c r="B10">
        <v>8</v>
      </c>
      <c r="C10" s="13">
        <f>(B10-AVERAGE(B:B))/STDEV(B:B)</f>
        <v>-0.14142135623732149</v>
      </c>
      <c r="D10" s="12">
        <f t="shared" si="0"/>
        <v>8</v>
      </c>
      <c r="E10" s="13">
        <f>(D10-AVERAGE(D:D))/STDEV(D:D)</f>
        <v>-1.1605699505378029</v>
      </c>
      <c r="F10" s="12">
        <f t="shared" si="1"/>
        <v>8</v>
      </c>
      <c r="G10" s="13">
        <f>(F10-AVERAGE(F:F))/STDEV(F:F)</f>
        <v>-1.1605699505378029</v>
      </c>
      <c r="H10" s="12">
        <f t="shared" si="2"/>
        <v>8</v>
      </c>
      <c r="I10" s="13">
        <f>(H10-AVERAGE(H:H))/STDEV(H:H)</f>
        <v>-1.1605699505378029</v>
      </c>
      <c r="J10" s="12">
        <f t="shared" si="3"/>
        <v>8</v>
      </c>
      <c r="K10" s="22">
        <f>(J10-AVERAGE(J:J))/STDEV(J:J)</f>
        <v>-1.1605699505378029</v>
      </c>
      <c r="L10" s="31">
        <f>IF(AND(OR(MAX(C:C)&gt;5, MIN(C:C)&lt;-5),COUNTIF(B:B,0)/COUNT(B:B)&lt;0.5),IF(OR(MAX(E:E)&gt;5, MIN(E:E)&lt;-5),IF(OR(MAX(G:G)&gt;5, MIN(G:G)&lt;-5),IF(OR(MAX(I:I)&gt;5, MIN(I:I)&lt;-5),J10,H10),F10),D10),B10)</f>
        <v>8</v>
      </c>
      <c r="M10" s="32">
        <f>IF(AND(OR(MAX(C:C)&gt;5, MIN(C:C)&lt;-5),COUNTIF(B:B,0)/COUNT(B:B)&lt;0.5),IF(OR(MAX(E:E)&gt;5, MIN(E:E)&lt;-5),IF(OR(MAX(G:G)&gt;5, MIN(G:G)&lt;-5),IF(OR(MAX(I:I)&gt;5, MIN(I:I)&lt;-5),K10,I10),G10),E10),C10)</f>
        <v>-1.1605699505378029</v>
      </c>
      <c r="N10"/>
    </row>
    <row r="11" spans="1:21" x14ac:dyDescent="0.25">
      <c r="A11" s="8">
        <v>9</v>
      </c>
      <c r="B11">
        <v>9</v>
      </c>
      <c r="C11" s="13">
        <f>(B11-AVERAGE(B:B))/STDEV(B:B)</f>
        <v>-0.1414213562373208</v>
      </c>
      <c r="D11" s="12">
        <f t="shared" si="0"/>
        <v>9</v>
      </c>
      <c r="E11" s="13">
        <f>(D11-AVERAGE(D:D))/STDEV(D:D)</f>
        <v>-1.0955786831526746</v>
      </c>
      <c r="F11" s="12">
        <f t="shared" si="1"/>
        <v>9</v>
      </c>
      <c r="G11" s="13">
        <f>(F11-AVERAGE(F:F))/STDEV(F:F)</f>
        <v>-1.0955786831526746</v>
      </c>
      <c r="H11" s="12">
        <f t="shared" si="2"/>
        <v>9</v>
      </c>
      <c r="I11" s="13">
        <f>(H11-AVERAGE(H:H))/STDEV(H:H)</f>
        <v>-1.0955786831526746</v>
      </c>
      <c r="J11" s="12">
        <f t="shared" si="3"/>
        <v>9</v>
      </c>
      <c r="K11" s="22">
        <f>(J11-AVERAGE(J:J))/STDEV(J:J)</f>
        <v>-1.0955786831526746</v>
      </c>
      <c r="L11" s="31">
        <f>IF(AND(OR(MAX(C:C)&gt;5, MIN(C:C)&lt;-5),COUNTIF(B:B,0)/COUNT(B:B)&lt;0.5),IF(OR(MAX(E:E)&gt;5, MIN(E:E)&lt;-5),IF(OR(MAX(G:G)&gt;5, MIN(G:G)&lt;-5),IF(OR(MAX(I:I)&gt;5, MIN(I:I)&lt;-5),J11,H11),F11),D11),B11)</f>
        <v>9</v>
      </c>
      <c r="M11" s="32">
        <f>IF(AND(OR(MAX(C:C)&gt;5, MIN(C:C)&lt;-5),COUNTIF(B:B,0)/COUNT(B:B)&lt;0.5),IF(OR(MAX(E:E)&gt;5, MIN(E:E)&lt;-5),IF(OR(MAX(G:G)&gt;5, MIN(G:G)&lt;-5),IF(OR(MAX(I:I)&gt;5, MIN(I:I)&lt;-5),K11,I11),G11),E11),C11)</f>
        <v>-1.0955786831526746</v>
      </c>
      <c r="N11"/>
    </row>
    <row r="12" spans="1:21" x14ac:dyDescent="0.25">
      <c r="A12" s="8">
        <v>10</v>
      </c>
      <c r="B12">
        <v>10</v>
      </c>
      <c r="C12" s="13">
        <f>(B12-AVERAGE(B:B))/STDEV(B:B)</f>
        <v>-0.14142135623732008</v>
      </c>
      <c r="D12" s="12">
        <f t="shared" si="0"/>
        <v>10</v>
      </c>
      <c r="E12" s="13">
        <f>(D12-AVERAGE(D:D))/STDEV(D:D)</f>
        <v>-1.0305874157675463</v>
      </c>
      <c r="F12" s="12">
        <f t="shared" si="1"/>
        <v>10</v>
      </c>
      <c r="G12" s="13">
        <f>(F12-AVERAGE(F:F))/STDEV(F:F)</f>
        <v>-1.0305874157675463</v>
      </c>
      <c r="H12" s="12">
        <f t="shared" si="2"/>
        <v>10</v>
      </c>
      <c r="I12" s="13">
        <f>(H12-AVERAGE(H:H))/STDEV(H:H)</f>
        <v>-1.0305874157675463</v>
      </c>
      <c r="J12" s="12">
        <f t="shared" si="3"/>
        <v>10</v>
      </c>
      <c r="K12" s="22">
        <f>(J12-AVERAGE(J:J))/STDEV(J:J)</f>
        <v>-1.0305874157675463</v>
      </c>
      <c r="L12" s="31">
        <f>IF(AND(OR(MAX(C:C)&gt;5, MIN(C:C)&lt;-5),COUNTIF(B:B,0)/COUNT(B:B)&lt;0.5),IF(OR(MAX(E:E)&gt;5, MIN(E:E)&lt;-5),IF(OR(MAX(G:G)&gt;5, MIN(G:G)&lt;-5),IF(OR(MAX(I:I)&gt;5, MIN(I:I)&lt;-5),J12,H12),F12),D12),B12)</f>
        <v>10</v>
      </c>
      <c r="M12" s="32">
        <f>IF(AND(OR(MAX(C:C)&gt;5, MIN(C:C)&lt;-5),COUNTIF(B:B,0)/COUNT(B:B)&lt;0.5),IF(OR(MAX(E:E)&gt;5, MIN(E:E)&lt;-5),IF(OR(MAX(G:G)&gt;5, MIN(G:G)&lt;-5),IF(OR(MAX(I:I)&gt;5, MIN(I:I)&lt;-5),K12,I12),G12),E12),C12)</f>
        <v>-1.0305874157675463</v>
      </c>
      <c r="N12"/>
      <c r="O12" s="2"/>
    </row>
    <row r="13" spans="1:21" x14ac:dyDescent="0.25">
      <c r="A13" s="8">
        <v>11</v>
      </c>
      <c r="B13">
        <v>11</v>
      </c>
      <c r="C13" s="13">
        <f t="shared" ref="C13:C52" si="4">(B13-AVERAGE(B:B))/STDEV(B:B)</f>
        <v>-0.14142135623731938</v>
      </c>
      <c r="D13" s="12">
        <f t="shared" ref="D13:D52" si="5">IF(B13&lt;$R$5,$R$5,IF(B13&gt;$R$4,$R$4,B13))</f>
        <v>11</v>
      </c>
      <c r="E13" s="13">
        <f t="shared" ref="E13:E52" si="6">(D13-AVERAGE(D:D))/STDEV(D:D)</f>
        <v>-0.96559614838241814</v>
      </c>
      <c r="F13" s="12">
        <f t="shared" ref="F13:F52" si="7">IF(D13&lt;$S$5,$S$5,IF(D13&gt;$S$4,$S$4,D13))</f>
        <v>11</v>
      </c>
      <c r="G13" s="13">
        <f t="shared" ref="G13:G52" si="8">(F13-AVERAGE(F:F))/STDEV(F:F)</f>
        <v>-0.96559614838241814</v>
      </c>
      <c r="H13" s="12">
        <f t="shared" ref="H13:H52" si="9">IF(F13&lt;$T$5,$T$5,IF(F13&gt;$T$4,$T$4,F13))</f>
        <v>11</v>
      </c>
      <c r="I13" s="13">
        <f t="shared" ref="I13:I52" si="10">(H13-AVERAGE(H:H))/STDEV(H:H)</f>
        <v>-0.96559614838241814</v>
      </c>
      <c r="J13" s="12">
        <f t="shared" ref="J13:J52" si="11">IF(H13&lt;$U$5,$U$5,IF(H13&gt;$U$4,$U$4,H13))</f>
        <v>11</v>
      </c>
      <c r="K13" s="22">
        <f t="shared" ref="K13:K52" si="12">(J13-AVERAGE(J:J))/STDEV(J:J)</f>
        <v>-0.96559614838241814</v>
      </c>
      <c r="L13" s="31">
        <f t="shared" ref="L13:L52" si="13">IF(AND(OR(MAX(C:C)&gt;5, MIN(C:C)&lt;-5),COUNTIF(B:B,0)/COUNT(B:B)&lt;0.5),IF(OR(MAX(E:E)&gt;5, MIN(E:E)&lt;-5),IF(OR(MAX(G:G)&gt;5, MIN(G:G)&lt;-5),IF(OR(MAX(I:I)&gt;5, MIN(I:I)&lt;-5),J13,H13),F13),D13),B13)</f>
        <v>11</v>
      </c>
      <c r="M13" s="32">
        <f t="shared" ref="M13:M52" si="14">IF(AND(OR(MAX(C:C)&gt;5, MIN(C:C)&lt;-5),COUNTIF(B:B,0)/COUNT(B:B)&lt;0.5),IF(OR(MAX(E:E)&gt;5, MIN(E:E)&lt;-5),IF(OR(MAX(G:G)&gt;5, MIN(G:G)&lt;-5),IF(OR(MAX(I:I)&gt;5, MIN(I:I)&lt;-5),K13,I13),G13),E13),C13)</f>
        <v>-0.96559614838241814</v>
      </c>
    </row>
    <row r="14" spans="1:21" x14ac:dyDescent="0.25">
      <c r="A14" s="8">
        <v>12</v>
      </c>
      <c r="B14">
        <v>12</v>
      </c>
      <c r="C14" s="13">
        <f t="shared" si="4"/>
        <v>-0.14142135623731866</v>
      </c>
      <c r="D14" s="12">
        <f t="shared" si="5"/>
        <v>12</v>
      </c>
      <c r="E14" s="13">
        <f t="shared" si="6"/>
        <v>-0.90060488099728986</v>
      </c>
      <c r="F14" s="12">
        <f t="shared" si="7"/>
        <v>12</v>
      </c>
      <c r="G14" s="13">
        <f t="shared" si="8"/>
        <v>-0.90060488099728986</v>
      </c>
      <c r="H14" s="12">
        <f t="shared" si="9"/>
        <v>12</v>
      </c>
      <c r="I14" s="13">
        <f t="shared" si="10"/>
        <v>-0.90060488099728986</v>
      </c>
      <c r="J14" s="12">
        <f t="shared" si="11"/>
        <v>12</v>
      </c>
      <c r="K14" s="22">
        <f t="shared" si="12"/>
        <v>-0.90060488099728986</v>
      </c>
      <c r="L14" s="31">
        <f t="shared" si="13"/>
        <v>12</v>
      </c>
      <c r="M14" s="32">
        <f t="shared" si="14"/>
        <v>-0.90060488099728986</v>
      </c>
    </row>
    <row r="15" spans="1:21" x14ac:dyDescent="0.25">
      <c r="A15" s="8">
        <v>13</v>
      </c>
      <c r="B15">
        <v>13</v>
      </c>
      <c r="C15" s="13">
        <f t="shared" si="4"/>
        <v>-0.14142135623731797</v>
      </c>
      <c r="D15" s="12">
        <f t="shared" si="5"/>
        <v>13</v>
      </c>
      <c r="E15" s="13">
        <f t="shared" si="6"/>
        <v>-0.83561361361216169</v>
      </c>
      <c r="F15" s="12">
        <f t="shared" si="7"/>
        <v>13</v>
      </c>
      <c r="G15" s="13">
        <f t="shared" si="8"/>
        <v>-0.83561361361216169</v>
      </c>
      <c r="H15" s="12">
        <f t="shared" si="9"/>
        <v>13</v>
      </c>
      <c r="I15" s="13">
        <f t="shared" si="10"/>
        <v>-0.83561361361216169</v>
      </c>
      <c r="J15" s="12">
        <f t="shared" si="11"/>
        <v>13</v>
      </c>
      <c r="K15" s="22">
        <f t="shared" si="12"/>
        <v>-0.83561361361216169</v>
      </c>
      <c r="L15" s="31">
        <f t="shared" si="13"/>
        <v>13</v>
      </c>
      <c r="M15" s="32">
        <f t="shared" si="14"/>
        <v>-0.83561361361216169</v>
      </c>
    </row>
    <row r="16" spans="1:21" x14ac:dyDescent="0.25">
      <c r="A16" s="8">
        <v>14</v>
      </c>
      <c r="B16">
        <v>14</v>
      </c>
      <c r="C16" s="13">
        <f t="shared" si="4"/>
        <v>-0.14142135623731728</v>
      </c>
      <c r="D16" s="12">
        <f t="shared" si="5"/>
        <v>14</v>
      </c>
      <c r="E16" s="13">
        <f t="shared" si="6"/>
        <v>-0.77062234622703341</v>
      </c>
      <c r="F16" s="12">
        <f t="shared" si="7"/>
        <v>14</v>
      </c>
      <c r="G16" s="13">
        <f t="shared" si="8"/>
        <v>-0.77062234622703341</v>
      </c>
      <c r="H16" s="12">
        <f t="shared" si="9"/>
        <v>14</v>
      </c>
      <c r="I16" s="13">
        <f t="shared" si="10"/>
        <v>-0.77062234622703341</v>
      </c>
      <c r="J16" s="12">
        <f t="shared" si="11"/>
        <v>14</v>
      </c>
      <c r="K16" s="22">
        <f t="shared" si="12"/>
        <v>-0.77062234622703341</v>
      </c>
      <c r="L16" s="31">
        <f t="shared" si="13"/>
        <v>14</v>
      </c>
      <c r="M16" s="32">
        <f t="shared" si="14"/>
        <v>-0.77062234622703341</v>
      </c>
    </row>
    <row r="17" spans="1:13" x14ac:dyDescent="0.25">
      <c r="A17" s="8">
        <v>15</v>
      </c>
      <c r="B17">
        <v>15</v>
      </c>
      <c r="C17" s="13">
        <f t="shared" si="4"/>
        <v>-0.14142135623731655</v>
      </c>
      <c r="D17" s="12">
        <f t="shared" si="5"/>
        <v>15</v>
      </c>
      <c r="E17" s="13">
        <f t="shared" si="6"/>
        <v>-0.70563107884190512</v>
      </c>
      <c r="F17" s="12">
        <f t="shared" si="7"/>
        <v>15</v>
      </c>
      <c r="G17" s="13">
        <f t="shared" si="8"/>
        <v>-0.70563107884190512</v>
      </c>
      <c r="H17" s="12">
        <f t="shared" si="9"/>
        <v>15</v>
      </c>
      <c r="I17" s="13">
        <f t="shared" si="10"/>
        <v>-0.70563107884190512</v>
      </c>
      <c r="J17" s="12">
        <f t="shared" si="11"/>
        <v>15</v>
      </c>
      <c r="K17" s="22">
        <f t="shared" si="12"/>
        <v>-0.70563107884190512</v>
      </c>
      <c r="L17" s="31">
        <f t="shared" si="13"/>
        <v>15</v>
      </c>
      <c r="M17" s="32">
        <f t="shared" si="14"/>
        <v>-0.70563107884190512</v>
      </c>
    </row>
    <row r="18" spans="1:13" x14ac:dyDescent="0.25">
      <c r="A18" s="8">
        <v>16</v>
      </c>
      <c r="B18">
        <v>16</v>
      </c>
      <c r="C18" s="13">
        <f t="shared" si="4"/>
        <v>-0.14142135623731586</v>
      </c>
      <c r="D18" s="12">
        <f t="shared" si="5"/>
        <v>16</v>
      </c>
      <c r="E18" s="13">
        <f t="shared" si="6"/>
        <v>-0.64063981145677695</v>
      </c>
      <c r="F18" s="12">
        <f t="shared" si="7"/>
        <v>16</v>
      </c>
      <c r="G18" s="13">
        <f t="shared" si="8"/>
        <v>-0.64063981145677695</v>
      </c>
      <c r="H18" s="12">
        <f t="shared" si="9"/>
        <v>16</v>
      </c>
      <c r="I18" s="13">
        <f t="shared" si="10"/>
        <v>-0.64063981145677695</v>
      </c>
      <c r="J18" s="12">
        <f t="shared" si="11"/>
        <v>16</v>
      </c>
      <c r="K18" s="22">
        <f t="shared" si="12"/>
        <v>-0.64063981145677695</v>
      </c>
      <c r="L18" s="31">
        <f t="shared" si="13"/>
        <v>16</v>
      </c>
      <c r="M18" s="32">
        <f t="shared" si="14"/>
        <v>-0.64063981145677695</v>
      </c>
    </row>
    <row r="19" spans="1:13" x14ac:dyDescent="0.25">
      <c r="A19" s="8">
        <v>17</v>
      </c>
      <c r="B19">
        <v>17</v>
      </c>
      <c r="C19" s="13">
        <f t="shared" si="4"/>
        <v>-0.14142135623731514</v>
      </c>
      <c r="D19" s="12">
        <f t="shared" si="5"/>
        <v>17</v>
      </c>
      <c r="E19" s="13">
        <f t="shared" si="6"/>
        <v>-0.57564854407164867</v>
      </c>
      <c r="F19" s="12">
        <f t="shared" si="7"/>
        <v>17</v>
      </c>
      <c r="G19" s="13">
        <f t="shared" si="8"/>
        <v>-0.57564854407164867</v>
      </c>
      <c r="H19" s="12">
        <f t="shared" si="9"/>
        <v>17</v>
      </c>
      <c r="I19" s="13">
        <f t="shared" si="10"/>
        <v>-0.57564854407164867</v>
      </c>
      <c r="J19" s="12">
        <f t="shared" si="11"/>
        <v>17</v>
      </c>
      <c r="K19" s="22">
        <f t="shared" si="12"/>
        <v>-0.57564854407164867</v>
      </c>
      <c r="L19" s="31">
        <f t="shared" si="13"/>
        <v>17</v>
      </c>
      <c r="M19" s="32">
        <f t="shared" si="14"/>
        <v>-0.57564854407164867</v>
      </c>
    </row>
    <row r="20" spans="1:13" x14ac:dyDescent="0.25">
      <c r="A20" s="8">
        <v>18</v>
      </c>
      <c r="B20">
        <v>18</v>
      </c>
      <c r="C20" s="13">
        <f t="shared" si="4"/>
        <v>-0.14142135623731444</v>
      </c>
      <c r="D20" s="12">
        <f t="shared" si="5"/>
        <v>18</v>
      </c>
      <c r="E20" s="13">
        <f t="shared" si="6"/>
        <v>-0.51065727668652039</v>
      </c>
      <c r="F20" s="12">
        <f t="shared" si="7"/>
        <v>18</v>
      </c>
      <c r="G20" s="13">
        <f t="shared" si="8"/>
        <v>-0.51065727668652039</v>
      </c>
      <c r="H20" s="12">
        <f t="shared" si="9"/>
        <v>18</v>
      </c>
      <c r="I20" s="13">
        <f t="shared" si="10"/>
        <v>-0.51065727668652039</v>
      </c>
      <c r="J20" s="12">
        <f t="shared" si="11"/>
        <v>18</v>
      </c>
      <c r="K20" s="22">
        <f t="shared" si="12"/>
        <v>-0.51065727668652039</v>
      </c>
      <c r="L20" s="31">
        <f t="shared" si="13"/>
        <v>18</v>
      </c>
      <c r="M20" s="32">
        <f t="shared" si="14"/>
        <v>-0.51065727668652039</v>
      </c>
    </row>
    <row r="21" spans="1:13" x14ac:dyDescent="0.25">
      <c r="A21" s="8">
        <v>19</v>
      </c>
      <c r="B21">
        <v>19</v>
      </c>
      <c r="C21" s="13">
        <f t="shared" si="4"/>
        <v>-0.14142135623731372</v>
      </c>
      <c r="D21" s="12">
        <f t="shared" si="5"/>
        <v>19</v>
      </c>
      <c r="E21" s="13">
        <f t="shared" si="6"/>
        <v>-0.44566600930139216</v>
      </c>
      <c r="F21" s="12">
        <f t="shared" si="7"/>
        <v>19</v>
      </c>
      <c r="G21" s="13">
        <f t="shared" si="8"/>
        <v>-0.44566600930139216</v>
      </c>
      <c r="H21" s="12">
        <f t="shared" si="9"/>
        <v>19</v>
      </c>
      <c r="I21" s="13">
        <f t="shared" si="10"/>
        <v>-0.44566600930139216</v>
      </c>
      <c r="J21" s="12">
        <f t="shared" si="11"/>
        <v>19</v>
      </c>
      <c r="K21" s="22">
        <f t="shared" si="12"/>
        <v>-0.44566600930139216</v>
      </c>
      <c r="L21" s="31">
        <f t="shared" si="13"/>
        <v>19</v>
      </c>
      <c r="M21" s="32">
        <f t="shared" si="14"/>
        <v>-0.44566600930139216</v>
      </c>
    </row>
    <row r="22" spans="1:13" x14ac:dyDescent="0.25">
      <c r="A22" s="8">
        <v>20</v>
      </c>
      <c r="B22">
        <v>20</v>
      </c>
      <c r="C22" s="13">
        <f t="shared" si="4"/>
        <v>-0.14142135623731303</v>
      </c>
      <c r="D22" s="12">
        <f t="shared" si="5"/>
        <v>20</v>
      </c>
      <c r="E22" s="13">
        <f t="shared" si="6"/>
        <v>-0.38067474191626394</v>
      </c>
      <c r="F22" s="12">
        <f t="shared" si="7"/>
        <v>20</v>
      </c>
      <c r="G22" s="13">
        <f t="shared" si="8"/>
        <v>-0.38067474191626394</v>
      </c>
      <c r="H22" s="12">
        <f t="shared" si="9"/>
        <v>20</v>
      </c>
      <c r="I22" s="13">
        <f t="shared" si="10"/>
        <v>-0.38067474191626394</v>
      </c>
      <c r="J22" s="12">
        <f t="shared" si="11"/>
        <v>20</v>
      </c>
      <c r="K22" s="22">
        <f t="shared" si="12"/>
        <v>-0.38067474191626394</v>
      </c>
      <c r="L22" s="31">
        <f t="shared" si="13"/>
        <v>20</v>
      </c>
      <c r="M22" s="32">
        <f t="shared" si="14"/>
        <v>-0.38067474191626394</v>
      </c>
    </row>
    <row r="23" spans="1:13" x14ac:dyDescent="0.25">
      <c r="A23" s="8">
        <v>21</v>
      </c>
      <c r="B23">
        <v>21</v>
      </c>
      <c r="C23" s="13">
        <f t="shared" si="4"/>
        <v>-0.14142135623731231</v>
      </c>
      <c r="D23" s="12">
        <f t="shared" si="5"/>
        <v>21</v>
      </c>
      <c r="E23" s="13">
        <f t="shared" si="6"/>
        <v>-0.31568347453113565</v>
      </c>
      <c r="F23" s="12">
        <f t="shared" si="7"/>
        <v>21</v>
      </c>
      <c r="G23" s="13">
        <f t="shared" si="8"/>
        <v>-0.31568347453113565</v>
      </c>
      <c r="H23" s="12">
        <f t="shared" si="9"/>
        <v>21</v>
      </c>
      <c r="I23" s="13">
        <f t="shared" si="10"/>
        <v>-0.31568347453113565</v>
      </c>
      <c r="J23" s="12">
        <f t="shared" si="11"/>
        <v>21</v>
      </c>
      <c r="K23" s="22">
        <f t="shared" si="12"/>
        <v>-0.31568347453113565</v>
      </c>
      <c r="L23" s="31">
        <f t="shared" si="13"/>
        <v>21</v>
      </c>
      <c r="M23" s="32">
        <f t="shared" si="14"/>
        <v>-0.31568347453113565</v>
      </c>
    </row>
    <row r="24" spans="1:13" x14ac:dyDescent="0.25">
      <c r="A24" s="8">
        <v>22</v>
      </c>
      <c r="B24">
        <v>22</v>
      </c>
      <c r="C24" s="13">
        <f t="shared" si="4"/>
        <v>-0.14142135623731161</v>
      </c>
      <c r="D24" s="12">
        <f t="shared" si="5"/>
        <v>22</v>
      </c>
      <c r="E24" s="13">
        <f t="shared" si="6"/>
        <v>-0.25069220714600743</v>
      </c>
      <c r="F24" s="12">
        <f t="shared" si="7"/>
        <v>22</v>
      </c>
      <c r="G24" s="13">
        <f t="shared" si="8"/>
        <v>-0.25069220714600743</v>
      </c>
      <c r="H24" s="12">
        <f t="shared" si="9"/>
        <v>22</v>
      </c>
      <c r="I24" s="13">
        <f t="shared" si="10"/>
        <v>-0.25069220714600743</v>
      </c>
      <c r="J24" s="12">
        <f t="shared" si="11"/>
        <v>22</v>
      </c>
      <c r="K24" s="22">
        <f t="shared" si="12"/>
        <v>-0.25069220714600743</v>
      </c>
      <c r="L24" s="31">
        <f t="shared" si="13"/>
        <v>22</v>
      </c>
      <c r="M24" s="32">
        <f t="shared" si="14"/>
        <v>-0.25069220714600743</v>
      </c>
    </row>
    <row r="25" spans="1:13" x14ac:dyDescent="0.25">
      <c r="A25" s="8">
        <v>23</v>
      </c>
      <c r="B25">
        <v>23</v>
      </c>
      <c r="C25" s="13">
        <f t="shared" si="4"/>
        <v>-0.14142135623731089</v>
      </c>
      <c r="D25" s="12">
        <f t="shared" si="5"/>
        <v>23</v>
      </c>
      <c r="E25" s="13">
        <f t="shared" si="6"/>
        <v>-0.18570093976087917</v>
      </c>
      <c r="F25" s="12">
        <f t="shared" si="7"/>
        <v>23</v>
      </c>
      <c r="G25" s="13">
        <f t="shared" si="8"/>
        <v>-0.18570093976087917</v>
      </c>
      <c r="H25" s="12">
        <f t="shared" si="9"/>
        <v>23</v>
      </c>
      <c r="I25" s="13">
        <f t="shared" si="10"/>
        <v>-0.18570093976087917</v>
      </c>
      <c r="J25" s="12">
        <f t="shared" si="11"/>
        <v>23</v>
      </c>
      <c r="K25" s="22">
        <f t="shared" si="12"/>
        <v>-0.18570093976087917</v>
      </c>
      <c r="L25" s="31">
        <f t="shared" si="13"/>
        <v>23</v>
      </c>
      <c r="M25" s="32">
        <f t="shared" si="14"/>
        <v>-0.18570093976087917</v>
      </c>
    </row>
    <row r="26" spans="1:13" x14ac:dyDescent="0.25">
      <c r="A26" s="8">
        <v>24</v>
      </c>
      <c r="B26">
        <v>24</v>
      </c>
      <c r="C26" s="13">
        <f t="shared" si="4"/>
        <v>-0.1414213562373102</v>
      </c>
      <c r="D26" s="12">
        <f t="shared" si="5"/>
        <v>24</v>
      </c>
      <c r="E26" s="13">
        <f t="shared" si="6"/>
        <v>-0.12070967237575093</v>
      </c>
      <c r="F26" s="12">
        <f t="shared" si="7"/>
        <v>24</v>
      </c>
      <c r="G26" s="13">
        <f t="shared" si="8"/>
        <v>-0.12070967237575093</v>
      </c>
      <c r="H26" s="12">
        <f t="shared" si="9"/>
        <v>24</v>
      </c>
      <c r="I26" s="13">
        <f t="shared" si="10"/>
        <v>-0.12070967237575093</v>
      </c>
      <c r="J26" s="12">
        <f t="shared" si="11"/>
        <v>24</v>
      </c>
      <c r="K26" s="22">
        <f t="shared" si="12"/>
        <v>-0.12070967237575093</v>
      </c>
      <c r="L26" s="31">
        <f t="shared" si="13"/>
        <v>24</v>
      </c>
      <c r="M26" s="32">
        <f t="shared" si="14"/>
        <v>-0.12070967237575093</v>
      </c>
    </row>
    <row r="27" spans="1:13" x14ac:dyDescent="0.25">
      <c r="A27" s="8">
        <v>25</v>
      </c>
      <c r="B27">
        <v>25</v>
      </c>
      <c r="C27" s="13">
        <f t="shared" si="4"/>
        <v>-0.14142135623730948</v>
      </c>
      <c r="D27" s="12">
        <f t="shared" si="5"/>
        <v>25</v>
      </c>
      <c r="E27" s="13">
        <f t="shared" si="6"/>
        <v>-5.571840499062268E-2</v>
      </c>
      <c r="F27" s="12">
        <f t="shared" si="7"/>
        <v>25</v>
      </c>
      <c r="G27" s="13">
        <f t="shared" si="8"/>
        <v>-5.571840499062268E-2</v>
      </c>
      <c r="H27" s="12">
        <f t="shared" si="9"/>
        <v>25</v>
      </c>
      <c r="I27" s="13">
        <f t="shared" si="10"/>
        <v>-5.571840499062268E-2</v>
      </c>
      <c r="J27" s="12">
        <f t="shared" si="11"/>
        <v>25</v>
      </c>
      <c r="K27" s="22">
        <f t="shared" si="12"/>
        <v>-5.571840499062268E-2</v>
      </c>
      <c r="L27" s="31">
        <f t="shared" si="13"/>
        <v>25</v>
      </c>
      <c r="M27" s="32">
        <f t="shared" si="14"/>
        <v>-5.571840499062268E-2</v>
      </c>
    </row>
    <row r="28" spans="1:13" x14ac:dyDescent="0.25">
      <c r="A28" s="8">
        <v>26</v>
      </c>
      <c r="B28">
        <v>26</v>
      </c>
      <c r="C28" s="13">
        <f t="shared" si="4"/>
        <v>-0.14142135623730878</v>
      </c>
      <c r="D28" s="12">
        <f t="shared" si="5"/>
        <v>26</v>
      </c>
      <c r="E28" s="13">
        <f t="shared" si="6"/>
        <v>9.2728623945055651E-3</v>
      </c>
      <c r="F28" s="12">
        <f t="shared" si="7"/>
        <v>26</v>
      </c>
      <c r="G28" s="13">
        <f t="shared" si="8"/>
        <v>9.2728623945055651E-3</v>
      </c>
      <c r="H28" s="12">
        <f t="shared" si="9"/>
        <v>26</v>
      </c>
      <c r="I28" s="13">
        <f t="shared" si="10"/>
        <v>9.2728623945055651E-3</v>
      </c>
      <c r="J28" s="12">
        <f t="shared" si="11"/>
        <v>26</v>
      </c>
      <c r="K28" s="22">
        <f t="shared" si="12"/>
        <v>9.2728623945055651E-3</v>
      </c>
      <c r="L28" s="31">
        <f t="shared" si="13"/>
        <v>26</v>
      </c>
      <c r="M28" s="32">
        <f t="shared" si="14"/>
        <v>9.2728623945055651E-3</v>
      </c>
    </row>
    <row r="29" spans="1:13" x14ac:dyDescent="0.25">
      <c r="A29" s="8">
        <v>27</v>
      </c>
      <c r="B29">
        <v>27</v>
      </c>
      <c r="C29" s="13">
        <f t="shared" si="4"/>
        <v>-0.14142135623730806</v>
      </c>
      <c r="D29" s="12">
        <f t="shared" si="5"/>
        <v>27</v>
      </c>
      <c r="E29" s="13">
        <f t="shared" si="6"/>
        <v>7.4264129779633814E-2</v>
      </c>
      <c r="F29" s="12">
        <f t="shared" si="7"/>
        <v>27</v>
      </c>
      <c r="G29" s="13">
        <f t="shared" si="8"/>
        <v>7.4264129779633814E-2</v>
      </c>
      <c r="H29" s="12">
        <f t="shared" si="9"/>
        <v>27</v>
      </c>
      <c r="I29" s="13">
        <f t="shared" si="10"/>
        <v>7.4264129779633814E-2</v>
      </c>
      <c r="J29" s="12">
        <f t="shared" si="11"/>
        <v>27</v>
      </c>
      <c r="K29" s="22">
        <f t="shared" si="12"/>
        <v>7.4264129779633814E-2</v>
      </c>
      <c r="L29" s="31">
        <f t="shared" si="13"/>
        <v>27</v>
      </c>
      <c r="M29" s="32">
        <f t="shared" si="14"/>
        <v>7.4264129779633814E-2</v>
      </c>
    </row>
    <row r="30" spans="1:13" x14ac:dyDescent="0.25">
      <c r="A30" s="8">
        <v>28</v>
      </c>
      <c r="B30">
        <v>28</v>
      </c>
      <c r="C30" s="13">
        <f t="shared" si="4"/>
        <v>-0.14142135623730737</v>
      </c>
      <c r="D30" s="12">
        <f t="shared" si="5"/>
        <v>28</v>
      </c>
      <c r="E30" s="13">
        <f t="shared" si="6"/>
        <v>0.13925539716476207</v>
      </c>
      <c r="F30" s="12">
        <f t="shared" si="7"/>
        <v>28</v>
      </c>
      <c r="G30" s="13">
        <f t="shared" si="8"/>
        <v>0.13925539716476207</v>
      </c>
      <c r="H30" s="12">
        <f t="shared" si="9"/>
        <v>28</v>
      </c>
      <c r="I30" s="13">
        <f t="shared" si="10"/>
        <v>0.13925539716476207</v>
      </c>
      <c r="J30" s="12">
        <f t="shared" si="11"/>
        <v>28</v>
      </c>
      <c r="K30" s="22">
        <f t="shared" si="12"/>
        <v>0.13925539716476207</v>
      </c>
      <c r="L30" s="31">
        <f t="shared" si="13"/>
        <v>28</v>
      </c>
      <c r="M30" s="32">
        <f t="shared" si="14"/>
        <v>0.13925539716476207</v>
      </c>
    </row>
    <row r="31" spans="1:13" x14ac:dyDescent="0.25">
      <c r="A31" s="8">
        <v>29</v>
      </c>
      <c r="B31">
        <v>29</v>
      </c>
      <c r="C31" s="13">
        <f t="shared" si="4"/>
        <v>-0.14142135623730664</v>
      </c>
      <c r="D31" s="12">
        <f t="shared" si="5"/>
        <v>29</v>
      </c>
      <c r="E31" s="13">
        <f t="shared" si="6"/>
        <v>0.20424666454989029</v>
      </c>
      <c r="F31" s="12">
        <f t="shared" si="7"/>
        <v>29</v>
      </c>
      <c r="G31" s="13">
        <f t="shared" si="8"/>
        <v>0.20424666454989029</v>
      </c>
      <c r="H31" s="12">
        <f t="shared" si="9"/>
        <v>29</v>
      </c>
      <c r="I31" s="13">
        <f t="shared" si="10"/>
        <v>0.20424666454989029</v>
      </c>
      <c r="J31" s="12">
        <f t="shared" si="11"/>
        <v>29</v>
      </c>
      <c r="K31" s="22">
        <f t="shared" si="12"/>
        <v>0.20424666454989029</v>
      </c>
      <c r="L31" s="31">
        <f t="shared" si="13"/>
        <v>29</v>
      </c>
      <c r="M31" s="32">
        <f t="shared" si="14"/>
        <v>0.20424666454989029</v>
      </c>
    </row>
    <row r="32" spans="1:13" x14ac:dyDescent="0.25">
      <c r="A32" s="8">
        <v>30</v>
      </c>
      <c r="B32">
        <v>30</v>
      </c>
      <c r="C32" s="13">
        <f t="shared" si="4"/>
        <v>-0.14142135623730595</v>
      </c>
      <c r="D32" s="12">
        <f t="shared" si="5"/>
        <v>30</v>
      </c>
      <c r="E32" s="13">
        <f t="shared" si="6"/>
        <v>0.26923793193501855</v>
      </c>
      <c r="F32" s="12">
        <f t="shared" si="7"/>
        <v>30</v>
      </c>
      <c r="G32" s="13">
        <f t="shared" si="8"/>
        <v>0.26923793193501855</v>
      </c>
      <c r="H32" s="12">
        <f t="shared" si="9"/>
        <v>30</v>
      </c>
      <c r="I32" s="13">
        <f t="shared" si="10"/>
        <v>0.26923793193501855</v>
      </c>
      <c r="J32" s="12">
        <f t="shared" si="11"/>
        <v>30</v>
      </c>
      <c r="K32" s="22">
        <f t="shared" si="12"/>
        <v>0.26923793193501855</v>
      </c>
      <c r="L32" s="31">
        <f t="shared" si="13"/>
        <v>30</v>
      </c>
      <c r="M32" s="32">
        <f t="shared" si="14"/>
        <v>0.26923793193501855</v>
      </c>
    </row>
    <row r="33" spans="1:13" x14ac:dyDescent="0.25">
      <c r="A33" s="8">
        <v>31</v>
      </c>
      <c r="B33">
        <v>31</v>
      </c>
      <c r="C33" s="13">
        <f t="shared" si="4"/>
        <v>-0.14142135623730523</v>
      </c>
      <c r="D33" s="12">
        <f t="shared" si="5"/>
        <v>31</v>
      </c>
      <c r="E33" s="13">
        <f t="shared" si="6"/>
        <v>0.33422919932014677</v>
      </c>
      <c r="F33" s="12">
        <f t="shared" si="7"/>
        <v>31</v>
      </c>
      <c r="G33" s="13">
        <f t="shared" si="8"/>
        <v>0.33422919932014677</v>
      </c>
      <c r="H33" s="12">
        <f t="shared" si="9"/>
        <v>31</v>
      </c>
      <c r="I33" s="13">
        <f t="shared" si="10"/>
        <v>0.33422919932014677</v>
      </c>
      <c r="J33" s="12">
        <f t="shared" si="11"/>
        <v>31</v>
      </c>
      <c r="K33" s="22">
        <f t="shared" si="12"/>
        <v>0.33422919932014677</v>
      </c>
      <c r="L33" s="31">
        <f t="shared" si="13"/>
        <v>31</v>
      </c>
      <c r="M33" s="32">
        <f t="shared" si="14"/>
        <v>0.33422919932014677</v>
      </c>
    </row>
    <row r="34" spans="1:13" x14ac:dyDescent="0.25">
      <c r="A34" s="8">
        <v>32</v>
      </c>
      <c r="B34">
        <v>32</v>
      </c>
      <c r="C34" s="13">
        <f t="shared" si="4"/>
        <v>-0.14142135623730454</v>
      </c>
      <c r="D34" s="12">
        <f t="shared" si="5"/>
        <v>32</v>
      </c>
      <c r="E34" s="13">
        <f t="shared" si="6"/>
        <v>0.39922046670527506</v>
      </c>
      <c r="F34" s="12">
        <f t="shared" si="7"/>
        <v>32</v>
      </c>
      <c r="G34" s="13">
        <f t="shared" si="8"/>
        <v>0.39922046670527506</v>
      </c>
      <c r="H34" s="12">
        <f t="shared" si="9"/>
        <v>32</v>
      </c>
      <c r="I34" s="13">
        <f t="shared" si="10"/>
        <v>0.39922046670527506</v>
      </c>
      <c r="J34" s="12">
        <f t="shared" si="11"/>
        <v>32</v>
      </c>
      <c r="K34" s="22">
        <f t="shared" si="12"/>
        <v>0.39922046670527506</v>
      </c>
      <c r="L34" s="31">
        <f t="shared" si="13"/>
        <v>32</v>
      </c>
      <c r="M34" s="32">
        <f t="shared" si="14"/>
        <v>0.39922046670527506</v>
      </c>
    </row>
    <row r="35" spans="1:13" x14ac:dyDescent="0.25">
      <c r="A35" s="8">
        <v>33</v>
      </c>
      <c r="B35">
        <v>33</v>
      </c>
      <c r="C35" s="13">
        <f t="shared" si="4"/>
        <v>-0.14142135623730381</v>
      </c>
      <c r="D35" s="12">
        <f t="shared" si="5"/>
        <v>33</v>
      </c>
      <c r="E35" s="13">
        <f t="shared" si="6"/>
        <v>0.46421173409040328</v>
      </c>
      <c r="F35" s="12">
        <f t="shared" si="7"/>
        <v>33</v>
      </c>
      <c r="G35" s="13">
        <f t="shared" si="8"/>
        <v>0.46421173409040328</v>
      </c>
      <c r="H35" s="12">
        <f t="shared" si="9"/>
        <v>33</v>
      </c>
      <c r="I35" s="13">
        <f t="shared" si="10"/>
        <v>0.46421173409040328</v>
      </c>
      <c r="J35" s="12">
        <f t="shared" si="11"/>
        <v>33</v>
      </c>
      <c r="K35" s="22">
        <f t="shared" si="12"/>
        <v>0.46421173409040328</v>
      </c>
      <c r="L35" s="31">
        <f t="shared" si="13"/>
        <v>33</v>
      </c>
      <c r="M35" s="32">
        <f t="shared" si="14"/>
        <v>0.46421173409040328</v>
      </c>
    </row>
    <row r="36" spans="1:13" x14ac:dyDescent="0.25">
      <c r="A36" s="8">
        <v>34</v>
      </c>
      <c r="B36">
        <v>34</v>
      </c>
      <c r="C36" s="13">
        <f t="shared" si="4"/>
        <v>-0.14142135623730312</v>
      </c>
      <c r="D36" s="12">
        <f t="shared" si="5"/>
        <v>34</v>
      </c>
      <c r="E36" s="13">
        <f t="shared" si="6"/>
        <v>0.52920300147553156</v>
      </c>
      <c r="F36" s="12">
        <f t="shared" si="7"/>
        <v>34</v>
      </c>
      <c r="G36" s="13">
        <f t="shared" si="8"/>
        <v>0.52920300147553156</v>
      </c>
      <c r="H36" s="12">
        <f t="shared" si="9"/>
        <v>34</v>
      </c>
      <c r="I36" s="13">
        <f t="shared" si="10"/>
        <v>0.52920300147553156</v>
      </c>
      <c r="J36" s="12">
        <f t="shared" si="11"/>
        <v>34</v>
      </c>
      <c r="K36" s="22">
        <f t="shared" si="12"/>
        <v>0.52920300147553156</v>
      </c>
      <c r="L36" s="31">
        <f t="shared" si="13"/>
        <v>34</v>
      </c>
      <c r="M36" s="32">
        <f t="shared" si="14"/>
        <v>0.52920300147553156</v>
      </c>
    </row>
    <row r="37" spans="1:13" x14ac:dyDescent="0.25">
      <c r="A37" s="8">
        <v>35</v>
      </c>
      <c r="B37">
        <v>35</v>
      </c>
      <c r="C37" s="13">
        <f t="shared" si="4"/>
        <v>-0.14142135623730243</v>
      </c>
      <c r="D37" s="12">
        <f t="shared" si="5"/>
        <v>35</v>
      </c>
      <c r="E37" s="13">
        <f t="shared" si="6"/>
        <v>0.59419426886065974</v>
      </c>
      <c r="F37" s="12">
        <f t="shared" si="7"/>
        <v>35</v>
      </c>
      <c r="G37" s="13">
        <f t="shared" si="8"/>
        <v>0.59419426886065974</v>
      </c>
      <c r="H37" s="12">
        <f t="shared" si="9"/>
        <v>35</v>
      </c>
      <c r="I37" s="13">
        <f t="shared" si="10"/>
        <v>0.59419426886065974</v>
      </c>
      <c r="J37" s="12">
        <f t="shared" si="11"/>
        <v>35</v>
      </c>
      <c r="K37" s="22">
        <f t="shared" si="12"/>
        <v>0.59419426886065974</v>
      </c>
      <c r="L37" s="31">
        <f t="shared" si="13"/>
        <v>35</v>
      </c>
      <c r="M37" s="32">
        <f t="shared" si="14"/>
        <v>0.59419426886065974</v>
      </c>
    </row>
    <row r="38" spans="1:13" x14ac:dyDescent="0.25">
      <c r="A38" s="8">
        <v>36</v>
      </c>
      <c r="B38">
        <v>36</v>
      </c>
      <c r="C38" s="13">
        <f t="shared" si="4"/>
        <v>-0.1414213562373017</v>
      </c>
      <c r="D38" s="12">
        <f t="shared" si="5"/>
        <v>36</v>
      </c>
      <c r="E38" s="13">
        <f t="shared" si="6"/>
        <v>0.65918553624578802</v>
      </c>
      <c r="F38" s="12">
        <f t="shared" si="7"/>
        <v>36</v>
      </c>
      <c r="G38" s="13">
        <f t="shared" si="8"/>
        <v>0.65918553624578802</v>
      </c>
      <c r="H38" s="12">
        <f t="shared" si="9"/>
        <v>36</v>
      </c>
      <c r="I38" s="13">
        <f t="shared" si="10"/>
        <v>0.65918553624578802</v>
      </c>
      <c r="J38" s="12">
        <f t="shared" si="11"/>
        <v>36</v>
      </c>
      <c r="K38" s="22">
        <f t="shared" si="12"/>
        <v>0.65918553624578802</v>
      </c>
      <c r="L38" s="31">
        <f t="shared" si="13"/>
        <v>36</v>
      </c>
      <c r="M38" s="32">
        <f t="shared" si="14"/>
        <v>0.65918553624578802</v>
      </c>
    </row>
    <row r="39" spans="1:13" x14ac:dyDescent="0.25">
      <c r="A39" s="8">
        <v>37</v>
      </c>
      <c r="B39">
        <v>37</v>
      </c>
      <c r="C39" s="13">
        <f t="shared" si="4"/>
        <v>-0.14142135623730101</v>
      </c>
      <c r="D39" s="12">
        <f t="shared" si="5"/>
        <v>37</v>
      </c>
      <c r="E39" s="13">
        <f t="shared" si="6"/>
        <v>0.7241768036309163</v>
      </c>
      <c r="F39" s="12">
        <f t="shared" si="7"/>
        <v>37</v>
      </c>
      <c r="G39" s="13">
        <f t="shared" si="8"/>
        <v>0.7241768036309163</v>
      </c>
      <c r="H39" s="12">
        <f t="shared" si="9"/>
        <v>37</v>
      </c>
      <c r="I39" s="13">
        <f t="shared" si="10"/>
        <v>0.7241768036309163</v>
      </c>
      <c r="J39" s="12">
        <f t="shared" si="11"/>
        <v>37</v>
      </c>
      <c r="K39" s="22">
        <f t="shared" si="12"/>
        <v>0.7241768036309163</v>
      </c>
      <c r="L39" s="31">
        <f t="shared" si="13"/>
        <v>37</v>
      </c>
      <c r="M39" s="32">
        <f t="shared" si="14"/>
        <v>0.7241768036309163</v>
      </c>
    </row>
    <row r="40" spans="1:13" x14ac:dyDescent="0.25">
      <c r="A40" s="8">
        <v>38</v>
      </c>
      <c r="B40">
        <v>38</v>
      </c>
      <c r="C40" s="13">
        <f t="shared" si="4"/>
        <v>-0.14142135623730029</v>
      </c>
      <c r="D40" s="12">
        <f t="shared" si="5"/>
        <v>38</v>
      </c>
      <c r="E40" s="13">
        <f t="shared" si="6"/>
        <v>0.78916807101604458</v>
      </c>
      <c r="F40" s="12">
        <f t="shared" si="7"/>
        <v>38</v>
      </c>
      <c r="G40" s="13">
        <f t="shared" si="8"/>
        <v>0.78916807101604458</v>
      </c>
      <c r="H40" s="12">
        <f t="shared" si="9"/>
        <v>38</v>
      </c>
      <c r="I40" s="13">
        <f t="shared" si="10"/>
        <v>0.78916807101604458</v>
      </c>
      <c r="J40" s="12">
        <f t="shared" si="11"/>
        <v>38</v>
      </c>
      <c r="K40" s="22">
        <f t="shared" si="12"/>
        <v>0.78916807101604458</v>
      </c>
      <c r="L40" s="31">
        <f t="shared" si="13"/>
        <v>38</v>
      </c>
      <c r="M40" s="32">
        <f t="shared" si="14"/>
        <v>0.78916807101604458</v>
      </c>
    </row>
    <row r="41" spans="1:13" x14ac:dyDescent="0.25">
      <c r="A41" s="8">
        <v>39</v>
      </c>
      <c r="B41">
        <v>39</v>
      </c>
      <c r="C41" s="13">
        <f t="shared" si="4"/>
        <v>-0.14142135623729959</v>
      </c>
      <c r="D41" s="12">
        <f t="shared" si="5"/>
        <v>39</v>
      </c>
      <c r="E41" s="13">
        <f t="shared" si="6"/>
        <v>0.85415933840117275</v>
      </c>
      <c r="F41" s="12">
        <f t="shared" si="7"/>
        <v>39</v>
      </c>
      <c r="G41" s="13">
        <f t="shared" si="8"/>
        <v>0.85415933840117275</v>
      </c>
      <c r="H41" s="12">
        <f t="shared" si="9"/>
        <v>39</v>
      </c>
      <c r="I41" s="13">
        <f t="shared" si="10"/>
        <v>0.85415933840117275</v>
      </c>
      <c r="J41" s="12">
        <f t="shared" si="11"/>
        <v>39</v>
      </c>
      <c r="K41" s="22">
        <f t="shared" si="12"/>
        <v>0.85415933840117275</v>
      </c>
      <c r="L41" s="31">
        <f t="shared" si="13"/>
        <v>39</v>
      </c>
      <c r="M41" s="32">
        <f t="shared" si="14"/>
        <v>0.85415933840117275</v>
      </c>
    </row>
    <row r="42" spans="1:13" x14ac:dyDescent="0.25">
      <c r="A42" s="8">
        <v>40</v>
      </c>
      <c r="B42">
        <v>40</v>
      </c>
      <c r="C42" s="13">
        <f t="shared" si="4"/>
        <v>-0.14142135623729887</v>
      </c>
      <c r="D42" s="12">
        <f t="shared" si="5"/>
        <v>40</v>
      </c>
      <c r="E42" s="13">
        <f t="shared" si="6"/>
        <v>0.91915060578630103</v>
      </c>
      <c r="F42" s="12">
        <f t="shared" si="7"/>
        <v>40</v>
      </c>
      <c r="G42" s="13">
        <f t="shared" si="8"/>
        <v>0.91915060578630103</v>
      </c>
      <c r="H42" s="12">
        <f t="shared" si="9"/>
        <v>40</v>
      </c>
      <c r="I42" s="13">
        <f t="shared" si="10"/>
        <v>0.91915060578630103</v>
      </c>
      <c r="J42" s="12">
        <f t="shared" si="11"/>
        <v>40</v>
      </c>
      <c r="K42" s="22">
        <f t="shared" si="12"/>
        <v>0.91915060578630103</v>
      </c>
      <c r="L42" s="31">
        <f t="shared" si="13"/>
        <v>40</v>
      </c>
      <c r="M42" s="32">
        <f t="shared" si="14"/>
        <v>0.91915060578630103</v>
      </c>
    </row>
    <row r="43" spans="1:13" x14ac:dyDescent="0.25">
      <c r="A43" s="8">
        <v>41</v>
      </c>
      <c r="B43">
        <v>41</v>
      </c>
      <c r="C43" s="13">
        <f t="shared" si="4"/>
        <v>-0.14142135623729818</v>
      </c>
      <c r="D43" s="12">
        <f t="shared" si="5"/>
        <v>41</v>
      </c>
      <c r="E43" s="13">
        <f t="shared" si="6"/>
        <v>0.98414187317142932</v>
      </c>
      <c r="F43" s="12">
        <f t="shared" si="7"/>
        <v>41</v>
      </c>
      <c r="G43" s="13">
        <f t="shared" si="8"/>
        <v>0.98414187317142932</v>
      </c>
      <c r="H43" s="12">
        <f t="shared" si="9"/>
        <v>41</v>
      </c>
      <c r="I43" s="13">
        <f t="shared" si="10"/>
        <v>0.98414187317142932</v>
      </c>
      <c r="J43" s="12">
        <f t="shared" si="11"/>
        <v>41</v>
      </c>
      <c r="K43" s="22">
        <f t="shared" si="12"/>
        <v>0.98414187317142932</v>
      </c>
      <c r="L43" s="31">
        <f t="shared" si="13"/>
        <v>41</v>
      </c>
      <c r="M43" s="32">
        <f t="shared" si="14"/>
        <v>0.98414187317142932</v>
      </c>
    </row>
    <row r="44" spans="1:13" x14ac:dyDescent="0.25">
      <c r="A44" s="8">
        <v>42</v>
      </c>
      <c r="B44">
        <v>42</v>
      </c>
      <c r="C44" s="13">
        <f t="shared" si="4"/>
        <v>-0.14142135623729746</v>
      </c>
      <c r="D44" s="12">
        <f t="shared" si="5"/>
        <v>42</v>
      </c>
      <c r="E44" s="13">
        <f t="shared" si="6"/>
        <v>1.0491331405565576</v>
      </c>
      <c r="F44" s="12">
        <f t="shared" si="7"/>
        <v>42</v>
      </c>
      <c r="G44" s="13">
        <f t="shared" si="8"/>
        <v>1.0491331405565576</v>
      </c>
      <c r="H44" s="12">
        <f t="shared" si="9"/>
        <v>42</v>
      </c>
      <c r="I44" s="13">
        <f t="shared" si="10"/>
        <v>1.0491331405565576</v>
      </c>
      <c r="J44" s="12">
        <f t="shared" si="11"/>
        <v>42</v>
      </c>
      <c r="K44" s="22">
        <f t="shared" si="12"/>
        <v>1.0491331405565576</v>
      </c>
      <c r="L44" s="31">
        <f t="shared" si="13"/>
        <v>42</v>
      </c>
      <c r="M44" s="32">
        <f t="shared" si="14"/>
        <v>1.0491331405565576</v>
      </c>
    </row>
    <row r="45" spans="1:13" x14ac:dyDescent="0.25">
      <c r="A45" s="8">
        <v>43</v>
      </c>
      <c r="B45">
        <v>43</v>
      </c>
      <c r="C45" s="13">
        <f t="shared" si="4"/>
        <v>-0.14142135623729676</v>
      </c>
      <c r="D45" s="12">
        <f t="shared" si="5"/>
        <v>43</v>
      </c>
      <c r="E45" s="13">
        <f t="shared" si="6"/>
        <v>1.1141244079416857</v>
      </c>
      <c r="F45" s="12">
        <f t="shared" si="7"/>
        <v>43</v>
      </c>
      <c r="G45" s="13">
        <f t="shared" si="8"/>
        <v>1.1141244079416857</v>
      </c>
      <c r="H45" s="12">
        <f t="shared" si="9"/>
        <v>43</v>
      </c>
      <c r="I45" s="13">
        <f t="shared" si="10"/>
        <v>1.1141244079416857</v>
      </c>
      <c r="J45" s="12">
        <f t="shared" si="11"/>
        <v>43</v>
      </c>
      <c r="K45" s="22">
        <f t="shared" si="12"/>
        <v>1.1141244079416857</v>
      </c>
      <c r="L45" s="31">
        <f t="shared" si="13"/>
        <v>43</v>
      </c>
      <c r="M45" s="32">
        <f t="shared" si="14"/>
        <v>1.1141244079416857</v>
      </c>
    </row>
    <row r="46" spans="1:13" x14ac:dyDescent="0.25">
      <c r="A46" s="8">
        <v>44</v>
      </c>
      <c r="B46">
        <v>44</v>
      </c>
      <c r="C46" s="13">
        <f t="shared" si="4"/>
        <v>-0.14142135623729604</v>
      </c>
      <c r="D46" s="12">
        <f t="shared" si="5"/>
        <v>44</v>
      </c>
      <c r="E46" s="13">
        <f t="shared" si="6"/>
        <v>1.1791156753268139</v>
      </c>
      <c r="F46" s="12">
        <f t="shared" si="7"/>
        <v>44</v>
      </c>
      <c r="G46" s="13">
        <f t="shared" si="8"/>
        <v>1.1791156753268139</v>
      </c>
      <c r="H46" s="12">
        <f t="shared" si="9"/>
        <v>44</v>
      </c>
      <c r="I46" s="13">
        <f t="shared" si="10"/>
        <v>1.1791156753268139</v>
      </c>
      <c r="J46" s="12">
        <f t="shared" si="11"/>
        <v>44</v>
      </c>
      <c r="K46" s="22">
        <f t="shared" si="12"/>
        <v>1.1791156753268139</v>
      </c>
      <c r="L46" s="31">
        <f t="shared" si="13"/>
        <v>44</v>
      </c>
      <c r="M46" s="32">
        <f t="shared" si="14"/>
        <v>1.1791156753268139</v>
      </c>
    </row>
    <row r="47" spans="1:13" x14ac:dyDescent="0.25">
      <c r="A47" s="8">
        <v>45</v>
      </c>
      <c r="B47">
        <v>45</v>
      </c>
      <c r="C47" s="13">
        <f t="shared" si="4"/>
        <v>-0.14142135623729535</v>
      </c>
      <c r="D47" s="12">
        <f t="shared" si="5"/>
        <v>45</v>
      </c>
      <c r="E47" s="13">
        <f t="shared" si="6"/>
        <v>1.2441069427119422</v>
      </c>
      <c r="F47" s="12">
        <f t="shared" si="7"/>
        <v>45</v>
      </c>
      <c r="G47" s="13">
        <f t="shared" si="8"/>
        <v>1.2441069427119422</v>
      </c>
      <c r="H47" s="12">
        <f t="shared" si="9"/>
        <v>45</v>
      </c>
      <c r="I47" s="13">
        <f t="shared" si="10"/>
        <v>1.2441069427119422</v>
      </c>
      <c r="J47" s="12">
        <f t="shared" si="11"/>
        <v>45</v>
      </c>
      <c r="K47" s="22">
        <f t="shared" si="12"/>
        <v>1.2441069427119422</v>
      </c>
      <c r="L47" s="31">
        <f t="shared" si="13"/>
        <v>45</v>
      </c>
      <c r="M47" s="32">
        <f t="shared" si="14"/>
        <v>1.2441069427119422</v>
      </c>
    </row>
    <row r="48" spans="1:13" x14ac:dyDescent="0.25">
      <c r="A48" s="8">
        <v>46</v>
      </c>
      <c r="B48">
        <v>46</v>
      </c>
      <c r="C48" s="13">
        <f t="shared" si="4"/>
        <v>-0.14142135623729463</v>
      </c>
      <c r="D48" s="12">
        <f t="shared" si="5"/>
        <v>46</v>
      </c>
      <c r="E48" s="13">
        <f t="shared" si="6"/>
        <v>1.3090982100970705</v>
      </c>
      <c r="F48" s="12">
        <f t="shared" si="7"/>
        <v>46</v>
      </c>
      <c r="G48" s="13">
        <f t="shared" si="8"/>
        <v>1.3090982100970705</v>
      </c>
      <c r="H48" s="12">
        <f t="shared" si="9"/>
        <v>46</v>
      </c>
      <c r="I48" s="13">
        <f t="shared" si="10"/>
        <v>1.3090982100970705</v>
      </c>
      <c r="J48" s="12">
        <f t="shared" si="11"/>
        <v>46</v>
      </c>
      <c r="K48" s="22">
        <f t="shared" si="12"/>
        <v>1.3090982100970705</v>
      </c>
      <c r="L48" s="31">
        <f t="shared" si="13"/>
        <v>46</v>
      </c>
      <c r="M48" s="32">
        <f t="shared" si="14"/>
        <v>1.3090982100970705</v>
      </c>
    </row>
    <row r="49" spans="1:13" x14ac:dyDescent="0.25">
      <c r="A49" s="8">
        <v>47</v>
      </c>
      <c r="B49">
        <v>47</v>
      </c>
      <c r="C49" s="13">
        <f t="shared" si="4"/>
        <v>-0.14142135623729393</v>
      </c>
      <c r="D49" s="12">
        <f t="shared" si="5"/>
        <v>47</v>
      </c>
      <c r="E49" s="13">
        <f t="shared" si="6"/>
        <v>1.3740894774821988</v>
      </c>
      <c r="F49" s="12">
        <f t="shared" si="7"/>
        <v>47</v>
      </c>
      <c r="G49" s="13">
        <f t="shared" si="8"/>
        <v>1.3740894774821988</v>
      </c>
      <c r="H49" s="12">
        <f t="shared" si="9"/>
        <v>47</v>
      </c>
      <c r="I49" s="13">
        <f t="shared" si="10"/>
        <v>1.3740894774821988</v>
      </c>
      <c r="J49" s="12">
        <f t="shared" si="11"/>
        <v>47</v>
      </c>
      <c r="K49" s="22">
        <f t="shared" si="12"/>
        <v>1.3740894774821988</v>
      </c>
      <c r="L49" s="31">
        <f t="shared" si="13"/>
        <v>47</v>
      </c>
      <c r="M49" s="32">
        <f t="shared" si="14"/>
        <v>1.3740894774821988</v>
      </c>
    </row>
    <row r="50" spans="1:13" x14ac:dyDescent="0.25">
      <c r="A50" s="8">
        <v>48</v>
      </c>
      <c r="B50">
        <v>48</v>
      </c>
      <c r="C50" s="13">
        <f t="shared" si="4"/>
        <v>-0.14142135623729321</v>
      </c>
      <c r="D50" s="12">
        <f t="shared" si="5"/>
        <v>48</v>
      </c>
      <c r="E50" s="13">
        <f t="shared" si="6"/>
        <v>1.4390807448673271</v>
      </c>
      <c r="F50" s="12">
        <f t="shared" si="7"/>
        <v>48</v>
      </c>
      <c r="G50" s="13">
        <f t="shared" si="8"/>
        <v>1.4390807448673271</v>
      </c>
      <c r="H50" s="12">
        <f t="shared" si="9"/>
        <v>48</v>
      </c>
      <c r="I50" s="13">
        <f t="shared" si="10"/>
        <v>1.4390807448673271</v>
      </c>
      <c r="J50" s="12">
        <f t="shared" si="11"/>
        <v>48</v>
      </c>
      <c r="K50" s="22">
        <f t="shared" si="12"/>
        <v>1.4390807448673271</v>
      </c>
      <c r="L50" s="31">
        <f t="shared" si="13"/>
        <v>48</v>
      </c>
      <c r="M50" s="32">
        <f t="shared" si="14"/>
        <v>1.4390807448673271</v>
      </c>
    </row>
    <row r="51" spans="1:13" x14ac:dyDescent="0.25">
      <c r="A51" s="8">
        <v>49</v>
      </c>
      <c r="B51">
        <v>49</v>
      </c>
      <c r="C51" s="13">
        <f t="shared" si="4"/>
        <v>-0.14142135623729252</v>
      </c>
      <c r="D51" s="12">
        <f t="shared" si="5"/>
        <v>49</v>
      </c>
      <c r="E51" s="13">
        <f t="shared" si="6"/>
        <v>1.5040720122524553</v>
      </c>
      <c r="F51" s="12">
        <f t="shared" si="7"/>
        <v>49</v>
      </c>
      <c r="G51" s="13">
        <f t="shared" si="8"/>
        <v>1.5040720122524553</v>
      </c>
      <c r="H51" s="12">
        <f t="shared" si="9"/>
        <v>49</v>
      </c>
      <c r="I51" s="13">
        <f t="shared" si="10"/>
        <v>1.5040720122524553</v>
      </c>
      <c r="J51" s="12">
        <f t="shared" si="11"/>
        <v>49</v>
      </c>
      <c r="K51" s="22">
        <f t="shared" si="12"/>
        <v>1.5040720122524553</v>
      </c>
      <c r="L51" s="31">
        <f t="shared" si="13"/>
        <v>49</v>
      </c>
      <c r="M51" s="32">
        <f t="shared" si="14"/>
        <v>1.5040720122524553</v>
      </c>
    </row>
    <row r="52" spans="1:13" x14ac:dyDescent="0.25">
      <c r="A52" s="8">
        <v>50</v>
      </c>
      <c r="B52" s="16">
        <v>1E+16</v>
      </c>
      <c r="C52" s="13">
        <f t="shared" si="4"/>
        <v>6.9296464556281663</v>
      </c>
      <c r="D52" s="12">
        <f t="shared" si="5"/>
        <v>67.866070498705625</v>
      </c>
      <c r="E52" s="13">
        <f t="shared" si="6"/>
        <v>2.7302018445405123</v>
      </c>
      <c r="F52" s="12">
        <f t="shared" si="7"/>
        <v>67.866070498705625</v>
      </c>
      <c r="G52" s="13">
        <f t="shared" si="8"/>
        <v>2.7302018445405123</v>
      </c>
      <c r="H52" s="12">
        <f t="shared" si="9"/>
        <v>67.866070498705625</v>
      </c>
      <c r="I52" s="13">
        <f t="shared" si="10"/>
        <v>2.7302018445405123</v>
      </c>
      <c r="J52" s="12">
        <f t="shared" si="11"/>
        <v>67.866070498705625</v>
      </c>
      <c r="K52" s="22">
        <f t="shared" si="12"/>
        <v>2.7302018445405123</v>
      </c>
      <c r="L52" s="31">
        <f t="shared" si="13"/>
        <v>67.866070498705625</v>
      </c>
      <c r="M52" s="32">
        <f t="shared" si="14"/>
        <v>2.7302018445405123</v>
      </c>
    </row>
    <row r="53" spans="1:13" x14ac:dyDescent="0.25">
      <c r="B53"/>
      <c r="C53" s="13"/>
      <c r="D53" s="12"/>
      <c r="E53" s="13"/>
      <c r="F53" s="12"/>
      <c r="G53" s="13"/>
      <c r="H53" s="12"/>
      <c r="I53" s="13"/>
      <c r="J53" s="12"/>
      <c r="K53" s="22"/>
      <c r="L53" s="31"/>
      <c r="M53" s="32"/>
    </row>
    <row r="54" spans="1:13" x14ac:dyDescent="0.25">
      <c r="B54"/>
      <c r="C54" s="13"/>
      <c r="D54" s="12"/>
      <c r="E54" s="13"/>
      <c r="F54" s="12"/>
      <c r="G54" s="13"/>
      <c r="H54" s="12"/>
      <c r="I54" s="13"/>
      <c r="J54" s="12"/>
      <c r="K54" s="22"/>
      <c r="L54" s="31"/>
      <c r="M54" s="32"/>
    </row>
    <row r="55" spans="1:13" x14ac:dyDescent="0.25">
      <c r="B55"/>
      <c r="C55" s="13"/>
      <c r="D55" s="12"/>
      <c r="E55" s="13"/>
      <c r="F55" s="12"/>
      <c r="G55" s="13"/>
      <c r="H55" s="12"/>
      <c r="I55" s="13"/>
      <c r="J55" s="12"/>
      <c r="K55" s="22"/>
      <c r="L55" s="31"/>
      <c r="M55" s="32"/>
    </row>
    <row r="56" spans="1:13" x14ac:dyDescent="0.25">
      <c r="B56"/>
      <c r="C56" s="13"/>
      <c r="D56" s="12"/>
      <c r="E56" s="13"/>
      <c r="F56" s="12"/>
      <c r="G56" s="13"/>
      <c r="H56" s="12"/>
      <c r="I56" s="13"/>
      <c r="J56" s="12"/>
      <c r="K56" s="22"/>
      <c r="L56" s="31"/>
      <c r="M56" s="32"/>
    </row>
    <row r="57" spans="1:13" x14ac:dyDescent="0.25">
      <c r="B57"/>
      <c r="C57" s="13"/>
      <c r="D57" s="12"/>
      <c r="E57" s="13"/>
      <c r="F57" s="12"/>
      <c r="G57" s="13"/>
      <c r="H57" s="12"/>
      <c r="I57" s="13"/>
      <c r="J57" s="12"/>
      <c r="K57" s="22"/>
      <c r="L57" s="31"/>
      <c r="M57" s="32"/>
    </row>
    <row r="58" spans="1:13" x14ac:dyDescent="0.25">
      <c r="B58"/>
      <c r="C58" s="13"/>
      <c r="D58" s="12"/>
      <c r="E58" s="13"/>
      <c r="F58" s="12"/>
      <c r="G58" s="13"/>
      <c r="H58" s="12"/>
      <c r="I58" s="13"/>
      <c r="J58" s="12"/>
      <c r="K58" s="22"/>
      <c r="L58" s="31"/>
      <c r="M58" s="32"/>
    </row>
    <row r="59" spans="1:13" x14ac:dyDescent="0.25">
      <c r="B59"/>
      <c r="C59" s="13"/>
      <c r="D59" s="12"/>
      <c r="E59" s="13"/>
      <c r="F59" s="12"/>
      <c r="G59" s="13"/>
      <c r="H59" s="12"/>
      <c r="I59" s="13"/>
      <c r="J59" s="12"/>
      <c r="K59" s="22"/>
      <c r="L59" s="31"/>
      <c r="M59" s="32"/>
    </row>
    <row r="60" spans="1:13" x14ac:dyDescent="0.25">
      <c r="B60"/>
      <c r="C60" s="13"/>
      <c r="D60" s="12"/>
      <c r="E60" s="13"/>
      <c r="F60" s="12"/>
      <c r="G60" s="13"/>
      <c r="H60" s="12"/>
      <c r="I60" s="13"/>
      <c r="J60" s="12"/>
      <c r="K60" s="22"/>
      <c r="L60" s="31"/>
      <c r="M60" s="32"/>
    </row>
    <row r="61" spans="1:13" x14ac:dyDescent="0.25">
      <c r="B61"/>
      <c r="C61" s="13"/>
      <c r="D61" s="12"/>
      <c r="E61" s="13"/>
      <c r="F61" s="12"/>
      <c r="G61" s="13"/>
      <c r="H61" s="12"/>
      <c r="I61" s="13"/>
      <c r="J61" s="12"/>
      <c r="K61" s="22"/>
      <c r="L61" s="31"/>
      <c r="M61" s="32"/>
    </row>
    <row r="62" spans="1:13" x14ac:dyDescent="0.25">
      <c r="B62"/>
      <c r="C62" s="13"/>
      <c r="D62" s="12"/>
      <c r="E62" s="13"/>
      <c r="F62" s="12"/>
      <c r="G62" s="13"/>
      <c r="H62" s="12"/>
      <c r="I62" s="13"/>
      <c r="J62" s="12"/>
      <c r="K62" s="22"/>
      <c r="L62" s="31"/>
      <c r="M62" s="32"/>
    </row>
    <row r="63" spans="1:13" x14ac:dyDescent="0.25">
      <c r="B63"/>
      <c r="C63" s="13"/>
      <c r="D63" s="12"/>
      <c r="E63" s="13"/>
      <c r="F63" s="12"/>
      <c r="G63" s="13"/>
      <c r="H63" s="12"/>
      <c r="I63" s="13"/>
      <c r="J63" s="12"/>
      <c r="K63" s="22"/>
      <c r="L63" s="31"/>
      <c r="M63" s="32"/>
    </row>
    <row r="64" spans="1:13" x14ac:dyDescent="0.25">
      <c r="B64"/>
      <c r="C64" s="13"/>
      <c r="D64" s="12"/>
      <c r="E64" s="13"/>
      <c r="F64" s="12"/>
      <c r="G64" s="13"/>
      <c r="H64" s="12"/>
      <c r="I64" s="13"/>
      <c r="J64" s="12"/>
      <c r="K64" s="22"/>
      <c r="L64" s="31"/>
      <c r="M64" s="32"/>
    </row>
    <row r="65" spans="2:13" x14ac:dyDescent="0.25">
      <c r="B65"/>
      <c r="C65" s="13"/>
      <c r="D65" s="12"/>
      <c r="E65" s="13"/>
      <c r="F65" s="12"/>
      <c r="G65" s="13"/>
      <c r="H65" s="12"/>
      <c r="I65" s="13"/>
      <c r="J65" s="12"/>
      <c r="K65" s="22"/>
      <c r="L65" s="31"/>
      <c r="M65" s="32"/>
    </row>
    <row r="66" spans="2:13" x14ac:dyDescent="0.25">
      <c r="B66"/>
      <c r="C66" s="13"/>
      <c r="D66" s="12"/>
      <c r="E66" s="13"/>
      <c r="F66" s="12"/>
      <c r="G66" s="13"/>
      <c r="H66" s="12"/>
      <c r="I66" s="13"/>
      <c r="J66" s="12"/>
      <c r="K66" s="22"/>
      <c r="L66" s="31"/>
      <c r="M66" s="32"/>
    </row>
    <row r="67" spans="2:13" x14ac:dyDescent="0.25">
      <c r="B67"/>
      <c r="C67" s="13"/>
      <c r="D67" s="12"/>
      <c r="E67" s="13"/>
      <c r="F67" s="12"/>
      <c r="G67" s="13"/>
      <c r="H67" s="12"/>
      <c r="I67" s="13"/>
      <c r="J67" s="12"/>
      <c r="K67" s="22"/>
      <c r="L67" s="31"/>
      <c r="M67" s="32"/>
    </row>
    <row r="68" spans="2:13" x14ac:dyDescent="0.25">
      <c r="B68"/>
      <c r="C68" s="13"/>
      <c r="D68" s="12"/>
      <c r="E68" s="13"/>
      <c r="F68" s="12"/>
      <c r="G68" s="13"/>
      <c r="H68" s="12"/>
      <c r="I68" s="13"/>
      <c r="J68" s="12"/>
      <c r="K68" s="22"/>
      <c r="L68" s="31"/>
      <c r="M68" s="32"/>
    </row>
    <row r="69" spans="2:13" x14ac:dyDescent="0.25">
      <c r="B69"/>
      <c r="C69" s="13"/>
      <c r="D69" s="12"/>
      <c r="E69" s="13"/>
      <c r="F69" s="12"/>
      <c r="G69" s="13"/>
      <c r="H69" s="12"/>
      <c r="I69" s="13"/>
      <c r="J69" s="12"/>
      <c r="K69" s="22"/>
      <c r="L69" s="31"/>
      <c r="M69" s="32"/>
    </row>
    <row r="70" spans="2:13" x14ac:dyDescent="0.25">
      <c r="B70"/>
      <c r="C70" s="13"/>
      <c r="D70" s="12"/>
      <c r="E70" s="13"/>
      <c r="F70" s="12"/>
      <c r="G70" s="13"/>
      <c r="H70" s="12"/>
      <c r="I70" s="13"/>
      <c r="J70" s="12"/>
      <c r="K70" s="22"/>
      <c r="L70" s="31"/>
      <c r="M70" s="32"/>
    </row>
    <row r="71" spans="2:13" x14ac:dyDescent="0.25">
      <c r="B71"/>
      <c r="C71" s="13"/>
      <c r="D71" s="12"/>
      <c r="E71" s="13"/>
      <c r="F71" s="12"/>
      <c r="G71" s="13"/>
      <c r="H71" s="12"/>
      <c r="I71" s="13"/>
      <c r="J71" s="12"/>
      <c r="K71" s="22"/>
      <c r="L71" s="31"/>
      <c r="M71" s="32"/>
    </row>
    <row r="72" spans="2:13" x14ac:dyDescent="0.25">
      <c r="B72"/>
      <c r="C72" s="13"/>
      <c r="D72" s="12"/>
      <c r="E72" s="13"/>
      <c r="F72" s="12"/>
      <c r="G72" s="13"/>
      <c r="H72" s="12"/>
      <c r="I72" s="13"/>
      <c r="J72" s="12"/>
      <c r="K72" s="22"/>
      <c r="L72" s="31"/>
      <c r="M72" s="32"/>
    </row>
    <row r="73" spans="2:13" x14ac:dyDescent="0.25">
      <c r="B73"/>
      <c r="C73" s="13"/>
      <c r="D73" s="12"/>
      <c r="E73" s="13"/>
      <c r="F73" s="12"/>
      <c r="G73" s="13"/>
      <c r="H73" s="12"/>
      <c r="I73" s="13"/>
      <c r="J73" s="12"/>
      <c r="K73" s="22"/>
      <c r="L73" s="31"/>
      <c r="M73" s="32"/>
    </row>
    <row r="74" spans="2:13" x14ac:dyDescent="0.25">
      <c r="B74"/>
      <c r="C74" s="13"/>
      <c r="D74" s="12"/>
      <c r="E74" s="13"/>
      <c r="F74" s="12"/>
      <c r="G74" s="13"/>
      <c r="H74" s="12"/>
      <c r="I74" s="13"/>
      <c r="J74" s="12"/>
      <c r="K74" s="22"/>
      <c r="L74" s="31"/>
      <c r="M74" s="32"/>
    </row>
    <row r="75" spans="2:13" x14ac:dyDescent="0.25">
      <c r="B75"/>
      <c r="C75" s="13"/>
      <c r="D75" s="12"/>
      <c r="E75" s="13"/>
      <c r="F75" s="12"/>
      <c r="G75" s="13"/>
      <c r="H75" s="12"/>
      <c r="I75" s="13"/>
      <c r="J75" s="12"/>
      <c r="K75" s="22"/>
      <c r="L75" s="31"/>
      <c r="M75" s="32"/>
    </row>
    <row r="76" spans="2:13" x14ac:dyDescent="0.25">
      <c r="B76"/>
      <c r="C76" s="13"/>
      <c r="D76" s="12"/>
      <c r="E76" s="13"/>
      <c r="F76" s="12"/>
      <c r="G76" s="13"/>
      <c r="H76" s="12"/>
      <c r="I76" s="13"/>
      <c r="J76" s="12"/>
      <c r="K76" s="22"/>
      <c r="L76" s="31"/>
      <c r="M76" s="32"/>
    </row>
    <row r="77" spans="2:13" x14ac:dyDescent="0.25">
      <c r="B77"/>
      <c r="C77" s="13"/>
      <c r="D77" s="12"/>
      <c r="E77" s="13"/>
      <c r="F77" s="12"/>
      <c r="G77" s="13"/>
      <c r="H77" s="12"/>
      <c r="I77" s="13"/>
      <c r="J77" s="12"/>
      <c r="K77" s="22"/>
      <c r="L77" s="31"/>
      <c r="M77" s="32"/>
    </row>
    <row r="78" spans="2:13" x14ac:dyDescent="0.25">
      <c r="B78"/>
      <c r="C78" s="13"/>
      <c r="D78" s="12"/>
      <c r="E78" s="13"/>
      <c r="F78" s="12"/>
      <c r="G78" s="13"/>
      <c r="H78" s="12"/>
      <c r="I78" s="13"/>
      <c r="J78" s="12"/>
      <c r="K78" s="22"/>
      <c r="L78" s="31"/>
      <c r="M78" s="32"/>
    </row>
    <row r="79" spans="2:13" x14ac:dyDescent="0.25">
      <c r="B79"/>
      <c r="C79" s="13"/>
      <c r="D79" s="12"/>
      <c r="E79" s="13"/>
      <c r="F79" s="12"/>
      <c r="G79" s="13"/>
      <c r="H79" s="12"/>
      <c r="I79" s="13"/>
      <c r="J79" s="12"/>
      <c r="K79" s="22"/>
      <c r="L79" s="31"/>
      <c r="M79" s="32"/>
    </row>
    <row r="80" spans="2:13" x14ac:dyDescent="0.25">
      <c r="B80"/>
      <c r="C80" s="13"/>
      <c r="D80" s="12"/>
      <c r="E80" s="13"/>
      <c r="F80" s="12"/>
      <c r="G80" s="13"/>
      <c r="H80" s="12"/>
      <c r="I80" s="13"/>
      <c r="J80" s="12"/>
      <c r="K80" s="22"/>
      <c r="L80" s="31"/>
      <c r="M80" s="32"/>
    </row>
    <row r="81" spans="2:13" x14ac:dyDescent="0.25">
      <c r="B81"/>
      <c r="C81" s="13"/>
      <c r="D81" s="12"/>
      <c r="E81" s="13"/>
      <c r="F81" s="12"/>
      <c r="G81" s="13"/>
      <c r="H81" s="12"/>
      <c r="I81" s="13"/>
      <c r="J81" s="12"/>
      <c r="K81" s="22"/>
      <c r="L81" s="31"/>
      <c r="M81" s="32"/>
    </row>
    <row r="82" spans="2:13" x14ac:dyDescent="0.25">
      <c r="B82"/>
      <c r="C82" s="13"/>
      <c r="D82" s="12"/>
      <c r="E82" s="13"/>
      <c r="F82" s="12"/>
      <c r="G82" s="13"/>
      <c r="H82" s="12"/>
      <c r="I82" s="13"/>
      <c r="J82" s="12"/>
      <c r="K82" s="22"/>
      <c r="L82" s="31"/>
      <c r="M82" s="32"/>
    </row>
    <row r="83" spans="2:13" x14ac:dyDescent="0.25">
      <c r="B83"/>
      <c r="C83" s="13"/>
      <c r="D83" s="12"/>
      <c r="E83" s="13"/>
      <c r="F83" s="12"/>
      <c r="G83" s="13"/>
      <c r="H83" s="12"/>
      <c r="I83" s="13"/>
      <c r="J83" s="12"/>
      <c r="K83" s="22"/>
      <c r="L83" s="31"/>
      <c r="M83" s="32"/>
    </row>
    <row r="84" spans="2:13" x14ac:dyDescent="0.25">
      <c r="B84"/>
      <c r="C84" s="13"/>
      <c r="D84" s="12"/>
      <c r="E84" s="13"/>
      <c r="F84" s="12"/>
      <c r="G84" s="13"/>
      <c r="H84" s="12"/>
      <c r="I84" s="13"/>
      <c r="J84" s="12"/>
      <c r="K84" s="22"/>
      <c r="L84" s="31"/>
      <c r="M84" s="32"/>
    </row>
    <row r="85" spans="2:13" x14ac:dyDescent="0.25">
      <c r="B85"/>
      <c r="C85" s="13"/>
      <c r="D85" s="12"/>
      <c r="E85" s="13"/>
      <c r="F85" s="12"/>
      <c r="G85" s="13"/>
      <c r="H85" s="12"/>
      <c r="I85" s="13"/>
      <c r="J85" s="12"/>
      <c r="K85" s="22"/>
      <c r="L85" s="31"/>
      <c r="M85" s="32"/>
    </row>
    <row r="86" spans="2:13" x14ac:dyDescent="0.25">
      <c r="B86"/>
      <c r="C86" s="13"/>
      <c r="D86" s="12"/>
      <c r="E86" s="13"/>
      <c r="F86" s="12"/>
      <c r="G86" s="13"/>
      <c r="H86" s="12"/>
      <c r="I86" s="13"/>
      <c r="J86" s="12"/>
      <c r="K86" s="22"/>
      <c r="L86" s="31"/>
      <c r="M86" s="32"/>
    </row>
    <row r="87" spans="2:13" x14ac:dyDescent="0.25">
      <c r="B87"/>
      <c r="C87" s="13"/>
      <c r="D87" s="12"/>
      <c r="E87" s="13"/>
      <c r="F87" s="12"/>
      <c r="G87" s="13"/>
      <c r="H87" s="12"/>
      <c r="I87" s="13"/>
      <c r="J87" s="12"/>
      <c r="K87" s="22"/>
      <c r="L87" s="31"/>
      <c r="M87" s="32"/>
    </row>
    <row r="88" spans="2:13" x14ac:dyDescent="0.25">
      <c r="B88"/>
      <c r="C88" s="13"/>
      <c r="D88" s="12"/>
      <c r="E88" s="13"/>
      <c r="F88" s="12"/>
      <c r="G88" s="13"/>
      <c r="H88" s="12"/>
      <c r="I88" s="13"/>
      <c r="J88" s="12"/>
      <c r="K88" s="22"/>
      <c r="L88" s="31"/>
      <c r="M88" s="32"/>
    </row>
    <row r="89" spans="2:13" x14ac:dyDescent="0.25">
      <c r="B89"/>
      <c r="C89" s="13"/>
      <c r="D89" s="12"/>
      <c r="E89" s="13"/>
      <c r="F89" s="12"/>
      <c r="G89" s="13"/>
      <c r="H89" s="12"/>
      <c r="I89" s="13"/>
      <c r="J89" s="12"/>
      <c r="K89" s="22"/>
      <c r="L89" s="31"/>
      <c r="M89" s="32"/>
    </row>
    <row r="90" spans="2:13" x14ac:dyDescent="0.25">
      <c r="B90"/>
      <c r="C90" s="13"/>
      <c r="D90" s="12"/>
      <c r="E90" s="13"/>
      <c r="F90" s="12"/>
      <c r="G90" s="13"/>
      <c r="H90" s="12"/>
      <c r="I90" s="13"/>
      <c r="J90" s="12"/>
      <c r="K90" s="22"/>
      <c r="L90" s="31"/>
      <c r="M90" s="32"/>
    </row>
    <row r="91" spans="2:13" x14ac:dyDescent="0.25">
      <c r="B91"/>
      <c r="C91" s="13"/>
      <c r="D91" s="12"/>
      <c r="E91" s="13"/>
      <c r="F91" s="12"/>
      <c r="G91" s="13"/>
      <c r="H91" s="12"/>
      <c r="I91" s="13"/>
      <c r="J91" s="12"/>
      <c r="K91" s="22"/>
      <c r="L91" s="31"/>
      <c r="M91" s="32"/>
    </row>
    <row r="92" spans="2:13" x14ac:dyDescent="0.25">
      <c r="B92"/>
      <c r="C92" s="13"/>
      <c r="D92" s="12"/>
      <c r="E92" s="13"/>
      <c r="F92" s="12"/>
      <c r="G92" s="13"/>
      <c r="H92" s="12"/>
      <c r="I92" s="13"/>
      <c r="J92" s="12"/>
      <c r="K92" s="22"/>
      <c r="L92" s="31"/>
      <c r="M92" s="32"/>
    </row>
    <row r="93" spans="2:13" x14ac:dyDescent="0.25">
      <c r="B93"/>
      <c r="C93" s="13"/>
      <c r="D93" s="12"/>
      <c r="E93" s="13"/>
      <c r="F93" s="12"/>
      <c r="G93" s="13"/>
      <c r="H93" s="12"/>
      <c r="I93" s="13"/>
      <c r="J93" s="12"/>
      <c r="K93" s="22"/>
      <c r="L93" s="31"/>
      <c r="M93" s="32"/>
    </row>
    <row r="94" spans="2:13" x14ac:dyDescent="0.25">
      <c r="B94"/>
      <c r="C94" s="13"/>
      <c r="D94" s="12"/>
      <c r="E94" s="13"/>
      <c r="F94" s="12"/>
      <c r="G94" s="13"/>
      <c r="H94" s="12"/>
      <c r="I94" s="13"/>
      <c r="J94" s="12"/>
      <c r="K94" s="22"/>
      <c r="L94" s="31"/>
      <c r="M94" s="32"/>
    </row>
    <row r="95" spans="2:13" x14ac:dyDescent="0.25">
      <c r="B95"/>
      <c r="C95" s="13"/>
      <c r="D95" s="12"/>
      <c r="E95" s="13"/>
      <c r="F95" s="12"/>
      <c r="G95" s="13"/>
      <c r="H95" s="12"/>
      <c r="I95" s="13"/>
      <c r="J95" s="12"/>
      <c r="K95" s="22"/>
      <c r="L95" s="31"/>
      <c r="M95" s="32"/>
    </row>
    <row r="96" spans="2:13" x14ac:dyDescent="0.25">
      <c r="B96"/>
      <c r="C96" s="13"/>
      <c r="D96" s="12"/>
      <c r="E96" s="13"/>
      <c r="F96" s="12"/>
      <c r="G96" s="13"/>
      <c r="H96" s="12"/>
      <c r="I96" s="13"/>
      <c r="J96" s="12"/>
      <c r="K96" s="22"/>
      <c r="L96" s="31"/>
      <c r="M96" s="32"/>
    </row>
    <row r="97" spans="2:13" x14ac:dyDescent="0.25">
      <c r="B97"/>
      <c r="C97" s="13"/>
      <c r="D97" s="12"/>
      <c r="E97" s="13"/>
      <c r="F97" s="12"/>
      <c r="G97" s="13"/>
      <c r="H97" s="12"/>
      <c r="I97" s="13"/>
      <c r="J97" s="12"/>
      <c r="K97" s="22"/>
      <c r="L97" s="31"/>
      <c r="M97" s="32"/>
    </row>
    <row r="98" spans="2:13" x14ac:dyDescent="0.25">
      <c r="B98"/>
      <c r="C98" s="13"/>
      <c r="D98" s="12"/>
      <c r="E98" s="13"/>
      <c r="F98" s="12"/>
      <c r="G98" s="13"/>
      <c r="H98" s="12"/>
      <c r="I98" s="13"/>
      <c r="J98" s="12"/>
      <c r="K98" s="22"/>
      <c r="L98" s="31"/>
      <c r="M98" s="32"/>
    </row>
    <row r="99" spans="2:13" x14ac:dyDescent="0.25">
      <c r="B99"/>
      <c r="C99" s="13"/>
      <c r="D99" s="12"/>
      <c r="E99" s="13"/>
      <c r="F99" s="12"/>
      <c r="G99" s="13"/>
      <c r="H99" s="12"/>
      <c r="I99" s="13"/>
      <c r="J99" s="12"/>
      <c r="K99" s="22"/>
      <c r="L99" s="31"/>
      <c r="M99" s="32"/>
    </row>
    <row r="100" spans="2:13" x14ac:dyDescent="0.25">
      <c r="B100"/>
      <c r="C100" s="13"/>
      <c r="D100" s="12"/>
      <c r="E100" s="13"/>
      <c r="F100" s="12"/>
      <c r="G100" s="13"/>
      <c r="H100" s="12"/>
      <c r="I100" s="13"/>
      <c r="J100" s="12"/>
      <c r="K100" s="22"/>
      <c r="L100" s="31"/>
      <c r="M100" s="32"/>
    </row>
    <row r="101" spans="2:13" x14ac:dyDescent="0.25">
      <c r="B101"/>
      <c r="C101" s="13"/>
      <c r="D101" s="12"/>
      <c r="E101" s="13"/>
      <c r="F101" s="12"/>
      <c r="G101" s="13"/>
      <c r="H101" s="12"/>
      <c r="I101" s="13"/>
      <c r="J101" s="12"/>
      <c r="K101" s="22"/>
      <c r="L101" s="31"/>
      <c r="M101" s="32"/>
    </row>
    <row r="102" spans="2:13" x14ac:dyDescent="0.25">
      <c r="B102"/>
      <c r="C102" s="13"/>
      <c r="D102" s="12"/>
      <c r="E102" s="13"/>
      <c r="F102" s="12"/>
      <c r="G102" s="13"/>
      <c r="H102" s="12"/>
      <c r="I102" s="13"/>
      <c r="J102" s="12"/>
      <c r="K102" s="22"/>
      <c r="L102" s="31"/>
      <c r="M102" s="32"/>
    </row>
    <row r="103" spans="2:13" x14ac:dyDescent="0.25">
      <c r="B103"/>
      <c r="C103" s="13"/>
      <c r="D103" s="12"/>
      <c r="E103" s="13"/>
      <c r="F103" s="12"/>
      <c r="G103" s="13"/>
      <c r="H103" s="12"/>
      <c r="I103" s="13"/>
      <c r="J103" s="12"/>
      <c r="K103" s="22"/>
      <c r="L103" s="31"/>
      <c r="M103" s="32"/>
    </row>
    <row r="104" spans="2:13" x14ac:dyDescent="0.25">
      <c r="B104"/>
      <c r="C104" s="13"/>
      <c r="D104" s="12"/>
      <c r="E104" s="13"/>
      <c r="F104" s="12"/>
      <c r="G104" s="13"/>
      <c r="H104" s="12"/>
      <c r="I104" s="13"/>
      <c r="J104" s="12"/>
      <c r="K104" s="22"/>
      <c r="L104" s="31"/>
      <c r="M104" s="32"/>
    </row>
    <row r="105" spans="2:13" x14ac:dyDescent="0.25">
      <c r="B105"/>
      <c r="C105" s="13"/>
      <c r="D105" s="12"/>
      <c r="E105" s="13"/>
      <c r="F105" s="12"/>
      <c r="G105" s="13"/>
      <c r="H105" s="12"/>
      <c r="I105" s="13"/>
      <c r="J105" s="12"/>
      <c r="K105" s="22"/>
      <c r="L105" s="31"/>
      <c r="M105" s="32"/>
    </row>
    <row r="106" spans="2:13" x14ac:dyDescent="0.25">
      <c r="B106"/>
      <c r="C106" s="13"/>
      <c r="D106" s="12"/>
      <c r="E106" s="13"/>
      <c r="F106" s="12"/>
      <c r="G106" s="13"/>
      <c r="H106" s="12"/>
      <c r="I106" s="13"/>
      <c r="J106" s="12"/>
      <c r="K106" s="22"/>
      <c r="L106" s="31"/>
      <c r="M106" s="32"/>
    </row>
    <row r="107" spans="2:13" x14ac:dyDescent="0.25">
      <c r="B107"/>
      <c r="C107" s="13"/>
      <c r="D107" s="12"/>
      <c r="E107" s="13"/>
      <c r="F107" s="12"/>
      <c r="G107" s="13"/>
      <c r="H107" s="12"/>
      <c r="I107" s="13"/>
      <c r="J107" s="12"/>
      <c r="K107" s="22"/>
      <c r="L107" s="31"/>
      <c r="M107" s="32"/>
    </row>
    <row r="108" spans="2:13" x14ac:dyDescent="0.25">
      <c r="B108"/>
      <c r="C108" s="13"/>
      <c r="D108" s="12"/>
      <c r="E108" s="13"/>
      <c r="F108" s="12"/>
      <c r="G108" s="13"/>
      <c r="H108" s="12"/>
      <c r="I108" s="13"/>
      <c r="J108" s="12"/>
      <c r="K108" s="22"/>
      <c r="L108" s="31"/>
      <c r="M108" s="32"/>
    </row>
    <row r="109" spans="2:13" x14ac:dyDescent="0.25">
      <c r="B109"/>
      <c r="C109" s="13"/>
      <c r="D109" s="12"/>
      <c r="E109" s="13"/>
      <c r="F109" s="12"/>
      <c r="G109" s="13"/>
      <c r="H109" s="12"/>
      <c r="I109" s="13"/>
      <c r="J109" s="12"/>
      <c r="K109" s="22"/>
      <c r="L109" s="31"/>
      <c r="M109" s="32"/>
    </row>
    <row r="110" spans="2:13" x14ac:dyDescent="0.25">
      <c r="B110"/>
      <c r="C110" s="13"/>
      <c r="D110" s="12"/>
      <c r="E110" s="13"/>
      <c r="F110" s="12"/>
      <c r="G110" s="13"/>
      <c r="H110" s="12"/>
      <c r="I110" s="13"/>
      <c r="J110" s="12"/>
      <c r="K110" s="22"/>
      <c r="L110" s="31"/>
      <c r="M110" s="32"/>
    </row>
    <row r="111" spans="2:13" x14ac:dyDescent="0.25">
      <c r="B111"/>
      <c r="C111" s="13"/>
      <c r="D111" s="12"/>
      <c r="E111" s="13"/>
      <c r="F111" s="12"/>
      <c r="G111" s="13"/>
      <c r="H111" s="12"/>
      <c r="I111" s="13"/>
      <c r="J111" s="12"/>
      <c r="K111" s="22"/>
      <c r="L111" s="31"/>
      <c r="M111" s="32"/>
    </row>
    <row r="112" spans="2:13" x14ac:dyDescent="0.25">
      <c r="B112"/>
      <c r="C112" s="13"/>
      <c r="D112" s="12"/>
      <c r="E112" s="13"/>
      <c r="F112" s="12"/>
      <c r="G112" s="13"/>
      <c r="H112" s="12"/>
      <c r="I112" s="13"/>
      <c r="J112" s="12"/>
      <c r="K112" s="22"/>
      <c r="L112" s="31"/>
      <c r="M112" s="32"/>
    </row>
    <row r="113" spans="2:13" x14ac:dyDescent="0.25">
      <c r="B113"/>
      <c r="C113" s="13"/>
      <c r="D113" s="12"/>
      <c r="E113" s="13"/>
      <c r="F113" s="12"/>
      <c r="G113" s="13"/>
      <c r="H113" s="12"/>
      <c r="I113" s="13"/>
      <c r="J113" s="12"/>
      <c r="K113" s="22"/>
      <c r="L113" s="31"/>
      <c r="M113" s="32"/>
    </row>
    <row r="114" spans="2:13" x14ac:dyDescent="0.25">
      <c r="B114"/>
      <c r="C114" s="13"/>
      <c r="D114" s="12"/>
      <c r="E114" s="13"/>
      <c r="F114" s="12"/>
      <c r="G114" s="13"/>
      <c r="H114" s="12"/>
      <c r="I114" s="13"/>
      <c r="J114" s="12"/>
      <c r="K114" s="22"/>
      <c r="L114" s="31"/>
      <c r="M114" s="32"/>
    </row>
    <row r="115" spans="2:13" x14ac:dyDescent="0.25">
      <c r="B115"/>
      <c r="C115" s="13"/>
      <c r="D115" s="12"/>
      <c r="E115" s="13"/>
      <c r="F115" s="12"/>
      <c r="G115" s="13"/>
      <c r="H115" s="12"/>
      <c r="I115" s="13"/>
      <c r="J115" s="12"/>
      <c r="K115" s="22"/>
      <c r="L115" s="31"/>
      <c r="M115" s="32"/>
    </row>
    <row r="116" spans="2:13" x14ac:dyDescent="0.25">
      <c r="B116"/>
      <c r="C116" s="13"/>
      <c r="D116" s="12"/>
      <c r="E116" s="13"/>
      <c r="F116" s="12"/>
      <c r="G116" s="13"/>
      <c r="H116" s="12"/>
      <c r="I116" s="13"/>
      <c r="J116" s="12"/>
      <c r="K116" s="22"/>
      <c r="L116" s="31"/>
      <c r="M116" s="32"/>
    </row>
    <row r="117" spans="2:13" x14ac:dyDescent="0.25">
      <c r="B117"/>
      <c r="C117" s="13"/>
      <c r="D117" s="12"/>
      <c r="E117" s="13"/>
      <c r="F117" s="12"/>
      <c r="G117" s="13"/>
      <c r="H117" s="12"/>
      <c r="I117" s="13"/>
      <c r="J117" s="12"/>
      <c r="K117" s="22"/>
      <c r="L117" s="31"/>
      <c r="M117" s="32"/>
    </row>
    <row r="118" spans="2:13" x14ac:dyDescent="0.25">
      <c r="B118"/>
      <c r="C118" s="13"/>
      <c r="D118" s="12"/>
      <c r="E118" s="13"/>
      <c r="F118" s="12"/>
      <c r="G118" s="13"/>
      <c r="H118" s="12"/>
      <c r="I118" s="13"/>
      <c r="J118" s="12"/>
      <c r="K118" s="22"/>
      <c r="L118" s="31"/>
      <c r="M118" s="32"/>
    </row>
    <row r="119" spans="2:13" x14ac:dyDescent="0.25">
      <c r="B119"/>
      <c r="C119" s="13"/>
      <c r="D119" s="12"/>
      <c r="E119" s="13"/>
      <c r="F119" s="12"/>
      <c r="G119" s="13"/>
      <c r="H119" s="12"/>
      <c r="I119" s="13"/>
      <c r="J119" s="12"/>
      <c r="K119" s="22"/>
      <c r="L119" s="31"/>
      <c r="M119" s="32"/>
    </row>
    <row r="120" spans="2:13" x14ac:dyDescent="0.25">
      <c r="B120"/>
      <c r="C120" s="13"/>
      <c r="D120" s="12"/>
      <c r="E120" s="13"/>
      <c r="F120" s="12"/>
      <c r="G120" s="13"/>
      <c r="H120" s="12"/>
      <c r="I120" s="13"/>
      <c r="J120" s="12"/>
      <c r="K120" s="22"/>
      <c r="L120" s="31"/>
      <c r="M120" s="32"/>
    </row>
    <row r="121" spans="2:13" x14ac:dyDescent="0.25">
      <c r="B121"/>
      <c r="C121" s="13"/>
      <c r="D121" s="12"/>
      <c r="E121" s="13"/>
      <c r="F121" s="12"/>
      <c r="G121" s="13"/>
      <c r="H121" s="12"/>
      <c r="I121" s="13"/>
      <c r="J121" s="12"/>
      <c r="K121" s="22"/>
      <c r="L121" s="31"/>
      <c r="M121" s="32"/>
    </row>
    <row r="122" spans="2:13" x14ac:dyDescent="0.25">
      <c r="B122"/>
      <c r="C122" s="13"/>
      <c r="D122" s="12"/>
      <c r="E122" s="13"/>
      <c r="F122" s="12"/>
      <c r="G122" s="13"/>
      <c r="H122" s="12"/>
      <c r="I122" s="13"/>
      <c r="J122" s="12"/>
      <c r="K122" s="22"/>
      <c r="L122" s="31"/>
      <c r="M122" s="32"/>
    </row>
    <row r="123" spans="2:13" x14ac:dyDescent="0.25">
      <c r="B123"/>
      <c r="C123" s="13"/>
      <c r="D123" s="12"/>
      <c r="E123" s="13"/>
      <c r="F123" s="12"/>
      <c r="G123" s="13"/>
      <c r="H123" s="12"/>
      <c r="I123" s="13"/>
      <c r="J123" s="12"/>
      <c r="K123" s="22"/>
      <c r="L123" s="31"/>
      <c r="M123" s="32"/>
    </row>
    <row r="124" spans="2:13" x14ac:dyDescent="0.25">
      <c r="B124"/>
      <c r="C124" s="13"/>
      <c r="D124" s="12"/>
      <c r="E124" s="13"/>
      <c r="F124" s="12"/>
      <c r="G124" s="13"/>
      <c r="H124" s="12"/>
      <c r="I124" s="13"/>
      <c r="J124" s="12"/>
      <c r="K124" s="22"/>
      <c r="L124" s="31"/>
      <c r="M124" s="32"/>
    </row>
    <row r="125" spans="2:13" x14ac:dyDescent="0.25">
      <c r="B125"/>
      <c r="C125" s="13"/>
      <c r="D125" s="12"/>
      <c r="E125" s="13"/>
      <c r="F125" s="12"/>
      <c r="G125" s="13"/>
      <c r="H125" s="12"/>
      <c r="I125" s="13"/>
      <c r="J125" s="12"/>
      <c r="K125" s="22"/>
      <c r="L125" s="31"/>
      <c r="M125" s="32"/>
    </row>
    <row r="126" spans="2:13" x14ac:dyDescent="0.25">
      <c r="B126"/>
      <c r="C126" s="13"/>
      <c r="D126" s="12"/>
      <c r="E126" s="13"/>
      <c r="F126" s="12"/>
      <c r="G126" s="13"/>
      <c r="H126" s="12"/>
      <c r="I126" s="13"/>
      <c r="J126" s="12"/>
      <c r="K126" s="22"/>
      <c r="L126" s="31"/>
      <c r="M126" s="32"/>
    </row>
    <row r="127" spans="2:13" x14ac:dyDescent="0.25">
      <c r="B127"/>
      <c r="C127" s="13"/>
      <c r="D127" s="12"/>
      <c r="E127" s="13"/>
      <c r="F127" s="12"/>
      <c r="G127" s="13"/>
      <c r="H127" s="12"/>
      <c r="I127" s="13"/>
      <c r="J127" s="12"/>
      <c r="K127" s="22"/>
      <c r="L127" s="31"/>
      <c r="M127" s="32"/>
    </row>
    <row r="128" spans="2:13" x14ac:dyDescent="0.25">
      <c r="B128"/>
      <c r="C128" s="13"/>
      <c r="D128" s="12"/>
      <c r="E128" s="13"/>
      <c r="F128" s="12"/>
      <c r="G128" s="13"/>
      <c r="H128" s="12"/>
      <c r="I128" s="13"/>
      <c r="J128" s="12"/>
      <c r="K128" s="22"/>
      <c r="L128" s="31"/>
      <c r="M128" s="32"/>
    </row>
    <row r="129" spans="2:13" x14ac:dyDescent="0.25">
      <c r="B129"/>
      <c r="C129" s="13"/>
      <c r="D129" s="12"/>
      <c r="E129" s="13"/>
      <c r="F129" s="12"/>
      <c r="G129" s="13"/>
      <c r="H129" s="12"/>
      <c r="I129" s="13"/>
      <c r="J129" s="12"/>
      <c r="K129" s="22"/>
      <c r="L129" s="31"/>
      <c r="M129" s="32"/>
    </row>
    <row r="130" spans="2:13" x14ac:dyDescent="0.25">
      <c r="B130"/>
      <c r="C130" s="13"/>
      <c r="D130" s="12"/>
      <c r="E130" s="13"/>
      <c r="F130" s="12"/>
      <c r="G130" s="13"/>
      <c r="H130" s="12"/>
      <c r="I130" s="13"/>
      <c r="J130" s="12"/>
      <c r="K130" s="22"/>
      <c r="L130" s="31"/>
      <c r="M130" s="32"/>
    </row>
    <row r="131" spans="2:13" x14ac:dyDescent="0.25">
      <c r="B131"/>
      <c r="C131" s="13"/>
      <c r="D131" s="12"/>
      <c r="E131" s="13"/>
      <c r="F131" s="12"/>
      <c r="G131" s="13"/>
      <c r="H131" s="12"/>
      <c r="I131" s="13"/>
      <c r="J131" s="12"/>
      <c r="K131" s="22"/>
      <c r="L131" s="31"/>
      <c r="M131" s="32"/>
    </row>
    <row r="132" spans="2:13" x14ac:dyDescent="0.25">
      <c r="B132"/>
      <c r="C132" s="13"/>
      <c r="D132" s="12"/>
      <c r="E132" s="13"/>
      <c r="F132" s="12"/>
      <c r="G132" s="13"/>
      <c r="H132" s="12"/>
      <c r="I132" s="13"/>
      <c r="J132" s="12"/>
      <c r="K132" s="22"/>
      <c r="L132" s="31"/>
      <c r="M132" s="32"/>
    </row>
    <row r="133" spans="2:13" x14ac:dyDescent="0.25">
      <c r="B133"/>
      <c r="C133" s="13"/>
      <c r="D133" s="12"/>
      <c r="E133" s="13"/>
      <c r="F133" s="12"/>
      <c r="G133" s="13"/>
      <c r="H133" s="12"/>
      <c r="I133" s="13"/>
      <c r="J133" s="12"/>
      <c r="K133" s="22"/>
      <c r="L133" s="31"/>
      <c r="M133" s="32"/>
    </row>
    <row r="134" spans="2:13" x14ac:dyDescent="0.25">
      <c r="B134"/>
      <c r="C134" s="13"/>
      <c r="D134" s="12"/>
      <c r="E134" s="13"/>
      <c r="F134" s="12"/>
      <c r="G134" s="13"/>
      <c r="H134" s="12"/>
      <c r="I134" s="13"/>
      <c r="J134" s="12"/>
      <c r="K134" s="22"/>
      <c r="L134" s="31"/>
      <c r="M134" s="32"/>
    </row>
    <row r="135" spans="2:13" x14ac:dyDescent="0.25">
      <c r="B135"/>
      <c r="C135" s="13"/>
      <c r="D135" s="12"/>
      <c r="E135" s="13"/>
      <c r="F135" s="12"/>
      <c r="G135" s="13"/>
      <c r="H135" s="12"/>
      <c r="I135" s="13"/>
      <c r="J135" s="12"/>
      <c r="K135" s="22"/>
      <c r="L135" s="31"/>
      <c r="M135" s="32"/>
    </row>
    <row r="136" spans="2:13" x14ac:dyDescent="0.25">
      <c r="B136"/>
      <c r="C136" s="13"/>
      <c r="D136" s="12"/>
      <c r="E136" s="13"/>
      <c r="F136" s="12"/>
      <c r="G136" s="13"/>
      <c r="H136" s="12"/>
      <c r="I136" s="13"/>
      <c r="J136" s="12"/>
      <c r="K136" s="22"/>
      <c r="L136" s="31"/>
      <c r="M136" s="32"/>
    </row>
    <row r="137" spans="2:13" x14ac:dyDescent="0.25">
      <c r="B137"/>
      <c r="C137" s="13"/>
      <c r="D137" s="12"/>
      <c r="E137" s="13"/>
      <c r="F137" s="12"/>
      <c r="G137" s="13"/>
      <c r="H137" s="12"/>
      <c r="I137" s="13"/>
      <c r="J137" s="12"/>
      <c r="K137" s="22"/>
      <c r="L137" s="31"/>
      <c r="M137" s="32"/>
    </row>
    <row r="138" spans="2:13" x14ac:dyDescent="0.25">
      <c r="B138"/>
      <c r="C138" s="13"/>
      <c r="D138" s="12"/>
      <c r="E138" s="13"/>
      <c r="F138" s="12"/>
      <c r="G138" s="13"/>
      <c r="H138" s="12"/>
      <c r="I138" s="13"/>
      <c r="J138" s="12"/>
      <c r="K138" s="22"/>
      <c r="L138" s="31"/>
      <c r="M138" s="32"/>
    </row>
    <row r="139" spans="2:13" x14ac:dyDescent="0.25">
      <c r="B139"/>
      <c r="C139" s="13"/>
      <c r="D139" s="12"/>
      <c r="E139" s="13"/>
      <c r="F139" s="12"/>
      <c r="G139" s="13"/>
      <c r="H139" s="12"/>
      <c r="I139" s="13"/>
      <c r="J139" s="12"/>
      <c r="K139" s="22"/>
      <c r="L139" s="31"/>
      <c r="M139" s="32"/>
    </row>
    <row r="140" spans="2:13" x14ac:dyDescent="0.25">
      <c r="B140"/>
      <c r="C140" s="13"/>
      <c r="D140" s="12"/>
      <c r="E140" s="13"/>
      <c r="F140" s="12"/>
      <c r="G140" s="13"/>
      <c r="H140" s="12"/>
      <c r="I140" s="13"/>
      <c r="J140" s="12"/>
      <c r="K140" s="22"/>
      <c r="L140" s="31"/>
      <c r="M140" s="32"/>
    </row>
    <row r="141" spans="2:13" x14ac:dyDescent="0.25">
      <c r="B141"/>
      <c r="C141" s="13"/>
      <c r="D141" s="12"/>
      <c r="E141" s="13"/>
      <c r="F141" s="12"/>
      <c r="G141" s="13"/>
      <c r="H141" s="12"/>
      <c r="I141" s="13"/>
      <c r="J141" s="12"/>
      <c r="K141" s="22"/>
      <c r="L141" s="31"/>
      <c r="M141" s="32"/>
    </row>
    <row r="142" spans="2:13" x14ac:dyDescent="0.25">
      <c r="B142"/>
      <c r="C142" s="13"/>
      <c r="D142" s="12"/>
      <c r="E142" s="13"/>
      <c r="F142" s="12"/>
      <c r="G142" s="13"/>
      <c r="H142" s="12"/>
      <c r="I142" s="13"/>
      <c r="J142" s="12"/>
      <c r="K142" s="22"/>
      <c r="L142" s="31"/>
      <c r="M142" s="32"/>
    </row>
    <row r="143" spans="2:13" x14ac:dyDescent="0.25">
      <c r="B143"/>
      <c r="C143" s="13"/>
      <c r="D143" s="12"/>
      <c r="E143" s="13"/>
      <c r="F143" s="12"/>
      <c r="G143" s="13"/>
      <c r="H143" s="12"/>
      <c r="I143" s="13"/>
      <c r="J143" s="12"/>
      <c r="K143" s="22"/>
      <c r="L143" s="31"/>
      <c r="M143" s="32"/>
    </row>
    <row r="144" spans="2:13" x14ac:dyDescent="0.25">
      <c r="B144"/>
      <c r="C144" s="13"/>
      <c r="D144" s="12"/>
      <c r="E144" s="13"/>
      <c r="F144" s="12"/>
      <c r="G144" s="13"/>
      <c r="H144" s="12"/>
      <c r="I144" s="13"/>
      <c r="J144" s="12"/>
      <c r="K144" s="22"/>
      <c r="L144" s="31"/>
      <c r="M144" s="32"/>
    </row>
    <row r="145" spans="2:13" x14ac:dyDescent="0.25">
      <c r="B145"/>
      <c r="C145" s="13"/>
      <c r="D145" s="12"/>
      <c r="E145" s="13"/>
      <c r="F145" s="12"/>
      <c r="G145" s="13"/>
      <c r="H145" s="12"/>
      <c r="I145" s="13"/>
      <c r="J145" s="12"/>
      <c r="K145" s="22"/>
      <c r="L145" s="31"/>
      <c r="M145" s="32"/>
    </row>
    <row r="146" spans="2:13" x14ac:dyDescent="0.25">
      <c r="B146"/>
      <c r="C146" s="13"/>
      <c r="D146" s="12"/>
      <c r="E146" s="13"/>
      <c r="F146" s="12"/>
      <c r="G146" s="13"/>
      <c r="H146" s="12"/>
      <c r="I146" s="13"/>
      <c r="J146" s="12"/>
      <c r="K146" s="22"/>
      <c r="L146" s="31"/>
      <c r="M146" s="32"/>
    </row>
    <row r="147" spans="2:13" x14ac:dyDescent="0.25">
      <c r="B147"/>
      <c r="C147" s="13"/>
      <c r="D147" s="12"/>
      <c r="E147" s="13"/>
      <c r="F147" s="12"/>
      <c r="G147" s="13"/>
      <c r="H147" s="12"/>
      <c r="I147" s="13"/>
      <c r="J147" s="12"/>
      <c r="K147" s="22"/>
      <c r="L147" s="31"/>
      <c r="M147" s="32"/>
    </row>
    <row r="148" spans="2:13" x14ac:dyDescent="0.25">
      <c r="B148"/>
      <c r="C148" s="13"/>
      <c r="D148" s="12"/>
      <c r="E148" s="13"/>
      <c r="F148" s="12"/>
      <c r="G148" s="13"/>
      <c r="H148" s="12"/>
      <c r="I148" s="13"/>
      <c r="J148" s="12"/>
      <c r="K148" s="22"/>
      <c r="L148" s="31"/>
      <c r="M148" s="32"/>
    </row>
    <row r="149" spans="2:13" x14ac:dyDescent="0.25">
      <c r="B149"/>
      <c r="C149" s="13"/>
      <c r="D149" s="12"/>
      <c r="E149" s="13"/>
      <c r="F149" s="12"/>
      <c r="G149" s="13"/>
      <c r="H149" s="12"/>
      <c r="I149" s="13"/>
      <c r="J149" s="12"/>
      <c r="K149" s="22"/>
      <c r="L149" s="31"/>
      <c r="M149" s="32"/>
    </row>
    <row r="150" spans="2:13" x14ac:dyDescent="0.25">
      <c r="B150"/>
      <c r="C150" s="13"/>
      <c r="D150" s="12"/>
      <c r="E150" s="13"/>
      <c r="F150" s="12"/>
      <c r="G150" s="13"/>
      <c r="H150" s="12"/>
      <c r="I150" s="13"/>
      <c r="J150" s="12"/>
      <c r="K150" s="22"/>
      <c r="L150" s="31"/>
      <c r="M150" s="32"/>
    </row>
    <row r="151" spans="2:13" x14ac:dyDescent="0.25">
      <c r="B151"/>
      <c r="C151" s="13"/>
      <c r="D151" s="12"/>
      <c r="E151" s="13"/>
      <c r="F151" s="12"/>
      <c r="G151" s="13"/>
      <c r="H151" s="12"/>
      <c r="I151" s="13"/>
      <c r="J151" s="12"/>
      <c r="K151" s="22"/>
      <c r="L151" s="31"/>
      <c r="M151" s="32"/>
    </row>
    <row r="152" spans="2:13" x14ac:dyDescent="0.25">
      <c r="B152"/>
      <c r="C152" s="13"/>
      <c r="D152" s="12"/>
      <c r="E152" s="13"/>
      <c r="F152" s="12"/>
      <c r="G152" s="13"/>
      <c r="H152" s="12"/>
      <c r="I152" s="13"/>
      <c r="J152" s="12"/>
      <c r="K152" s="22"/>
      <c r="L152" s="31"/>
      <c r="M152" s="32"/>
    </row>
    <row r="153" spans="2:13" x14ac:dyDescent="0.25">
      <c r="B153"/>
      <c r="C153" s="13"/>
      <c r="D153" s="12"/>
      <c r="E153" s="13"/>
      <c r="F153" s="12"/>
      <c r="G153" s="13"/>
      <c r="H153" s="12"/>
      <c r="I153" s="13"/>
      <c r="J153" s="12"/>
      <c r="K153" s="22"/>
      <c r="L153" s="31"/>
      <c r="M153" s="32"/>
    </row>
    <row r="154" spans="2:13" x14ac:dyDescent="0.25">
      <c r="B154"/>
      <c r="C154" s="13"/>
      <c r="D154" s="12"/>
      <c r="E154" s="13"/>
      <c r="F154" s="12"/>
      <c r="G154" s="13"/>
      <c r="H154" s="12"/>
      <c r="I154" s="13"/>
      <c r="J154" s="12"/>
      <c r="K154" s="22"/>
      <c r="L154" s="31"/>
      <c r="M154" s="32"/>
    </row>
    <row r="155" spans="2:13" x14ac:dyDescent="0.25">
      <c r="B155"/>
      <c r="C155" s="13"/>
      <c r="D155" s="12"/>
      <c r="E155" s="13"/>
      <c r="F155" s="12"/>
      <c r="G155" s="13"/>
      <c r="H155" s="12"/>
      <c r="I155" s="13"/>
      <c r="J155" s="12"/>
      <c r="K155" s="22"/>
      <c r="L155" s="31"/>
      <c r="M155" s="32"/>
    </row>
    <row r="156" spans="2:13" x14ac:dyDescent="0.25">
      <c r="B156"/>
      <c r="C156" s="13"/>
      <c r="D156" s="12"/>
      <c r="E156" s="13"/>
      <c r="F156" s="12"/>
      <c r="G156" s="13"/>
      <c r="H156" s="12"/>
      <c r="I156" s="13"/>
      <c r="J156" s="12"/>
      <c r="K156" s="22"/>
      <c r="L156" s="31"/>
      <c r="M156" s="32"/>
    </row>
    <row r="157" spans="2:13" x14ac:dyDescent="0.25">
      <c r="B157"/>
      <c r="C157" s="13"/>
      <c r="D157" s="12"/>
      <c r="E157" s="13"/>
      <c r="F157" s="12"/>
      <c r="G157" s="13"/>
      <c r="H157" s="12"/>
      <c r="I157" s="13"/>
      <c r="J157" s="12"/>
      <c r="K157" s="22"/>
      <c r="L157" s="31"/>
      <c r="M157" s="32"/>
    </row>
    <row r="158" spans="2:13" x14ac:dyDescent="0.25">
      <c r="B158"/>
      <c r="C158" s="13"/>
      <c r="D158" s="12"/>
      <c r="E158" s="13"/>
      <c r="F158" s="12"/>
      <c r="G158" s="13"/>
      <c r="H158" s="12"/>
      <c r="I158" s="13"/>
      <c r="J158" s="12"/>
      <c r="K158" s="22"/>
      <c r="L158" s="31"/>
      <c r="M158" s="32"/>
    </row>
    <row r="159" spans="2:13" x14ac:dyDescent="0.25">
      <c r="B159"/>
      <c r="C159" s="13"/>
      <c r="D159" s="12"/>
      <c r="E159" s="13"/>
      <c r="F159" s="12"/>
      <c r="G159" s="13"/>
      <c r="H159" s="12"/>
      <c r="I159" s="13"/>
      <c r="J159" s="12"/>
      <c r="K159" s="22"/>
      <c r="L159" s="31"/>
      <c r="M159" s="32"/>
    </row>
    <row r="160" spans="2:13" x14ac:dyDescent="0.25">
      <c r="B160"/>
      <c r="C160" s="13"/>
      <c r="D160" s="12"/>
      <c r="E160" s="13"/>
      <c r="F160" s="12"/>
      <c r="G160" s="13"/>
      <c r="H160" s="12"/>
      <c r="I160" s="13"/>
      <c r="J160" s="12"/>
      <c r="K160" s="22"/>
      <c r="L160" s="31"/>
      <c r="M160" s="32"/>
    </row>
    <row r="161" spans="2:13" x14ac:dyDescent="0.25">
      <c r="B161"/>
      <c r="C161" s="13"/>
      <c r="D161" s="12"/>
      <c r="E161" s="13"/>
      <c r="F161" s="12"/>
      <c r="G161" s="13"/>
      <c r="H161" s="12"/>
      <c r="I161" s="13"/>
      <c r="J161" s="12"/>
      <c r="K161" s="22"/>
      <c r="L161" s="31"/>
      <c r="M161" s="32"/>
    </row>
    <row r="162" spans="2:13" x14ac:dyDescent="0.25">
      <c r="B162"/>
      <c r="C162" s="13"/>
      <c r="D162" s="12"/>
      <c r="E162" s="13"/>
      <c r="F162" s="12"/>
      <c r="G162" s="13"/>
      <c r="H162" s="12"/>
      <c r="I162" s="13"/>
      <c r="J162" s="12"/>
      <c r="K162" s="22"/>
      <c r="L162" s="31"/>
      <c r="M162" s="32"/>
    </row>
    <row r="163" spans="2:13" x14ac:dyDescent="0.25">
      <c r="B163"/>
      <c r="C163" s="13"/>
      <c r="D163" s="12"/>
      <c r="E163" s="13"/>
      <c r="F163" s="12"/>
      <c r="G163" s="13"/>
      <c r="H163" s="12"/>
      <c r="I163" s="13"/>
      <c r="J163" s="12"/>
      <c r="K163" s="22"/>
      <c r="L163" s="31"/>
      <c r="M163" s="32"/>
    </row>
    <row r="164" spans="2:13" x14ac:dyDescent="0.25">
      <c r="B164"/>
      <c r="C164" s="13"/>
      <c r="D164" s="12"/>
      <c r="E164" s="13"/>
      <c r="F164" s="12"/>
      <c r="G164" s="13"/>
      <c r="H164" s="12"/>
      <c r="I164" s="13"/>
      <c r="J164" s="12"/>
      <c r="K164" s="22"/>
      <c r="L164" s="31"/>
      <c r="M164" s="32"/>
    </row>
    <row r="165" spans="2:13" x14ac:dyDescent="0.25">
      <c r="B165"/>
      <c r="C165" s="13"/>
      <c r="D165" s="12"/>
      <c r="E165" s="13"/>
      <c r="F165" s="12"/>
      <c r="G165" s="13"/>
      <c r="H165" s="12"/>
      <c r="I165" s="13"/>
      <c r="J165" s="12"/>
      <c r="K165" s="22"/>
      <c r="L165" s="31"/>
      <c r="M165" s="32"/>
    </row>
    <row r="166" spans="2:13" x14ac:dyDescent="0.25">
      <c r="B166"/>
      <c r="C166" s="13"/>
      <c r="D166" s="12"/>
      <c r="E166" s="13"/>
      <c r="F166" s="12"/>
      <c r="G166" s="13"/>
      <c r="H166" s="12"/>
      <c r="I166" s="13"/>
      <c r="J166" s="12"/>
      <c r="K166" s="22"/>
      <c r="L166" s="31"/>
      <c r="M166" s="32"/>
    </row>
    <row r="167" spans="2:13" x14ac:dyDescent="0.25">
      <c r="B167"/>
      <c r="C167" s="13"/>
      <c r="D167" s="12"/>
      <c r="E167" s="13"/>
      <c r="F167" s="12"/>
      <c r="G167" s="13"/>
      <c r="H167" s="12"/>
      <c r="I167" s="13"/>
      <c r="J167" s="12"/>
      <c r="K167" s="22"/>
      <c r="L167" s="31"/>
      <c r="M167" s="32"/>
    </row>
    <row r="168" spans="2:13" x14ac:dyDescent="0.25">
      <c r="B168"/>
      <c r="C168" s="13"/>
      <c r="D168" s="12"/>
      <c r="E168" s="13"/>
      <c r="F168" s="12"/>
      <c r="G168" s="13"/>
      <c r="H168" s="12"/>
      <c r="I168" s="13"/>
      <c r="J168" s="12"/>
      <c r="K168" s="22"/>
      <c r="L168" s="31"/>
      <c r="M168" s="32"/>
    </row>
    <row r="169" spans="2:13" x14ac:dyDescent="0.25">
      <c r="B169"/>
      <c r="C169" s="13"/>
      <c r="D169" s="12"/>
      <c r="E169" s="13"/>
      <c r="F169" s="12"/>
      <c r="G169" s="13"/>
      <c r="H169" s="12"/>
      <c r="I169" s="13"/>
      <c r="J169" s="12"/>
      <c r="K169" s="22"/>
      <c r="L169" s="31"/>
      <c r="M169" s="32"/>
    </row>
    <row r="170" spans="2:13" x14ac:dyDescent="0.25">
      <c r="B170"/>
      <c r="C170" s="13"/>
      <c r="D170" s="12"/>
      <c r="E170" s="13"/>
      <c r="F170" s="12"/>
      <c r="G170" s="13"/>
      <c r="H170" s="12"/>
      <c r="I170" s="13"/>
      <c r="J170" s="12"/>
      <c r="K170" s="22"/>
      <c r="L170" s="31"/>
      <c r="M170" s="32"/>
    </row>
    <row r="171" spans="2:13" x14ac:dyDescent="0.25">
      <c r="B171"/>
      <c r="C171" s="13"/>
      <c r="D171" s="12"/>
      <c r="E171" s="13"/>
      <c r="F171" s="12"/>
      <c r="G171" s="13"/>
      <c r="H171" s="12"/>
      <c r="I171" s="13"/>
      <c r="J171" s="12"/>
      <c r="K171" s="22"/>
      <c r="L171" s="31"/>
      <c r="M171" s="32"/>
    </row>
    <row r="172" spans="2:13" x14ac:dyDescent="0.25">
      <c r="B172"/>
      <c r="C172" s="13"/>
      <c r="D172" s="12"/>
      <c r="E172" s="13"/>
      <c r="F172" s="12"/>
      <c r="G172" s="13"/>
      <c r="H172" s="12"/>
      <c r="I172" s="13"/>
      <c r="J172" s="12"/>
      <c r="K172" s="22"/>
      <c r="L172" s="31"/>
      <c r="M172" s="32"/>
    </row>
    <row r="173" spans="2:13" x14ac:dyDescent="0.25">
      <c r="B173"/>
      <c r="C173" s="13"/>
      <c r="D173" s="12"/>
      <c r="E173" s="13"/>
      <c r="F173" s="12"/>
      <c r="G173" s="13"/>
      <c r="H173" s="12"/>
      <c r="I173" s="13"/>
      <c r="J173" s="12"/>
      <c r="K173" s="22"/>
      <c r="L173" s="31"/>
      <c r="M173" s="32"/>
    </row>
    <row r="174" spans="2:13" x14ac:dyDescent="0.25">
      <c r="B174"/>
      <c r="C174" s="13"/>
      <c r="D174" s="12"/>
      <c r="E174" s="13"/>
      <c r="F174" s="12"/>
      <c r="G174" s="13"/>
      <c r="H174" s="12"/>
      <c r="I174" s="13"/>
      <c r="J174" s="12"/>
      <c r="K174" s="22"/>
      <c r="L174" s="31"/>
      <c r="M174" s="32"/>
    </row>
    <row r="175" spans="2:13" x14ac:dyDescent="0.25">
      <c r="B175"/>
      <c r="C175" s="13"/>
      <c r="D175" s="12"/>
      <c r="E175" s="13"/>
      <c r="F175" s="12"/>
      <c r="G175" s="13"/>
      <c r="H175" s="12"/>
      <c r="I175" s="13"/>
      <c r="J175" s="12"/>
      <c r="K175" s="22"/>
      <c r="L175" s="31"/>
      <c r="M175" s="32"/>
    </row>
    <row r="176" spans="2:13" x14ac:dyDescent="0.25">
      <c r="B176"/>
      <c r="C176" s="13"/>
      <c r="D176" s="12"/>
      <c r="E176" s="13"/>
      <c r="F176" s="12"/>
      <c r="G176" s="13"/>
      <c r="H176" s="12"/>
      <c r="I176" s="13"/>
      <c r="J176" s="12"/>
      <c r="K176" s="22"/>
      <c r="L176" s="31"/>
      <c r="M176" s="32"/>
    </row>
    <row r="177" spans="2:13" x14ac:dyDescent="0.25">
      <c r="B177"/>
      <c r="C177" s="13"/>
      <c r="D177" s="12"/>
      <c r="E177" s="13"/>
      <c r="F177" s="12"/>
      <c r="G177" s="13"/>
      <c r="H177" s="12"/>
      <c r="I177" s="13"/>
      <c r="J177" s="12"/>
      <c r="K177" s="22"/>
      <c r="L177" s="31"/>
      <c r="M177" s="32"/>
    </row>
    <row r="178" spans="2:13" x14ac:dyDescent="0.25">
      <c r="B178"/>
      <c r="C178" s="13"/>
      <c r="D178" s="12"/>
      <c r="E178" s="13"/>
      <c r="F178" s="12"/>
      <c r="G178" s="13"/>
      <c r="H178" s="12"/>
      <c r="I178" s="13"/>
      <c r="J178" s="12"/>
      <c r="K178" s="22"/>
      <c r="L178" s="31"/>
      <c r="M178" s="32"/>
    </row>
    <row r="179" spans="2:13" x14ac:dyDescent="0.25">
      <c r="B179"/>
      <c r="C179" s="13"/>
      <c r="D179" s="12"/>
      <c r="E179" s="13"/>
      <c r="F179" s="12"/>
      <c r="G179" s="13"/>
      <c r="H179" s="12"/>
      <c r="I179" s="13"/>
      <c r="J179" s="12"/>
      <c r="K179" s="22"/>
      <c r="L179" s="31"/>
      <c r="M179" s="32"/>
    </row>
    <row r="180" spans="2:13" x14ac:dyDescent="0.25">
      <c r="B180"/>
      <c r="C180" s="13"/>
      <c r="D180" s="12"/>
      <c r="E180" s="13"/>
      <c r="F180" s="12"/>
      <c r="G180" s="13"/>
      <c r="H180" s="12"/>
      <c r="I180" s="13"/>
      <c r="J180" s="12"/>
      <c r="K180" s="22"/>
      <c r="L180" s="31"/>
      <c r="M180" s="32"/>
    </row>
    <row r="181" spans="2:13" x14ac:dyDescent="0.25">
      <c r="B181"/>
      <c r="C181" s="13"/>
      <c r="D181" s="12"/>
      <c r="E181" s="13"/>
      <c r="F181" s="12"/>
      <c r="G181" s="13"/>
      <c r="H181" s="12"/>
      <c r="I181" s="13"/>
      <c r="J181" s="12"/>
      <c r="K181" s="22"/>
      <c r="L181" s="31"/>
      <c r="M181" s="32"/>
    </row>
    <row r="182" spans="2:13" x14ac:dyDescent="0.25">
      <c r="B182"/>
      <c r="C182" s="13"/>
      <c r="D182" s="12"/>
      <c r="E182" s="13"/>
      <c r="F182" s="12"/>
      <c r="G182" s="13"/>
      <c r="H182" s="12"/>
      <c r="I182" s="13"/>
      <c r="J182" s="12"/>
      <c r="K182" s="22"/>
      <c r="L182" s="31"/>
      <c r="M182" s="32"/>
    </row>
    <row r="183" spans="2:13" x14ac:dyDescent="0.25">
      <c r="B183"/>
      <c r="C183" s="13"/>
      <c r="D183" s="12"/>
      <c r="E183" s="13"/>
      <c r="F183" s="12"/>
      <c r="G183" s="13"/>
      <c r="H183" s="12"/>
      <c r="I183" s="13"/>
      <c r="J183" s="12"/>
      <c r="K183" s="22"/>
      <c r="L183" s="31"/>
      <c r="M183" s="32"/>
    </row>
    <row r="184" spans="2:13" x14ac:dyDescent="0.25">
      <c r="B184"/>
      <c r="C184" s="13"/>
      <c r="D184" s="12"/>
      <c r="E184" s="13"/>
      <c r="F184" s="12"/>
      <c r="G184" s="13"/>
      <c r="H184" s="12"/>
      <c r="I184" s="13"/>
      <c r="J184" s="12"/>
      <c r="K184" s="22"/>
      <c r="L184" s="31"/>
      <c r="M184" s="32"/>
    </row>
    <row r="185" spans="2:13" x14ac:dyDescent="0.25">
      <c r="B185"/>
      <c r="C185" s="13"/>
      <c r="D185" s="12"/>
      <c r="E185" s="13"/>
      <c r="F185" s="12"/>
      <c r="G185" s="13"/>
      <c r="H185" s="12"/>
      <c r="I185" s="13"/>
      <c r="J185" s="12"/>
      <c r="K185" s="22"/>
      <c r="L185" s="31"/>
      <c r="M185" s="32"/>
    </row>
    <row r="186" spans="2:13" x14ac:dyDescent="0.25">
      <c r="B186"/>
      <c r="C186" s="13"/>
      <c r="D186" s="12"/>
      <c r="E186" s="13"/>
      <c r="F186" s="12"/>
      <c r="G186" s="13"/>
      <c r="H186" s="12"/>
      <c r="I186" s="13"/>
      <c r="J186" s="12"/>
      <c r="K186" s="22"/>
      <c r="L186" s="31"/>
      <c r="M186" s="32"/>
    </row>
    <row r="187" spans="2:13" x14ac:dyDescent="0.25">
      <c r="B187"/>
      <c r="C187" s="13"/>
      <c r="D187" s="12"/>
      <c r="E187" s="13"/>
      <c r="F187" s="12"/>
      <c r="G187" s="13"/>
      <c r="H187" s="12"/>
      <c r="I187" s="13"/>
      <c r="J187" s="12"/>
      <c r="K187" s="22"/>
      <c r="L187" s="31"/>
      <c r="M187" s="32"/>
    </row>
    <row r="188" spans="2:13" x14ac:dyDescent="0.25">
      <c r="B188"/>
      <c r="C188" s="13"/>
      <c r="D188" s="12"/>
      <c r="E188" s="13"/>
      <c r="F188" s="12"/>
      <c r="G188" s="13"/>
      <c r="H188" s="12"/>
      <c r="I188" s="13"/>
      <c r="J188" s="12"/>
      <c r="K188" s="22"/>
      <c r="L188" s="31"/>
      <c r="M188" s="32"/>
    </row>
    <row r="189" spans="2:13" x14ac:dyDescent="0.25">
      <c r="B189"/>
      <c r="C189" s="13"/>
      <c r="D189" s="12"/>
      <c r="E189" s="13"/>
      <c r="F189" s="12"/>
      <c r="G189" s="13"/>
      <c r="H189" s="12"/>
      <c r="I189" s="13"/>
      <c r="J189" s="12"/>
      <c r="K189" s="22"/>
      <c r="L189" s="31"/>
      <c r="M189" s="32"/>
    </row>
    <row r="190" spans="2:13" x14ac:dyDescent="0.25">
      <c r="B190"/>
      <c r="C190" s="13"/>
      <c r="D190" s="12"/>
      <c r="E190" s="13"/>
      <c r="F190" s="12"/>
      <c r="G190" s="13"/>
      <c r="H190" s="12"/>
      <c r="I190" s="13"/>
      <c r="J190" s="12"/>
      <c r="K190" s="22"/>
      <c r="L190" s="31"/>
      <c r="M190" s="32"/>
    </row>
    <row r="191" spans="2:13" x14ac:dyDescent="0.25">
      <c r="B191"/>
      <c r="C191" s="13"/>
      <c r="D191" s="12"/>
      <c r="E191" s="13"/>
      <c r="F191" s="12"/>
      <c r="G191" s="13"/>
      <c r="H191" s="12"/>
      <c r="I191" s="13"/>
      <c r="J191" s="12"/>
      <c r="K191" s="22"/>
      <c r="L191" s="31"/>
      <c r="M191" s="32"/>
    </row>
    <row r="192" spans="2:13" x14ac:dyDescent="0.25">
      <c r="B192"/>
      <c r="C192" s="13"/>
      <c r="D192" s="12"/>
      <c r="E192" s="13"/>
      <c r="F192" s="12"/>
      <c r="G192" s="13"/>
      <c r="H192" s="12"/>
      <c r="I192" s="13"/>
      <c r="J192" s="12"/>
      <c r="K192" s="22"/>
      <c r="L192" s="31"/>
      <c r="M192" s="32"/>
    </row>
    <row r="193" spans="2:13" x14ac:dyDescent="0.25">
      <c r="B193"/>
      <c r="C193" s="13"/>
      <c r="D193" s="12"/>
      <c r="E193" s="13"/>
      <c r="F193" s="12"/>
      <c r="G193" s="13"/>
      <c r="H193" s="12"/>
      <c r="I193" s="13"/>
      <c r="J193" s="12"/>
      <c r="K193" s="22"/>
      <c r="L193" s="31"/>
      <c r="M193" s="32"/>
    </row>
    <row r="194" spans="2:13" x14ac:dyDescent="0.25">
      <c r="B194"/>
      <c r="C194" s="13"/>
      <c r="D194" s="12"/>
      <c r="E194" s="13"/>
      <c r="F194" s="12"/>
      <c r="G194" s="13"/>
      <c r="H194" s="12"/>
      <c r="I194" s="13"/>
      <c r="J194" s="12"/>
      <c r="K194" s="22"/>
      <c r="L194" s="31"/>
      <c r="M194" s="32"/>
    </row>
    <row r="195" spans="2:13" x14ac:dyDescent="0.25">
      <c r="B195"/>
      <c r="C195" s="13"/>
      <c r="D195" s="12"/>
      <c r="E195" s="13"/>
      <c r="F195" s="12"/>
      <c r="G195" s="13"/>
      <c r="H195" s="12"/>
      <c r="I195" s="13"/>
      <c r="J195" s="12"/>
      <c r="K195" s="22"/>
      <c r="L195" s="31"/>
      <c r="M195" s="32"/>
    </row>
    <row r="196" spans="2:13" x14ac:dyDescent="0.25">
      <c r="B196"/>
      <c r="C196" s="13"/>
      <c r="D196" s="12"/>
      <c r="E196" s="13"/>
      <c r="F196" s="12"/>
      <c r="G196" s="13"/>
      <c r="H196" s="12"/>
      <c r="I196" s="13"/>
      <c r="J196" s="12"/>
      <c r="K196" s="22"/>
      <c r="L196" s="31"/>
      <c r="M196" s="32"/>
    </row>
    <row r="197" spans="2:13" x14ac:dyDescent="0.25">
      <c r="B197"/>
      <c r="C197" s="13"/>
      <c r="D197" s="12"/>
      <c r="E197" s="13"/>
      <c r="F197" s="12"/>
      <c r="G197" s="13"/>
      <c r="H197" s="12"/>
      <c r="I197" s="13"/>
      <c r="J197" s="12"/>
      <c r="K197" s="22"/>
      <c r="L197" s="31"/>
      <c r="M197" s="32"/>
    </row>
    <row r="198" spans="2:13" x14ac:dyDescent="0.25">
      <c r="B198"/>
      <c r="C198" s="13"/>
      <c r="D198" s="12"/>
      <c r="E198" s="13"/>
      <c r="F198" s="12"/>
      <c r="G198" s="13"/>
      <c r="H198" s="12"/>
      <c r="I198" s="13"/>
      <c r="J198" s="12"/>
      <c r="K198" s="22"/>
      <c r="L198" s="31"/>
      <c r="M198" s="32"/>
    </row>
    <row r="199" spans="2:13" x14ac:dyDescent="0.25">
      <c r="B199"/>
      <c r="C199" s="13"/>
      <c r="D199" s="12"/>
      <c r="E199" s="13"/>
      <c r="F199" s="12"/>
      <c r="G199" s="13"/>
      <c r="H199" s="12"/>
      <c r="I199" s="13"/>
      <c r="J199" s="12"/>
      <c r="K199" s="22"/>
      <c r="L199" s="31"/>
      <c r="M199" s="32"/>
    </row>
    <row r="200" spans="2:13" x14ac:dyDescent="0.25">
      <c r="B200"/>
      <c r="C200" s="13"/>
      <c r="D200" s="12"/>
      <c r="E200" s="13"/>
      <c r="F200" s="12"/>
      <c r="G200" s="13"/>
      <c r="H200" s="12"/>
      <c r="I200" s="13"/>
      <c r="J200" s="12"/>
      <c r="K200" s="22"/>
      <c r="L200" s="31"/>
      <c r="M200" s="32"/>
    </row>
    <row r="201" spans="2:13" x14ac:dyDescent="0.25">
      <c r="B201"/>
      <c r="C201" s="13"/>
      <c r="D201" s="12"/>
      <c r="E201" s="13"/>
      <c r="F201" s="12"/>
      <c r="G201" s="13"/>
      <c r="H201" s="12"/>
      <c r="I201" s="13"/>
      <c r="J201" s="12"/>
      <c r="K201" s="22"/>
      <c r="L201" s="31"/>
      <c r="M201" s="32"/>
    </row>
    <row r="202" spans="2:13" x14ac:dyDescent="0.25">
      <c r="B202"/>
      <c r="C202" s="13"/>
      <c r="D202" s="12"/>
      <c r="E202" s="13"/>
      <c r="F202" s="12"/>
      <c r="G202" s="13"/>
      <c r="H202" s="12"/>
      <c r="I202" s="13"/>
      <c r="J202" s="12"/>
      <c r="K202" s="22"/>
      <c r="L202" s="31"/>
      <c r="M202" s="32"/>
    </row>
    <row r="203" spans="2:13" x14ac:dyDescent="0.25">
      <c r="B203"/>
      <c r="C203" s="13"/>
      <c r="D203" s="12"/>
      <c r="E203" s="13"/>
      <c r="F203" s="12"/>
      <c r="G203" s="13"/>
      <c r="H203" s="12"/>
      <c r="I203" s="13"/>
      <c r="J203" s="12"/>
      <c r="K203" s="22"/>
      <c r="L203" s="31"/>
      <c r="M203" s="32"/>
    </row>
    <row r="204" spans="2:13" x14ac:dyDescent="0.25">
      <c r="B204"/>
      <c r="C204" s="13"/>
      <c r="D204" s="12"/>
      <c r="E204" s="13"/>
      <c r="F204" s="12"/>
      <c r="G204" s="13"/>
      <c r="H204" s="12"/>
      <c r="I204" s="13"/>
      <c r="J204" s="12"/>
      <c r="K204" s="22"/>
      <c r="L204" s="31"/>
      <c r="M204" s="32"/>
    </row>
    <row r="205" spans="2:13" x14ac:dyDescent="0.25">
      <c r="B205"/>
      <c r="C205" s="13"/>
      <c r="D205" s="12"/>
      <c r="E205" s="13"/>
      <c r="F205" s="12"/>
      <c r="G205" s="13"/>
      <c r="H205" s="12"/>
      <c r="I205" s="13"/>
      <c r="J205" s="12"/>
      <c r="K205" s="22"/>
      <c r="L205" s="31"/>
      <c r="M205" s="32"/>
    </row>
    <row r="206" spans="2:13" x14ac:dyDescent="0.25">
      <c r="B206"/>
      <c r="C206" s="13"/>
      <c r="D206" s="12"/>
      <c r="E206" s="13"/>
      <c r="F206" s="12"/>
      <c r="G206" s="13"/>
      <c r="H206" s="12"/>
      <c r="I206" s="13"/>
      <c r="J206" s="12"/>
      <c r="K206" s="22"/>
      <c r="L206" s="31"/>
      <c r="M206" s="32"/>
    </row>
    <row r="207" spans="2:13" x14ac:dyDescent="0.25">
      <c r="B207"/>
      <c r="C207" s="13"/>
      <c r="D207" s="12"/>
      <c r="E207" s="13"/>
      <c r="F207" s="12"/>
      <c r="G207" s="13"/>
      <c r="H207" s="12"/>
      <c r="I207" s="13"/>
      <c r="J207" s="12"/>
      <c r="K207" s="22"/>
      <c r="L207" s="31"/>
      <c r="M207" s="32"/>
    </row>
    <row r="208" spans="2:13" x14ac:dyDescent="0.25">
      <c r="B208"/>
      <c r="C208" s="13"/>
      <c r="D208" s="12"/>
      <c r="E208" s="13"/>
      <c r="F208" s="12"/>
      <c r="G208" s="13"/>
      <c r="H208" s="12"/>
      <c r="I208" s="13"/>
      <c r="J208" s="12"/>
      <c r="K208" s="22"/>
      <c r="L208" s="31"/>
      <c r="M208" s="32"/>
    </row>
    <row r="209" spans="2:13" x14ac:dyDescent="0.25">
      <c r="B209"/>
      <c r="C209" s="13"/>
      <c r="D209" s="12"/>
      <c r="E209" s="13"/>
      <c r="F209" s="12"/>
      <c r="G209" s="13"/>
      <c r="H209" s="12"/>
      <c r="I209" s="13"/>
      <c r="J209" s="12"/>
      <c r="K209" s="22"/>
      <c r="L209" s="31"/>
      <c r="M209" s="32"/>
    </row>
    <row r="210" spans="2:13" x14ac:dyDescent="0.25">
      <c r="B210"/>
      <c r="C210" s="13"/>
      <c r="D210" s="12"/>
      <c r="E210" s="13"/>
      <c r="F210" s="12"/>
      <c r="G210" s="13"/>
      <c r="H210" s="12"/>
      <c r="I210" s="13"/>
      <c r="J210" s="12"/>
      <c r="K210" s="22"/>
      <c r="L210" s="31"/>
      <c r="M210" s="32"/>
    </row>
    <row r="211" spans="2:13" x14ac:dyDescent="0.25">
      <c r="B211"/>
      <c r="C211" s="13"/>
      <c r="D211" s="12"/>
      <c r="E211" s="13"/>
      <c r="F211" s="12"/>
      <c r="G211" s="13"/>
      <c r="H211" s="12"/>
      <c r="I211" s="13"/>
      <c r="J211" s="12"/>
      <c r="K211" s="22"/>
      <c r="L211" s="31"/>
      <c r="M211" s="32"/>
    </row>
    <row r="212" spans="2:13" x14ac:dyDescent="0.25">
      <c r="B212"/>
      <c r="C212" s="13"/>
      <c r="D212" s="12"/>
      <c r="E212" s="13"/>
      <c r="F212" s="12"/>
      <c r="G212" s="13"/>
      <c r="H212" s="12"/>
      <c r="I212" s="13"/>
      <c r="J212" s="12"/>
      <c r="K212" s="22"/>
      <c r="L212" s="31"/>
      <c r="M212" s="32"/>
    </row>
    <row r="213" spans="2:13" x14ac:dyDescent="0.25">
      <c r="B213"/>
      <c r="C213" s="13"/>
      <c r="D213" s="12"/>
      <c r="E213" s="13"/>
      <c r="F213" s="12"/>
      <c r="G213" s="13"/>
      <c r="H213" s="12"/>
      <c r="I213" s="13"/>
      <c r="J213" s="12"/>
      <c r="K213" s="22"/>
      <c r="L213" s="31"/>
      <c r="M213" s="32"/>
    </row>
    <row r="214" spans="2:13" x14ac:dyDescent="0.25">
      <c r="B214"/>
      <c r="C214" s="13"/>
      <c r="D214" s="12"/>
      <c r="E214" s="13"/>
      <c r="F214" s="12"/>
      <c r="G214" s="13"/>
      <c r="H214" s="12"/>
      <c r="I214" s="13"/>
      <c r="J214" s="12"/>
      <c r="K214" s="22"/>
      <c r="L214" s="31"/>
      <c r="M214" s="32"/>
    </row>
    <row r="215" spans="2:13" x14ac:dyDescent="0.25">
      <c r="B215"/>
      <c r="C215" s="13"/>
      <c r="D215" s="12"/>
      <c r="E215" s="13"/>
      <c r="F215" s="12"/>
      <c r="G215" s="13"/>
      <c r="H215" s="12"/>
      <c r="I215" s="13"/>
      <c r="J215" s="12"/>
      <c r="K215" s="22"/>
      <c r="L215" s="31"/>
      <c r="M215" s="32"/>
    </row>
    <row r="216" spans="2:13" x14ac:dyDescent="0.25">
      <c r="B216"/>
      <c r="C216" s="13"/>
      <c r="D216" s="12"/>
      <c r="E216" s="13"/>
      <c r="F216" s="12"/>
      <c r="G216" s="13"/>
      <c r="H216" s="12"/>
      <c r="I216" s="13"/>
      <c r="J216" s="12"/>
      <c r="K216" s="22"/>
      <c r="L216" s="31"/>
      <c r="M216" s="32"/>
    </row>
    <row r="217" spans="2:13" x14ac:dyDescent="0.25">
      <c r="B217"/>
      <c r="C217" s="13"/>
      <c r="D217" s="12"/>
      <c r="E217" s="13"/>
      <c r="F217" s="12"/>
      <c r="G217" s="13"/>
      <c r="H217" s="12"/>
      <c r="I217" s="13"/>
      <c r="J217" s="12"/>
      <c r="K217" s="22"/>
      <c r="L217" s="31"/>
      <c r="M217" s="32"/>
    </row>
    <row r="218" spans="2:13" x14ac:dyDescent="0.25">
      <c r="B218"/>
      <c r="C218" s="13"/>
      <c r="D218" s="12"/>
      <c r="E218" s="13"/>
      <c r="F218" s="12"/>
      <c r="G218" s="13"/>
      <c r="H218" s="12"/>
      <c r="I218" s="13"/>
      <c r="J218" s="12"/>
      <c r="K218" s="22"/>
      <c r="L218" s="31"/>
      <c r="M218" s="32"/>
    </row>
    <row r="219" spans="2:13" x14ac:dyDescent="0.25">
      <c r="B219"/>
      <c r="C219" s="13"/>
      <c r="D219" s="12"/>
      <c r="E219" s="13"/>
      <c r="F219" s="12"/>
      <c r="G219" s="13"/>
      <c r="H219" s="12"/>
      <c r="I219" s="13"/>
      <c r="J219" s="12"/>
      <c r="K219" s="22"/>
      <c r="L219" s="31"/>
      <c r="M219" s="32"/>
    </row>
    <row r="220" spans="2:13" x14ac:dyDescent="0.25">
      <c r="B220"/>
      <c r="C220" s="13"/>
      <c r="D220" s="12"/>
      <c r="E220" s="13"/>
      <c r="F220" s="12"/>
      <c r="G220" s="13"/>
      <c r="H220" s="12"/>
      <c r="I220" s="13"/>
      <c r="J220" s="12"/>
      <c r="K220" s="22"/>
      <c r="L220" s="31"/>
      <c r="M220" s="32"/>
    </row>
    <row r="221" spans="2:13" x14ac:dyDescent="0.25">
      <c r="B221"/>
      <c r="C221" s="13"/>
      <c r="D221" s="12"/>
      <c r="E221" s="13"/>
      <c r="F221" s="12"/>
      <c r="G221" s="13"/>
      <c r="H221" s="12"/>
      <c r="I221" s="13"/>
      <c r="J221" s="12"/>
      <c r="K221" s="22"/>
      <c r="L221" s="31"/>
      <c r="M221" s="32"/>
    </row>
    <row r="222" spans="2:13" x14ac:dyDescent="0.25">
      <c r="B222"/>
      <c r="C222" s="13"/>
      <c r="D222" s="12"/>
      <c r="E222" s="13"/>
      <c r="F222" s="12"/>
      <c r="G222" s="13"/>
      <c r="H222" s="12"/>
      <c r="I222" s="13"/>
      <c r="J222" s="12"/>
      <c r="K222" s="22"/>
      <c r="L222" s="31"/>
      <c r="M222" s="32"/>
    </row>
    <row r="223" spans="2:13" x14ac:dyDescent="0.25">
      <c r="B223"/>
      <c r="C223" s="13"/>
      <c r="D223" s="12"/>
      <c r="E223" s="13"/>
      <c r="F223" s="12"/>
      <c r="G223" s="13"/>
      <c r="H223" s="12"/>
      <c r="I223" s="13"/>
      <c r="J223" s="12"/>
      <c r="K223" s="22"/>
      <c r="L223" s="31"/>
      <c r="M223" s="32"/>
    </row>
    <row r="224" spans="2:13" x14ac:dyDescent="0.25">
      <c r="B224"/>
      <c r="C224" s="13"/>
      <c r="D224" s="12"/>
      <c r="E224" s="13"/>
      <c r="F224" s="12"/>
      <c r="G224" s="13"/>
      <c r="H224" s="12"/>
      <c r="I224" s="13"/>
      <c r="J224" s="12"/>
      <c r="K224" s="22"/>
      <c r="L224" s="31"/>
      <c r="M224" s="32"/>
    </row>
    <row r="225" spans="2:13" x14ac:dyDescent="0.25">
      <c r="B225"/>
      <c r="C225" s="13"/>
      <c r="D225" s="12"/>
      <c r="E225" s="13"/>
      <c r="F225" s="12"/>
      <c r="G225" s="13"/>
      <c r="H225" s="12"/>
      <c r="I225" s="13"/>
      <c r="J225" s="12"/>
      <c r="K225" s="22"/>
      <c r="L225" s="31"/>
      <c r="M225" s="32"/>
    </row>
    <row r="226" spans="2:13" x14ac:dyDescent="0.25">
      <c r="B226"/>
      <c r="C226" s="13"/>
      <c r="D226" s="12"/>
      <c r="E226" s="13"/>
      <c r="F226" s="12"/>
      <c r="G226" s="13"/>
      <c r="H226" s="12"/>
      <c r="I226" s="13"/>
      <c r="J226" s="12"/>
      <c r="K226" s="22"/>
      <c r="L226" s="31"/>
      <c r="M226" s="32"/>
    </row>
    <row r="227" spans="2:13" x14ac:dyDescent="0.25">
      <c r="B227"/>
      <c r="C227" s="13"/>
      <c r="D227" s="12"/>
      <c r="E227" s="13"/>
      <c r="F227" s="12"/>
      <c r="G227" s="13"/>
      <c r="H227" s="12"/>
      <c r="I227" s="13"/>
      <c r="J227" s="12"/>
      <c r="K227" s="22"/>
      <c r="L227" s="31"/>
      <c r="M227" s="32"/>
    </row>
    <row r="228" spans="2:13" x14ac:dyDescent="0.25">
      <c r="B228"/>
      <c r="C228" s="13"/>
      <c r="D228" s="12"/>
      <c r="E228" s="13"/>
      <c r="F228" s="12"/>
      <c r="G228" s="13"/>
      <c r="H228" s="12"/>
      <c r="I228" s="13"/>
      <c r="J228" s="12"/>
      <c r="K228" s="22"/>
      <c r="L228" s="31"/>
      <c r="M228" s="32"/>
    </row>
    <row r="229" spans="2:13" x14ac:dyDescent="0.25">
      <c r="B229"/>
      <c r="C229" s="13"/>
      <c r="D229" s="12"/>
      <c r="E229" s="13"/>
      <c r="F229" s="12"/>
      <c r="G229" s="13"/>
      <c r="H229" s="12"/>
      <c r="I229" s="13"/>
      <c r="J229" s="12"/>
      <c r="K229" s="22"/>
      <c r="L229" s="31"/>
      <c r="M229" s="32"/>
    </row>
    <row r="230" spans="2:13" x14ac:dyDescent="0.25">
      <c r="B230"/>
      <c r="C230" s="13"/>
      <c r="D230" s="12"/>
      <c r="E230" s="13"/>
      <c r="F230" s="12"/>
      <c r="G230" s="13"/>
      <c r="H230" s="12"/>
      <c r="I230" s="13"/>
      <c r="J230" s="12"/>
      <c r="K230" s="22"/>
      <c r="L230" s="31"/>
      <c r="M230" s="32"/>
    </row>
    <row r="231" spans="2:13" x14ac:dyDescent="0.25">
      <c r="B231"/>
      <c r="C231" s="13"/>
      <c r="D231" s="12"/>
      <c r="E231" s="13"/>
      <c r="F231" s="12"/>
      <c r="G231" s="13"/>
      <c r="H231" s="12"/>
      <c r="I231" s="13"/>
      <c r="J231" s="12"/>
      <c r="K231" s="22"/>
      <c r="L231" s="31"/>
      <c r="M231" s="32"/>
    </row>
    <row r="232" spans="2:13" x14ac:dyDescent="0.25">
      <c r="B232"/>
      <c r="C232" s="13"/>
      <c r="D232" s="12"/>
      <c r="E232" s="13"/>
      <c r="F232" s="12"/>
      <c r="G232" s="13"/>
      <c r="H232" s="12"/>
      <c r="I232" s="13"/>
      <c r="J232" s="12"/>
      <c r="K232" s="22"/>
      <c r="L232" s="31"/>
      <c r="M232" s="32"/>
    </row>
    <row r="233" spans="2:13" x14ac:dyDescent="0.25">
      <c r="B233"/>
      <c r="C233" s="13"/>
      <c r="D233" s="12"/>
      <c r="E233" s="13"/>
      <c r="F233" s="12"/>
      <c r="G233" s="13"/>
      <c r="H233" s="12"/>
      <c r="I233" s="13"/>
      <c r="J233" s="12"/>
      <c r="K233" s="22"/>
      <c r="L233" s="31"/>
      <c r="M233" s="32"/>
    </row>
    <row r="234" spans="2:13" x14ac:dyDescent="0.25">
      <c r="B234"/>
      <c r="C234" s="13"/>
      <c r="D234" s="12"/>
      <c r="E234" s="13"/>
      <c r="F234" s="12"/>
      <c r="G234" s="13"/>
      <c r="H234" s="12"/>
      <c r="I234" s="13"/>
      <c r="J234" s="12"/>
      <c r="K234" s="22"/>
      <c r="L234" s="31"/>
      <c r="M234" s="32"/>
    </row>
    <row r="235" spans="2:13" x14ac:dyDescent="0.25">
      <c r="B235"/>
      <c r="C235" s="13"/>
      <c r="D235" s="12"/>
      <c r="E235" s="13"/>
      <c r="F235" s="12"/>
      <c r="G235" s="13"/>
      <c r="H235" s="12"/>
      <c r="I235" s="13"/>
      <c r="J235" s="12"/>
      <c r="K235" s="22"/>
      <c r="L235" s="31"/>
      <c r="M235" s="32"/>
    </row>
    <row r="236" spans="2:13" x14ac:dyDescent="0.25">
      <c r="B236"/>
      <c r="C236" s="13"/>
      <c r="D236" s="12"/>
      <c r="E236" s="13"/>
      <c r="F236" s="12"/>
      <c r="G236" s="13"/>
      <c r="H236" s="12"/>
      <c r="I236" s="13"/>
      <c r="J236" s="12"/>
      <c r="K236" s="22"/>
      <c r="L236" s="31"/>
      <c r="M236" s="32"/>
    </row>
    <row r="237" spans="2:13" x14ac:dyDescent="0.25">
      <c r="B237"/>
      <c r="C237" s="13"/>
      <c r="D237" s="12"/>
      <c r="E237" s="13"/>
      <c r="F237" s="12"/>
      <c r="G237" s="13"/>
      <c r="H237" s="12"/>
      <c r="I237" s="13"/>
      <c r="J237" s="12"/>
      <c r="K237" s="22"/>
      <c r="L237" s="31"/>
      <c r="M237" s="32"/>
    </row>
    <row r="238" spans="2:13" x14ac:dyDescent="0.25">
      <c r="B238"/>
      <c r="C238" s="13"/>
      <c r="D238" s="12"/>
      <c r="E238" s="13"/>
      <c r="F238" s="12"/>
      <c r="G238" s="13"/>
      <c r="H238" s="12"/>
      <c r="I238" s="13"/>
      <c r="J238" s="12"/>
      <c r="K238" s="22"/>
      <c r="L238" s="31"/>
      <c r="M238" s="32"/>
    </row>
    <row r="239" spans="2:13" x14ac:dyDescent="0.25">
      <c r="B239"/>
      <c r="C239" s="13"/>
      <c r="D239" s="12"/>
      <c r="E239" s="13"/>
      <c r="F239" s="12"/>
      <c r="G239" s="13"/>
      <c r="H239" s="12"/>
      <c r="I239" s="13"/>
      <c r="J239" s="12"/>
      <c r="K239" s="22"/>
      <c r="L239" s="31"/>
      <c r="M239" s="32"/>
    </row>
    <row r="240" spans="2:13" x14ac:dyDescent="0.25">
      <c r="B240"/>
      <c r="C240" s="13"/>
      <c r="D240" s="12"/>
      <c r="E240" s="13"/>
      <c r="F240" s="12"/>
      <c r="G240" s="13"/>
      <c r="H240" s="12"/>
      <c r="I240" s="13"/>
      <c r="J240" s="12"/>
      <c r="K240" s="22"/>
      <c r="L240" s="31"/>
      <c r="M240" s="32"/>
    </row>
    <row r="241" spans="2:13" x14ac:dyDescent="0.25">
      <c r="B241"/>
      <c r="C241" s="13"/>
      <c r="D241" s="12"/>
      <c r="E241" s="13"/>
      <c r="F241" s="12"/>
      <c r="G241" s="13"/>
      <c r="H241" s="12"/>
      <c r="I241" s="13"/>
      <c r="J241" s="12"/>
      <c r="K241" s="22"/>
      <c r="L241" s="31"/>
      <c r="M241" s="32"/>
    </row>
    <row r="242" spans="2:13" x14ac:dyDescent="0.25">
      <c r="B242"/>
      <c r="C242" s="13"/>
      <c r="D242" s="12"/>
      <c r="E242" s="13"/>
      <c r="F242" s="12"/>
      <c r="G242" s="13"/>
      <c r="H242" s="12"/>
      <c r="I242" s="13"/>
      <c r="J242" s="12"/>
      <c r="K242" s="22"/>
      <c r="L242" s="31"/>
      <c r="M242" s="32"/>
    </row>
    <row r="243" spans="2:13" x14ac:dyDescent="0.25">
      <c r="B243"/>
      <c r="C243" s="13"/>
      <c r="D243" s="12"/>
      <c r="E243" s="13"/>
      <c r="F243" s="12"/>
      <c r="G243" s="13"/>
      <c r="H243" s="12"/>
      <c r="I243" s="13"/>
      <c r="J243" s="12"/>
      <c r="K243" s="22"/>
      <c r="L243" s="31"/>
      <c r="M243" s="32"/>
    </row>
    <row r="244" spans="2:13" x14ac:dyDescent="0.25">
      <c r="B244"/>
      <c r="C244" s="13"/>
      <c r="D244" s="12"/>
      <c r="E244" s="13"/>
      <c r="F244" s="12"/>
      <c r="G244" s="13"/>
      <c r="H244" s="12"/>
      <c r="I244" s="13"/>
      <c r="J244" s="12"/>
      <c r="K244" s="22"/>
      <c r="L244" s="31"/>
      <c r="M244" s="32"/>
    </row>
    <row r="245" spans="2:13" x14ac:dyDescent="0.25">
      <c r="B245"/>
      <c r="C245" s="13"/>
      <c r="D245" s="12"/>
      <c r="E245" s="13"/>
      <c r="F245" s="12"/>
      <c r="G245" s="13"/>
      <c r="H245" s="12"/>
      <c r="I245" s="13"/>
      <c r="J245" s="12"/>
      <c r="K245" s="22"/>
      <c r="L245" s="31"/>
      <c r="M245" s="32"/>
    </row>
    <row r="246" spans="2:13" x14ac:dyDescent="0.25">
      <c r="B246"/>
      <c r="C246" s="13"/>
      <c r="D246" s="12"/>
      <c r="E246" s="13"/>
      <c r="F246" s="12"/>
      <c r="G246" s="13"/>
      <c r="H246" s="12"/>
      <c r="I246" s="13"/>
      <c r="J246" s="12"/>
      <c r="K246" s="22"/>
      <c r="L246" s="31"/>
      <c r="M246" s="32"/>
    </row>
    <row r="247" spans="2:13" x14ac:dyDescent="0.25">
      <c r="B247"/>
      <c r="C247" s="13"/>
      <c r="D247" s="12"/>
      <c r="E247" s="13"/>
      <c r="F247" s="12"/>
      <c r="G247" s="13"/>
      <c r="H247" s="12"/>
      <c r="I247" s="13"/>
      <c r="J247" s="12"/>
      <c r="K247" s="22"/>
      <c r="L247" s="31"/>
      <c r="M247" s="32"/>
    </row>
    <row r="248" spans="2:13" x14ac:dyDescent="0.25">
      <c r="B248"/>
      <c r="C248" s="13"/>
      <c r="D248" s="12"/>
      <c r="E248" s="13"/>
      <c r="F248" s="12"/>
      <c r="G248" s="13"/>
      <c r="H248" s="12"/>
      <c r="I248" s="13"/>
      <c r="J248" s="12"/>
      <c r="K248" s="22"/>
      <c r="L248" s="31"/>
      <c r="M248" s="32"/>
    </row>
    <row r="249" spans="2:13" x14ac:dyDescent="0.25">
      <c r="B249"/>
      <c r="C249" s="13"/>
      <c r="D249" s="12"/>
      <c r="E249" s="13"/>
      <c r="F249" s="12"/>
      <c r="G249" s="13"/>
      <c r="H249" s="12"/>
      <c r="I249" s="13"/>
      <c r="J249" s="12"/>
      <c r="K249" s="22"/>
      <c r="L249" s="31"/>
      <c r="M249" s="32"/>
    </row>
    <row r="250" spans="2:13" x14ac:dyDescent="0.25">
      <c r="B250"/>
      <c r="C250" s="13"/>
      <c r="D250" s="12"/>
      <c r="E250" s="13"/>
      <c r="F250" s="12"/>
      <c r="G250" s="13"/>
      <c r="H250" s="12"/>
      <c r="I250" s="13"/>
      <c r="J250" s="12"/>
      <c r="K250" s="22"/>
      <c r="L250" s="31"/>
      <c r="M250" s="32"/>
    </row>
    <row r="251" spans="2:13" x14ac:dyDescent="0.25">
      <c r="B251"/>
      <c r="C251" s="13"/>
      <c r="D251" s="12"/>
      <c r="E251" s="13"/>
      <c r="F251" s="12"/>
      <c r="G251" s="13"/>
      <c r="H251" s="12"/>
      <c r="I251" s="13"/>
      <c r="J251" s="12"/>
      <c r="K251" s="22"/>
      <c r="L251" s="31"/>
      <c r="M251" s="32"/>
    </row>
    <row r="252" spans="2:13" x14ac:dyDescent="0.25">
      <c r="B252"/>
      <c r="C252" s="13"/>
      <c r="D252" s="12"/>
      <c r="E252" s="13"/>
      <c r="F252" s="12"/>
      <c r="G252" s="13"/>
      <c r="H252" s="12"/>
      <c r="I252" s="13"/>
      <c r="J252" s="12"/>
      <c r="K252" s="22"/>
      <c r="L252" s="31"/>
      <c r="M252" s="32"/>
    </row>
    <row r="253" spans="2:13" x14ac:dyDescent="0.25">
      <c r="B253"/>
      <c r="C253" s="13"/>
      <c r="D253" s="12"/>
      <c r="E253" s="13"/>
      <c r="F253" s="12"/>
      <c r="G253" s="13"/>
      <c r="H253" s="12"/>
      <c r="I253" s="13"/>
      <c r="J253" s="12"/>
      <c r="K253" s="22"/>
      <c r="L253" s="31"/>
      <c r="M253" s="32"/>
    </row>
    <row r="254" spans="2:13" x14ac:dyDescent="0.25">
      <c r="B254"/>
      <c r="C254" s="13"/>
      <c r="D254" s="12"/>
      <c r="E254" s="13"/>
      <c r="F254" s="12"/>
      <c r="G254" s="13"/>
      <c r="H254" s="12"/>
      <c r="I254" s="13"/>
      <c r="J254" s="12"/>
      <c r="K254" s="22"/>
      <c r="L254" s="31"/>
      <c r="M254" s="32"/>
    </row>
    <row r="255" spans="2:13" x14ac:dyDescent="0.25">
      <c r="B255"/>
      <c r="C255" s="13"/>
      <c r="D255" s="12"/>
      <c r="E255" s="13"/>
      <c r="F255" s="12"/>
      <c r="G255" s="13"/>
      <c r="H255" s="12"/>
      <c r="I255" s="13"/>
      <c r="J255" s="12"/>
      <c r="K255" s="22"/>
      <c r="L255" s="31"/>
      <c r="M255" s="32"/>
    </row>
    <row r="256" spans="2:13" x14ac:dyDescent="0.25">
      <c r="B256"/>
      <c r="C256" s="13"/>
      <c r="D256" s="12"/>
      <c r="E256" s="13"/>
      <c r="F256" s="12"/>
      <c r="G256" s="13"/>
      <c r="H256" s="12"/>
      <c r="I256" s="13"/>
      <c r="J256" s="12"/>
      <c r="K256" s="22"/>
      <c r="L256" s="31"/>
      <c r="M256" s="32"/>
    </row>
    <row r="257" spans="2:13" x14ac:dyDescent="0.25">
      <c r="B257"/>
      <c r="C257" s="13"/>
      <c r="D257" s="12"/>
      <c r="E257" s="13"/>
      <c r="F257" s="12"/>
      <c r="G257" s="13"/>
      <c r="H257" s="12"/>
      <c r="I257" s="13"/>
      <c r="J257" s="12"/>
      <c r="K257" s="22"/>
      <c r="L257" s="31"/>
      <c r="M257" s="32"/>
    </row>
    <row r="258" spans="2:13" x14ac:dyDescent="0.25">
      <c r="B258"/>
      <c r="C258" s="13"/>
      <c r="D258" s="12"/>
      <c r="E258" s="13"/>
      <c r="F258" s="12"/>
      <c r="G258" s="13"/>
      <c r="H258" s="12"/>
      <c r="I258" s="13"/>
      <c r="J258" s="12"/>
      <c r="K258" s="22"/>
      <c r="L258" s="31"/>
      <c r="M258" s="32"/>
    </row>
    <row r="259" spans="2:13" x14ac:dyDescent="0.25">
      <c r="B259"/>
      <c r="C259" s="13"/>
      <c r="D259" s="12"/>
      <c r="E259" s="13"/>
      <c r="F259" s="12"/>
      <c r="G259" s="13"/>
      <c r="H259" s="12"/>
      <c r="I259" s="13"/>
      <c r="J259" s="12"/>
      <c r="K259" s="22"/>
      <c r="L259" s="31"/>
      <c r="M259" s="32"/>
    </row>
    <row r="260" spans="2:13" x14ac:dyDescent="0.25">
      <c r="B260"/>
      <c r="C260" s="13"/>
      <c r="D260" s="12"/>
      <c r="E260" s="13"/>
      <c r="F260" s="12"/>
      <c r="G260" s="13"/>
      <c r="H260" s="12"/>
      <c r="I260" s="13"/>
      <c r="J260" s="12"/>
      <c r="K260" s="22"/>
      <c r="L260" s="31"/>
      <c r="M260" s="32"/>
    </row>
    <row r="261" spans="2:13" x14ac:dyDescent="0.25">
      <c r="B261"/>
      <c r="C261" s="13"/>
      <c r="D261" s="12"/>
      <c r="E261" s="13"/>
      <c r="F261" s="12"/>
      <c r="G261" s="13"/>
      <c r="H261" s="12"/>
      <c r="I261" s="13"/>
      <c r="J261" s="12"/>
      <c r="K261" s="22"/>
      <c r="L261" s="31"/>
      <c r="M261" s="32"/>
    </row>
    <row r="262" spans="2:13" x14ac:dyDescent="0.25">
      <c r="B262"/>
      <c r="C262" s="13"/>
      <c r="D262" s="12"/>
      <c r="E262" s="13"/>
      <c r="F262" s="12"/>
      <c r="G262" s="13"/>
      <c r="H262" s="12"/>
      <c r="I262" s="13"/>
      <c r="J262" s="12"/>
      <c r="K262" s="22"/>
      <c r="L262" s="31"/>
      <c r="M262" s="32"/>
    </row>
    <row r="263" spans="2:13" x14ac:dyDescent="0.25">
      <c r="B263"/>
      <c r="C263" s="13"/>
      <c r="D263" s="12"/>
      <c r="E263" s="13"/>
      <c r="F263" s="12"/>
      <c r="G263" s="13"/>
      <c r="H263" s="12"/>
      <c r="I263" s="13"/>
      <c r="J263" s="12"/>
      <c r="K263" s="22"/>
      <c r="L263" s="31"/>
      <c r="M263" s="32"/>
    </row>
    <row r="264" spans="2:13" x14ac:dyDescent="0.25">
      <c r="B264"/>
      <c r="C264" s="13"/>
      <c r="D264" s="12"/>
      <c r="E264" s="13"/>
      <c r="F264" s="12"/>
      <c r="G264" s="13"/>
      <c r="H264" s="12"/>
      <c r="I264" s="13"/>
      <c r="J264" s="12"/>
      <c r="K264" s="22"/>
      <c r="L264" s="31"/>
      <c r="M264" s="32"/>
    </row>
    <row r="265" spans="2:13" x14ac:dyDescent="0.25">
      <c r="B265"/>
      <c r="C265" s="13"/>
      <c r="D265" s="12"/>
      <c r="E265" s="13"/>
      <c r="F265" s="12"/>
      <c r="G265" s="13"/>
      <c r="H265" s="12"/>
      <c r="I265" s="13"/>
      <c r="J265" s="12"/>
      <c r="K265" s="22"/>
      <c r="L265" s="31"/>
      <c r="M265" s="32"/>
    </row>
    <row r="266" spans="2:13" x14ac:dyDescent="0.25">
      <c r="B266"/>
      <c r="C266" s="13"/>
      <c r="D266" s="12"/>
      <c r="E266" s="13"/>
      <c r="F266" s="12"/>
      <c r="G266" s="13"/>
      <c r="H266" s="12"/>
      <c r="I266" s="13"/>
      <c r="J266" s="12"/>
      <c r="K266" s="22"/>
      <c r="L266" s="31"/>
      <c r="M266" s="32"/>
    </row>
    <row r="267" spans="2:13" x14ac:dyDescent="0.25">
      <c r="B267"/>
      <c r="C267" s="13"/>
      <c r="D267" s="12"/>
      <c r="E267" s="13"/>
      <c r="F267" s="12"/>
      <c r="G267" s="13"/>
      <c r="H267" s="12"/>
      <c r="I267" s="13"/>
      <c r="J267" s="12"/>
      <c r="K267" s="22"/>
      <c r="L267" s="31"/>
      <c r="M267" s="32"/>
    </row>
    <row r="268" spans="2:13" x14ac:dyDescent="0.25">
      <c r="B268"/>
      <c r="C268" s="13"/>
      <c r="D268" s="12"/>
      <c r="E268" s="13"/>
      <c r="F268" s="12"/>
      <c r="G268" s="13"/>
      <c r="H268" s="12"/>
      <c r="I268" s="13"/>
      <c r="J268" s="12"/>
      <c r="K268" s="22"/>
      <c r="L268" s="31"/>
      <c r="M268" s="32"/>
    </row>
    <row r="269" spans="2:13" x14ac:dyDescent="0.25">
      <c r="B269"/>
      <c r="C269" s="13"/>
      <c r="D269" s="12"/>
      <c r="E269" s="13"/>
      <c r="F269" s="12"/>
      <c r="G269" s="13"/>
      <c r="H269" s="12"/>
      <c r="I269" s="13"/>
      <c r="J269" s="12"/>
      <c r="K269" s="22"/>
      <c r="L269" s="31"/>
      <c r="M269" s="32"/>
    </row>
    <row r="270" spans="2:13" x14ac:dyDescent="0.25">
      <c r="B270"/>
      <c r="C270" s="13"/>
      <c r="D270" s="12"/>
      <c r="E270" s="13"/>
      <c r="F270" s="12"/>
      <c r="G270" s="13"/>
      <c r="H270" s="12"/>
      <c r="I270" s="13"/>
      <c r="J270" s="12"/>
      <c r="K270" s="22"/>
      <c r="L270" s="31"/>
      <c r="M270" s="32"/>
    </row>
    <row r="271" spans="2:13" x14ac:dyDescent="0.25">
      <c r="B271"/>
      <c r="C271" s="13"/>
      <c r="D271" s="12"/>
      <c r="E271" s="13"/>
      <c r="F271" s="12"/>
      <c r="G271" s="13"/>
      <c r="H271" s="12"/>
      <c r="I271" s="13"/>
      <c r="J271" s="12"/>
      <c r="K271" s="22"/>
      <c r="L271" s="31"/>
      <c r="M271" s="32"/>
    </row>
    <row r="272" spans="2:13" x14ac:dyDescent="0.25">
      <c r="B272"/>
      <c r="C272" s="13"/>
      <c r="D272" s="12"/>
      <c r="E272" s="13"/>
      <c r="F272" s="12"/>
      <c r="G272" s="13"/>
      <c r="H272" s="12"/>
      <c r="I272" s="13"/>
      <c r="J272" s="12"/>
      <c r="K272" s="22"/>
      <c r="L272" s="31"/>
      <c r="M272" s="32"/>
    </row>
    <row r="273" spans="2:13" x14ac:dyDescent="0.25">
      <c r="B273"/>
      <c r="C273" s="13"/>
      <c r="D273" s="12"/>
      <c r="E273" s="13"/>
      <c r="F273" s="12"/>
      <c r="G273" s="13"/>
      <c r="H273" s="12"/>
      <c r="I273" s="13"/>
      <c r="J273" s="12"/>
      <c r="K273" s="22"/>
      <c r="L273" s="31"/>
      <c r="M273" s="32"/>
    </row>
    <row r="274" spans="2:13" x14ac:dyDescent="0.25">
      <c r="B274"/>
      <c r="C274" s="13"/>
      <c r="D274" s="12"/>
      <c r="E274" s="13"/>
      <c r="F274" s="12"/>
      <c r="G274" s="13"/>
      <c r="H274" s="12"/>
      <c r="I274" s="13"/>
      <c r="J274" s="12"/>
      <c r="K274" s="22"/>
      <c r="L274" s="31"/>
      <c r="M274" s="32"/>
    </row>
    <row r="275" spans="2:13" x14ac:dyDescent="0.25">
      <c r="B275"/>
      <c r="C275" s="13"/>
      <c r="D275" s="12"/>
      <c r="E275" s="13"/>
      <c r="F275" s="12"/>
      <c r="G275" s="13"/>
      <c r="H275" s="12"/>
      <c r="I275" s="13"/>
      <c r="J275" s="12"/>
      <c r="K275" s="22"/>
      <c r="L275" s="31"/>
      <c r="M275" s="32"/>
    </row>
    <row r="276" spans="2:13" x14ac:dyDescent="0.25">
      <c r="B276"/>
      <c r="C276" s="13"/>
      <c r="D276" s="12"/>
      <c r="E276" s="13"/>
      <c r="F276" s="12"/>
      <c r="G276" s="13"/>
      <c r="H276" s="12"/>
      <c r="I276" s="13"/>
      <c r="J276" s="12"/>
      <c r="K276" s="22"/>
      <c r="L276" s="31"/>
      <c r="M276" s="32"/>
    </row>
    <row r="277" spans="2:13" x14ac:dyDescent="0.25">
      <c r="B277"/>
      <c r="C277" s="13"/>
      <c r="D277" s="12"/>
      <c r="E277" s="13"/>
      <c r="F277" s="12"/>
      <c r="G277" s="13"/>
      <c r="H277" s="12"/>
      <c r="I277" s="13"/>
      <c r="J277" s="12"/>
      <c r="K277" s="22"/>
      <c r="L277" s="31"/>
      <c r="M277" s="32"/>
    </row>
    <row r="278" spans="2:13" x14ac:dyDescent="0.25">
      <c r="B278"/>
      <c r="C278" s="13"/>
      <c r="D278" s="12"/>
      <c r="E278" s="13"/>
      <c r="F278" s="12"/>
      <c r="G278" s="13"/>
      <c r="H278" s="12"/>
      <c r="I278" s="13"/>
      <c r="J278" s="12"/>
      <c r="K278" s="22"/>
      <c r="L278" s="31"/>
      <c r="M278" s="32"/>
    </row>
    <row r="279" spans="2:13" x14ac:dyDescent="0.25">
      <c r="B279"/>
      <c r="C279" s="13"/>
      <c r="D279" s="12"/>
      <c r="E279" s="13"/>
      <c r="F279" s="12"/>
      <c r="G279" s="13"/>
      <c r="H279" s="12"/>
      <c r="I279" s="13"/>
      <c r="J279" s="12"/>
      <c r="K279" s="22"/>
      <c r="L279" s="31"/>
      <c r="M279" s="32"/>
    </row>
    <row r="280" spans="2:13" x14ac:dyDescent="0.25">
      <c r="B280"/>
      <c r="C280" s="13"/>
      <c r="D280" s="12"/>
      <c r="E280" s="13"/>
      <c r="F280" s="12"/>
      <c r="G280" s="13"/>
      <c r="H280" s="12"/>
      <c r="I280" s="13"/>
      <c r="J280" s="12"/>
      <c r="K280" s="22"/>
      <c r="L280" s="31"/>
      <c r="M280" s="32"/>
    </row>
    <row r="281" spans="2:13" x14ac:dyDescent="0.25">
      <c r="B281"/>
      <c r="C281" s="13"/>
      <c r="D281" s="12"/>
      <c r="E281" s="13"/>
      <c r="F281" s="12"/>
      <c r="G281" s="13"/>
      <c r="H281" s="12"/>
      <c r="I281" s="13"/>
      <c r="J281" s="12"/>
      <c r="K281" s="22"/>
      <c r="L281" s="31"/>
      <c r="M281" s="32"/>
    </row>
    <row r="282" spans="2:13" x14ac:dyDescent="0.25">
      <c r="B282"/>
      <c r="C282" s="13"/>
      <c r="D282" s="12"/>
      <c r="E282" s="13"/>
      <c r="F282" s="12"/>
      <c r="G282" s="13"/>
      <c r="H282" s="12"/>
      <c r="I282" s="13"/>
      <c r="J282" s="12"/>
      <c r="K282" s="22"/>
      <c r="L282" s="31"/>
      <c r="M282" s="32"/>
    </row>
    <row r="283" spans="2:13" x14ac:dyDescent="0.25">
      <c r="B283"/>
      <c r="C283" s="13"/>
      <c r="D283" s="12"/>
      <c r="E283" s="13"/>
      <c r="F283" s="12"/>
      <c r="G283" s="13"/>
      <c r="H283" s="12"/>
      <c r="I283" s="13"/>
      <c r="J283" s="12"/>
      <c r="K283" s="22"/>
      <c r="L283" s="31"/>
      <c r="M283" s="32"/>
    </row>
    <row r="284" spans="2:13" x14ac:dyDescent="0.25">
      <c r="B284"/>
      <c r="C284" s="13"/>
      <c r="D284" s="12"/>
      <c r="E284" s="13"/>
      <c r="F284" s="12"/>
      <c r="G284" s="13"/>
      <c r="H284" s="12"/>
      <c r="I284" s="13"/>
      <c r="J284" s="12"/>
      <c r="K284" s="22"/>
      <c r="L284" s="31"/>
      <c r="M284" s="32"/>
    </row>
    <row r="285" spans="2:13" x14ac:dyDescent="0.25">
      <c r="B285"/>
      <c r="C285" s="13"/>
      <c r="D285" s="12"/>
      <c r="E285" s="13"/>
      <c r="F285" s="12"/>
      <c r="G285" s="13"/>
      <c r="H285" s="12"/>
      <c r="I285" s="13"/>
      <c r="J285" s="12"/>
      <c r="K285" s="22"/>
      <c r="L285" s="31"/>
      <c r="M285" s="32"/>
    </row>
    <row r="286" spans="2:13" x14ac:dyDescent="0.25">
      <c r="B286"/>
      <c r="C286" s="13"/>
      <c r="D286" s="12"/>
      <c r="E286" s="13"/>
      <c r="F286" s="12"/>
      <c r="G286" s="13"/>
      <c r="H286" s="12"/>
      <c r="I286" s="13"/>
      <c r="J286" s="12"/>
      <c r="K286" s="22"/>
      <c r="L286" s="31"/>
      <c r="M286" s="32"/>
    </row>
    <row r="287" spans="2:13" x14ac:dyDescent="0.25">
      <c r="B287"/>
      <c r="C287" s="13"/>
      <c r="D287" s="12"/>
      <c r="E287" s="13"/>
      <c r="F287" s="12"/>
      <c r="G287" s="13"/>
      <c r="H287" s="12"/>
      <c r="I287" s="13"/>
      <c r="J287" s="12"/>
      <c r="K287" s="22"/>
      <c r="L287" s="31"/>
      <c r="M287" s="32"/>
    </row>
    <row r="288" spans="2:13" x14ac:dyDescent="0.25">
      <c r="B288"/>
      <c r="C288" s="13"/>
      <c r="D288" s="12"/>
      <c r="E288" s="13"/>
      <c r="F288" s="12"/>
      <c r="G288" s="13"/>
      <c r="H288" s="12"/>
      <c r="I288" s="13"/>
      <c r="J288" s="12"/>
      <c r="K288" s="22"/>
      <c r="L288" s="31"/>
      <c r="M288" s="32"/>
    </row>
    <row r="289" spans="2:13" x14ac:dyDescent="0.25">
      <c r="B289"/>
      <c r="C289" s="13"/>
      <c r="D289" s="12"/>
      <c r="E289" s="13"/>
      <c r="F289" s="12"/>
      <c r="G289" s="13"/>
      <c r="H289" s="12"/>
      <c r="I289" s="13"/>
      <c r="J289" s="12"/>
      <c r="K289" s="22"/>
      <c r="L289" s="31"/>
      <c r="M289" s="32"/>
    </row>
    <row r="290" spans="2:13" x14ac:dyDescent="0.25">
      <c r="B290"/>
      <c r="C290" s="13"/>
      <c r="D290" s="12"/>
      <c r="E290" s="13"/>
      <c r="F290" s="12"/>
      <c r="G290" s="13"/>
      <c r="H290" s="12"/>
      <c r="I290" s="13"/>
      <c r="J290" s="12"/>
      <c r="K290" s="22"/>
      <c r="L290" s="31"/>
      <c r="M290" s="32"/>
    </row>
    <row r="291" spans="2:13" x14ac:dyDescent="0.25">
      <c r="B291"/>
      <c r="C291" s="13"/>
      <c r="D291" s="12"/>
      <c r="E291" s="13"/>
      <c r="F291" s="12"/>
      <c r="G291" s="13"/>
      <c r="H291" s="12"/>
      <c r="I291" s="13"/>
      <c r="J291" s="12"/>
      <c r="K291" s="22"/>
      <c r="L291" s="31"/>
      <c r="M291" s="32"/>
    </row>
    <row r="292" spans="2:13" x14ac:dyDescent="0.25">
      <c r="B292"/>
      <c r="C292" s="13"/>
      <c r="D292" s="12"/>
      <c r="E292" s="13"/>
      <c r="F292" s="12"/>
      <c r="G292" s="13"/>
      <c r="H292" s="12"/>
      <c r="I292" s="13"/>
      <c r="J292" s="12"/>
      <c r="K292" s="22"/>
      <c r="L292" s="31"/>
      <c r="M292" s="32"/>
    </row>
    <row r="293" spans="2:13" x14ac:dyDescent="0.25">
      <c r="B293"/>
      <c r="C293" s="13"/>
      <c r="D293" s="12"/>
      <c r="E293" s="13"/>
      <c r="F293" s="12"/>
      <c r="G293" s="13"/>
      <c r="H293" s="12"/>
      <c r="I293" s="13"/>
      <c r="J293" s="12"/>
      <c r="K293" s="22"/>
      <c r="L293" s="31"/>
      <c r="M293" s="32"/>
    </row>
    <row r="294" spans="2:13" x14ac:dyDescent="0.25">
      <c r="B294"/>
      <c r="C294" s="13"/>
      <c r="D294" s="12"/>
      <c r="E294" s="13"/>
      <c r="F294" s="12"/>
      <c r="G294" s="13"/>
      <c r="H294" s="12"/>
      <c r="I294" s="13"/>
      <c r="J294" s="12"/>
      <c r="K294" s="22"/>
      <c r="L294" s="31"/>
      <c r="M294" s="32"/>
    </row>
    <row r="295" spans="2:13" x14ac:dyDescent="0.25">
      <c r="B295"/>
      <c r="C295" s="13"/>
      <c r="D295" s="12"/>
      <c r="E295" s="13"/>
      <c r="F295" s="12"/>
      <c r="G295" s="13"/>
      <c r="H295" s="12"/>
      <c r="I295" s="13"/>
      <c r="J295" s="12"/>
      <c r="K295" s="22"/>
      <c r="L295" s="31"/>
      <c r="M295" s="32"/>
    </row>
    <row r="296" spans="2:13" x14ac:dyDescent="0.25">
      <c r="B296"/>
      <c r="C296" s="13"/>
      <c r="D296" s="12"/>
      <c r="E296" s="13"/>
      <c r="F296" s="12"/>
      <c r="G296" s="13"/>
      <c r="H296" s="12"/>
      <c r="I296" s="13"/>
      <c r="J296" s="12"/>
      <c r="K296" s="22"/>
      <c r="L296" s="31"/>
      <c r="M296" s="32"/>
    </row>
    <row r="297" spans="2:13" x14ac:dyDescent="0.25">
      <c r="B297"/>
      <c r="C297" s="13"/>
      <c r="D297" s="12"/>
      <c r="E297" s="13"/>
      <c r="F297" s="12"/>
      <c r="G297" s="13"/>
      <c r="H297" s="12"/>
      <c r="I297" s="13"/>
      <c r="J297" s="12"/>
      <c r="K297" s="22"/>
      <c r="L297" s="31"/>
      <c r="M297" s="32"/>
    </row>
    <row r="298" spans="2:13" x14ac:dyDescent="0.25">
      <c r="B298"/>
      <c r="C298" s="13"/>
      <c r="D298" s="12"/>
      <c r="E298" s="13"/>
      <c r="F298" s="12"/>
      <c r="G298" s="13"/>
      <c r="H298" s="12"/>
      <c r="I298" s="13"/>
      <c r="J298" s="12"/>
      <c r="K298" s="22"/>
      <c r="L298" s="31"/>
      <c r="M298" s="32"/>
    </row>
    <row r="299" spans="2:13" x14ac:dyDescent="0.25">
      <c r="B299"/>
      <c r="C299" s="13"/>
      <c r="D299" s="12"/>
      <c r="E299" s="13"/>
      <c r="F299" s="12"/>
      <c r="G299" s="13"/>
      <c r="H299" s="12"/>
      <c r="I299" s="13"/>
      <c r="J299" s="12"/>
      <c r="K299" s="22"/>
      <c r="L299" s="31"/>
      <c r="M299" s="32"/>
    </row>
    <row r="300" spans="2:13" x14ac:dyDescent="0.25">
      <c r="B300"/>
      <c r="C300" s="13"/>
      <c r="D300" s="12"/>
      <c r="E300" s="13"/>
      <c r="F300" s="12"/>
      <c r="G300" s="13"/>
      <c r="H300" s="12"/>
      <c r="I300" s="13"/>
      <c r="J300" s="12"/>
      <c r="K300" s="22"/>
      <c r="L300" s="31"/>
      <c r="M300" s="32"/>
    </row>
    <row r="301" spans="2:13" x14ac:dyDescent="0.25">
      <c r="B301"/>
      <c r="C301" s="13"/>
      <c r="D301" s="12"/>
      <c r="E301" s="13"/>
      <c r="F301" s="12"/>
      <c r="G301" s="13"/>
      <c r="H301" s="12"/>
      <c r="I301" s="13"/>
      <c r="J301" s="12"/>
      <c r="K301" s="22"/>
      <c r="L301" s="31"/>
      <c r="M301" s="32"/>
    </row>
    <row r="302" spans="2:13" x14ac:dyDescent="0.25">
      <c r="B302"/>
      <c r="C302" s="13"/>
      <c r="D302" s="12"/>
      <c r="E302" s="13"/>
      <c r="F302" s="12"/>
      <c r="G302" s="13"/>
      <c r="H302" s="12"/>
      <c r="I302" s="13"/>
      <c r="J302" s="12"/>
      <c r="K302" s="22"/>
      <c r="L302" s="31"/>
      <c r="M302" s="32"/>
    </row>
    <row r="303" spans="2:13" x14ac:dyDescent="0.25">
      <c r="B303"/>
      <c r="C303" s="13"/>
      <c r="D303" s="12"/>
      <c r="E303" s="13"/>
      <c r="F303" s="12"/>
      <c r="G303" s="13"/>
      <c r="H303" s="12"/>
      <c r="I303" s="13"/>
      <c r="J303" s="12"/>
      <c r="K303" s="22"/>
      <c r="L303" s="31"/>
      <c r="M303" s="32"/>
    </row>
    <row r="304" spans="2:13" x14ac:dyDescent="0.25">
      <c r="B304"/>
      <c r="C304" s="13"/>
      <c r="D304" s="12"/>
      <c r="E304" s="13"/>
      <c r="F304" s="12"/>
      <c r="G304" s="13"/>
      <c r="H304" s="12"/>
      <c r="I304" s="13"/>
      <c r="J304" s="12"/>
      <c r="K304" s="22"/>
      <c r="L304" s="31"/>
      <c r="M304" s="32"/>
    </row>
    <row r="305" spans="2:13" x14ac:dyDescent="0.25">
      <c r="B305"/>
      <c r="C305" s="13"/>
      <c r="D305" s="12"/>
      <c r="E305" s="13"/>
      <c r="F305" s="12"/>
      <c r="G305" s="13"/>
      <c r="H305" s="12"/>
      <c r="I305" s="13"/>
      <c r="J305" s="12"/>
      <c r="K305" s="22"/>
      <c r="L305" s="31"/>
      <c r="M305" s="32"/>
    </row>
    <row r="306" spans="2:13" x14ac:dyDescent="0.25">
      <c r="B306"/>
      <c r="C306" s="13"/>
      <c r="D306" s="12"/>
      <c r="E306" s="13"/>
      <c r="F306" s="12"/>
      <c r="G306" s="13"/>
      <c r="H306" s="12"/>
      <c r="I306" s="13"/>
      <c r="J306" s="12"/>
      <c r="K306" s="22"/>
      <c r="L306" s="31"/>
      <c r="M306" s="32"/>
    </row>
    <row r="307" spans="2:13" x14ac:dyDescent="0.25">
      <c r="B307"/>
      <c r="C307" s="13"/>
      <c r="D307" s="12"/>
      <c r="E307" s="13"/>
      <c r="F307" s="12"/>
      <c r="G307" s="13"/>
      <c r="H307" s="12"/>
      <c r="I307" s="13"/>
      <c r="J307" s="12"/>
      <c r="K307" s="22"/>
      <c r="L307" s="31"/>
      <c r="M307" s="32"/>
    </row>
    <row r="308" spans="2:13" x14ac:dyDescent="0.25">
      <c r="B308"/>
      <c r="C308" s="13"/>
      <c r="D308" s="12"/>
      <c r="E308" s="13"/>
      <c r="F308" s="12"/>
      <c r="G308" s="13"/>
      <c r="H308" s="12"/>
      <c r="I308" s="13"/>
      <c r="J308" s="12"/>
      <c r="K308" s="22"/>
      <c r="L308" s="31"/>
      <c r="M308" s="32"/>
    </row>
    <row r="309" spans="2:13" x14ac:dyDescent="0.25">
      <c r="B309"/>
      <c r="C309" s="13"/>
      <c r="D309" s="12"/>
      <c r="E309" s="13"/>
      <c r="F309" s="12"/>
      <c r="G309" s="13"/>
      <c r="H309" s="12"/>
      <c r="I309" s="13"/>
      <c r="J309" s="12"/>
      <c r="K309" s="22"/>
      <c r="L309" s="31"/>
      <c r="M309" s="32"/>
    </row>
    <row r="310" spans="2:13" x14ac:dyDescent="0.25">
      <c r="B310"/>
      <c r="C310" s="13"/>
      <c r="D310" s="12"/>
      <c r="E310" s="13"/>
      <c r="F310" s="12"/>
      <c r="G310" s="13"/>
      <c r="H310" s="12"/>
      <c r="I310" s="13"/>
      <c r="J310" s="12"/>
      <c r="K310" s="22"/>
      <c r="L310" s="31"/>
      <c r="M310" s="32"/>
    </row>
    <row r="311" spans="2:13" x14ac:dyDescent="0.25">
      <c r="B311"/>
      <c r="C311" s="13"/>
      <c r="D311" s="12"/>
      <c r="E311" s="13"/>
      <c r="F311" s="12"/>
      <c r="G311" s="13"/>
      <c r="H311" s="12"/>
      <c r="I311" s="13"/>
      <c r="J311" s="12"/>
      <c r="K311" s="22"/>
      <c r="L311" s="31"/>
      <c r="M311" s="32"/>
    </row>
    <row r="312" spans="2:13" x14ac:dyDescent="0.25">
      <c r="B312"/>
      <c r="C312" s="13"/>
      <c r="D312" s="12"/>
      <c r="E312" s="13"/>
      <c r="F312" s="12"/>
      <c r="G312" s="13"/>
      <c r="H312" s="12"/>
      <c r="I312" s="13"/>
      <c r="J312" s="12"/>
      <c r="K312" s="22"/>
      <c r="L312" s="31"/>
      <c r="M312" s="32"/>
    </row>
    <row r="313" spans="2:13" x14ac:dyDescent="0.25">
      <c r="B313"/>
      <c r="C313" s="13"/>
      <c r="D313" s="12"/>
      <c r="E313" s="13"/>
      <c r="F313" s="12"/>
      <c r="G313" s="13"/>
      <c r="H313" s="12"/>
      <c r="I313" s="13"/>
      <c r="J313" s="12"/>
      <c r="K313" s="22"/>
      <c r="L313" s="31"/>
      <c r="M313" s="32"/>
    </row>
    <row r="314" spans="2:13" x14ac:dyDescent="0.25">
      <c r="B314"/>
      <c r="C314" s="13"/>
      <c r="D314" s="12"/>
      <c r="E314" s="13"/>
      <c r="F314" s="12"/>
      <c r="G314" s="13"/>
      <c r="H314" s="12"/>
      <c r="I314" s="13"/>
      <c r="J314" s="12"/>
      <c r="K314" s="22"/>
      <c r="L314" s="31"/>
      <c r="M314" s="32"/>
    </row>
    <row r="315" spans="2:13" x14ac:dyDescent="0.25">
      <c r="B315"/>
      <c r="C315" s="13"/>
      <c r="D315" s="12"/>
      <c r="E315" s="13"/>
      <c r="F315" s="12"/>
      <c r="G315" s="13"/>
      <c r="H315" s="12"/>
      <c r="I315" s="13"/>
      <c r="J315" s="12"/>
      <c r="K315" s="22"/>
      <c r="L315" s="31"/>
      <c r="M315" s="32"/>
    </row>
    <row r="316" spans="2:13" x14ac:dyDescent="0.25">
      <c r="B316"/>
      <c r="C316" s="13"/>
      <c r="D316" s="12"/>
      <c r="E316" s="13"/>
      <c r="F316" s="12"/>
      <c r="G316" s="13"/>
      <c r="H316" s="12"/>
      <c r="I316" s="13"/>
      <c r="J316" s="12"/>
      <c r="K316" s="22"/>
      <c r="L316" s="31"/>
      <c r="M316" s="32"/>
    </row>
    <row r="317" spans="2:13" x14ac:dyDescent="0.25">
      <c r="B317"/>
      <c r="C317" s="13"/>
      <c r="D317" s="12"/>
      <c r="E317" s="13"/>
      <c r="F317" s="12"/>
      <c r="G317" s="13"/>
      <c r="H317" s="12"/>
      <c r="I317" s="13"/>
      <c r="J317" s="12"/>
      <c r="K317" s="22"/>
      <c r="L317" s="31"/>
      <c r="M317" s="32"/>
    </row>
    <row r="318" spans="2:13" x14ac:dyDescent="0.25">
      <c r="B318"/>
      <c r="C318" s="13"/>
      <c r="D318" s="12"/>
      <c r="E318" s="13"/>
      <c r="F318" s="12"/>
      <c r="G318" s="13"/>
      <c r="H318" s="12"/>
      <c r="I318" s="13"/>
      <c r="J318" s="12"/>
      <c r="K318" s="22"/>
      <c r="L318" s="31"/>
      <c r="M318" s="32"/>
    </row>
    <row r="319" spans="2:13" x14ac:dyDescent="0.25">
      <c r="B319"/>
      <c r="C319" s="13"/>
      <c r="D319" s="12"/>
      <c r="E319" s="13"/>
      <c r="F319" s="12"/>
      <c r="G319" s="13"/>
      <c r="H319" s="12"/>
      <c r="I319" s="13"/>
      <c r="J319" s="12"/>
      <c r="K319" s="22"/>
      <c r="L319" s="31"/>
      <c r="M319" s="32"/>
    </row>
    <row r="320" spans="2:13" x14ac:dyDescent="0.25">
      <c r="B320"/>
      <c r="C320" s="13"/>
      <c r="D320" s="12"/>
      <c r="E320" s="13"/>
      <c r="F320" s="12"/>
      <c r="G320" s="13"/>
      <c r="H320" s="12"/>
      <c r="I320" s="13"/>
      <c r="J320" s="12"/>
      <c r="K320" s="22"/>
      <c r="L320" s="31"/>
      <c r="M320" s="32"/>
    </row>
    <row r="321" spans="2:13" x14ac:dyDescent="0.25">
      <c r="B321"/>
      <c r="C321" s="13"/>
      <c r="D321" s="12"/>
      <c r="E321" s="13"/>
      <c r="F321" s="12"/>
      <c r="G321" s="13"/>
      <c r="H321" s="12"/>
      <c r="I321" s="13"/>
      <c r="J321" s="12"/>
      <c r="K321" s="22"/>
      <c r="L321" s="31"/>
      <c r="M321" s="32"/>
    </row>
    <row r="322" spans="2:13" x14ac:dyDescent="0.25">
      <c r="B322"/>
      <c r="C322" s="13"/>
      <c r="D322" s="12"/>
      <c r="E322" s="13"/>
      <c r="F322" s="12"/>
      <c r="G322" s="13"/>
      <c r="H322" s="12"/>
      <c r="I322" s="13"/>
      <c r="J322" s="12"/>
      <c r="K322" s="22"/>
      <c r="L322" s="31"/>
      <c r="M322" s="32"/>
    </row>
    <row r="323" spans="2:13" x14ac:dyDescent="0.25">
      <c r="B323"/>
      <c r="C323" s="13"/>
      <c r="D323" s="12"/>
      <c r="E323" s="13"/>
      <c r="F323" s="12"/>
      <c r="G323" s="13"/>
      <c r="H323" s="12"/>
      <c r="I323" s="13"/>
      <c r="J323" s="12"/>
      <c r="K323" s="22"/>
      <c r="L323" s="31"/>
      <c r="M323" s="32"/>
    </row>
    <row r="324" spans="2:13" x14ac:dyDescent="0.25">
      <c r="B324"/>
      <c r="C324" s="13"/>
      <c r="D324" s="12"/>
      <c r="E324" s="13"/>
      <c r="F324" s="12"/>
      <c r="G324" s="13"/>
      <c r="H324" s="12"/>
      <c r="I324" s="13"/>
      <c r="J324" s="12"/>
      <c r="K324" s="22"/>
      <c r="L324" s="31"/>
      <c r="M324" s="32"/>
    </row>
    <row r="325" spans="2:13" x14ac:dyDescent="0.25">
      <c r="B325"/>
      <c r="C325" s="13"/>
      <c r="D325" s="12"/>
      <c r="E325" s="13"/>
      <c r="F325" s="12"/>
      <c r="G325" s="13"/>
      <c r="H325" s="12"/>
      <c r="I325" s="13"/>
      <c r="J325" s="12"/>
      <c r="K325" s="22"/>
      <c r="L325" s="31"/>
      <c r="M325" s="32"/>
    </row>
    <row r="326" spans="2:13" x14ac:dyDescent="0.25">
      <c r="B326"/>
      <c r="C326" s="13"/>
      <c r="D326" s="12"/>
      <c r="E326" s="13"/>
      <c r="F326" s="12"/>
      <c r="G326" s="13"/>
      <c r="H326" s="12"/>
      <c r="I326" s="13"/>
      <c r="J326" s="12"/>
      <c r="K326" s="22"/>
      <c r="L326" s="31"/>
      <c r="M326" s="32"/>
    </row>
    <row r="327" spans="2:13" x14ac:dyDescent="0.25">
      <c r="B327"/>
      <c r="C327" s="13"/>
      <c r="D327" s="12"/>
      <c r="E327" s="13"/>
      <c r="F327" s="12"/>
      <c r="G327" s="13"/>
      <c r="H327" s="12"/>
      <c r="I327" s="13"/>
      <c r="J327" s="12"/>
      <c r="K327" s="22"/>
      <c r="L327" s="31"/>
      <c r="M327" s="32"/>
    </row>
    <row r="328" spans="2:13" x14ac:dyDescent="0.25">
      <c r="B328"/>
      <c r="C328" s="13"/>
      <c r="D328" s="12"/>
      <c r="E328" s="13"/>
      <c r="F328" s="12"/>
      <c r="G328" s="13"/>
      <c r="H328" s="12"/>
      <c r="I328" s="13"/>
      <c r="J328" s="12"/>
      <c r="K328" s="22"/>
      <c r="L328" s="31"/>
      <c r="M328" s="32"/>
    </row>
    <row r="329" spans="2:13" x14ac:dyDescent="0.25">
      <c r="B329"/>
      <c r="C329" s="13"/>
      <c r="D329" s="12"/>
      <c r="E329" s="13"/>
      <c r="F329" s="12"/>
      <c r="G329" s="13"/>
      <c r="H329" s="12"/>
      <c r="I329" s="13"/>
      <c r="J329" s="12"/>
      <c r="K329" s="22"/>
      <c r="L329" s="31"/>
      <c r="M329" s="32"/>
    </row>
    <row r="330" spans="2:13" x14ac:dyDescent="0.25">
      <c r="B330"/>
      <c r="C330" s="13"/>
      <c r="D330" s="12"/>
      <c r="E330" s="13"/>
      <c r="F330" s="12"/>
      <c r="G330" s="13"/>
      <c r="H330" s="12"/>
      <c r="I330" s="13"/>
      <c r="J330" s="12"/>
      <c r="K330" s="22"/>
      <c r="L330" s="31"/>
      <c r="M330" s="32"/>
    </row>
    <row r="331" spans="2:13" x14ac:dyDescent="0.25">
      <c r="B331"/>
      <c r="C331" s="13"/>
      <c r="D331" s="12"/>
      <c r="E331" s="13"/>
      <c r="F331" s="12"/>
      <c r="G331" s="13"/>
      <c r="H331" s="12"/>
      <c r="I331" s="13"/>
      <c r="J331" s="12"/>
      <c r="K331" s="22"/>
      <c r="L331" s="31"/>
      <c r="M331" s="32"/>
    </row>
    <row r="332" spans="2:13" x14ac:dyDescent="0.25">
      <c r="B332"/>
      <c r="C332" s="13"/>
      <c r="D332" s="12"/>
      <c r="E332" s="13"/>
      <c r="F332" s="12"/>
      <c r="G332" s="13"/>
      <c r="H332" s="12"/>
      <c r="I332" s="13"/>
      <c r="J332" s="12"/>
      <c r="K332" s="22"/>
      <c r="L332" s="31"/>
      <c r="M332" s="32"/>
    </row>
    <row r="333" spans="2:13" x14ac:dyDescent="0.25">
      <c r="B333"/>
      <c r="C333" s="13"/>
      <c r="D333" s="12"/>
      <c r="E333" s="13"/>
      <c r="F333" s="12"/>
      <c r="G333" s="13"/>
      <c r="H333" s="12"/>
      <c r="I333" s="13"/>
      <c r="J333" s="12"/>
      <c r="K333" s="22"/>
      <c r="L333" s="31"/>
      <c r="M333" s="32"/>
    </row>
    <row r="334" spans="2:13" x14ac:dyDescent="0.25">
      <c r="B334"/>
      <c r="C334" s="13"/>
      <c r="D334" s="12"/>
      <c r="E334" s="13"/>
      <c r="F334" s="12"/>
      <c r="G334" s="13"/>
      <c r="H334" s="12"/>
      <c r="I334" s="13"/>
      <c r="J334" s="12"/>
      <c r="K334" s="22"/>
      <c r="L334" s="31"/>
      <c r="M334" s="32"/>
    </row>
    <row r="335" spans="2:13" x14ac:dyDescent="0.25">
      <c r="B335"/>
      <c r="C335" s="13"/>
      <c r="D335" s="12"/>
      <c r="E335" s="13"/>
      <c r="F335" s="12"/>
      <c r="G335" s="13"/>
      <c r="H335" s="12"/>
      <c r="I335" s="13"/>
      <c r="J335" s="12"/>
      <c r="K335" s="22"/>
      <c r="L335" s="31"/>
      <c r="M335" s="32"/>
    </row>
    <row r="336" spans="2:13" x14ac:dyDescent="0.25">
      <c r="B336"/>
      <c r="C336" s="13"/>
      <c r="D336" s="12"/>
      <c r="E336" s="13"/>
      <c r="F336" s="12"/>
      <c r="G336" s="13"/>
      <c r="H336" s="12"/>
      <c r="I336" s="13"/>
      <c r="J336" s="12"/>
      <c r="K336" s="22"/>
      <c r="L336" s="31"/>
      <c r="M336" s="32"/>
    </row>
    <row r="337" spans="2:13" x14ac:dyDescent="0.25">
      <c r="B337"/>
      <c r="C337" s="13"/>
      <c r="D337" s="12"/>
      <c r="E337" s="13"/>
      <c r="F337" s="12"/>
      <c r="G337" s="13"/>
      <c r="H337" s="12"/>
      <c r="I337" s="13"/>
      <c r="J337" s="12"/>
      <c r="K337" s="22"/>
      <c r="L337" s="31"/>
      <c r="M337" s="32"/>
    </row>
    <row r="338" spans="2:13" x14ac:dyDescent="0.25">
      <c r="B338"/>
      <c r="C338" s="13"/>
      <c r="D338" s="12"/>
      <c r="E338" s="13"/>
      <c r="F338" s="12"/>
      <c r="G338" s="13"/>
      <c r="H338" s="12"/>
      <c r="I338" s="13"/>
      <c r="J338" s="12"/>
      <c r="K338" s="22"/>
      <c r="L338" s="31"/>
      <c r="M338" s="32"/>
    </row>
    <row r="339" spans="2:13" x14ac:dyDescent="0.25">
      <c r="B339"/>
      <c r="C339" s="13"/>
      <c r="D339" s="12"/>
      <c r="E339" s="13"/>
      <c r="F339" s="12"/>
      <c r="G339" s="13"/>
      <c r="H339" s="12"/>
      <c r="I339" s="13"/>
      <c r="J339" s="12"/>
      <c r="K339" s="22"/>
      <c r="L339" s="31"/>
      <c r="M339" s="32"/>
    </row>
    <row r="340" spans="2:13" x14ac:dyDescent="0.25">
      <c r="B340"/>
      <c r="C340" s="13"/>
      <c r="D340" s="12"/>
      <c r="E340" s="13"/>
      <c r="F340" s="12"/>
      <c r="G340" s="13"/>
      <c r="H340" s="12"/>
      <c r="I340" s="13"/>
      <c r="J340" s="12"/>
      <c r="K340" s="22"/>
      <c r="L340" s="31"/>
      <c r="M340" s="32"/>
    </row>
    <row r="341" spans="2:13" x14ac:dyDescent="0.25">
      <c r="B341"/>
      <c r="C341" s="13"/>
      <c r="D341" s="12"/>
      <c r="E341" s="13"/>
      <c r="F341" s="12"/>
      <c r="G341" s="13"/>
      <c r="H341" s="12"/>
      <c r="I341" s="13"/>
      <c r="J341" s="12"/>
      <c r="K341" s="22"/>
      <c r="L341" s="31"/>
      <c r="M341" s="32"/>
    </row>
    <row r="342" spans="2:13" x14ac:dyDescent="0.25">
      <c r="B342"/>
      <c r="C342" s="13"/>
      <c r="D342" s="12"/>
      <c r="E342" s="13"/>
      <c r="F342" s="12"/>
      <c r="G342" s="13"/>
      <c r="H342" s="12"/>
      <c r="I342" s="13"/>
      <c r="J342" s="12"/>
      <c r="K342" s="22"/>
      <c r="L342" s="31"/>
      <c r="M342" s="32"/>
    </row>
    <row r="343" spans="2:13" x14ac:dyDescent="0.25">
      <c r="B343"/>
      <c r="C343" s="13"/>
      <c r="D343" s="12"/>
      <c r="E343" s="13"/>
      <c r="F343" s="12"/>
      <c r="G343" s="13"/>
      <c r="H343" s="12"/>
      <c r="I343" s="13"/>
      <c r="J343" s="12"/>
      <c r="K343" s="22"/>
      <c r="L343" s="31"/>
      <c r="M343" s="32"/>
    </row>
    <row r="344" spans="2:13" x14ac:dyDescent="0.25">
      <c r="B344"/>
      <c r="C344" s="13"/>
      <c r="D344" s="12"/>
      <c r="E344" s="13"/>
      <c r="F344" s="12"/>
      <c r="G344" s="13"/>
      <c r="H344" s="12"/>
      <c r="I344" s="13"/>
      <c r="J344" s="12"/>
      <c r="K344" s="22"/>
      <c r="L344" s="31"/>
      <c r="M344" s="32"/>
    </row>
    <row r="345" spans="2:13" x14ac:dyDescent="0.25">
      <c r="B345"/>
      <c r="C345" s="13"/>
      <c r="D345" s="12"/>
      <c r="E345" s="13"/>
      <c r="F345" s="12"/>
      <c r="G345" s="13"/>
      <c r="H345" s="12"/>
      <c r="I345" s="13"/>
      <c r="J345" s="12"/>
      <c r="K345" s="22"/>
      <c r="L345" s="31"/>
      <c r="M345" s="32"/>
    </row>
    <row r="346" spans="2:13" x14ac:dyDescent="0.25">
      <c r="B346"/>
      <c r="C346" s="13"/>
      <c r="D346" s="12"/>
      <c r="E346" s="13"/>
      <c r="F346" s="12"/>
      <c r="G346" s="13"/>
      <c r="H346" s="12"/>
      <c r="I346" s="13"/>
      <c r="J346" s="12"/>
      <c r="K346" s="22"/>
      <c r="L346" s="31"/>
      <c r="M346" s="32"/>
    </row>
    <row r="347" spans="2:13" x14ac:dyDescent="0.25">
      <c r="B347"/>
      <c r="C347" s="13"/>
      <c r="D347" s="12"/>
      <c r="E347" s="13"/>
      <c r="F347" s="12"/>
      <c r="G347" s="13"/>
      <c r="H347" s="12"/>
      <c r="I347" s="13"/>
      <c r="J347" s="12"/>
      <c r="K347" s="22"/>
      <c r="L347" s="31"/>
      <c r="M347" s="32"/>
    </row>
    <row r="348" spans="2:13" x14ac:dyDescent="0.25">
      <c r="B348"/>
      <c r="C348" s="13"/>
      <c r="D348" s="12"/>
      <c r="E348" s="13"/>
      <c r="F348" s="12"/>
      <c r="G348" s="13"/>
      <c r="H348" s="12"/>
      <c r="I348" s="13"/>
      <c r="J348" s="12"/>
      <c r="K348" s="22"/>
      <c r="L348" s="31"/>
      <c r="M348" s="32"/>
    </row>
    <row r="349" spans="2:13" x14ac:dyDescent="0.25">
      <c r="B349"/>
      <c r="C349" s="13"/>
      <c r="D349" s="12"/>
      <c r="E349" s="13"/>
      <c r="F349" s="12"/>
      <c r="G349" s="13"/>
      <c r="H349" s="12"/>
      <c r="I349" s="13"/>
      <c r="J349" s="12"/>
      <c r="K349" s="22"/>
      <c r="L349" s="31"/>
      <c r="M349" s="32"/>
    </row>
    <row r="350" spans="2:13" x14ac:dyDescent="0.25">
      <c r="B350"/>
      <c r="C350" s="13"/>
      <c r="D350" s="12"/>
      <c r="E350" s="13"/>
      <c r="F350" s="12"/>
      <c r="G350" s="13"/>
      <c r="H350" s="12"/>
      <c r="I350" s="13"/>
      <c r="J350" s="12"/>
      <c r="K350" s="22"/>
      <c r="L350" s="31"/>
      <c r="M350" s="32"/>
    </row>
    <row r="351" spans="2:13" x14ac:dyDescent="0.25">
      <c r="B351"/>
      <c r="C351" s="13"/>
      <c r="D351" s="12"/>
      <c r="E351" s="13"/>
      <c r="F351" s="12"/>
      <c r="G351" s="13"/>
      <c r="H351" s="12"/>
      <c r="I351" s="13"/>
      <c r="J351" s="12"/>
      <c r="K351" s="22"/>
      <c r="L351" s="31"/>
      <c r="M351" s="32"/>
    </row>
    <row r="352" spans="2:13" x14ac:dyDescent="0.25">
      <c r="B352"/>
      <c r="C352" s="13"/>
      <c r="D352" s="12"/>
      <c r="E352" s="13"/>
      <c r="F352" s="12"/>
      <c r="G352" s="13"/>
      <c r="H352" s="12"/>
      <c r="I352" s="13"/>
      <c r="J352" s="12"/>
      <c r="K352" s="22"/>
      <c r="L352" s="31"/>
      <c r="M352" s="32"/>
    </row>
    <row r="353" spans="2:13" x14ac:dyDescent="0.25">
      <c r="B353"/>
      <c r="C353" s="13"/>
      <c r="D353" s="12"/>
      <c r="E353" s="13"/>
      <c r="F353" s="12"/>
      <c r="G353" s="13"/>
      <c r="H353" s="12"/>
      <c r="I353" s="13"/>
      <c r="J353" s="12"/>
      <c r="K353" s="22"/>
      <c r="L353" s="31"/>
      <c r="M353" s="32"/>
    </row>
    <row r="354" spans="2:13" x14ac:dyDescent="0.25">
      <c r="B354"/>
      <c r="C354" s="13"/>
      <c r="D354" s="12"/>
      <c r="E354" s="13"/>
      <c r="F354" s="12"/>
      <c r="G354" s="13"/>
      <c r="H354" s="12"/>
      <c r="I354" s="13"/>
      <c r="J354" s="12"/>
      <c r="K354" s="22"/>
      <c r="L354" s="31"/>
      <c r="M354" s="32"/>
    </row>
    <row r="355" spans="2:13" x14ac:dyDescent="0.25">
      <c r="B355"/>
      <c r="C355" s="13"/>
      <c r="D355" s="12"/>
      <c r="E355" s="13"/>
      <c r="F355" s="12"/>
      <c r="G355" s="13"/>
      <c r="H355" s="12"/>
      <c r="I355" s="13"/>
      <c r="J355" s="12"/>
      <c r="K355" s="22"/>
      <c r="L355" s="31"/>
      <c r="M355" s="32"/>
    </row>
    <row r="356" spans="2:13" x14ac:dyDescent="0.25">
      <c r="B356"/>
      <c r="C356" s="13"/>
      <c r="D356" s="12"/>
      <c r="E356" s="13"/>
      <c r="F356" s="12"/>
      <c r="G356" s="13"/>
      <c r="H356" s="12"/>
      <c r="I356" s="13"/>
      <c r="J356" s="12"/>
      <c r="K356" s="22"/>
      <c r="L356" s="31"/>
      <c r="M356" s="32"/>
    </row>
    <row r="357" spans="2:13" x14ac:dyDescent="0.25">
      <c r="B357"/>
      <c r="C357" s="13"/>
      <c r="D357" s="12"/>
      <c r="E357" s="13"/>
      <c r="F357" s="12"/>
      <c r="G357" s="13"/>
      <c r="H357" s="12"/>
      <c r="I357" s="13"/>
      <c r="J357" s="12"/>
      <c r="K357" s="22"/>
      <c r="L357" s="31"/>
      <c r="M357" s="32"/>
    </row>
    <row r="358" spans="2:13" x14ac:dyDescent="0.25">
      <c r="B358"/>
      <c r="C358" s="13"/>
      <c r="D358" s="12"/>
      <c r="E358" s="13"/>
      <c r="F358" s="12"/>
      <c r="G358" s="13"/>
      <c r="H358" s="12"/>
      <c r="I358" s="13"/>
      <c r="J358" s="12"/>
      <c r="K358" s="22"/>
      <c r="L358" s="31"/>
      <c r="M358" s="32"/>
    </row>
    <row r="359" spans="2:13" x14ac:dyDescent="0.25">
      <c r="B359"/>
      <c r="C359" s="13"/>
      <c r="D359" s="12"/>
      <c r="E359" s="13"/>
      <c r="F359" s="12"/>
      <c r="G359" s="13"/>
      <c r="H359" s="12"/>
      <c r="I359" s="13"/>
      <c r="J359" s="12"/>
      <c r="K359" s="22"/>
      <c r="L359" s="31"/>
      <c r="M359" s="32"/>
    </row>
    <row r="360" spans="2:13" x14ac:dyDescent="0.25">
      <c r="B360"/>
      <c r="C360" s="13"/>
      <c r="D360" s="12"/>
      <c r="E360" s="13"/>
      <c r="F360" s="12"/>
      <c r="G360" s="13"/>
      <c r="H360" s="12"/>
      <c r="I360" s="13"/>
      <c r="J360" s="12"/>
      <c r="K360" s="22"/>
      <c r="L360" s="31"/>
      <c r="M360" s="32"/>
    </row>
    <row r="361" spans="2:13" x14ac:dyDescent="0.25">
      <c r="B361"/>
      <c r="C361" s="13"/>
      <c r="D361" s="12"/>
      <c r="E361" s="13"/>
      <c r="F361" s="12"/>
      <c r="G361" s="13"/>
      <c r="H361" s="12"/>
      <c r="I361" s="13"/>
      <c r="J361" s="12"/>
      <c r="K361" s="22"/>
      <c r="L361" s="31"/>
      <c r="M361" s="32"/>
    </row>
    <row r="362" spans="2:13" x14ac:dyDescent="0.25">
      <c r="B362"/>
      <c r="C362" s="13"/>
      <c r="D362" s="12"/>
      <c r="E362" s="13"/>
      <c r="F362" s="12"/>
      <c r="G362" s="13"/>
      <c r="H362" s="12"/>
      <c r="I362" s="13"/>
      <c r="J362" s="12"/>
      <c r="K362" s="22"/>
      <c r="L362" s="31"/>
      <c r="M362" s="32"/>
    </row>
    <row r="363" spans="2:13" x14ac:dyDescent="0.25">
      <c r="B363"/>
      <c r="C363" s="13"/>
      <c r="D363" s="12"/>
      <c r="E363" s="13"/>
      <c r="F363" s="12"/>
      <c r="G363" s="13"/>
      <c r="H363" s="12"/>
      <c r="I363" s="13"/>
      <c r="J363" s="12"/>
      <c r="K363" s="22"/>
      <c r="L363" s="31"/>
      <c r="M363" s="32"/>
    </row>
    <row r="364" spans="2:13" x14ac:dyDescent="0.25">
      <c r="B364"/>
      <c r="C364" s="13"/>
      <c r="D364" s="12"/>
      <c r="E364" s="13"/>
      <c r="F364" s="12"/>
      <c r="G364" s="13"/>
      <c r="H364" s="12"/>
      <c r="I364" s="13"/>
      <c r="J364" s="12"/>
      <c r="K364" s="22"/>
      <c r="L364" s="31"/>
      <c r="M364" s="32"/>
    </row>
    <row r="365" spans="2:13" x14ac:dyDescent="0.25">
      <c r="B365"/>
      <c r="C365" s="13"/>
      <c r="D365" s="12"/>
      <c r="E365" s="13"/>
      <c r="F365" s="12"/>
      <c r="G365" s="13"/>
      <c r="H365" s="12"/>
      <c r="I365" s="13"/>
      <c r="J365" s="12"/>
      <c r="K365" s="22"/>
      <c r="L365" s="31"/>
      <c r="M365" s="32"/>
    </row>
    <row r="366" spans="2:13" x14ac:dyDescent="0.25">
      <c r="B366"/>
      <c r="C366" s="13"/>
      <c r="D366" s="12"/>
      <c r="E366" s="13"/>
      <c r="F366" s="12"/>
      <c r="G366" s="13"/>
      <c r="H366" s="12"/>
      <c r="I366" s="13"/>
      <c r="J366" s="12"/>
      <c r="K366" s="22"/>
      <c r="L366" s="31"/>
      <c r="M366" s="32"/>
    </row>
    <row r="367" spans="2:13" x14ac:dyDescent="0.25">
      <c r="B367"/>
      <c r="C367" s="13"/>
      <c r="D367" s="12"/>
      <c r="E367" s="13"/>
      <c r="F367" s="12"/>
      <c r="G367" s="13"/>
      <c r="H367" s="12"/>
      <c r="I367" s="13"/>
      <c r="J367" s="12"/>
      <c r="K367" s="22"/>
      <c r="L367" s="31"/>
      <c r="M367" s="32"/>
    </row>
    <row r="368" spans="2:13" x14ac:dyDescent="0.25">
      <c r="B368"/>
      <c r="C368" s="13"/>
      <c r="D368" s="12"/>
      <c r="E368" s="13"/>
      <c r="F368" s="12"/>
      <c r="G368" s="13"/>
      <c r="H368" s="12"/>
      <c r="I368" s="13"/>
      <c r="J368" s="12"/>
      <c r="K368" s="22"/>
      <c r="L368" s="31"/>
      <c r="M368" s="32"/>
    </row>
    <row r="369" spans="2:13" x14ac:dyDescent="0.25">
      <c r="B369"/>
      <c r="C369" s="13"/>
      <c r="D369" s="12"/>
      <c r="E369" s="13"/>
      <c r="F369" s="12"/>
      <c r="G369" s="13"/>
      <c r="H369" s="12"/>
      <c r="I369" s="13"/>
      <c r="J369" s="12"/>
      <c r="K369" s="22"/>
      <c r="L369" s="31"/>
      <c r="M369" s="32"/>
    </row>
    <row r="370" spans="2:13" x14ac:dyDescent="0.25">
      <c r="B370"/>
      <c r="C370" s="13"/>
      <c r="D370" s="12"/>
      <c r="E370" s="13"/>
      <c r="F370" s="12"/>
      <c r="G370" s="13"/>
      <c r="H370" s="12"/>
      <c r="I370" s="13"/>
      <c r="J370" s="12"/>
      <c r="K370" s="22"/>
      <c r="L370" s="31"/>
      <c r="M370" s="32"/>
    </row>
    <row r="371" spans="2:13" x14ac:dyDescent="0.25">
      <c r="B371"/>
      <c r="C371" s="13"/>
      <c r="D371" s="12"/>
      <c r="E371" s="13"/>
      <c r="F371" s="12"/>
      <c r="G371" s="13"/>
      <c r="H371" s="12"/>
      <c r="I371" s="13"/>
      <c r="J371" s="12"/>
      <c r="K371" s="22"/>
      <c r="L371" s="31"/>
      <c r="M371" s="32"/>
    </row>
    <row r="372" spans="2:13" x14ac:dyDescent="0.25">
      <c r="B372"/>
      <c r="C372" s="13"/>
      <c r="D372" s="12"/>
      <c r="E372" s="13"/>
      <c r="F372" s="12"/>
      <c r="G372" s="13"/>
      <c r="H372" s="12"/>
      <c r="I372" s="13"/>
      <c r="J372" s="12"/>
      <c r="K372" s="22"/>
      <c r="L372" s="31"/>
      <c r="M372" s="32"/>
    </row>
    <row r="373" spans="2:13" x14ac:dyDescent="0.25">
      <c r="B373"/>
      <c r="C373" s="13"/>
      <c r="D373" s="12"/>
      <c r="E373" s="13"/>
      <c r="F373" s="12"/>
      <c r="G373" s="13"/>
      <c r="H373" s="12"/>
      <c r="I373" s="13"/>
      <c r="J373" s="12"/>
      <c r="K373" s="22"/>
      <c r="L373" s="31"/>
      <c r="M373" s="32"/>
    </row>
    <row r="374" spans="2:13" x14ac:dyDescent="0.25">
      <c r="B374"/>
      <c r="C374" s="13"/>
      <c r="D374" s="12"/>
      <c r="E374" s="13"/>
      <c r="F374" s="12"/>
      <c r="G374" s="13"/>
      <c r="H374" s="12"/>
      <c r="I374" s="13"/>
      <c r="J374" s="12"/>
      <c r="K374" s="22"/>
      <c r="L374" s="31"/>
      <c r="M374" s="32"/>
    </row>
    <row r="375" spans="2:13" x14ac:dyDescent="0.25">
      <c r="B375"/>
      <c r="C375" s="13"/>
      <c r="D375" s="12"/>
      <c r="E375" s="13"/>
      <c r="F375" s="12"/>
      <c r="G375" s="13"/>
      <c r="H375" s="12"/>
      <c r="I375" s="13"/>
      <c r="J375" s="12"/>
      <c r="K375" s="22"/>
      <c r="L375" s="31"/>
      <c r="M375" s="32"/>
    </row>
    <row r="376" spans="2:13" x14ac:dyDescent="0.25">
      <c r="B376"/>
      <c r="C376" s="13"/>
      <c r="D376" s="12"/>
      <c r="E376" s="13"/>
      <c r="F376" s="12"/>
      <c r="G376" s="13"/>
      <c r="H376" s="12"/>
      <c r="I376" s="13"/>
      <c r="J376" s="12"/>
      <c r="K376" s="22"/>
      <c r="L376" s="31"/>
      <c r="M376" s="32"/>
    </row>
    <row r="377" spans="2:13" x14ac:dyDescent="0.25">
      <c r="B377"/>
      <c r="C377" s="13"/>
      <c r="D377" s="12"/>
      <c r="E377" s="13"/>
      <c r="F377" s="12"/>
      <c r="G377" s="13"/>
      <c r="H377" s="12"/>
      <c r="I377" s="13"/>
      <c r="J377" s="12"/>
      <c r="K377" s="22"/>
      <c r="L377" s="31"/>
      <c r="M377" s="32"/>
    </row>
    <row r="378" spans="2:13" x14ac:dyDescent="0.25">
      <c r="B378"/>
      <c r="C378" s="13"/>
      <c r="D378" s="12"/>
      <c r="E378" s="13"/>
      <c r="F378" s="12"/>
      <c r="G378" s="13"/>
      <c r="H378" s="12"/>
      <c r="I378" s="13"/>
      <c r="J378" s="12"/>
      <c r="K378" s="22"/>
      <c r="L378" s="31"/>
      <c r="M378" s="32"/>
    </row>
    <row r="379" spans="2:13" x14ac:dyDescent="0.25">
      <c r="B379"/>
      <c r="C379" s="13"/>
      <c r="D379" s="12"/>
      <c r="E379" s="13"/>
      <c r="F379" s="12"/>
      <c r="G379" s="13"/>
      <c r="H379" s="12"/>
      <c r="I379" s="13"/>
      <c r="J379" s="12"/>
      <c r="K379" s="22"/>
      <c r="L379" s="31"/>
      <c r="M379" s="32"/>
    </row>
    <row r="380" spans="2:13" x14ac:dyDescent="0.25">
      <c r="B380"/>
      <c r="C380" s="13"/>
      <c r="D380" s="12"/>
      <c r="E380" s="13"/>
      <c r="F380" s="12"/>
      <c r="G380" s="13"/>
      <c r="H380" s="12"/>
      <c r="I380" s="13"/>
      <c r="J380" s="12"/>
      <c r="K380" s="22"/>
      <c r="L380" s="31"/>
      <c r="M380" s="32"/>
    </row>
    <row r="381" spans="2:13" x14ac:dyDescent="0.25">
      <c r="B381"/>
      <c r="C381" s="13"/>
      <c r="D381" s="12"/>
      <c r="E381" s="13"/>
      <c r="F381" s="12"/>
      <c r="G381" s="13"/>
      <c r="H381" s="12"/>
      <c r="I381" s="13"/>
      <c r="J381" s="12"/>
      <c r="K381" s="22"/>
      <c r="L381" s="31"/>
      <c r="M381" s="32"/>
    </row>
    <row r="382" spans="2:13" x14ac:dyDescent="0.25">
      <c r="B382"/>
      <c r="C382" s="13"/>
      <c r="D382" s="12"/>
      <c r="E382" s="13"/>
      <c r="F382" s="12"/>
      <c r="G382" s="13"/>
      <c r="H382" s="12"/>
      <c r="I382" s="13"/>
      <c r="J382" s="12"/>
      <c r="K382" s="22"/>
      <c r="L382" s="31"/>
      <c r="M382" s="32"/>
    </row>
    <row r="383" spans="2:13" x14ac:dyDescent="0.25">
      <c r="B383"/>
      <c r="C383" s="13"/>
      <c r="D383" s="12"/>
      <c r="E383" s="13"/>
      <c r="F383" s="12"/>
      <c r="G383" s="13"/>
      <c r="H383" s="12"/>
      <c r="I383" s="13"/>
      <c r="J383" s="12"/>
      <c r="K383" s="22"/>
      <c r="L383" s="31"/>
      <c r="M383" s="32"/>
    </row>
    <row r="384" spans="2:13" x14ac:dyDescent="0.25">
      <c r="B384"/>
      <c r="C384" s="13"/>
      <c r="D384" s="12"/>
      <c r="E384" s="13"/>
      <c r="F384" s="12"/>
      <c r="G384" s="13"/>
      <c r="H384" s="12"/>
      <c r="I384" s="13"/>
      <c r="J384" s="12"/>
      <c r="K384" s="22"/>
      <c r="L384" s="31"/>
      <c r="M384" s="32"/>
    </row>
    <row r="385" spans="2:13" x14ac:dyDescent="0.25">
      <c r="B385"/>
      <c r="C385" s="13"/>
      <c r="D385" s="12"/>
      <c r="E385" s="13"/>
      <c r="F385" s="12"/>
      <c r="G385" s="13"/>
      <c r="H385" s="12"/>
      <c r="I385" s="13"/>
      <c r="J385" s="12"/>
      <c r="K385" s="22"/>
      <c r="L385" s="31"/>
      <c r="M385" s="32"/>
    </row>
    <row r="386" spans="2:13" x14ac:dyDescent="0.25">
      <c r="B386"/>
      <c r="C386" s="13"/>
      <c r="D386" s="12"/>
      <c r="E386" s="13"/>
      <c r="F386" s="12"/>
      <c r="G386" s="13"/>
      <c r="H386" s="12"/>
      <c r="I386" s="13"/>
      <c r="J386" s="12"/>
      <c r="K386" s="22"/>
      <c r="L386" s="31"/>
      <c r="M386" s="32"/>
    </row>
    <row r="387" spans="2:13" x14ac:dyDescent="0.25">
      <c r="B387"/>
      <c r="C387" s="13"/>
      <c r="D387" s="12"/>
      <c r="E387" s="13"/>
      <c r="F387" s="12"/>
      <c r="G387" s="13"/>
      <c r="H387" s="12"/>
      <c r="I387" s="13"/>
      <c r="J387" s="12"/>
      <c r="K387" s="22"/>
      <c r="L387" s="31"/>
      <c r="M387" s="32"/>
    </row>
    <row r="388" spans="2:13" x14ac:dyDescent="0.25">
      <c r="B388"/>
      <c r="C388" s="13"/>
      <c r="D388" s="12"/>
      <c r="E388" s="13"/>
      <c r="F388" s="12"/>
      <c r="G388" s="13"/>
      <c r="H388" s="12"/>
      <c r="I388" s="13"/>
      <c r="J388" s="12"/>
      <c r="K388" s="22"/>
      <c r="L388" s="31"/>
      <c r="M388" s="32"/>
    </row>
    <row r="389" spans="2:13" x14ac:dyDescent="0.25">
      <c r="B389"/>
      <c r="C389" s="13"/>
      <c r="D389" s="12"/>
      <c r="E389" s="13"/>
      <c r="F389" s="12"/>
      <c r="G389" s="13"/>
      <c r="H389" s="12"/>
      <c r="I389" s="13"/>
      <c r="J389" s="12"/>
      <c r="K389" s="22"/>
      <c r="L389" s="31"/>
      <c r="M389" s="32"/>
    </row>
    <row r="390" spans="2:13" x14ac:dyDescent="0.25">
      <c r="B390"/>
      <c r="C390" s="13"/>
      <c r="D390" s="12"/>
      <c r="E390" s="13"/>
      <c r="F390" s="12"/>
      <c r="G390" s="13"/>
      <c r="H390" s="12"/>
      <c r="I390" s="13"/>
      <c r="J390" s="12"/>
      <c r="K390" s="22"/>
      <c r="L390" s="31"/>
      <c r="M390" s="32"/>
    </row>
    <row r="391" spans="2:13" x14ac:dyDescent="0.25">
      <c r="B391"/>
      <c r="C391" s="13"/>
      <c r="D391" s="12"/>
      <c r="E391" s="13"/>
      <c r="F391" s="12"/>
      <c r="G391" s="13"/>
      <c r="H391" s="12"/>
      <c r="I391" s="13"/>
      <c r="J391" s="12"/>
      <c r="K391" s="22"/>
      <c r="L391" s="31"/>
      <c r="M391" s="32"/>
    </row>
    <row r="392" spans="2:13" x14ac:dyDescent="0.25">
      <c r="B392"/>
      <c r="C392" s="13"/>
      <c r="D392" s="12"/>
      <c r="E392" s="13"/>
      <c r="F392" s="12"/>
      <c r="G392" s="13"/>
      <c r="H392" s="12"/>
      <c r="I392" s="13"/>
      <c r="J392" s="12"/>
      <c r="K392" s="22"/>
      <c r="L392" s="31"/>
      <c r="M392" s="32"/>
    </row>
    <row r="393" spans="2:13" x14ac:dyDescent="0.25">
      <c r="B393"/>
      <c r="C393" s="13"/>
      <c r="D393" s="12"/>
      <c r="E393" s="13"/>
      <c r="F393" s="12"/>
      <c r="G393" s="13"/>
      <c r="H393" s="12"/>
      <c r="I393" s="13"/>
      <c r="J393" s="12"/>
      <c r="K393" s="22"/>
      <c r="L393" s="31"/>
      <c r="M393" s="32"/>
    </row>
    <row r="394" spans="2:13" x14ac:dyDescent="0.25">
      <c r="B394"/>
      <c r="C394" s="13"/>
      <c r="D394" s="12"/>
      <c r="E394" s="13"/>
      <c r="F394" s="12"/>
      <c r="G394" s="13"/>
      <c r="H394" s="12"/>
      <c r="I394" s="13"/>
      <c r="J394" s="12"/>
      <c r="K394" s="22"/>
      <c r="L394" s="31"/>
      <c r="M394" s="32"/>
    </row>
    <row r="395" spans="2:13" x14ac:dyDescent="0.25">
      <c r="B395"/>
      <c r="C395" s="13"/>
      <c r="D395" s="12"/>
      <c r="E395" s="13"/>
      <c r="F395" s="12"/>
      <c r="G395" s="13"/>
      <c r="H395" s="12"/>
      <c r="I395" s="13"/>
      <c r="J395" s="12"/>
      <c r="K395" s="22"/>
      <c r="L395" s="31"/>
      <c r="M395" s="32"/>
    </row>
    <row r="396" spans="2:13" x14ac:dyDescent="0.25">
      <c r="B396"/>
      <c r="C396" s="13"/>
      <c r="D396" s="12"/>
      <c r="E396" s="13"/>
      <c r="F396" s="12"/>
      <c r="G396" s="13"/>
      <c r="H396" s="12"/>
      <c r="I396" s="13"/>
      <c r="J396" s="12"/>
      <c r="K396" s="22"/>
      <c r="L396" s="31"/>
      <c r="M396" s="32"/>
    </row>
    <row r="397" spans="2:13" x14ac:dyDescent="0.25">
      <c r="B397"/>
      <c r="C397" s="13"/>
      <c r="D397" s="12"/>
      <c r="E397" s="13"/>
      <c r="F397" s="12"/>
      <c r="G397" s="13"/>
      <c r="H397" s="12"/>
      <c r="I397" s="13"/>
      <c r="J397" s="12"/>
      <c r="K397" s="22"/>
      <c r="L397" s="31"/>
      <c r="M397" s="32"/>
    </row>
    <row r="398" spans="2:13" x14ac:dyDescent="0.25">
      <c r="B398"/>
      <c r="C398" s="13"/>
      <c r="D398" s="12"/>
      <c r="E398" s="13"/>
      <c r="F398" s="12"/>
      <c r="G398" s="13"/>
      <c r="H398" s="12"/>
      <c r="I398" s="13"/>
      <c r="J398" s="12"/>
      <c r="K398" s="22"/>
      <c r="L398" s="31"/>
      <c r="M398" s="32"/>
    </row>
    <row r="399" spans="2:13" x14ac:dyDescent="0.25">
      <c r="B399"/>
      <c r="C399" s="13"/>
      <c r="D399" s="12"/>
      <c r="E399" s="13"/>
      <c r="F399" s="12"/>
      <c r="G399" s="13"/>
      <c r="H399" s="12"/>
      <c r="I399" s="13"/>
      <c r="J399" s="12"/>
      <c r="K399" s="22"/>
      <c r="L399" s="31"/>
      <c r="M399" s="32"/>
    </row>
    <row r="400" spans="2:13" x14ac:dyDescent="0.25">
      <c r="B400"/>
      <c r="C400" s="13"/>
      <c r="D400" s="12"/>
      <c r="E400" s="13"/>
      <c r="F400" s="12"/>
      <c r="G400" s="13"/>
      <c r="H400" s="12"/>
      <c r="I400" s="13"/>
      <c r="J400" s="12"/>
      <c r="K400" s="22"/>
      <c r="L400" s="31"/>
      <c r="M400" s="32"/>
    </row>
    <row r="401" spans="2:13" x14ac:dyDescent="0.25">
      <c r="B401"/>
      <c r="C401" s="13"/>
      <c r="D401" s="12"/>
      <c r="E401" s="13"/>
      <c r="F401" s="12"/>
      <c r="G401" s="13"/>
      <c r="H401" s="12"/>
      <c r="I401" s="13"/>
      <c r="J401" s="12"/>
      <c r="K401" s="22"/>
      <c r="L401" s="31"/>
      <c r="M401" s="32"/>
    </row>
    <row r="402" spans="2:13" x14ac:dyDescent="0.25">
      <c r="B402"/>
      <c r="C402" s="13"/>
      <c r="D402" s="12"/>
      <c r="E402" s="13"/>
      <c r="F402" s="12"/>
      <c r="G402" s="13"/>
      <c r="H402" s="12"/>
      <c r="I402" s="13"/>
      <c r="J402" s="12"/>
      <c r="K402" s="22"/>
      <c r="L402" s="31"/>
      <c r="M402" s="32"/>
    </row>
    <row r="403" spans="2:13" x14ac:dyDescent="0.25">
      <c r="B403"/>
      <c r="C403" s="13"/>
      <c r="D403" s="12"/>
      <c r="E403" s="13"/>
      <c r="F403" s="12"/>
      <c r="G403" s="13"/>
      <c r="H403" s="12"/>
      <c r="I403" s="13"/>
      <c r="J403" s="12"/>
      <c r="K403" s="22"/>
      <c r="L403" s="31"/>
      <c r="M403" s="32"/>
    </row>
    <row r="404" spans="2:13" x14ac:dyDescent="0.25">
      <c r="B404"/>
      <c r="C404" s="13"/>
      <c r="D404" s="12"/>
      <c r="E404" s="13"/>
      <c r="F404" s="12"/>
      <c r="G404" s="13"/>
      <c r="H404" s="12"/>
      <c r="I404" s="13"/>
      <c r="J404" s="12"/>
      <c r="K404" s="22"/>
      <c r="L404" s="31"/>
      <c r="M404" s="32"/>
    </row>
    <row r="405" spans="2:13" x14ac:dyDescent="0.25">
      <c r="B405"/>
      <c r="C405" s="13"/>
      <c r="D405" s="12"/>
      <c r="E405" s="13"/>
      <c r="F405" s="12"/>
      <c r="G405" s="13"/>
      <c r="H405" s="12"/>
      <c r="I405" s="13"/>
      <c r="J405" s="12"/>
      <c r="K405" s="22"/>
      <c r="L405" s="31"/>
      <c r="M405" s="32"/>
    </row>
    <row r="406" spans="2:13" x14ac:dyDescent="0.25">
      <c r="B406"/>
      <c r="C406" s="13"/>
      <c r="D406" s="12"/>
      <c r="E406" s="13"/>
      <c r="F406" s="12"/>
      <c r="G406" s="13"/>
      <c r="H406" s="12"/>
      <c r="I406" s="13"/>
      <c r="J406" s="12"/>
      <c r="K406" s="22"/>
      <c r="L406" s="31"/>
      <c r="M406" s="32"/>
    </row>
    <row r="407" spans="2:13" x14ac:dyDescent="0.25">
      <c r="B407"/>
      <c r="C407" s="13"/>
      <c r="D407" s="12"/>
      <c r="E407" s="13"/>
      <c r="F407" s="12"/>
      <c r="G407" s="13"/>
      <c r="H407" s="12"/>
      <c r="I407" s="13"/>
      <c r="J407" s="12"/>
      <c r="K407" s="22"/>
      <c r="L407" s="31"/>
      <c r="M407" s="32"/>
    </row>
    <row r="408" spans="2:13" x14ac:dyDescent="0.25">
      <c r="B408"/>
      <c r="C408" s="13"/>
      <c r="D408" s="12"/>
      <c r="E408" s="13"/>
      <c r="F408" s="12"/>
      <c r="G408" s="13"/>
      <c r="H408" s="12"/>
      <c r="I408" s="13"/>
      <c r="J408" s="12"/>
      <c r="K408" s="22"/>
      <c r="L408" s="31"/>
      <c r="M408" s="32"/>
    </row>
    <row r="409" spans="2:13" x14ac:dyDescent="0.25">
      <c r="B409"/>
      <c r="C409" s="13"/>
      <c r="D409" s="12"/>
      <c r="E409" s="13"/>
      <c r="F409" s="12"/>
      <c r="G409" s="13"/>
      <c r="H409" s="12"/>
      <c r="I409" s="13"/>
      <c r="J409" s="12"/>
      <c r="K409" s="22"/>
      <c r="L409" s="31"/>
      <c r="M409" s="32"/>
    </row>
    <row r="410" spans="2:13" x14ac:dyDescent="0.25">
      <c r="B410"/>
      <c r="C410" s="13"/>
      <c r="D410" s="12"/>
      <c r="E410" s="13"/>
      <c r="F410" s="12"/>
      <c r="G410" s="13"/>
      <c r="H410" s="12"/>
      <c r="I410" s="13"/>
      <c r="J410" s="12"/>
      <c r="K410" s="22"/>
      <c r="L410" s="31"/>
      <c r="M410" s="32"/>
    </row>
    <row r="411" spans="2:13" x14ac:dyDescent="0.25">
      <c r="B411"/>
      <c r="C411" s="13"/>
      <c r="D411" s="12"/>
      <c r="E411" s="13"/>
      <c r="F411" s="12"/>
      <c r="G411" s="13"/>
      <c r="H411" s="12"/>
      <c r="I411" s="13"/>
      <c r="J411" s="12"/>
      <c r="K411" s="22"/>
      <c r="L411" s="31"/>
      <c r="M411" s="32"/>
    </row>
    <row r="412" spans="2:13" x14ac:dyDescent="0.25">
      <c r="B412"/>
      <c r="C412" s="13"/>
      <c r="D412" s="12"/>
      <c r="E412" s="13"/>
      <c r="F412" s="12"/>
      <c r="G412" s="13"/>
      <c r="H412" s="12"/>
      <c r="I412" s="13"/>
      <c r="J412" s="12"/>
      <c r="K412" s="22"/>
      <c r="L412" s="31"/>
      <c r="M412" s="32"/>
    </row>
    <row r="413" spans="2:13" x14ac:dyDescent="0.25">
      <c r="B413"/>
      <c r="C413" s="13"/>
      <c r="D413" s="12"/>
      <c r="E413" s="13"/>
      <c r="F413" s="12"/>
      <c r="G413" s="13"/>
      <c r="H413" s="12"/>
      <c r="I413" s="13"/>
      <c r="J413" s="12"/>
      <c r="K413" s="22"/>
      <c r="L413" s="31"/>
      <c r="M413" s="32"/>
    </row>
    <row r="414" spans="2:13" x14ac:dyDescent="0.25">
      <c r="B414"/>
      <c r="C414" s="13"/>
      <c r="D414" s="12"/>
      <c r="E414" s="13"/>
      <c r="F414" s="12"/>
      <c r="G414" s="13"/>
      <c r="H414" s="12"/>
      <c r="I414" s="13"/>
      <c r="J414" s="12"/>
      <c r="K414" s="22"/>
      <c r="L414" s="31"/>
      <c r="M414" s="32"/>
    </row>
    <row r="415" spans="2:13" x14ac:dyDescent="0.25">
      <c r="B415"/>
      <c r="C415" s="13"/>
      <c r="D415" s="12"/>
      <c r="E415" s="13"/>
      <c r="F415" s="12"/>
      <c r="G415" s="13"/>
      <c r="H415" s="12"/>
      <c r="I415" s="13"/>
      <c r="J415" s="12"/>
      <c r="K415" s="22"/>
      <c r="L415" s="31"/>
      <c r="M415" s="32"/>
    </row>
    <row r="416" spans="2:13" x14ac:dyDescent="0.25">
      <c r="B416"/>
      <c r="C416" s="13"/>
      <c r="D416" s="12"/>
      <c r="E416" s="13"/>
      <c r="F416" s="12"/>
      <c r="G416" s="13"/>
      <c r="H416" s="12"/>
      <c r="I416" s="13"/>
      <c r="J416" s="12"/>
      <c r="K416" s="22"/>
      <c r="L416" s="31"/>
      <c r="M416" s="32"/>
    </row>
    <row r="417" spans="2:13" x14ac:dyDescent="0.25">
      <c r="B417"/>
      <c r="C417" s="13"/>
      <c r="D417" s="12"/>
      <c r="E417" s="13"/>
      <c r="F417" s="12"/>
      <c r="G417" s="13"/>
      <c r="H417" s="12"/>
      <c r="I417" s="13"/>
      <c r="J417" s="12"/>
      <c r="K417" s="22"/>
      <c r="L417" s="31"/>
      <c r="M417" s="32"/>
    </row>
    <row r="418" spans="2:13" x14ac:dyDescent="0.25">
      <c r="B418"/>
      <c r="C418" s="13"/>
      <c r="D418" s="12"/>
      <c r="E418" s="13"/>
      <c r="F418" s="12"/>
      <c r="G418" s="13"/>
      <c r="H418" s="12"/>
      <c r="I418" s="13"/>
      <c r="J418" s="12"/>
      <c r="K418" s="22"/>
      <c r="L418" s="31"/>
      <c r="M418" s="32"/>
    </row>
    <row r="419" spans="2:13" x14ac:dyDescent="0.25">
      <c r="B419"/>
      <c r="C419" s="13"/>
      <c r="D419" s="12"/>
      <c r="E419" s="13"/>
      <c r="F419" s="12"/>
      <c r="G419" s="13"/>
      <c r="H419" s="12"/>
      <c r="I419" s="13"/>
      <c r="J419" s="12"/>
      <c r="K419" s="22"/>
      <c r="L419" s="31"/>
      <c r="M419" s="32"/>
    </row>
    <row r="420" spans="2:13" x14ac:dyDescent="0.25">
      <c r="B420"/>
      <c r="C420" s="13"/>
      <c r="D420" s="12"/>
      <c r="E420" s="13"/>
      <c r="F420" s="12"/>
      <c r="G420" s="13"/>
      <c r="H420" s="12"/>
      <c r="I420" s="13"/>
      <c r="J420" s="12"/>
      <c r="K420" s="22"/>
      <c r="L420" s="31"/>
      <c r="M420" s="32"/>
    </row>
    <row r="421" spans="2:13" x14ac:dyDescent="0.25">
      <c r="B421"/>
      <c r="C421" s="13"/>
      <c r="D421" s="12"/>
      <c r="E421" s="13"/>
      <c r="F421" s="12"/>
      <c r="G421" s="13"/>
      <c r="H421" s="12"/>
      <c r="I421" s="13"/>
      <c r="J421" s="12"/>
      <c r="K421" s="22"/>
      <c r="L421" s="31"/>
      <c r="M421" s="32"/>
    </row>
    <row r="422" spans="2:13" x14ac:dyDescent="0.25">
      <c r="B422"/>
      <c r="C422" s="13"/>
      <c r="D422" s="12"/>
      <c r="E422" s="13"/>
      <c r="F422" s="12"/>
      <c r="G422" s="13"/>
      <c r="H422" s="12"/>
      <c r="I422" s="13"/>
      <c r="J422" s="12"/>
      <c r="K422" s="22"/>
      <c r="L422" s="31"/>
      <c r="M422" s="32"/>
    </row>
    <row r="423" spans="2:13" x14ac:dyDescent="0.25">
      <c r="B423"/>
      <c r="C423" s="13"/>
      <c r="D423" s="12"/>
      <c r="E423" s="13"/>
      <c r="F423" s="12"/>
      <c r="G423" s="13"/>
      <c r="H423" s="12"/>
      <c r="I423" s="13"/>
      <c r="J423" s="12"/>
      <c r="K423" s="22"/>
      <c r="L423" s="31"/>
      <c r="M423" s="32"/>
    </row>
    <row r="424" spans="2:13" x14ac:dyDescent="0.25">
      <c r="B424"/>
      <c r="C424" s="13"/>
      <c r="D424" s="12"/>
      <c r="E424" s="13"/>
      <c r="F424" s="12"/>
      <c r="G424" s="13"/>
      <c r="H424" s="12"/>
      <c r="I424" s="13"/>
      <c r="J424" s="12"/>
      <c r="K424" s="22"/>
      <c r="L424" s="31"/>
      <c r="M424" s="32"/>
    </row>
  </sheetData>
  <sortState xmlns:xlrd2="http://schemas.microsoft.com/office/spreadsheetml/2017/richdata2" ref="A4:N422">
    <sortCondition descending="1" ref="B3:B422"/>
  </sortState>
  <mergeCells count="8">
    <mergeCell ref="J1:K1"/>
    <mergeCell ref="L1:M1"/>
    <mergeCell ref="O1:O2"/>
    <mergeCell ref="A1:A2"/>
    <mergeCell ref="B1:C1"/>
    <mergeCell ref="D1:E1"/>
    <mergeCell ref="F1:G1"/>
    <mergeCell ref="H1:I1"/>
  </mergeCells>
  <phoneticPr fontId="3" type="noConversion"/>
  <conditionalFormatting sqref="C1 E1 G1 I1 K1 M1:N1 C3:C1048576 E3:E1048576 G3:G1048576 I3:I1048576 K3:K1048576 M3:N1048576">
    <cfRule type="cellIs" dxfId="3" priority="1" operator="lessThanOrEqual">
      <formula>-5</formula>
    </cfRule>
    <cfRule type="cellIs" dxfId="2" priority="2" operator="greaterThanOrEqual">
      <formula>5</formula>
    </cfRule>
    <cfRule type="cellIs" dxfId="1" priority="3" operator="lessThan">
      <formula>-3</formula>
    </cfRule>
    <cfRule type="cellIs" dxfId="0" priority="4" operator="greaterThan">
      <formula>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D2DD-9890-4A2E-8A48-94E9AEAE682D}">
  <dimension ref="A1:F2087"/>
  <sheetViews>
    <sheetView tabSelected="1" topLeftCell="A16" workbookViewId="0">
      <selection sqref="A1:F51"/>
    </sheetView>
  </sheetViews>
  <sheetFormatPr defaultRowHeight="15" x14ac:dyDescent="0.25"/>
  <cols>
    <col min="1" max="1" width="10.7109375" style="19" bestFit="1" customWidth="1"/>
    <col min="2" max="2" width="11.140625" style="20" bestFit="1" customWidth="1"/>
    <col min="3" max="3" width="9.7109375" style="46" bestFit="1" customWidth="1"/>
    <col min="6" max="6" width="12.7109375" bestFit="1" customWidth="1"/>
  </cols>
  <sheetData>
    <row r="1" spans="1:6" x14ac:dyDescent="0.25">
      <c r="A1" s="19" t="s">
        <v>30</v>
      </c>
      <c r="B1" s="20" t="s">
        <v>17</v>
      </c>
      <c r="C1" s="46" t="s">
        <v>11</v>
      </c>
      <c r="D1" t="s">
        <v>68</v>
      </c>
      <c r="E1" t="s">
        <v>69</v>
      </c>
      <c r="F1" t="s">
        <v>70</v>
      </c>
    </row>
    <row r="2" spans="1:6" x14ac:dyDescent="0.25">
      <c r="A2" s="19">
        <v>43826.547275543984</v>
      </c>
      <c r="B2" s="20">
        <v>30710</v>
      </c>
      <c r="C2" s="46">
        <v>1</v>
      </c>
      <c r="D2">
        <v>-1.6155088222337006</v>
      </c>
      <c r="E2">
        <v>-1.6155088222337</v>
      </c>
      <c r="F2">
        <f>D2-E2</f>
        <v>0</v>
      </c>
    </row>
    <row r="3" spans="1:6" x14ac:dyDescent="0.25">
      <c r="A3" s="19">
        <v>43826.547275543984</v>
      </c>
      <c r="B3" s="20">
        <v>122810</v>
      </c>
      <c r="C3" s="46">
        <v>2</v>
      </c>
      <c r="D3">
        <v>-1.5505175548485723</v>
      </c>
      <c r="E3">
        <v>-1.5505175548485699</v>
      </c>
      <c r="F3">
        <f t="shared" ref="F3:F51" si="0">D3-E3</f>
        <v>-2.4424906541753444E-15</v>
      </c>
    </row>
    <row r="4" spans="1:6" x14ac:dyDescent="0.25">
      <c r="A4" s="19">
        <v>43826.547275543984</v>
      </c>
      <c r="B4" s="20" t="s">
        <v>18</v>
      </c>
      <c r="C4" s="46">
        <v>3</v>
      </c>
      <c r="D4">
        <v>-1.4855262874634441</v>
      </c>
      <c r="E4">
        <v>-1.4855262874634401</v>
      </c>
      <c r="F4">
        <f t="shared" si="0"/>
        <v>-3.9968028886505635E-15</v>
      </c>
    </row>
    <row r="5" spans="1:6" x14ac:dyDescent="0.25">
      <c r="A5" s="19">
        <v>43826.547275543984</v>
      </c>
      <c r="B5" s="20" t="s">
        <v>19</v>
      </c>
      <c r="C5" s="46">
        <v>4</v>
      </c>
      <c r="D5">
        <v>-1.4205350200783158</v>
      </c>
      <c r="E5">
        <v>-1.42053502007832</v>
      </c>
      <c r="F5">
        <f t="shared" si="0"/>
        <v>4.2188474935755949E-15</v>
      </c>
    </row>
    <row r="6" spans="1:6" x14ac:dyDescent="0.25">
      <c r="A6" s="19">
        <v>43826.547275543984</v>
      </c>
      <c r="B6" s="20" t="s">
        <v>31</v>
      </c>
      <c r="C6" s="46">
        <v>5</v>
      </c>
      <c r="D6">
        <v>-1.3555437526931877</v>
      </c>
      <c r="E6">
        <v>-1.3555437526931899</v>
      </c>
      <c r="F6">
        <f t="shared" si="0"/>
        <v>2.2204460492503131E-15</v>
      </c>
    </row>
    <row r="7" spans="1:6" x14ac:dyDescent="0.25">
      <c r="A7" s="19">
        <v>43826.547275543984</v>
      </c>
      <c r="B7" s="20">
        <v>174410</v>
      </c>
      <c r="C7" s="46">
        <v>6</v>
      </c>
      <c r="D7">
        <v>-1.2905524853080594</v>
      </c>
      <c r="E7">
        <v>-1.2905524853080601</v>
      </c>
      <c r="F7">
        <f t="shared" si="0"/>
        <v>0</v>
      </c>
    </row>
    <row r="8" spans="1:6" x14ac:dyDescent="0.25">
      <c r="A8" s="19">
        <v>43826.547275543984</v>
      </c>
      <c r="B8" s="20">
        <v>212110</v>
      </c>
      <c r="C8" s="46">
        <v>7</v>
      </c>
      <c r="D8">
        <v>-1.2255612179229312</v>
      </c>
      <c r="E8">
        <v>-1.22556121792293</v>
      </c>
      <c r="F8">
        <f t="shared" si="0"/>
        <v>0</v>
      </c>
    </row>
    <row r="9" spans="1:6" x14ac:dyDescent="0.25">
      <c r="A9" s="19">
        <v>43826.547275543984</v>
      </c>
      <c r="B9" s="20" t="s">
        <v>20</v>
      </c>
      <c r="C9" s="46">
        <v>8</v>
      </c>
      <c r="D9">
        <v>-1.1605699505378029</v>
      </c>
      <c r="E9">
        <v>-1.1605699505378</v>
      </c>
      <c r="F9">
        <f t="shared" si="0"/>
        <v>-2.886579864025407E-15</v>
      </c>
    </row>
    <row r="10" spans="1:6" x14ac:dyDescent="0.25">
      <c r="A10" s="19">
        <v>43826.547275543984</v>
      </c>
      <c r="B10" s="20" t="s">
        <v>32</v>
      </c>
      <c r="C10" s="46">
        <v>9</v>
      </c>
      <c r="D10">
        <v>-1.0955786831526746</v>
      </c>
      <c r="E10">
        <v>-1.0955786831526699</v>
      </c>
      <c r="F10">
        <f t="shared" si="0"/>
        <v>-4.6629367034256575E-15</v>
      </c>
    </row>
    <row r="11" spans="1:6" x14ac:dyDescent="0.25">
      <c r="A11" s="19">
        <v>43826.547275543984</v>
      </c>
      <c r="B11" s="20">
        <v>423910</v>
      </c>
      <c r="C11" s="46">
        <v>10</v>
      </c>
      <c r="D11">
        <v>-1.0305874157675463</v>
      </c>
      <c r="E11">
        <v>-1.0305874157675501</v>
      </c>
      <c r="F11">
        <f t="shared" si="0"/>
        <v>3.7747582837255322E-15</v>
      </c>
    </row>
    <row r="12" spans="1:6" x14ac:dyDescent="0.25">
      <c r="A12" s="19">
        <v>43826.547275543984</v>
      </c>
      <c r="B12" s="20" t="s">
        <v>33</v>
      </c>
      <c r="C12" s="46">
        <v>11</v>
      </c>
      <c r="D12">
        <v>-0.96559614838241814</v>
      </c>
      <c r="E12">
        <v>-0.96559614838241803</v>
      </c>
      <c r="F12">
        <f t="shared" si="0"/>
        <v>0</v>
      </c>
    </row>
    <row r="13" spans="1:6" x14ac:dyDescent="0.25">
      <c r="A13" s="19">
        <v>43826.547275543984</v>
      </c>
      <c r="B13" s="20" t="s">
        <v>46</v>
      </c>
      <c r="C13" s="46">
        <v>12</v>
      </c>
      <c r="D13">
        <v>-0.90060488099728986</v>
      </c>
      <c r="E13">
        <v>-0.90060488099728997</v>
      </c>
      <c r="F13">
        <f t="shared" si="0"/>
        <v>0</v>
      </c>
    </row>
    <row r="14" spans="1:6" x14ac:dyDescent="0.25">
      <c r="A14" s="19">
        <v>43826.547275543984</v>
      </c>
      <c r="B14" s="20">
        <v>444910</v>
      </c>
      <c r="C14" s="46">
        <v>13</v>
      </c>
      <c r="D14">
        <v>-0.83561361361216169</v>
      </c>
      <c r="E14">
        <v>-0.83561361361216202</v>
      </c>
      <c r="F14">
        <f t="shared" si="0"/>
        <v>0</v>
      </c>
    </row>
    <row r="15" spans="1:6" x14ac:dyDescent="0.25">
      <c r="A15" s="19">
        <v>43826.547275543984</v>
      </c>
      <c r="B15" s="20" t="s">
        <v>34</v>
      </c>
      <c r="C15" s="46">
        <v>14</v>
      </c>
      <c r="D15">
        <v>-0.77062234622703341</v>
      </c>
      <c r="E15">
        <v>-0.77062234622703296</v>
      </c>
      <c r="F15">
        <f t="shared" si="0"/>
        <v>0</v>
      </c>
    </row>
    <row r="16" spans="1:6" x14ac:dyDescent="0.25">
      <c r="A16" s="19">
        <v>43826.547275543984</v>
      </c>
      <c r="B16" s="20" t="s">
        <v>35</v>
      </c>
      <c r="C16" s="46">
        <v>15</v>
      </c>
      <c r="D16">
        <v>-0.70563107884190512</v>
      </c>
      <c r="E16">
        <v>-0.70563107884190501</v>
      </c>
      <c r="F16">
        <f t="shared" si="0"/>
        <v>0</v>
      </c>
    </row>
    <row r="17" spans="1:6" x14ac:dyDescent="0.25">
      <c r="A17" s="19">
        <v>43826.547275543984</v>
      </c>
      <c r="B17" s="20">
        <v>509810</v>
      </c>
      <c r="C17" s="46">
        <v>16</v>
      </c>
      <c r="D17">
        <v>-0.64063981145677695</v>
      </c>
      <c r="E17">
        <v>-0.64063981145677695</v>
      </c>
      <c r="F17">
        <f t="shared" si="0"/>
        <v>0</v>
      </c>
    </row>
    <row r="18" spans="1:6" x14ac:dyDescent="0.25">
      <c r="A18" s="19">
        <v>43826.547275543984</v>
      </c>
      <c r="B18" s="20" t="s">
        <v>36</v>
      </c>
      <c r="C18" s="46">
        <v>17</v>
      </c>
      <c r="D18">
        <v>-0.57564854407164867</v>
      </c>
      <c r="E18">
        <v>-0.575648544071649</v>
      </c>
      <c r="F18">
        <f t="shared" si="0"/>
        <v>0</v>
      </c>
    </row>
    <row r="19" spans="1:6" x14ac:dyDescent="0.25">
      <c r="A19" s="19">
        <v>43826.547275543984</v>
      </c>
      <c r="B19" s="20">
        <v>673910</v>
      </c>
      <c r="C19" s="46">
        <v>18</v>
      </c>
      <c r="D19">
        <v>-0.51065727668652039</v>
      </c>
      <c r="E19">
        <v>-0.51065727668651995</v>
      </c>
      <c r="F19">
        <f t="shared" si="0"/>
        <v>0</v>
      </c>
    </row>
    <row r="20" spans="1:6" x14ac:dyDescent="0.25">
      <c r="A20" s="19">
        <v>43826.547275543984</v>
      </c>
      <c r="B20" s="20" t="s">
        <v>21</v>
      </c>
      <c r="C20" s="46">
        <v>19</v>
      </c>
      <c r="D20">
        <v>-0.44566600930139216</v>
      </c>
      <c r="E20">
        <v>-0.445666009301392</v>
      </c>
      <c r="F20">
        <f t="shared" si="0"/>
        <v>0</v>
      </c>
    </row>
    <row r="21" spans="1:6" x14ac:dyDescent="0.25">
      <c r="A21" s="19">
        <v>43826.547275543984</v>
      </c>
      <c r="B21" s="20" t="s">
        <v>37</v>
      </c>
      <c r="C21" s="46">
        <v>20</v>
      </c>
      <c r="D21">
        <v>-0.38067474191626394</v>
      </c>
      <c r="E21">
        <v>-0.38067474191626399</v>
      </c>
      <c r="F21">
        <f t="shared" si="0"/>
        <v>0</v>
      </c>
    </row>
    <row r="22" spans="1:6" x14ac:dyDescent="0.25">
      <c r="A22" s="19">
        <v>43826.547275543984</v>
      </c>
      <c r="B22" s="20" t="s">
        <v>38</v>
      </c>
      <c r="C22" s="46">
        <v>21</v>
      </c>
      <c r="D22">
        <v>-0.31568347453113565</v>
      </c>
      <c r="E22">
        <v>-0.31568347453113599</v>
      </c>
      <c r="F22">
        <f t="shared" si="0"/>
        <v>0</v>
      </c>
    </row>
    <row r="23" spans="1:6" x14ac:dyDescent="0.25">
      <c r="A23" s="19">
        <v>43826.547275543984</v>
      </c>
      <c r="B23" s="20" t="s">
        <v>39</v>
      </c>
      <c r="C23" s="46">
        <v>22</v>
      </c>
      <c r="D23">
        <v>-0.25069220714600743</v>
      </c>
      <c r="E23">
        <v>-0.25069220714600698</v>
      </c>
      <c r="F23">
        <f t="shared" si="0"/>
        <v>-4.4408920985006262E-16</v>
      </c>
    </row>
    <row r="24" spans="1:6" x14ac:dyDescent="0.25">
      <c r="A24" s="19">
        <v>43826.547275543984</v>
      </c>
      <c r="B24" s="20">
        <v>827310</v>
      </c>
      <c r="C24" s="46">
        <v>23</v>
      </c>
      <c r="D24">
        <v>-0.18570093976087917</v>
      </c>
      <c r="E24">
        <v>-0.18570093976087901</v>
      </c>
      <c r="F24">
        <f t="shared" si="0"/>
        <v>0</v>
      </c>
    </row>
    <row r="25" spans="1:6" x14ac:dyDescent="0.25">
      <c r="A25" s="19">
        <v>43826.547275543984</v>
      </c>
      <c r="B25" s="20" t="s">
        <v>22</v>
      </c>
      <c r="C25" s="46">
        <v>24</v>
      </c>
      <c r="D25">
        <v>-0.12070967237575093</v>
      </c>
      <c r="E25">
        <v>-0.120709672375751</v>
      </c>
      <c r="F25">
        <f t="shared" si="0"/>
        <v>0</v>
      </c>
    </row>
    <row r="26" spans="1:6" x14ac:dyDescent="0.25">
      <c r="A26" s="19">
        <v>43826.547275543984</v>
      </c>
      <c r="B26" s="20">
        <v>849210</v>
      </c>
      <c r="C26" s="46">
        <v>25</v>
      </c>
      <c r="D26">
        <v>-5.571840499062268E-2</v>
      </c>
      <c r="E26">
        <v>-5.5718404990622701E-2</v>
      </c>
      <c r="F26">
        <f t="shared" si="0"/>
        <v>0</v>
      </c>
    </row>
    <row r="27" spans="1:6" x14ac:dyDescent="0.25">
      <c r="A27" s="19">
        <v>43826.547275543984</v>
      </c>
      <c r="B27" s="20" t="s">
        <v>47</v>
      </c>
      <c r="C27" s="46">
        <v>26</v>
      </c>
      <c r="D27">
        <v>9.2728623945055651E-3</v>
      </c>
      <c r="E27">
        <v>9.2728623945055703E-3</v>
      </c>
      <c r="F27">
        <f t="shared" si="0"/>
        <v>0</v>
      </c>
    </row>
    <row r="28" spans="1:6" x14ac:dyDescent="0.25">
      <c r="A28" s="19">
        <v>43826.547275543984</v>
      </c>
      <c r="B28" s="20" t="s">
        <v>40</v>
      </c>
      <c r="C28" s="46">
        <v>27</v>
      </c>
      <c r="D28">
        <v>7.4264129779633814E-2</v>
      </c>
      <c r="E28">
        <v>7.42641297796338E-2</v>
      </c>
      <c r="F28">
        <f t="shared" si="0"/>
        <v>0</v>
      </c>
    </row>
    <row r="29" spans="1:6" x14ac:dyDescent="0.25">
      <c r="A29" s="19">
        <v>43826.547275543984</v>
      </c>
      <c r="B29" s="20" t="s">
        <v>23</v>
      </c>
      <c r="C29" s="46">
        <v>28</v>
      </c>
      <c r="D29">
        <v>0.13925539716476207</v>
      </c>
      <c r="E29">
        <v>0.13925539716476201</v>
      </c>
      <c r="F29">
        <f t="shared" si="0"/>
        <v>0</v>
      </c>
    </row>
    <row r="30" spans="1:6" x14ac:dyDescent="0.25">
      <c r="A30" s="19">
        <v>43826.547275543984</v>
      </c>
      <c r="B30" s="20" t="s">
        <v>41</v>
      </c>
      <c r="C30" s="46">
        <v>29</v>
      </c>
      <c r="D30">
        <v>0.20424666454989029</v>
      </c>
      <c r="E30">
        <v>0.20424666454988999</v>
      </c>
      <c r="F30">
        <f t="shared" si="0"/>
        <v>3.0531133177191805E-16</v>
      </c>
    </row>
    <row r="31" spans="1:6" x14ac:dyDescent="0.25">
      <c r="A31" s="19">
        <v>43826.547275543984</v>
      </c>
      <c r="B31" s="20">
        <v>1164210</v>
      </c>
      <c r="C31" s="46">
        <v>30</v>
      </c>
      <c r="D31">
        <v>0.26923793193501855</v>
      </c>
      <c r="E31">
        <v>0.26923793193501899</v>
      </c>
      <c r="F31">
        <f t="shared" si="0"/>
        <v>-4.4408920985006262E-16</v>
      </c>
    </row>
    <row r="32" spans="1:6" x14ac:dyDescent="0.25">
      <c r="A32" s="19">
        <v>43826.547275543984</v>
      </c>
      <c r="B32" s="20">
        <v>1475210</v>
      </c>
      <c r="C32" s="46">
        <v>31</v>
      </c>
      <c r="D32">
        <v>0.33422919932014677</v>
      </c>
      <c r="E32">
        <v>0.334229199320147</v>
      </c>
      <c r="F32">
        <f t="shared" si="0"/>
        <v>0</v>
      </c>
    </row>
    <row r="33" spans="1:6" x14ac:dyDescent="0.25">
      <c r="A33" s="19">
        <v>43826.547275543984</v>
      </c>
      <c r="B33" s="20">
        <v>1527110</v>
      </c>
      <c r="C33" s="46">
        <v>32</v>
      </c>
      <c r="D33">
        <v>0.39922046670527506</v>
      </c>
      <c r="E33">
        <v>0.399220466705275</v>
      </c>
      <c r="F33">
        <f t="shared" si="0"/>
        <v>0</v>
      </c>
    </row>
    <row r="34" spans="1:6" x14ac:dyDescent="0.25">
      <c r="A34" s="19">
        <v>43826.547275543984</v>
      </c>
      <c r="B34" s="20" t="s">
        <v>42</v>
      </c>
      <c r="C34" s="46">
        <v>33</v>
      </c>
      <c r="D34">
        <v>0.46421173409040328</v>
      </c>
      <c r="E34">
        <v>0.46421173409040301</v>
      </c>
      <c r="F34">
        <f t="shared" si="0"/>
        <v>0</v>
      </c>
    </row>
    <row r="35" spans="1:6" x14ac:dyDescent="0.25">
      <c r="A35" s="19">
        <v>43826.547275543984</v>
      </c>
      <c r="B35" s="20" t="s">
        <v>43</v>
      </c>
      <c r="C35" s="46">
        <v>34</v>
      </c>
      <c r="D35">
        <v>0.52920300147553156</v>
      </c>
      <c r="E35">
        <v>0.52920300147553201</v>
      </c>
      <c r="F35">
        <f t="shared" si="0"/>
        <v>0</v>
      </c>
    </row>
    <row r="36" spans="1:6" x14ac:dyDescent="0.25">
      <c r="A36" s="19">
        <v>43826.547275543984</v>
      </c>
      <c r="B36" s="20">
        <v>1858110</v>
      </c>
      <c r="C36" s="46">
        <v>35</v>
      </c>
      <c r="D36">
        <v>0.59419426886065974</v>
      </c>
      <c r="E36">
        <v>0.59419426886065996</v>
      </c>
      <c r="F36">
        <f t="shared" si="0"/>
        <v>0</v>
      </c>
    </row>
    <row r="37" spans="1:6" x14ac:dyDescent="0.25">
      <c r="A37" s="19">
        <v>43826.547275543984</v>
      </c>
      <c r="B37" s="20" t="s">
        <v>44</v>
      </c>
      <c r="C37" s="46">
        <v>36</v>
      </c>
      <c r="D37">
        <v>0.65918553624578802</v>
      </c>
      <c r="E37">
        <v>0.65918553624578802</v>
      </c>
      <c r="F37">
        <f t="shared" si="0"/>
        <v>0</v>
      </c>
    </row>
    <row r="38" spans="1:6" x14ac:dyDescent="0.25">
      <c r="A38" s="19">
        <v>43826.547275543984</v>
      </c>
      <c r="B38" s="21" t="s">
        <v>24</v>
      </c>
      <c r="C38" s="46">
        <v>37</v>
      </c>
      <c r="D38">
        <v>0.7241768036309163</v>
      </c>
      <c r="E38">
        <v>0.72417680363091597</v>
      </c>
      <c r="F38">
        <f t="shared" si="0"/>
        <v>0</v>
      </c>
    </row>
    <row r="39" spans="1:6" x14ac:dyDescent="0.25">
      <c r="A39" s="19">
        <v>43826.547275543984</v>
      </c>
      <c r="B39" s="20" t="s">
        <v>25</v>
      </c>
      <c r="C39" s="46">
        <v>38</v>
      </c>
      <c r="D39">
        <v>0.78916807101604458</v>
      </c>
      <c r="E39">
        <v>0.78916807101604503</v>
      </c>
      <c r="F39">
        <f t="shared" si="0"/>
        <v>0</v>
      </c>
    </row>
    <row r="40" spans="1:6" x14ac:dyDescent="0.25">
      <c r="A40" s="19">
        <v>43826.547275543984</v>
      </c>
      <c r="B40" s="20" t="s">
        <v>45</v>
      </c>
      <c r="C40" s="46">
        <v>39</v>
      </c>
      <c r="D40">
        <v>0.85415933840117275</v>
      </c>
      <c r="E40">
        <v>0.85415933840117297</v>
      </c>
      <c r="F40">
        <f t="shared" si="0"/>
        <v>0</v>
      </c>
    </row>
    <row r="41" spans="1:6" x14ac:dyDescent="0.25">
      <c r="A41" s="19">
        <v>43826.547275543984</v>
      </c>
      <c r="B41" s="20">
        <v>2313988</v>
      </c>
      <c r="C41" s="46">
        <v>40</v>
      </c>
      <c r="D41">
        <v>0.91915060578630103</v>
      </c>
      <c r="E41">
        <v>0.91915060578630103</v>
      </c>
      <c r="F41">
        <f t="shared" si="0"/>
        <v>0</v>
      </c>
    </row>
    <row r="42" spans="1:6" x14ac:dyDescent="0.25">
      <c r="A42" s="19">
        <v>43826.547275543984</v>
      </c>
      <c r="B42" s="21">
        <v>23610000000000</v>
      </c>
      <c r="C42" s="46">
        <v>41</v>
      </c>
      <c r="D42">
        <v>0.98414187317142932</v>
      </c>
      <c r="E42">
        <v>0.98414187317142898</v>
      </c>
      <c r="F42">
        <f t="shared" si="0"/>
        <v>0</v>
      </c>
    </row>
    <row r="43" spans="1:6" x14ac:dyDescent="0.25">
      <c r="A43" s="19">
        <v>43826.547275543984</v>
      </c>
      <c r="B43" s="20" t="s">
        <v>26</v>
      </c>
      <c r="C43" s="46">
        <v>42</v>
      </c>
      <c r="D43">
        <v>1.0491331405565576</v>
      </c>
      <c r="E43">
        <v>1.04913314055656</v>
      </c>
      <c r="F43">
        <f t="shared" si="0"/>
        <v>-2.4424906541753444E-15</v>
      </c>
    </row>
    <row r="44" spans="1:6" x14ac:dyDescent="0.25">
      <c r="A44" s="19">
        <v>43826.547275543984</v>
      </c>
      <c r="B44" s="20">
        <v>2393410</v>
      </c>
      <c r="C44" s="46">
        <v>43</v>
      </c>
      <c r="D44">
        <v>1.1141244079416857</v>
      </c>
      <c r="E44">
        <v>1.1141244079416901</v>
      </c>
      <c r="F44">
        <f t="shared" si="0"/>
        <v>-4.4408920985006262E-15</v>
      </c>
    </row>
    <row r="45" spans="1:6" x14ac:dyDescent="0.25">
      <c r="A45" s="19">
        <v>43826.547275543984</v>
      </c>
      <c r="B45" s="20">
        <v>2401310</v>
      </c>
      <c r="C45" s="46">
        <v>44</v>
      </c>
      <c r="D45">
        <v>1.1791156753268139</v>
      </c>
      <c r="E45">
        <v>1.1791156753268099</v>
      </c>
      <c r="F45">
        <f t="shared" si="0"/>
        <v>3.9968028886505635E-15</v>
      </c>
    </row>
    <row r="46" spans="1:6" x14ac:dyDescent="0.25">
      <c r="A46" s="19">
        <v>43826.547275543984</v>
      </c>
      <c r="B46" s="20">
        <v>2483510</v>
      </c>
      <c r="C46" s="46">
        <v>45</v>
      </c>
      <c r="D46">
        <v>1.2441069427119422</v>
      </c>
      <c r="E46">
        <v>1.24410694271194</v>
      </c>
      <c r="F46">
        <f t="shared" si="0"/>
        <v>2.2204460492503131E-15</v>
      </c>
    </row>
    <row r="47" spans="1:6" x14ac:dyDescent="0.25">
      <c r="A47" s="19">
        <v>43826.547275543984</v>
      </c>
      <c r="B47" s="20" t="s">
        <v>27</v>
      </c>
      <c r="C47" s="46">
        <v>46</v>
      </c>
      <c r="D47">
        <v>1.3090982100970705</v>
      </c>
      <c r="E47">
        <v>1.3090982100970701</v>
      </c>
      <c r="F47">
        <f t="shared" si="0"/>
        <v>0</v>
      </c>
    </row>
    <row r="48" spans="1:6" x14ac:dyDescent="0.25">
      <c r="A48" s="19">
        <v>43826.547275543984</v>
      </c>
      <c r="B48" s="20" t="s">
        <v>28</v>
      </c>
      <c r="C48" s="46">
        <v>47</v>
      </c>
      <c r="D48">
        <v>1.3740894774821988</v>
      </c>
      <c r="E48">
        <v>1.3740894774821999</v>
      </c>
      <c r="F48">
        <f t="shared" si="0"/>
        <v>0</v>
      </c>
    </row>
    <row r="49" spans="1:6" x14ac:dyDescent="0.25">
      <c r="A49" s="19">
        <v>43826.547275543984</v>
      </c>
      <c r="B49" s="20">
        <v>2922710</v>
      </c>
      <c r="C49" s="46">
        <v>48</v>
      </c>
      <c r="D49">
        <v>1.4390807448673271</v>
      </c>
      <c r="E49">
        <v>1.43908074486733</v>
      </c>
      <c r="F49">
        <f t="shared" si="0"/>
        <v>-2.886579864025407E-15</v>
      </c>
    </row>
    <row r="50" spans="1:6" x14ac:dyDescent="0.25">
      <c r="A50" s="19">
        <v>43826.547275543984</v>
      </c>
      <c r="B50" s="20">
        <v>2926310</v>
      </c>
      <c r="C50" s="46">
        <v>49</v>
      </c>
      <c r="D50">
        <v>1.5040720122524553</v>
      </c>
      <c r="E50">
        <v>1.50407201225246</v>
      </c>
      <c r="F50">
        <f t="shared" si="0"/>
        <v>-4.6629367034256575E-15</v>
      </c>
    </row>
    <row r="51" spans="1:6" x14ac:dyDescent="0.25">
      <c r="A51" s="19">
        <v>43826.547275543984</v>
      </c>
      <c r="B51" s="20">
        <v>3042010</v>
      </c>
      <c r="C51" s="16">
        <v>1E+16</v>
      </c>
      <c r="D51">
        <v>2.7302018445405123</v>
      </c>
      <c r="E51">
        <v>2.7302018445405101</v>
      </c>
      <c r="F51">
        <f t="shared" si="0"/>
        <v>0</v>
      </c>
    </row>
    <row r="123" spans="2:2" x14ac:dyDescent="0.25">
      <c r="B123" s="21"/>
    </row>
    <row r="132" spans="2:2" x14ac:dyDescent="0.25">
      <c r="B132" s="21"/>
    </row>
    <row r="151" spans="2:2" x14ac:dyDescent="0.25">
      <c r="B151" s="21"/>
    </row>
    <row r="185" spans="2:2" x14ac:dyDescent="0.25">
      <c r="B185" s="21"/>
    </row>
    <row r="256" spans="2:2" x14ac:dyDescent="0.25">
      <c r="B256" s="21"/>
    </row>
    <row r="259" spans="2:2" x14ac:dyDescent="0.25">
      <c r="B259" s="21"/>
    </row>
    <row r="317" spans="2:2" x14ac:dyDescent="0.25">
      <c r="B317" s="21"/>
    </row>
    <row r="341" spans="2:2" x14ac:dyDescent="0.25">
      <c r="B341" s="21"/>
    </row>
    <row r="364" spans="2:2" x14ac:dyDescent="0.25">
      <c r="B364" s="21"/>
    </row>
    <row r="369" spans="2:2" x14ac:dyDescent="0.25">
      <c r="B369" s="21"/>
    </row>
    <row r="444" spans="2:2" x14ac:dyDescent="0.25">
      <c r="B444" s="21"/>
    </row>
    <row r="456" spans="2:2" x14ac:dyDescent="0.25">
      <c r="B456" s="21"/>
    </row>
    <row r="464" spans="2:2" x14ac:dyDescent="0.25">
      <c r="B464" s="21"/>
    </row>
    <row r="477" spans="2:2" x14ac:dyDescent="0.25">
      <c r="B477" s="21"/>
    </row>
    <row r="484" spans="2:2" x14ac:dyDescent="0.25">
      <c r="B484" s="21"/>
    </row>
    <row r="535" spans="2:2" x14ac:dyDescent="0.25">
      <c r="B535" s="21"/>
    </row>
    <row r="582" spans="2:2" x14ac:dyDescent="0.25">
      <c r="B582" s="21"/>
    </row>
    <row r="662" spans="2:2" x14ac:dyDescent="0.25">
      <c r="B662" s="21"/>
    </row>
    <row r="674" spans="2:2" x14ac:dyDescent="0.25">
      <c r="B674" s="21"/>
    </row>
    <row r="682" spans="2:2" x14ac:dyDescent="0.25">
      <c r="B682" s="21"/>
    </row>
    <row r="702" spans="2:2" x14ac:dyDescent="0.25">
      <c r="B702" s="21"/>
    </row>
    <row r="1944" spans="2:2" x14ac:dyDescent="0.25">
      <c r="B1944" s="21"/>
    </row>
    <row r="2034" spans="2:2" x14ac:dyDescent="0.25">
      <c r="B2034" s="21"/>
    </row>
    <row r="2087" spans="2:2" x14ac:dyDescent="0.25">
      <c r="B2087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B832939CACF43B83A780B00E5DAC5" ma:contentTypeVersion="13" ma:contentTypeDescription="Create a new document." ma:contentTypeScope="" ma:versionID="a7ac483f3560bd6ae1cb2f3120f8a905">
  <xsd:schema xmlns:xsd="http://www.w3.org/2001/XMLSchema" xmlns:xs="http://www.w3.org/2001/XMLSchema" xmlns:p="http://schemas.microsoft.com/office/2006/metadata/properties" xmlns:ns3="5ed7854c-dd04-4c63-adbf-889f744f5979" xmlns:ns4="fdf00602-865c-4402-9be2-16e1daf8f39d" targetNamespace="http://schemas.microsoft.com/office/2006/metadata/properties" ma:root="true" ma:fieldsID="5c99740cd8a39e90f62c71cfdbe702da" ns3:_="" ns4:_="">
    <xsd:import namespace="5ed7854c-dd04-4c63-adbf-889f744f5979"/>
    <xsd:import namespace="fdf00602-865c-4402-9be2-16e1daf8f3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7854c-dd04-4c63-adbf-889f744f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00602-865c-4402-9be2-16e1daf8f39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56C3D8-24C7-4FAD-AB70-893A49149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7854c-dd04-4c63-adbf-889f744f5979"/>
    <ds:schemaRef ds:uri="fdf00602-865c-4402-9be2-16e1daf8f3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05241E-522C-46EE-9123-1427A5367D8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ed7854c-dd04-4c63-adbf-889f744f5979"/>
    <ds:schemaRef ds:uri="http://purl.org/dc/elements/1.1/"/>
    <ds:schemaRef ds:uri="http://schemas.microsoft.com/office/2006/metadata/properties"/>
    <ds:schemaRef ds:uri="fdf00602-865c-4402-9be2-16e1daf8f39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2116EE-FB9A-413E-8956-64A9BA17AF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 Conclusion</vt:lpstr>
      <vt:lpstr>Main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Wenlin Cai</dc:creator>
  <cp:lastModifiedBy>Patrick Fang</cp:lastModifiedBy>
  <dcterms:created xsi:type="dcterms:W3CDTF">2019-12-20T17:16:24Z</dcterms:created>
  <dcterms:modified xsi:type="dcterms:W3CDTF">2019-12-27T18:11:06Z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0x010100BECB832939CACF43B83A780B00E5DAC5</vt:lpwstr>
  </property>
</Properties>
</file>