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甲方" sheetId="1" r:id="rId1"/>
    <sheet name="乙方" sheetId="2" r:id="rId2"/>
  </sheets>
  <calcPr calcId="144525"/>
</workbook>
</file>

<file path=xl/sharedStrings.xml><?xml version="1.0" encoding="utf-8"?>
<sst xmlns="http://schemas.openxmlformats.org/spreadsheetml/2006/main" count="43" uniqueCount="32">
  <si>
    <t>序号</t>
  </si>
  <si>
    <t>项目名称</t>
  </si>
  <si>
    <t>甲方名称</t>
  </si>
  <si>
    <t>合同金额
（A）</t>
  </si>
  <si>
    <t>累计回款</t>
  </si>
  <si>
    <t>回款比例</t>
  </si>
  <si>
    <t>支付比例</t>
  </si>
  <si>
    <t>中海京叁号院VRV空调施工工程</t>
  </si>
  <si>
    <t>北京天云动力科技有限公司</t>
  </si>
  <si>
    <t>造甲村甲叁号院多联机安装施工工程</t>
  </si>
  <si>
    <t>上海光环嘉定数据中心2期1#楼机电总承包工程暖通专业施工工程</t>
  </si>
  <si>
    <t>新疆电信延安路机房3#楼机电工程暖通专业施工工程</t>
  </si>
  <si>
    <t>下游项目名称</t>
  </si>
  <si>
    <t>乙方名称</t>
  </si>
  <si>
    <t>累计支付</t>
  </si>
  <si>
    <t>1-A</t>
  </si>
  <si>
    <t>1-B</t>
  </si>
  <si>
    <t>1-C</t>
  </si>
  <si>
    <t>2-A</t>
  </si>
  <si>
    <t>2-B</t>
  </si>
  <si>
    <t>3-A</t>
  </si>
  <si>
    <t>3-B</t>
  </si>
  <si>
    <t>3-C</t>
  </si>
  <si>
    <t>3-D</t>
  </si>
  <si>
    <t>3-E</t>
  </si>
  <si>
    <t>4-A</t>
  </si>
  <si>
    <t>4-B</t>
  </si>
  <si>
    <t>4-C</t>
  </si>
  <si>
    <t>4-D</t>
  </si>
  <si>
    <t>4-E</t>
  </si>
  <si>
    <t>4-F</t>
  </si>
  <si>
    <t>4-G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</si>
</sst>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&quot;.&quot;0,&quot;万&quot;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8" applyNumberFormat="0" applyAlignment="0" applyProtection="0">
      <alignment vertical="center"/>
    </xf>
    <xf numFmtId="0" fontId="13" fillId="4" borderId="9" applyNumberFormat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15" fillId="5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1" xfId="0" applyNumberFormat="1" applyFont="1" applyFill="1" applyBorder="1" applyAlignment="1" applyProtection="1">
      <alignment horizontal="center" vertical="top" wrapText="1"/>
    </xf>
    <xf numFmtId="43" fontId="1" fillId="0" borderId="1" xfId="0" applyNumberFormat="1" applyFont="1" applyFill="1" applyBorder="1" applyAlignment="1" applyProtection="1">
      <alignment horizontal="center" vertical="top"/>
    </xf>
    <xf numFmtId="0" fontId="0" fillId="0" borderId="2" xfId="0" applyBorder="1" applyAlignment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top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NumberFormat="1" applyFont="1" applyFill="1" applyBorder="1" applyAlignment="1" applyProtection="1">
      <alignment horizontal="center" vertical="top" wrapText="1"/>
    </xf>
    <xf numFmtId="0" fontId="0" fillId="0" borderId="4" xfId="0" applyBorder="1" applyAlignment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top" wrapText="1"/>
    </xf>
    <xf numFmtId="0" fontId="2" fillId="0" borderId="2" xfId="0" applyNumberFormat="1" applyFont="1" applyFill="1" applyBorder="1" applyAlignment="1" applyProtection="1">
      <alignment horizontal="center" vertical="top" wrapText="1"/>
    </xf>
    <xf numFmtId="0" fontId="2" fillId="0" borderId="3" xfId="0" applyNumberFormat="1" applyFont="1" applyFill="1" applyBorder="1" applyAlignment="1" applyProtection="1">
      <alignment horizontal="center" vertical="top" wrapText="1"/>
    </xf>
    <xf numFmtId="0" fontId="2" fillId="0" borderId="4" xfId="0" applyNumberFormat="1" applyFont="1" applyFill="1" applyBorder="1" applyAlignment="1" applyProtection="1">
      <alignment horizontal="center" vertical="top" wrapText="1"/>
    </xf>
    <xf numFmtId="0" fontId="1" fillId="0" borderId="1" xfId="0" applyNumberFormat="1" applyFont="1" applyFill="1" applyBorder="1" applyAlignment="1" applyProtection="1">
      <alignment horizontal="left" vertical="top" wrapText="1"/>
    </xf>
    <xf numFmtId="0" fontId="0" fillId="0" borderId="1" xfId="0" applyFill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center" vertical="top" wrapText="1"/>
    </xf>
    <xf numFmtId="176" fontId="3" fillId="0" borderId="1" xfId="0" applyNumberFormat="1" applyFont="1" applyFill="1" applyBorder="1" applyAlignment="1" applyProtection="1">
      <alignment horizontal="center" vertical="top"/>
    </xf>
    <xf numFmtId="9" fontId="0" fillId="0" borderId="1" xfId="3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F11" sqref="F11"/>
    </sheetView>
  </sheetViews>
  <sheetFormatPr defaultColWidth="9" defaultRowHeight="13.5" outlineLevelRow="4" outlineLevelCol="6"/>
  <cols>
    <col min="2" max="2" width="15.25" customWidth="1"/>
    <col min="3" max="3" width="15" customWidth="1"/>
    <col min="4" max="4" width="14.5" customWidth="1"/>
    <col min="5" max="5" width="9.25"/>
    <col min="6" max="6" width="12.625"/>
    <col min="7" max="7" width="10.75" customWidth="1"/>
  </cols>
  <sheetData>
    <row r="1" spans="1:7">
      <c r="A1" s="15" t="s">
        <v>0</v>
      </c>
      <c r="B1" s="15" t="s">
        <v>1</v>
      </c>
      <c r="C1" s="1" t="s">
        <v>2</v>
      </c>
      <c r="D1" s="2" t="s">
        <v>3</v>
      </c>
      <c r="E1" s="15" t="s">
        <v>4</v>
      </c>
      <c r="F1" s="15" t="s">
        <v>5</v>
      </c>
      <c r="G1" s="15" t="s">
        <v>6</v>
      </c>
    </row>
    <row r="2" ht="27" spans="1:7">
      <c r="A2" s="16">
        <v>1</v>
      </c>
      <c r="B2" s="17" t="s">
        <v>7</v>
      </c>
      <c r="C2" s="18" t="s">
        <v>8</v>
      </c>
      <c r="D2" s="19">
        <v>11500000</v>
      </c>
      <c r="E2" s="19">
        <v>5300000</v>
      </c>
      <c r="F2" s="20">
        <f>E2/D2</f>
        <v>0.460869565217391</v>
      </c>
      <c r="G2" s="20">
        <f>(乙方!F2+乙方!F3+乙方!F4)/(乙方!E2+乙方!E3+乙方!E4)</f>
        <v>0.45</v>
      </c>
    </row>
    <row r="3" ht="40.5" spans="1:7">
      <c r="A3" s="16">
        <v>2</v>
      </c>
      <c r="B3" s="17" t="s">
        <v>9</v>
      </c>
      <c r="C3" s="18" t="s">
        <v>8</v>
      </c>
      <c r="D3" s="19">
        <v>6977173.388</v>
      </c>
      <c r="E3" s="19">
        <v>2000000</v>
      </c>
      <c r="F3" s="20">
        <f>E3/D3</f>
        <v>0.286649032320135</v>
      </c>
      <c r="G3" s="20">
        <f>(乙方!F5+乙方!F6)/(乙方!E5+乙方!E6)</f>
        <v>0.3</v>
      </c>
    </row>
    <row r="4" ht="54" spans="1:7">
      <c r="A4" s="16">
        <v>3</v>
      </c>
      <c r="B4" s="17" t="s">
        <v>10</v>
      </c>
      <c r="C4" s="18" t="s">
        <v>8</v>
      </c>
      <c r="D4" s="19">
        <v>20246840.9</v>
      </c>
      <c r="E4" s="19">
        <v>10000000</v>
      </c>
      <c r="F4" s="20">
        <f>E4/D4</f>
        <v>0.493904211989931</v>
      </c>
      <c r="G4" s="20">
        <f>(乙方!F7+乙方!F8+乙方!F9+乙方!F10+乙方!F11)/(乙方!E7+乙方!E8+乙方!E9+乙方!E10+乙方!E11)</f>
        <v>0.5</v>
      </c>
    </row>
    <row r="5" ht="54" spans="1:7">
      <c r="A5" s="16">
        <v>4</v>
      </c>
      <c r="B5" s="17" t="s">
        <v>11</v>
      </c>
      <c r="C5" s="18" t="s">
        <v>8</v>
      </c>
      <c r="D5" s="19">
        <v>40076464.01</v>
      </c>
      <c r="E5" s="19">
        <v>20000000</v>
      </c>
      <c r="F5" s="20">
        <f>E5/D5</f>
        <v>0.499046023496722</v>
      </c>
      <c r="G5" s="20">
        <f>(乙方!F12+乙方!F13+乙方!F14+乙方!F15+乙方!F16+乙方!F17+乙方!F18)/(乙方!E12+乙方!E13+乙方!E14+乙方!E15+乙方!E16+乙方!E17+乙方!E18)</f>
        <v>0.5</v>
      </c>
    </row>
  </sheetData>
  <conditionalFormatting sqref="A1">
    <cfRule type="duplicateValues" dxfId="0" priority="3"/>
  </conditionalFormatting>
  <conditionalFormatting sqref="B1">
    <cfRule type="duplicateValues" dxfId="0" priority="4"/>
  </conditionalFormatting>
  <conditionalFormatting sqref="E1:F1">
    <cfRule type="duplicateValues" dxfId="0" priority="2"/>
  </conditionalFormatting>
  <conditionalFormatting sqref="G1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I3" sqref="I3"/>
    </sheetView>
  </sheetViews>
  <sheetFormatPr defaultColWidth="9" defaultRowHeight="13.5" outlineLevelCol="6"/>
  <cols>
    <col min="2" max="2" width="12.375" customWidth="1"/>
    <col min="3" max="3" width="12.75" customWidth="1"/>
    <col min="4" max="4" width="14.375" customWidth="1"/>
    <col min="5" max="5" width="17.5" customWidth="1"/>
    <col min="6" max="6" width="10.75" customWidth="1"/>
    <col min="7" max="7" width="11.125" customWidth="1"/>
  </cols>
  <sheetData>
    <row r="1" spans="1:7">
      <c r="A1" s="1" t="s">
        <v>0</v>
      </c>
      <c r="B1" s="1" t="s">
        <v>1</v>
      </c>
      <c r="C1" s="1" t="s">
        <v>12</v>
      </c>
      <c r="D1" s="1" t="s">
        <v>13</v>
      </c>
      <c r="E1" s="2" t="s">
        <v>3</v>
      </c>
      <c r="F1" s="1" t="s">
        <v>14</v>
      </c>
      <c r="G1" s="1" t="s">
        <v>6</v>
      </c>
    </row>
    <row r="2" spans="1:7">
      <c r="A2" s="3">
        <v>1</v>
      </c>
      <c r="B2" s="4" t="s">
        <v>7</v>
      </c>
      <c r="C2" s="5" t="s">
        <v>15</v>
      </c>
      <c r="D2" s="5"/>
      <c r="E2" s="6">
        <v>5000000</v>
      </c>
      <c r="F2" s="6">
        <v>2250000</v>
      </c>
      <c r="G2" s="7">
        <f>F2/E2</f>
        <v>0.45</v>
      </c>
    </row>
    <row r="3" spans="1:7">
      <c r="A3" s="8"/>
      <c r="B3" s="9"/>
      <c r="C3" s="5" t="s">
        <v>16</v>
      </c>
      <c r="D3" s="5"/>
      <c r="E3" s="6">
        <v>2000000</v>
      </c>
      <c r="F3" s="6">
        <v>900000</v>
      </c>
      <c r="G3" s="7">
        <f t="shared" ref="G3:G18" si="0">F3/E3</f>
        <v>0.45</v>
      </c>
    </row>
    <row r="4" spans="1:7">
      <c r="A4" s="10"/>
      <c r="B4" s="11"/>
      <c r="C4" s="5" t="s">
        <v>17</v>
      </c>
      <c r="D4" s="5"/>
      <c r="E4" s="6">
        <v>800000</v>
      </c>
      <c r="F4" s="6">
        <v>360000</v>
      </c>
      <c r="G4" s="7">
        <f t="shared" si="0"/>
        <v>0.45</v>
      </c>
    </row>
    <row r="5" spans="1:7">
      <c r="A5" s="3">
        <v>2</v>
      </c>
      <c r="B5" s="4" t="s">
        <v>9</v>
      </c>
      <c r="C5" s="5" t="s">
        <v>18</v>
      </c>
      <c r="D5" s="5"/>
      <c r="E5" s="6">
        <v>2000000</v>
      </c>
      <c r="F5" s="6">
        <v>600000</v>
      </c>
      <c r="G5" s="7">
        <f t="shared" si="0"/>
        <v>0.3</v>
      </c>
    </row>
    <row r="6" spans="1:7">
      <c r="A6" s="10"/>
      <c r="B6" s="11"/>
      <c r="C6" s="5" t="s">
        <v>19</v>
      </c>
      <c r="D6" s="5"/>
      <c r="E6" s="6">
        <v>2500000</v>
      </c>
      <c r="F6" s="6">
        <v>750000</v>
      </c>
      <c r="G6" s="7">
        <f t="shared" si="0"/>
        <v>0.3</v>
      </c>
    </row>
    <row r="7" ht="12" customHeight="1" spans="1:7">
      <c r="A7" s="3">
        <v>3</v>
      </c>
      <c r="B7" s="12" t="s">
        <v>10</v>
      </c>
      <c r="C7" s="5" t="s">
        <v>20</v>
      </c>
      <c r="D7" s="5"/>
      <c r="E7" s="6">
        <v>1500000</v>
      </c>
      <c r="F7" s="6">
        <v>750000</v>
      </c>
      <c r="G7" s="7">
        <f t="shared" si="0"/>
        <v>0.5</v>
      </c>
    </row>
    <row r="8" spans="1:7">
      <c r="A8" s="8"/>
      <c r="B8" s="13"/>
      <c r="C8" s="5" t="s">
        <v>21</v>
      </c>
      <c r="D8" s="5"/>
      <c r="E8" s="6">
        <v>2300000</v>
      </c>
      <c r="F8" s="6">
        <v>1150000</v>
      </c>
      <c r="G8" s="7">
        <f t="shared" si="0"/>
        <v>0.5</v>
      </c>
    </row>
    <row r="9" spans="1:7">
      <c r="A9" s="8"/>
      <c r="B9" s="13"/>
      <c r="C9" s="5" t="s">
        <v>22</v>
      </c>
      <c r="D9" s="5"/>
      <c r="E9" s="6">
        <v>2100000</v>
      </c>
      <c r="F9" s="6">
        <v>1050000</v>
      </c>
      <c r="G9" s="7">
        <f t="shared" si="0"/>
        <v>0.5</v>
      </c>
    </row>
    <row r="10" spans="1:7">
      <c r="A10" s="8"/>
      <c r="B10" s="13"/>
      <c r="C10" s="5" t="s">
        <v>23</v>
      </c>
      <c r="D10" s="5"/>
      <c r="E10" s="6">
        <v>1530000</v>
      </c>
      <c r="F10" s="6">
        <v>765000</v>
      </c>
      <c r="G10" s="7">
        <f t="shared" si="0"/>
        <v>0.5</v>
      </c>
    </row>
    <row r="11" spans="1:7">
      <c r="A11" s="10"/>
      <c r="B11" s="14"/>
      <c r="C11" s="5" t="s">
        <v>24</v>
      </c>
      <c r="D11" s="5"/>
      <c r="E11" s="6">
        <v>3250000</v>
      </c>
      <c r="F11" s="6">
        <v>1625000</v>
      </c>
      <c r="G11" s="7">
        <f t="shared" si="0"/>
        <v>0.5</v>
      </c>
    </row>
    <row r="12" ht="17" customHeight="1" spans="1:7">
      <c r="A12" s="3">
        <v>4</v>
      </c>
      <c r="B12" s="12" t="s">
        <v>11</v>
      </c>
      <c r="C12" s="5" t="s">
        <v>25</v>
      </c>
      <c r="D12" s="5"/>
      <c r="E12" s="6">
        <v>4200000</v>
      </c>
      <c r="F12" s="6">
        <v>2100000</v>
      </c>
      <c r="G12" s="7">
        <f t="shared" si="0"/>
        <v>0.5</v>
      </c>
    </row>
    <row r="13" spans="1:7">
      <c r="A13" s="8"/>
      <c r="B13" s="13"/>
      <c r="C13" s="5" t="s">
        <v>26</v>
      </c>
      <c r="D13" s="5"/>
      <c r="E13" s="6">
        <v>2300000</v>
      </c>
      <c r="F13" s="6">
        <v>1150000</v>
      </c>
      <c r="G13" s="7">
        <f t="shared" si="0"/>
        <v>0.5</v>
      </c>
    </row>
    <row r="14" spans="1:7">
      <c r="A14" s="8"/>
      <c r="B14" s="13"/>
      <c r="C14" s="5" t="s">
        <v>27</v>
      </c>
      <c r="D14" s="5"/>
      <c r="E14" s="6">
        <v>1200000</v>
      </c>
      <c r="F14" s="6">
        <v>600000</v>
      </c>
      <c r="G14" s="7">
        <f t="shared" si="0"/>
        <v>0.5</v>
      </c>
    </row>
    <row r="15" spans="1:7">
      <c r="A15" s="8"/>
      <c r="B15" s="13"/>
      <c r="C15" s="5" t="s">
        <v>28</v>
      </c>
      <c r="D15" s="5"/>
      <c r="E15" s="6">
        <v>1000000</v>
      </c>
      <c r="F15" s="6">
        <v>500000</v>
      </c>
      <c r="G15" s="7">
        <f t="shared" si="0"/>
        <v>0.5</v>
      </c>
    </row>
    <row r="16" spans="1:7">
      <c r="A16" s="8"/>
      <c r="B16" s="13"/>
      <c r="C16" s="5" t="s">
        <v>29</v>
      </c>
      <c r="D16" s="5"/>
      <c r="E16" s="6">
        <v>2000000</v>
      </c>
      <c r="F16" s="6">
        <v>1000000</v>
      </c>
      <c r="G16" s="7">
        <f t="shared" si="0"/>
        <v>0.5</v>
      </c>
    </row>
    <row r="17" spans="1:7">
      <c r="A17" s="8"/>
      <c r="B17" s="13"/>
      <c r="C17" s="5" t="s">
        <v>30</v>
      </c>
      <c r="D17" s="5"/>
      <c r="E17" s="6">
        <v>3000000</v>
      </c>
      <c r="F17" s="6">
        <v>1500000</v>
      </c>
      <c r="G17" s="7">
        <f t="shared" si="0"/>
        <v>0.5</v>
      </c>
    </row>
    <row r="18" spans="1:7">
      <c r="A18" s="10"/>
      <c r="B18" s="14"/>
      <c r="C18" s="5" t="s">
        <v>31</v>
      </c>
      <c r="D18" s="5"/>
      <c r="E18" s="6">
        <v>4000000</v>
      </c>
      <c r="F18" s="6">
        <v>2000000</v>
      </c>
      <c r="G18" s="7">
        <f t="shared" si="0"/>
        <v>0.5</v>
      </c>
    </row>
    <row r="19" spans="1:7">
      <c r="A19" s="5"/>
      <c r="B19" s="5"/>
      <c r="C19" s="5"/>
      <c r="D19" s="5"/>
      <c r="E19" s="5"/>
      <c r="F19" s="5"/>
      <c r="G19" s="5"/>
    </row>
    <row r="20" spans="1:7">
      <c r="A20" s="5"/>
      <c r="B20" s="5"/>
      <c r="C20" s="5"/>
      <c r="D20" s="5"/>
      <c r="E20" s="5"/>
      <c r="F20" s="5"/>
      <c r="G20" s="5"/>
    </row>
    <row r="21" spans="1:7">
      <c r="A21" s="5"/>
      <c r="B21" s="5"/>
      <c r="C21" s="5"/>
      <c r="D21" s="5"/>
      <c r="E21" s="5"/>
      <c r="F21" s="5"/>
      <c r="G21" s="5"/>
    </row>
    <row r="22" spans="1:7">
      <c r="A22" s="5"/>
      <c r="B22" s="5"/>
      <c r="C22" s="5"/>
      <c r="D22" s="5"/>
      <c r="E22" s="5"/>
      <c r="F22" s="5"/>
      <c r="G22" s="5"/>
    </row>
  </sheetData>
  <mergeCells count="8">
    <mergeCell ref="A2:A4"/>
    <mergeCell ref="A5:A6"/>
    <mergeCell ref="A7:A11"/>
    <mergeCell ref="A12:A18"/>
    <mergeCell ref="B2:B4"/>
    <mergeCell ref="B5:B6"/>
    <mergeCell ref="B7:B11"/>
    <mergeCell ref="B12:B18"/>
  </mergeCells>
  <conditionalFormatting sqref="A1">
    <cfRule type="duplicateValues" dxfId="0" priority="3"/>
  </conditionalFormatting>
  <conditionalFormatting sqref="B1">
    <cfRule type="duplicateValues" dxfId="0" priority="4"/>
  </conditionalFormatting>
  <conditionalFormatting sqref="F1">
    <cfRule type="duplicateValues" dxfId="0" priority="2"/>
  </conditionalFormatting>
  <conditionalFormatting sqref="G1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甲方</vt:lpstr>
      <vt:lpstr>乙方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2025-06-20T06:58:00Z</dcterms:created>
  <dcterms:modified xsi:type="dcterms:W3CDTF">2025-06-23T01:54:32Z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E2B666EB603C4129B27045665AE2FC53_11</vt:lpwstr>
  </property>
  <property fmtid="{D5CDD505-2E9C-101B-9397-08002B2CF9AE}" pid="3" name="KSOProductBuildVer">
    <vt:lpwstr>2052-12.1.0.15374</vt:lpwstr>
  </property>
</Properties>
</file>