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yanagi\Documents\tkms\20.基本設計\01.仕様書\09.現場経費\"/>
    </mc:Choice>
  </mc:AlternateContent>
  <xr:revisionPtr revIDLastSave="0" documentId="13_ncr:1_{3F82A0E2-2917-498C-9406-CB5C7BE22C94}" xr6:coauthVersionLast="47" xr6:coauthVersionMax="47" xr10:uidLastSave="{00000000-0000-0000-0000-000000000000}"/>
  <bookViews>
    <workbookView xWindow="-108" yWindow="-108" windowWidth="23256" windowHeight="13896" tabRatio="809" activeTab="3" xr2:uid="{F2A11059-D43B-4F63-B13A-9BEB4B0667A6}"/>
  </bookViews>
  <sheets>
    <sheet name="現場経費入力_選択項目取得API" sheetId="11" r:id="rId1"/>
    <sheet name="現場経費情報取得API" sheetId="10" r:id="rId2"/>
    <sheet name="_権限情報取得API" sheetId="1" state="hidden" r:id="rId3"/>
    <sheet name="現場経費情報保存API" sheetId="9" r:id="rId4"/>
    <sheet name="住所情報取得API" sheetId="6" state="hidden" r:id="rId5"/>
  </sheets>
  <definedNames>
    <definedName name="_xlnm.Print_Area" localSheetId="2">_権限情報取得API!$A$1:$AA$69</definedName>
    <definedName name="_xlnm.Print_Area" localSheetId="1">現場経費情報取得API!$A$1:$AA$201</definedName>
    <definedName name="_xlnm.Print_Area" localSheetId="3">現場経費情報保存API!$A$1:$AA$124</definedName>
    <definedName name="_xlnm.Print_Area" localSheetId="0">現場経費入力_選択項目取得API!$A$1:$AA$228</definedName>
    <definedName name="_xlnm.Print_Area" localSheetId="4">住所情報取得API!$A$1:$AA$83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9" l="1"/>
  <c r="J53" i="9"/>
  <c r="M81" i="9"/>
  <c r="M61" i="9"/>
  <c r="M62" i="9"/>
  <c r="M63" i="9"/>
  <c r="M64" i="9"/>
  <c r="M65" i="9"/>
  <c r="M66" i="9"/>
  <c r="M67" i="9"/>
  <c r="M60" i="9"/>
  <c r="M181" i="10"/>
  <c r="M180" i="10"/>
  <c r="M179" i="10"/>
  <c r="M178" i="10"/>
  <c r="M177" i="10"/>
  <c r="M173" i="10"/>
  <c r="M172" i="10"/>
  <c r="M171" i="10"/>
  <c r="M170" i="10"/>
  <c r="M169" i="10"/>
  <c r="M158" i="10"/>
  <c r="M157" i="10"/>
  <c r="M156" i="10"/>
  <c r="M155" i="10"/>
  <c r="M154" i="10"/>
  <c r="M150" i="10"/>
  <c r="M149" i="10"/>
  <c r="M148" i="10"/>
  <c r="M147" i="10"/>
  <c r="M146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3" i="10"/>
  <c r="M112" i="10"/>
  <c r="M111" i="10"/>
  <c r="M110" i="10"/>
  <c r="M109" i="10"/>
  <c r="M108" i="10"/>
  <c r="M106" i="10"/>
  <c r="M104" i="10"/>
  <c r="M102" i="10"/>
  <c r="M95" i="10"/>
  <c r="M94" i="10"/>
  <c r="M201" i="11"/>
  <c r="M200" i="11"/>
  <c r="M173" i="11"/>
  <c r="M172" i="11"/>
  <c r="M151" i="11"/>
  <c r="M150" i="11"/>
  <c r="M122" i="11"/>
  <c r="M121" i="11"/>
  <c r="M101" i="11"/>
  <c r="M100" i="11"/>
  <c r="M78" i="11"/>
  <c r="M79" i="11"/>
  <c r="M80" i="11"/>
  <c r="M77" i="11"/>
  <c r="M54" i="11"/>
  <c r="M53" i="11"/>
  <c r="M106" i="9" l="1"/>
  <c r="M105" i="9"/>
  <c r="M104" i="9"/>
  <c r="M103" i="9"/>
  <c r="M102" i="9"/>
  <c r="M83" i="9"/>
  <c r="M82" i="9"/>
  <c r="M80" i="9"/>
  <c r="M79" i="9"/>
  <c r="M85" i="9"/>
  <c r="M86" i="9"/>
  <c r="M87" i="9"/>
  <c r="M88" i="9"/>
  <c r="M89" i="9"/>
  <c r="M90" i="9"/>
  <c r="M84" i="9"/>
  <c r="M116" i="11"/>
  <c r="M115" i="11"/>
  <c r="M167" i="11"/>
  <c r="M166" i="11"/>
  <c r="M95" i="11" l="1"/>
  <c r="M94" i="11"/>
  <c r="M72" i="11"/>
  <c r="M71" i="11"/>
  <c r="M70" i="11"/>
  <c r="M69" i="11"/>
  <c r="M51" i="11"/>
  <c r="M50" i="11"/>
</calcChain>
</file>

<file path=xl/sharedStrings.xml><?xml version="1.0" encoding="utf-8"?>
<sst xmlns="http://schemas.openxmlformats.org/spreadsheetml/2006/main" count="909" uniqueCount="420">
  <si>
    <t>API名称</t>
  </si>
  <si>
    <t>物理名称</t>
  </si>
  <si>
    <t>作成者</t>
  </si>
  <si>
    <t>作成日</t>
  </si>
  <si>
    <t>修正者</t>
  </si>
  <si>
    <t>修正日</t>
  </si>
  <si>
    <t>１．パラメータ</t>
  </si>
  <si>
    <t>No</t>
  </si>
  <si>
    <t>物理名</t>
  </si>
  <si>
    <t>理論名</t>
  </si>
  <si>
    <t>桁数</t>
  </si>
  <si>
    <t>タイプ</t>
  </si>
  <si>
    <t>必須</t>
  </si>
  <si>
    <t>備考</t>
  </si>
  <si>
    <t>String</t>
  </si>
  <si>
    <t>〇</t>
  </si>
  <si>
    <t>２．処理概要</t>
  </si>
  <si>
    <t>戻り値</t>
    <rPh sb="0" eb="1">
      <t>モド</t>
    </rPh>
    <rPh sb="2" eb="3">
      <t>チ</t>
    </rPh>
    <phoneticPr fontId="3"/>
  </si>
  <si>
    <t>ステータス</t>
  </si>
  <si>
    <t>メッセージ</t>
    <phoneticPr fontId="3"/>
  </si>
  <si>
    <t>＝</t>
  </si>
  <si>
    <t>取得元データ</t>
  </si>
  <si>
    <t>３．出力例</t>
  </si>
  <si>
    <t>＜成功＞</t>
  </si>
  <si>
    <t>{</t>
  </si>
  <si>
    <t xml:space="preserve">    "status": 200,</t>
  </si>
  <si>
    <t xml:space="preserve">    "message": "Success",</t>
  </si>
  <si>
    <t xml:space="preserve">    "data": {</t>
  </si>
  <si>
    <t xml:space="preserve">    }</t>
  </si>
  <si>
    <t>}</t>
  </si>
  <si>
    <t>＜失敗＞</t>
  </si>
  <si>
    <t xml:space="preserve">    "status": 401,</t>
    <phoneticPr fontId="3"/>
  </si>
  <si>
    <t xml:space="preserve">    "data": {}</t>
  </si>
  <si>
    <t>メッセージID</t>
    <phoneticPr fontId="3"/>
  </si>
  <si>
    <t>Jyuugyouin_Code</t>
    <phoneticPr fontId="3"/>
  </si>
  <si>
    <t>Key_1</t>
    <phoneticPr fontId="3"/>
  </si>
  <si>
    <t>Tekiyou_YMD</t>
    <phoneticPr fontId="3"/>
  </si>
  <si>
    <t>適用年月日</t>
    <rPh sb="0" eb="2">
      <t>テキヨウ</t>
    </rPh>
    <rPh sb="2" eb="5">
      <t>ネンガッピ</t>
    </rPh>
    <phoneticPr fontId="3"/>
  </si>
  <si>
    <t>部門名称</t>
    <rPh sb="0" eb="2">
      <t>ブモン</t>
    </rPh>
    <rPh sb="2" eb="4">
      <t>メイショウ</t>
    </rPh>
    <phoneticPr fontId="3"/>
  </si>
  <si>
    <t>Bumon_Code</t>
    <phoneticPr fontId="3"/>
  </si>
  <si>
    <t>Bumon_Name</t>
    <phoneticPr fontId="3"/>
  </si>
  <si>
    <t>鬼頭　潤平</t>
    <rPh sb="0" eb="2">
      <t>キトウ</t>
    </rPh>
    <rPh sb="3" eb="5">
      <t>ジュンペイ</t>
    </rPh>
    <phoneticPr fontId="3"/>
  </si>
  <si>
    <t>＜エラー処理＞</t>
    <rPh sb="4" eb="6">
      <t>ショリ</t>
    </rPh>
    <phoneticPr fontId="3"/>
  </si>
  <si>
    <t>１．パラメータ.Bumon_Codeをキーに、組織情報詳細MSTから1件情報を取得する。</t>
    <rPh sb="23" eb="25">
      <t>ソシキ</t>
    </rPh>
    <rPh sb="25" eb="27">
      <t>ジョウホウ</t>
    </rPh>
    <rPh sb="27" eb="29">
      <t>ショウサイ</t>
    </rPh>
    <phoneticPr fontId="3"/>
  </si>
  <si>
    <t>パラメータ.Bumon_Name</t>
    <phoneticPr fontId="3"/>
  </si>
  <si>
    <t>S00001</t>
    <phoneticPr fontId="3"/>
  </si>
  <si>
    <t>組織情報詳細MST.Bumon_Code</t>
    <rPh sb="0" eb="4">
      <t>ソシキジョウホウ</t>
    </rPh>
    <rPh sb="4" eb="6">
      <t>ショウサイ</t>
    </rPh>
    <phoneticPr fontId="3"/>
  </si>
  <si>
    <t>パラメータ.Bumon_Code</t>
    <phoneticPr fontId="3"/>
  </si>
  <si>
    <t>2-2</t>
    <phoneticPr fontId="3"/>
  </si>
  <si>
    <t>取得件数が1件の場合、戻り値を返して処理を終了する。</t>
    <phoneticPr fontId="3"/>
  </si>
  <si>
    <t>S00002</t>
    <phoneticPr fontId="3"/>
  </si>
  <si>
    <t>部門コードが重複している</t>
    <rPh sb="0" eb="2">
      <t>ブモン</t>
    </rPh>
    <rPh sb="6" eb="8">
      <t>チョウフク</t>
    </rPh>
    <phoneticPr fontId="3"/>
  </si>
  <si>
    <t>場合にエラー表示</t>
    <rPh sb="0" eb="2">
      <t>バアイ</t>
    </rPh>
    <rPh sb="6" eb="8">
      <t>ヒョウジ</t>
    </rPh>
    <phoneticPr fontId="3"/>
  </si>
  <si>
    <t>文字コードの判定</t>
    <rPh sb="0" eb="2">
      <t>モジ</t>
    </rPh>
    <rPh sb="6" eb="8">
      <t>ハンテイ</t>
    </rPh>
    <phoneticPr fontId="3"/>
  </si>
  <si>
    <t>表示できない文字コード</t>
    <rPh sb="0" eb="2">
      <t>ヒョウジ</t>
    </rPh>
    <rPh sb="6" eb="8">
      <t>モジ</t>
    </rPh>
    <phoneticPr fontId="3"/>
  </si>
  <si>
    <t>が部門名に使用されている</t>
    <rPh sb="1" eb="4">
      <t>ブモンメイ</t>
    </rPh>
    <rPh sb="5" eb="7">
      <t>シヨウ</t>
    </rPh>
    <phoneticPr fontId="3"/>
  </si>
  <si>
    <t>3-2</t>
    <phoneticPr fontId="3"/>
  </si>
  <si>
    <t>表示できない文字が含まれています。</t>
    <rPh sb="0" eb="2">
      <t>ヒョウジ</t>
    </rPh>
    <rPh sb="6" eb="8">
      <t>モジ</t>
    </rPh>
    <rPh sb="9" eb="10">
      <t>フク</t>
    </rPh>
    <phoneticPr fontId="3"/>
  </si>
  <si>
    <t>判定条件</t>
    <rPh sb="0" eb="4">
      <t>ハンテイジョウケン</t>
    </rPh>
    <phoneticPr fontId="3"/>
  </si>
  <si>
    <t>取得件数が1件以上の場合、戻り値を返して処理を終了する。</t>
    <rPh sb="7" eb="9">
      <t>イジョウ</t>
    </rPh>
    <phoneticPr fontId="3"/>
  </si>
  <si>
    <t>適用年月日</t>
    <rPh sb="0" eb="5">
      <t>テキヨウネンガッピ</t>
    </rPh>
    <phoneticPr fontId="3"/>
  </si>
  <si>
    <t>更新日時</t>
    <rPh sb="0" eb="4">
      <t>コウシンニチジ</t>
    </rPh>
    <phoneticPr fontId="3"/>
  </si>
  <si>
    <t>更新社員コード</t>
    <rPh sb="0" eb="4">
      <t>コウシンシャイン</t>
    </rPh>
    <phoneticPr fontId="3"/>
  </si>
  <si>
    <t>更新社員名</t>
    <rPh sb="0" eb="5">
      <t>コウシンシャインメイ</t>
    </rPh>
    <phoneticPr fontId="3"/>
  </si>
  <si>
    <t>Updateday</t>
    <phoneticPr fontId="3"/>
  </si>
  <si>
    <t>UpdateSyainCode</t>
    <phoneticPr fontId="3"/>
  </si>
  <si>
    <t>UpdateSyainName</t>
    <phoneticPr fontId="3"/>
  </si>
  <si>
    <t>１．BUMON_CODE</t>
    <phoneticPr fontId="3"/>
  </si>
  <si>
    <t>１．BUMON_NAME</t>
    <phoneticPr fontId="3"/>
  </si>
  <si>
    <t>１．TEKIYOU_YMD</t>
    <phoneticPr fontId="3"/>
  </si>
  <si>
    <t>１．UPDATEDAY</t>
    <phoneticPr fontId="3"/>
  </si>
  <si>
    <t>１．UPDATESYAINCODE</t>
    <phoneticPr fontId="3"/>
  </si>
  <si>
    <t>１．UPDATESYAINNAME</t>
    <phoneticPr fontId="3"/>
  </si>
  <si>
    <t>"Bumon_Code": "exampleBumon_Code",</t>
    <phoneticPr fontId="3"/>
  </si>
  <si>
    <t>"Bumon_Name": "exampleBumon_Name",</t>
    <phoneticPr fontId="3"/>
  </si>
  <si>
    <t>"Tekiyou_YMD": "exampleTekiyou_YMD",</t>
    <phoneticPr fontId="3"/>
  </si>
  <si>
    <t>"Updateday": "exampleUpdateday",</t>
    <phoneticPr fontId="3"/>
  </si>
  <si>
    <t>"UpdateSyainCode": "exampleUpdateSyainCode",</t>
    <phoneticPr fontId="3"/>
  </si>
  <si>
    <t>"UpdateSyainName": "exampleUpdateSyainName",</t>
    <phoneticPr fontId="3"/>
  </si>
  <si>
    <t>従業員コード</t>
    <rPh sb="0" eb="3">
      <t>ジュウギョウイン</t>
    </rPh>
    <phoneticPr fontId="3"/>
  </si>
  <si>
    <t>No</t>
    <phoneticPr fontId="3"/>
  </si>
  <si>
    <t>組織情報詳細TBL</t>
    <rPh sb="0" eb="2">
      <t>ソシキ</t>
    </rPh>
    <rPh sb="2" eb="4">
      <t>ジョウホウ</t>
    </rPh>
    <rPh sb="4" eb="6">
      <t>ショウサイ</t>
    </rPh>
    <phoneticPr fontId="3"/>
  </si>
  <si>
    <t>対象テーブル</t>
    <rPh sb="0" eb="2">
      <t>タイショウ</t>
    </rPh>
    <phoneticPr fontId="3"/>
  </si>
  <si>
    <t>部署コード</t>
    <rPh sb="0" eb="2">
      <t>ブショ</t>
    </rPh>
    <phoneticPr fontId="3"/>
  </si>
  <si>
    <t>部署名</t>
    <rPh sb="0" eb="2">
      <t>ブショ</t>
    </rPh>
    <rPh sb="2" eb="3">
      <t>メイ</t>
    </rPh>
    <phoneticPr fontId="3"/>
  </si>
  <si>
    <t>削除フラグ</t>
    <rPh sb="0" eb="2">
      <t>サクジョ</t>
    </rPh>
    <phoneticPr fontId="3"/>
  </si>
  <si>
    <t>パラメータ.従業員コードをキーに取得データを保存する。</t>
    <rPh sb="6" eb="9">
      <t>ジュウギョウイン</t>
    </rPh>
    <rPh sb="16" eb="18">
      <t>シュトク</t>
    </rPh>
    <rPh sb="22" eb="24">
      <t>ホゾン</t>
    </rPh>
    <phoneticPr fontId="3"/>
  </si>
  <si>
    <t>Delete_Flg</t>
    <phoneticPr fontId="3"/>
  </si>
  <si>
    <t>１．DELETE_FLG</t>
    <phoneticPr fontId="3"/>
  </si>
  <si>
    <t>"Delete_Flg": "exampleDelete_Flg",</t>
    <phoneticPr fontId="3"/>
  </si>
  <si>
    <t>部署コードが重複しています。</t>
    <rPh sb="0" eb="2">
      <t>ブショ</t>
    </rPh>
    <rPh sb="6" eb="8">
      <t>チョウフク</t>
    </rPh>
    <phoneticPr fontId="3"/>
  </si>
  <si>
    <t>２.</t>
    <phoneticPr fontId="3"/>
  </si>
  <si>
    <t xml:space="preserve"> 　"Info_Message": "部署コードが入力されていません。",</t>
    <rPh sb="19" eb="21">
      <t>ブショ</t>
    </rPh>
    <phoneticPr fontId="3"/>
  </si>
  <si>
    <t>２．部署名に表示できない文字コードが含まれている場合、エラー表示</t>
    <rPh sb="2" eb="4">
      <t>ブショ</t>
    </rPh>
    <rPh sb="4" eb="5">
      <t>メイ</t>
    </rPh>
    <rPh sb="6" eb="8">
      <t>ヒョウジ</t>
    </rPh>
    <rPh sb="12" eb="14">
      <t>モジ</t>
    </rPh>
    <rPh sb="18" eb="19">
      <t>フク</t>
    </rPh>
    <rPh sb="24" eb="26">
      <t>バアイ</t>
    </rPh>
    <rPh sb="30" eb="32">
      <t>ヒョウジ</t>
    </rPh>
    <phoneticPr fontId="3"/>
  </si>
  <si>
    <t>登録済みの従業員コードが入力された場合は重複エラーを出す</t>
    <rPh sb="0" eb="3">
      <t>トウロクズ</t>
    </rPh>
    <rPh sb="5" eb="8">
      <t>ジュウギョウイン</t>
    </rPh>
    <rPh sb="12" eb="14">
      <t>ニュウリョク</t>
    </rPh>
    <rPh sb="17" eb="19">
      <t>バアイ</t>
    </rPh>
    <rPh sb="20" eb="22">
      <t>チョウフク</t>
    </rPh>
    <rPh sb="26" eb="27">
      <t>ダ</t>
    </rPh>
    <phoneticPr fontId="3"/>
  </si>
  <si>
    <t>削除済みの従業員コードが入力された場合は過去データを復活させるか、新規再登録を行うかを選ぶ</t>
    <rPh sb="0" eb="2">
      <t>サクジョ</t>
    </rPh>
    <rPh sb="2" eb="3">
      <t>ズ</t>
    </rPh>
    <rPh sb="5" eb="8">
      <t>ジュウギョウイン</t>
    </rPh>
    <rPh sb="12" eb="14">
      <t>ニュウリョク</t>
    </rPh>
    <rPh sb="17" eb="19">
      <t>バアイ</t>
    </rPh>
    <rPh sb="20" eb="22">
      <t>カコ</t>
    </rPh>
    <rPh sb="26" eb="28">
      <t>フッカツ</t>
    </rPh>
    <rPh sb="33" eb="38">
      <t>シンキサイトウロク</t>
    </rPh>
    <rPh sb="39" eb="40">
      <t>オコナ</t>
    </rPh>
    <rPh sb="43" eb="44">
      <t>エラ</t>
    </rPh>
    <phoneticPr fontId="3"/>
  </si>
  <si>
    <t>住所情報取得API</t>
    <rPh sb="0" eb="2">
      <t>ジュウショ</t>
    </rPh>
    <rPh sb="2" eb="4">
      <t>ジョウホウ</t>
    </rPh>
    <rPh sb="4" eb="6">
      <t>シュトク</t>
    </rPh>
    <phoneticPr fontId="3"/>
  </si>
  <si>
    <t>getjyuusyoInfo</t>
    <phoneticPr fontId="3"/>
  </si>
  <si>
    <t xml:space="preserve">    "status": 201,</t>
    <phoneticPr fontId="3"/>
  </si>
  <si>
    <t>権限業務コード</t>
    <rPh sb="0" eb="4">
      <t>ケンゲンギョウム</t>
    </rPh>
    <phoneticPr fontId="3"/>
  </si>
  <si>
    <t>役職権限リスト</t>
    <rPh sb="0" eb="2">
      <t>ヤクショク</t>
    </rPh>
    <rPh sb="2" eb="4">
      <t>ケンゲン</t>
    </rPh>
    <phoneticPr fontId="3"/>
  </si>
  <si>
    <t xml:space="preserve">    "status": 403,</t>
    <phoneticPr fontId="3"/>
  </si>
  <si>
    <t xml:space="preserve">    "status": 404,</t>
    <phoneticPr fontId="3"/>
  </si>
  <si>
    <t>権限情報取得API</t>
    <rPh sb="0" eb="2">
      <t>ケンゲン</t>
    </rPh>
    <rPh sb="2" eb="4">
      <t>ジョウホウ</t>
    </rPh>
    <rPh sb="4" eb="6">
      <t>シュトク</t>
    </rPh>
    <phoneticPr fontId="3"/>
  </si>
  <si>
    <t>getkengenInfo</t>
    <phoneticPr fontId="3"/>
  </si>
  <si>
    <t>条件</t>
    <rPh sb="0" eb="2">
      <t>ジョウケン</t>
    </rPh>
    <phoneticPr fontId="3"/>
  </si>
  <si>
    <t>busyo_code</t>
    <phoneticPr fontId="3"/>
  </si>
  <si>
    <t>kengen_gyoumu_code</t>
    <phoneticPr fontId="3"/>
  </si>
  <si>
    <t>list_yakusyoku_kengen</t>
    <phoneticPr fontId="3"/>
  </si>
  <si>
    <t>yakusyoku_code</t>
    <phoneticPr fontId="3"/>
  </si>
  <si>
    <t>syoki_data_kubun</t>
    <phoneticPr fontId="3"/>
  </si>
  <si>
    <t>kengen_gyoumu_name</t>
    <phoneticPr fontId="3"/>
  </si>
  <si>
    <t xml:space="preserve"> 　"Info_Message": "対象機能の権限がありません。</t>
    <rPh sb="19" eb="21">
      <t>タイショウ</t>
    </rPh>
    <rPh sb="21" eb="23">
      <t>キノウ</t>
    </rPh>
    <rPh sb="24" eb="26">
      <t>ケンゲン</t>
    </rPh>
    <phoneticPr fontId="3"/>
  </si>
  <si>
    <t>システム管理者にお問い合わせください。",</t>
    <phoneticPr fontId="3"/>
  </si>
  <si>
    <t>１.kengen_gyoumu_code</t>
    <phoneticPr fontId="3"/>
  </si>
  <si>
    <t xml:space="preserve">        ]</t>
  </si>
  <si>
    <t xml:space="preserve">        "list_yakusyoku_kengen": [</t>
    <phoneticPr fontId="3"/>
  </si>
  <si>
    <t>役職コード</t>
    <rPh sb="0" eb="2">
      <t>ヤクショク</t>
    </rPh>
    <phoneticPr fontId="3"/>
  </si>
  <si>
    <t>String</t>
    <phoneticPr fontId="3"/>
  </si>
  <si>
    <t>〇</t>
    <phoneticPr fontId="3"/>
  </si>
  <si>
    <t>選択項目取得APIから受け取った変数</t>
    <rPh sb="0" eb="2">
      <t>センタク</t>
    </rPh>
    <rPh sb="2" eb="4">
      <t>コウモク</t>
    </rPh>
    <rPh sb="4" eb="6">
      <t>シュトク</t>
    </rPh>
    <rPh sb="11" eb="12">
      <t>ウ</t>
    </rPh>
    <rPh sb="13" eb="14">
      <t>ト</t>
    </rPh>
    <rPh sb="16" eb="18">
      <t>ヘンスウ</t>
    </rPh>
    <phoneticPr fontId="3"/>
  </si>
  <si>
    <t>初期データ区分</t>
    <rPh sb="0" eb="2">
      <t>ショキ</t>
    </rPh>
    <rPh sb="5" eb="7">
      <t>クブン</t>
    </rPh>
    <phoneticPr fontId="3"/>
  </si>
  <si>
    <t>１．パラメータを基に組織権限情報を取得</t>
    <rPh sb="8" eb="9">
      <t>モト</t>
    </rPh>
    <rPh sb="10" eb="14">
      <t>ソシキケンゲン</t>
    </rPh>
    <rPh sb="14" eb="16">
      <t>ジョウホウ</t>
    </rPh>
    <rPh sb="17" eb="19">
      <t>シュトク</t>
    </rPh>
    <phoneticPr fontId="3"/>
  </si>
  <si>
    <t>1-1.取得件数が１件以上の場合は内部変数に値を格納する。</t>
    <phoneticPr fontId="3"/>
  </si>
  <si>
    <t>組織権限リスト</t>
    <rPh sb="0" eb="4">
      <t>ソシキケンゲン</t>
    </rPh>
    <phoneticPr fontId="3"/>
  </si>
  <si>
    <t>組織権限.部署コード＝パラメータ.部署コード</t>
    <rPh sb="0" eb="4">
      <t>ソシキケンゲン</t>
    </rPh>
    <rPh sb="5" eb="7">
      <t>ブショ</t>
    </rPh>
    <rPh sb="17" eb="19">
      <t>ブショ</t>
    </rPh>
    <phoneticPr fontId="3"/>
  </si>
  <si>
    <t>list_sosiki_kengen</t>
    <phoneticPr fontId="3"/>
  </si>
  <si>
    <t>権限業務名</t>
    <rPh sb="0" eb="4">
      <t>ケンゲンギョウム</t>
    </rPh>
    <rPh sb="4" eb="5">
      <t>メイ</t>
    </rPh>
    <phoneticPr fontId="3"/>
  </si>
  <si>
    <t>１.kengen_gyoumu_name</t>
    <phoneticPr fontId="3"/>
  </si>
  <si>
    <t>２．パラメータを基に役職権限情報を取得</t>
    <rPh sb="8" eb="9">
      <t>モト</t>
    </rPh>
    <rPh sb="10" eb="12">
      <t>ヤクショク</t>
    </rPh>
    <rPh sb="12" eb="16">
      <t>ケンゲンジョウホウ</t>
    </rPh>
    <rPh sb="17" eb="19">
      <t>シュトク</t>
    </rPh>
    <phoneticPr fontId="3"/>
  </si>
  <si>
    <t>役職権限.役職コード＝パラメータ.役職コード
AND　役職権限.初期データ区分　＝　パラメータ.初期データ区分</t>
    <rPh sb="0" eb="2">
      <t>ヤクショク</t>
    </rPh>
    <rPh sb="2" eb="4">
      <t>ケンゲン</t>
    </rPh>
    <rPh sb="5" eb="7">
      <t>ヤクショク</t>
    </rPh>
    <rPh sb="17" eb="19">
      <t>ヤクショク</t>
    </rPh>
    <rPh sb="27" eb="29">
      <t>ヤクショク</t>
    </rPh>
    <rPh sb="29" eb="31">
      <t>ケンゲン</t>
    </rPh>
    <rPh sb="32" eb="34">
      <t>ショキ</t>
    </rPh>
    <rPh sb="37" eb="39">
      <t>クブン</t>
    </rPh>
    <rPh sb="48" eb="50">
      <t>ショキ</t>
    </rPh>
    <rPh sb="53" eb="55">
      <t>クブン</t>
    </rPh>
    <phoneticPr fontId="3"/>
  </si>
  <si>
    <t>2-1.取得件数が１件以上の場合は内部変数に値を格納する。</t>
    <phoneticPr fontId="3"/>
  </si>
  <si>
    <t>３．１～２で取得した値を戻り値として返して、処理を終了する。</t>
    <rPh sb="6" eb="8">
      <t>シュトク</t>
    </rPh>
    <rPh sb="10" eb="11">
      <t>アタイ</t>
    </rPh>
    <rPh sb="12" eb="13">
      <t>モド</t>
    </rPh>
    <rPh sb="14" eb="15">
      <t>チ</t>
    </rPh>
    <rPh sb="18" eb="19">
      <t>カエ</t>
    </rPh>
    <rPh sb="22" eb="24">
      <t>ショリ</t>
    </rPh>
    <rPh sb="25" eb="27">
      <t>シュウリョウ</t>
    </rPh>
    <phoneticPr fontId="3"/>
  </si>
  <si>
    <t xml:space="preserve">        "list_sosiki_kengen": [</t>
    <phoneticPr fontId="3"/>
  </si>
  <si>
    <t>"kengen_gyoumu_name": "examplekengen_gyoumu_name"},</t>
    <phoneticPr fontId="3"/>
  </si>
  <si>
    <t>{"kengen_gyoumu_code": "examplekengen_gyoumu_code",</t>
    <phoneticPr fontId="3"/>
  </si>
  <si>
    <t>"kengen_gyoumu_name": "examplekengen_gyoumu_name"}</t>
    <phoneticPr fontId="3"/>
  </si>
  <si>
    <t>保存が正常に完了しました。</t>
    <phoneticPr fontId="3"/>
  </si>
  <si>
    <t>連結テーブル</t>
  </si>
  <si>
    <t>連結Key</t>
  </si>
  <si>
    <t>K00003</t>
    <phoneticPr fontId="3"/>
  </si>
  <si>
    <t>メインテーブル</t>
    <phoneticPr fontId="3"/>
  </si>
  <si>
    <t>＜初期表示時＞</t>
    <rPh sb="1" eb="6">
      <t>ショキヒョウジジ</t>
    </rPh>
    <phoneticPr fontId="3"/>
  </si>
  <si>
    <t>１-２．取得件数が１件以上の場合は内部変数に値を格納する。</t>
    <rPh sb="4" eb="6">
      <t>シュトク</t>
    </rPh>
    <rPh sb="6" eb="8">
      <t>ケンスウ</t>
    </rPh>
    <rPh sb="10" eb="13">
      <t>ケンイジョウ</t>
    </rPh>
    <rPh sb="14" eb="16">
      <t>バアイ</t>
    </rPh>
    <rPh sb="17" eb="19">
      <t>ナイブ</t>
    </rPh>
    <rPh sb="19" eb="21">
      <t>ヘンスウ</t>
    </rPh>
    <rPh sb="22" eb="23">
      <t>アタイ</t>
    </rPh>
    <rPh sb="24" eb="26">
      <t>カクノウ</t>
    </rPh>
    <phoneticPr fontId="3"/>
  </si>
  <si>
    <t>ソート順</t>
    <rPh sb="3" eb="4">
      <t>ジュン</t>
    </rPh>
    <phoneticPr fontId="3"/>
  </si>
  <si>
    <t>２-２．取得件数が１件以上の場合は内部変数に値を格納する。</t>
    <rPh sb="4" eb="6">
      <t>シュトク</t>
    </rPh>
    <rPh sb="6" eb="8">
      <t>ケンスウ</t>
    </rPh>
    <rPh sb="10" eb="13">
      <t>ケンイジョウ</t>
    </rPh>
    <rPh sb="14" eb="16">
      <t>バアイ</t>
    </rPh>
    <rPh sb="17" eb="19">
      <t>ナイブ</t>
    </rPh>
    <rPh sb="19" eb="21">
      <t>ヘンスウ</t>
    </rPh>
    <rPh sb="22" eb="23">
      <t>アタイ</t>
    </rPh>
    <rPh sb="24" eb="26">
      <t>カクノウ</t>
    </rPh>
    <phoneticPr fontId="3"/>
  </si>
  <si>
    <t>３．内部変数に格納した値を戻り値として返して、処理を終了する。</t>
    <rPh sb="2" eb="4">
      <t>ナイブ</t>
    </rPh>
    <rPh sb="4" eb="6">
      <t>ヘンスウ</t>
    </rPh>
    <rPh sb="7" eb="9">
      <t>カクノウ</t>
    </rPh>
    <rPh sb="11" eb="12">
      <t>アタイ</t>
    </rPh>
    <rPh sb="13" eb="14">
      <t>モド</t>
    </rPh>
    <rPh sb="15" eb="16">
      <t>チ</t>
    </rPh>
    <rPh sb="19" eb="20">
      <t>カエ</t>
    </rPh>
    <rPh sb="23" eb="25">
      <t>ショリ</t>
    </rPh>
    <rPh sb="26" eb="28">
      <t>シュウリョウ</t>
    </rPh>
    <phoneticPr fontId="3"/>
  </si>
  <si>
    <t>]</t>
  </si>
  <si>
    <t>５．内部変数に格納した値を戻り値として返して、処理を終了する。</t>
    <rPh sb="2" eb="4">
      <t>ナイブ</t>
    </rPh>
    <rPh sb="4" eb="6">
      <t>ヘンスウ</t>
    </rPh>
    <rPh sb="7" eb="9">
      <t>カクノウ</t>
    </rPh>
    <rPh sb="11" eb="12">
      <t>アタイ</t>
    </rPh>
    <rPh sb="13" eb="14">
      <t>モド</t>
    </rPh>
    <rPh sb="15" eb="16">
      <t>チ</t>
    </rPh>
    <rPh sb="19" eb="20">
      <t>カエ</t>
    </rPh>
    <rPh sb="23" eb="25">
      <t>ショリ</t>
    </rPh>
    <rPh sb="26" eb="28">
      <t>シュウリョウ</t>
    </rPh>
    <phoneticPr fontId="3"/>
  </si>
  <si>
    <t>４-２．取得件数が１件以上の場合は内部変数に値を格納する。</t>
    <rPh sb="4" eb="6">
      <t>シュトク</t>
    </rPh>
    <rPh sb="6" eb="8">
      <t>ケンスウ</t>
    </rPh>
    <rPh sb="10" eb="13">
      <t>ケンイジョウ</t>
    </rPh>
    <rPh sb="14" eb="16">
      <t>バアイ</t>
    </rPh>
    <rPh sb="17" eb="19">
      <t>ナイブ</t>
    </rPh>
    <rPh sb="19" eb="21">
      <t>ヘンスウ</t>
    </rPh>
    <rPh sb="22" eb="23">
      <t>アタイ</t>
    </rPh>
    <rPh sb="24" eb="26">
      <t>カクノウ</t>
    </rPh>
    <phoneticPr fontId="3"/>
  </si>
  <si>
    <t>操作</t>
    <rPh sb="0" eb="2">
      <t>ソウサ</t>
    </rPh>
    <phoneticPr fontId="3"/>
  </si>
  <si>
    <t>削除（Delete）</t>
    <rPh sb="0" eb="2">
      <t>サクジョ</t>
    </rPh>
    <phoneticPr fontId="3"/>
  </si>
  <si>
    <t>1．保存前に削除を実施する</t>
    <rPh sb="2" eb="4">
      <t>ホゾン</t>
    </rPh>
    <rPh sb="4" eb="5">
      <t>マエ</t>
    </rPh>
    <rPh sb="6" eb="8">
      <t>サクジョ</t>
    </rPh>
    <rPh sb="9" eb="11">
      <t>ジッシ</t>
    </rPh>
    <phoneticPr fontId="3"/>
  </si>
  <si>
    <t>登録（Create）</t>
    <rPh sb="0" eb="2">
      <t>トウロク</t>
    </rPh>
    <phoneticPr fontId="3"/>
  </si>
  <si>
    <t>固定値：”0”（未削除）</t>
    <rPh sb="0" eb="3">
      <t>コテイチ</t>
    </rPh>
    <rPh sb="8" eb="11">
      <t>ミサクジョ</t>
    </rPh>
    <phoneticPr fontId="3"/>
  </si>
  <si>
    <t>３．保存前に削除を実施する</t>
    <rPh sb="2" eb="4">
      <t>ホゾン</t>
    </rPh>
    <rPh sb="4" eb="5">
      <t>マエ</t>
    </rPh>
    <rPh sb="6" eb="8">
      <t>サクジョ</t>
    </rPh>
    <rPh sb="9" eb="11">
      <t>ジッシ</t>
    </rPh>
    <phoneticPr fontId="3"/>
  </si>
  <si>
    <t>getGenbakeihi_SK</t>
    <phoneticPr fontId="3"/>
  </si>
  <si>
    <t>現場経費入力_選択項目取得API</t>
    <rPh sb="0" eb="2">
      <t>ゲンバ</t>
    </rPh>
    <rPh sb="2" eb="4">
      <t>ケイヒ</t>
    </rPh>
    <rPh sb="4" eb="6">
      <t>ニュウリョク</t>
    </rPh>
    <rPh sb="7" eb="9">
      <t>センタク</t>
    </rPh>
    <rPh sb="9" eb="11">
      <t>コウモク</t>
    </rPh>
    <rPh sb="11" eb="13">
      <t>シュトク</t>
    </rPh>
    <phoneticPr fontId="3"/>
  </si>
  <si>
    <t>屋良</t>
    <rPh sb="0" eb="2">
      <t>ヤラ</t>
    </rPh>
    <phoneticPr fontId="3"/>
  </si>
  <si>
    <t>支払先区分コード</t>
    <rPh sb="0" eb="3">
      <t>シハライサキ</t>
    </rPh>
    <rPh sb="3" eb="5">
      <t>クブン</t>
    </rPh>
    <phoneticPr fontId="3"/>
  </si>
  <si>
    <t>１．支払先区分の選択肢を取得</t>
    <rPh sb="2" eb="4">
      <t>シハライ</t>
    </rPh>
    <rPh sb="4" eb="5">
      <t>サキ</t>
    </rPh>
    <rPh sb="5" eb="7">
      <t>クブン</t>
    </rPh>
    <rPh sb="8" eb="11">
      <t>センタクシ</t>
    </rPh>
    <rPh sb="12" eb="14">
      <t>シュトク</t>
    </rPh>
    <phoneticPr fontId="3"/>
  </si>
  <si>
    <t>項目リスト設定</t>
    <rPh sb="0" eb="2">
      <t>コウモク</t>
    </rPh>
    <rPh sb="5" eb="7">
      <t>セッテイ</t>
    </rPh>
    <phoneticPr fontId="3"/>
  </si>
  <si>
    <t>項目リスト設定．削除フラグ　＝　"0"（未削除）</t>
    <rPh sb="0" eb="2">
      <t>コウモク</t>
    </rPh>
    <rPh sb="5" eb="7">
      <t>セッテイ</t>
    </rPh>
    <rPh sb="8" eb="10">
      <t>サクジョ</t>
    </rPh>
    <rPh sb="20" eb="21">
      <t>ミ</t>
    </rPh>
    <rPh sb="21" eb="23">
      <t>サクジョ</t>
    </rPh>
    <phoneticPr fontId="3"/>
  </si>
  <si>
    <t>項目リスト設定．適用開始日　≦　システム日付
OR　項目リスト設定．適用開始日　＝　””（空白）</t>
    <rPh sb="0" eb="2">
      <t>コウモク</t>
    </rPh>
    <rPh sb="5" eb="7">
      <t>セッテイ</t>
    </rPh>
    <rPh sb="8" eb="10">
      <t>テキヨウ</t>
    </rPh>
    <rPh sb="10" eb="12">
      <t>カイシ</t>
    </rPh>
    <rPh sb="12" eb="13">
      <t>ビ</t>
    </rPh>
    <rPh sb="20" eb="22">
      <t>ヒヅケ</t>
    </rPh>
    <rPh sb="45" eb="47">
      <t>クウハク</t>
    </rPh>
    <phoneticPr fontId="3"/>
  </si>
  <si>
    <t>項目リスト設定．表示順（昇順）</t>
    <rPh sb="0" eb="2">
      <t>コウモク</t>
    </rPh>
    <rPh sb="5" eb="7">
      <t>セッテイ</t>
    </rPh>
    <rPh sb="8" eb="11">
      <t>ヒョウジジュン</t>
    </rPh>
    <rPh sb="12" eb="14">
      <t>ショウジュン</t>
    </rPh>
    <phoneticPr fontId="3"/>
  </si>
  <si>
    <t>支払先</t>
    <rPh sb="0" eb="3">
      <t>シハライサキ</t>
    </rPh>
    <phoneticPr fontId="3"/>
  </si>
  <si>
    <t>画面上の支払先に直接入力された内容</t>
    <rPh sb="0" eb="3">
      <t>ガメンジョウ</t>
    </rPh>
    <rPh sb="4" eb="7">
      <t>シハライサキ</t>
    </rPh>
    <rPh sb="8" eb="10">
      <t>チョクセツ</t>
    </rPh>
    <rPh sb="10" eb="12">
      <t>ニュウリョク</t>
    </rPh>
    <rPh sb="15" eb="17">
      <t>ナイヨウ</t>
    </rPh>
    <phoneticPr fontId="3"/>
  </si>
  <si>
    <t>＜支払先区分が選択済みの処理：</t>
    <rPh sb="1" eb="3">
      <t>シハライ</t>
    </rPh>
    <rPh sb="3" eb="4">
      <t>サキ</t>
    </rPh>
    <rPh sb="4" eb="6">
      <t>クブン</t>
    </rPh>
    <rPh sb="7" eb="9">
      <t>センタク</t>
    </rPh>
    <rPh sb="9" eb="10">
      <t>ズ</t>
    </rPh>
    <rPh sb="12" eb="14">
      <t>ショリ</t>
    </rPh>
    <phoneticPr fontId="3"/>
  </si>
  <si>
    <t>パラメータ．支払先区分コード　＝　協力業者、協力業者（相殺）、協力業者（材料）＞</t>
    <phoneticPr fontId="3"/>
  </si>
  <si>
    <t>業者情報</t>
    <rPh sb="0" eb="4">
      <t>ギョウシャジョウホウ</t>
    </rPh>
    <phoneticPr fontId="3"/>
  </si>
  <si>
    <t>業者情報．削除フラグ　＝　"0"（未削除）</t>
    <rPh sb="0" eb="2">
      <t>ギョウシャ</t>
    </rPh>
    <rPh sb="2" eb="4">
      <t>ジョウホウ</t>
    </rPh>
    <rPh sb="5" eb="7">
      <t>サクジョ</t>
    </rPh>
    <rPh sb="17" eb="18">
      <t>ミ</t>
    </rPh>
    <rPh sb="18" eb="20">
      <t>サクジョ</t>
    </rPh>
    <phoneticPr fontId="3"/>
  </si>
  <si>
    <t>業者情報．最新フラグ　＝　"1"（最新）</t>
    <rPh sb="0" eb="2">
      <t>ギョウシャ</t>
    </rPh>
    <rPh sb="2" eb="4">
      <t>ジョウホウ</t>
    </rPh>
    <rPh sb="5" eb="7">
      <t>サイシン</t>
    </rPh>
    <rPh sb="17" eb="19">
      <t>サイシン</t>
    </rPh>
    <phoneticPr fontId="3"/>
  </si>
  <si>
    <t>業者項目リスト</t>
    <rPh sb="0" eb="2">
      <t>ギョウシャ</t>
    </rPh>
    <rPh sb="2" eb="4">
      <t>コウモク</t>
    </rPh>
    <phoneticPr fontId="3"/>
  </si>
  <si>
    <t>業者コード</t>
    <rPh sb="0" eb="2">
      <t>ギョウシャ</t>
    </rPh>
    <phoneticPr fontId="3"/>
  </si>
  <si>
    <t>会社名</t>
    <rPh sb="0" eb="3">
      <t>カイシャメイ</t>
    </rPh>
    <phoneticPr fontId="3"/>
  </si>
  <si>
    <t>支店コード</t>
    <rPh sb="0" eb="2">
      <t>シテン</t>
    </rPh>
    <phoneticPr fontId="3"/>
  </si>
  <si>
    <t>支店名</t>
    <rPh sb="0" eb="3">
      <t>シテンメイ</t>
    </rPh>
    <phoneticPr fontId="3"/>
  </si>
  <si>
    <t>＜支払先区分が選択済みの処理：パラメータ．支払先区分コード　＝　社員＞</t>
    <rPh sb="1" eb="3">
      <t>シハライ</t>
    </rPh>
    <rPh sb="3" eb="4">
      <t>サキ</t>
    </rPh>
    <rPh sb="4" eb="6">
      <t>クブン</t>
    </rPh>
    <rPh sb="7" eb="9">
      <t>センタク</t>
    </rPh>
    <rPh sb="9" eb="10">
      <t>ズ</t>
    </rPh>
    <rPh sb="12" eb="14">
      <t>ショリ</t>
    </rPh>
    <phoneticPr fontId="3"/>
  </si>
  <si>
    <t>従業員情報</t>
    <rPh sb="0" eb="3">
      <t>ジュウギョウイン</t>
    </rPh>
    <rPh sb="3" eb="5">
      <t>ジョウホウ</t>
    </rPh>
    <phoneticPr fontId="3"/>
  </si>
  <si>
    <t>従業員情報．削除フラグ　＝　"0"（未削除）</t>
    <rPh sb="0" eb="3">
      <t>ジュウギョウイン</t>
    </rPh>
    <rPh sb="3" eb="5">
      <t>ジョウホウ</t>
    </rPh>
    <rPh sb="6" eb="8">
      <t>サクジョ</t>
    </rPh>
    <rPh sb="18" eb="19">
      <t>ミ</t>
    </rPh>
    <rPh sb="19" eb="21">
      <t>サクジョ</t>
    </rPh>
    <phoneticPr fontId="3"/>
  </si>
  <si>
    <t>従業員情報．最新フラグ　＝　"1"（最新）</t>
    <rPh sb="0" eb="3">
      <t>ジュウギョウイン</t>
    </rPh>
    <rPh sb="3" eb="5">
      <t>ジョウホウ</t>
    </rPh>
    <rPh sb="6" eb="8">
      <t>サイシン</t>
    </rPh>
    <rPh sb="18" eb="20">
      <t>サイシン</t>
    </rPh>
    <phoneticPr fontId="3"/>
  </si>
  <si>
    <t>従業員項目リスト</t>
    <rPh sb="0" eb="3">
      <t>ジュウギョウイン</t>
    </rPh>
    <rPh sb="3" eb="5">
      <t>コウモク</t>
    </rPh>
    <phoneticPr fontId="3"/>
  </si>
  <si>
    <t>従業員氏名</t>
    <rPh sb="0" eb="3">
      <t>ジュウギョウイン</t>
    </rPh>
    <rPh sb="3" eb="5">
      <t>シメイ</t>
    </rPh>
    <phoneticPr fontId="3"/>
  </si>
  <si>
    <t>業者情報．会社名　％LIKE％　パラメータ．支払先
OR　業者情報．会社カナ名　％LIKE％　パラメータ．支払先
※パラメータ．支払先が空白の場合は、条件をかけない</t>
    <rPh sb="0" eb="2">
      <t>ギョウシャ</t>
    </rPh>
    <rPh sb="2" eb="4">
      <t>ジョウホウ</t>
    </rPh>
    <rPh sb="5" eb="8">
      <t>カイシャメイ</t>
    </rPh>
    <rPh sb="68" eb="70">
      <t>クウハク</t>
    </rPh>
    <rPh sb="71" eb="73">
      <t>バアイ</t>
    </rPh>
    <rPh sb="75" eb="77">
      <t>ジョウケン</t>
    </rPh>
    <phoneticPr fontId="3"/>
  </si>
  <si>
    <t>従業員情報．従業員氏名　％LIKE％　パラメータ．支払先
※パラメータ．支払先が空白の場合は、条件をかけない</t>
    <rPh sb="0" eb="3">
      <t>ジュウギョウイン</t>
    </rPh>
    <rPh sb="3" eb="5">
      <t>ジョウホウ</t>
    </rPh>
    <rPh sb="6" eb="9">
      <t>ジュウギョウイン</t>
    </rPh>
    <rPh sb="9" eb="11">
      <t>シメイ</t>
    </rPh>
    <phoneticPr fontId="3"/>
  </si>
  <si>
    <t>現場経費情報取得API</t>
    <rPh sb="0" eb="2">
      <t>ゲンバ</t>
    </rPh>
    <rPh sb="2" eb="4">
      <t>ケイヒ</t>
    </rPh>
    <rPh sb="4" eb="6">
      <t>ジョウホウ</t>
    </rPh>
    <rPh sb="6" eb="8">
      <t>シュトク</t>
    </rPh>
    <phoneticPr fontId="3"/>
  </si>
  <si>
    <t>案件コード</t>
    <rPh sb="0" eb="2">
      <t>アンケン</t>
    </rPh>
    <phoneticPr fontId="3"/>
  </si>
  <si>
    <t>現場コード</t>
    <rPh sb="0" eb="2">
      <t>ゲンバ</t>
    </rPh>
    <phoneticPr fontId="3"/>
  </si>
  <si>
    <t>INNER JOIN　添付ファイル情報</t>
    <rPh sb="11" eb="13">
      <t>テンプ</t>
    </rPh>
    <rPh sb="17" eb="19">
      <t>ジョウホウ</t>
    </rPh>
    <phoneticPr fontId="3"/>
  </si>
  <si>
    <t>INNER JOIN　案件情報</t>
    <rPh sb="11" eb="13">
      <t>アンケン</t>
    </rPh>
    <rPh sb="13" eb="15">
      <t>ジョウホウ</t>
    </rPh>
    <phoneticPr fontId="3"/>
  </si>
  <si>
    <t>INNER JOIN　現場情報</t>
    <rPh sb="11" eb="15">
      <t>ゲンバジョウホウ</t>
    </rPh>
    <phoneticPr fontId="3"/>
  </si>
  <si>
    <t>現場経費情報リスト</t>
    <rPh sb="0" eb="4">
      <t>ゲンバケイヒ</t>
    </rPh>
    <rPh sb="4" eb="6">
      <t>ジョウホウ</t>
    </rPh>
    <phoneticPr fontId="3"/>
  </si>
  <si>
    <t>INNER JOIN　従業員情報</t>
    <rPh sb="11" eb="14">
      <t>ジュウギョウイン</t>
    </rPh>
    <rPh sb="14" eb="16">
      <t>ジョウホウ</t>
    </rPh>
    <phoneticPr fontId="3"/>
  </si>
  <si>
    <t>INNER JOIN　業者情報</t>
    <rPh sb="11" eb="13">
      <t>ギョウシャ</t>
    </rPh>
    <rPh sb="13" eb="15">
      <t>ジョウホウ</t>
    </rPh>
    <phoneticPr fontId="3"/>
  </si>
  <si>
    <t>＜現場経費情報が登録済み＞</t>
    <rPh sb="1" eb="3">
      <t>ゲンバ</t>
    </rPh>
    <rPh sb="3" eb="5">
      <t>ケイヒ</t>
    </rPh>
    <rPh sb="5" eb="7">
      <t>ジョウホウ</t>
    </rPh>
    <rPh sb="8" eb="10">
      <t>トウロク</t>
    </rPh>
    <rPh sb="10" eb="11">
      <t>ズ</t>
    </rPh>
    <phoneticPr fontId="3"/>
  </si>
  <si>
    <t>※機能の特性上、案件コードか現場コードのどちらかしか入らない</t>
    <phoneticPr fontId="3"/>
  </si>
  <si>
    <t>案件コード</t>
    <rPh sb="0" eb="2">
      <t>アンケン</t>
    </rPh>
    <phoneticPr fontId="8"/>
  </si>
  <si>
    <t>現場コード</t>
    <rPh sb="0" eb="2">
      <t>ゲンバ</t>
    </rPh>
    <phoneticPr fontId="8"/>
  </si>
  <si>
    <t>支払年月</t>
    <rPh sb="0" eb="4">
      <t>シハライネンゲツ</t>
    </rPh>
    <phoneticPr fontId="8"/>
  </si>
  <si>
    <t>経費申請日</t>
    <rPh sb="0" eb="5">
      <t>ケイヒシンセイビ</t>
    </rPh>
    <phoneticPr fontId="8"/>
  </si>
  <si>
    <t>経費承認日</t>
    <rPh sb="0" eb="5">
      <t>ケイヒショウニンビ</t>
    </rPh>
    <phoneticPr fontId="8"/>
  </si>
  <si>
    <t>明細金額合計（税込）</t>
    <rPh sb="0" eb="2">
      <t>メイサイ</t>
    </rPh>
    <rPh sb="2" eb="4">
      <t>キンガク</t>
    </rPh>
    <rPh sb="4" eb="6">
      <t>ゴウケイ</t>
    </rPh>
    <rPh sb="7" eb="9">
      <t>ゼイコ</t>
    </rPh>
    <phoneticPr fontId="8"/>
  </si>
  <si>
    <t>最終承認者名</t>
    <rPh sb="0" eb="5">
      <t>サイシュウショウニンシャ</t>
    </rPh>
    <rPh sb="5" eb="6">
      <t>メイ</t>
    </rPh>
    <phoneticPr fontId="8"/>
  </si>
  <si>
    <t>従業員情報．最新フラグ　=　”1”（最新）</t>
    <rPh sb="0" eb="3">
      <t>ジュウギョウイン</t>
    </rPh>
    <rPh sb="3" eb="5">
      <t>ジョウホウ</t>
    </rPh>
    <rPh sb="6" eb="8">
      <t>サイシン</t>
    </rPh>
    <rPh sb="18" eb="20">
      <t>サイシン</t>
    </rPh>
    <phoneticPr fontId="3"/>
  </si>
  <si>
    <t>現場経費情報ヘッダID</t>
    <phoneticPr fontId="3"/>
  </si>
  <si>
    <t>案件名</t>
    <rPh sb="0" eb="3">
      <t>アンケンメイ</t>
    </rPh>
    <phoneticPr fontId="8"/>
  </si>
  <si>
    <t>案件カナ名</t>
    <rPh sb="0" eb="2">
      <t>アンケン</t>
    </rPh>
    <rPh sb="4" eb="5">
      <t>メイ</t>
    </rPh>
    <phoneticPr fontId="8"/>
  </si>
  <si>
    <t>現場名</t>
    <rPh sb="0" eb="3">
      <t>ゲンバメイ</t>
    </rPh>
    <phoneticPr fontId="8"/>
  </si>
  <si>
    <t>現場カナ名</t>
    <rPh sb="0" eb="2">
      <t>ゲンバ</t>
    </rPh>
    <rPh sb="4" eb="5">
      <t>メイ</t>
    </rPh>
    <phoneticPr fontId="8"/>
  </si>
  <si>
    <t>２．現場経費情報明細を取得する。</t>
    <rPh sb="2" eb="4">
      <t>ゲンバ</t>
    </rPh>
    <rPh sb="4" eb="6">
      <t>ケイヒ</t>
    </rPh>
    <rPh sb="6" eb="8">
      <t>ジョウホウ</t>
    </rPh>
    <rPh sb="8" eb="10">
      <t>メイサイ</t>
    </rPh>
    <rPh sb="11" eb="13">
      <t>シュトク</t>
    </rPh>
    <phoneticPr fontId="3"/>
  </si>
  <si>
    <t>業者情報．最新フラグ　=　”1”（最新）</t>
    <rPh sb="0" eb="2">
      <t>ギョウシャ</t>
    </rPh>
    <rPh sb="2" eb="4">
      <t>ジョウホウ</t>
    </rPh>
    <rPh sb="5" eb="7">
      <t>サイシン</t>
    </rPh>
    <rPh sb="17" eb="19">
      <t>サイシン</t>
    </rPh>
    <phoneticPr fontId="3"/>
  </si>
  <si>
    <t>INNER JOIN　項目リスト設定（支払先区分）</t>
    <rPh sb="11" eb="13">
      <t>コウモク</t>
    </rPh>
    <rPh sb="16" eb="18">
      <t>セッテイ</t>
    </rPh>
    <phoneticPr fontId="3"/>
  </si>
  <si>
    <t>INNER JOIN　項目リスト設定（内訳区分）</t>
    <rPh sb="11" eb="13">
      <t>コウモク</t>
    </rPh>
    <rPh sb="16" eb="18">
      <t>セッテイ</t>
    </rPh>
    <rPh sb="19" eb="21">
      <t>ウチワケ</t>
    </rPh>
    <phoneticPr fontId="3"/>
  </si>
  <si>
    <t>支払日</t>
    <rPh sb="0" eb="3">
      <t>シハライビ</t>
    </rPh>
    <phoneticPr fontId="8"/>
  </si>
  <si>
    <t>支払先区分コード</t>
    <rPh sb="0" eb="3">
      <t>シハライサキ</t>
    </rPh>
    <rPh sb="3" eb="5">
      <t>クブン</t>
    </rPh>
    <phoneticPr fontId="8"/>
  </si>
  <si>
    <t>支払先_業者コード</t>
    <rPh sb="0" eb="3">
      <t>シハライサキ</t>
    </rPh>
    <rPh sb="4" eb="6">
      <t>ギョウシャ</t>
    </rPh>
    <phoneticPr fontId="8"/>
  </si>
  <si>
    <t>支払先_従業員コード</t>
    <rPh sb="0" eb="3">
      <t>シハライサキ</t>
    </rPh>
    <rPh sb="4" eb="7">
      <t>ジュウギョウイン</t>
    </rPh>
    <phoneticPr fontId="8"/>
  </si>
  <si>
    <t>支払先_その他</t>
    <rPh sb="0" eb="3">
      <t>シハライサキ</t>
    </rPh>
    <rPh sb="6" eb="7">
      <t>タ</t>
    </rPh>
    <phoneticPr fontId="8"/>
  </si>
  <si>
    <t>内訳区分コード</t>
    <rPh sb="0" eb="2">
      <t>ウチワケ</t>
    </rPh>
    <rPh sb="2" eb="4">
      <t>クブン</t>
    </rPh>
    <phoneticPr fontId="8"/>
  </si>
  <si>
    <t>大工事コード</t>
    <rPh sb="0" eb="3">
      <t>ダイコウジ</t>
    </rPh>
    <phoneticPr fontId="8"/>
  </si>
  <si>
    <t>小工事コード</t>
    <rPh sb="0" eb="3">
      <t>ショウコウジ</t>
    </rPh>
    <phoneticPr fontId="8"/>
  </si>
  <si>
    <t>支払金額（税込）</t>
    <rPh sb="0" eb="4">
      <t>シハライキンガク</t>
    </rPh>
    <rPh sb="5" eb="7">
      <t>ゼイコ</t>
    </rPh>
    <phoneticPr fontId="8"/>
  </si>
  <si>
    <t>備考</t>
    <rPh sb="0" eb="2">
      <t>ビコウ</t>
    </rPh>
    <phoneticPr fontId="8"/>
  </si>
  <si>
    <t>添付ファイルID</t>
    <rPh sb="0" eb="2">
      <t>テンプ</t>
    </rPh>
    <phoneticPr fontId="8"/>
  </si>
  <si>
    <t>支払先区分名</t>
    <rPh sb="0" eb="3">
      <t>シハライサキ</t>
    </rPh>
    <rPh sb="3" eb="5">
      <t>クブン</t>
    </rPh>
    <rPh sb="5" eb="6">
      <t>メイ</t>
    </rPh>
    <phoneticPr fontId="8"/>
  </si>
  <si>
    <t>項目リスト設定（支払先区分）．項目内容</t>
    <rPh sb="15" eb="19">
      <t>コウモクナイヨウ</t>
    </rPh>
    <phoneticPr fontId="3"/>
  </si>
  <si>
    <t>支払先_業者名</t>
    <rPh sb="0" eb="3">
      <t>シハライサキ</t>
    </rPh>
    <rPh sb="4" eb="6">
      <t>ギョウシャ</t>
    </rPh>
    <rPh sb="6" eb="7">
      <t>メイ</t>
    </rPh>
    <phoneticPr fontId="8"/>
  </si>
  <si>
    <t>業者情報．業者名</t>
    <rPh sb="0" eb="4">
      <t>ギョウシャジョウホウ</t>
    </rPh>
    <phoneticPr fontId="3"/>
  </si>
  <si>
    <t>支払先_従業員名</t>
    <rPh sb="0" eb="3">
      <t>シハライサキ</t>
    </rPh>
    <rPh sb="4" eb="7">
      <t>ジュウギョウイン</t>
    </rPh>
    <rPh sb="7" eb="8">
      <t>メイ</t>
    </rPh>
    <phoneticPr fontId="8"/>
  </si>
  <si>
    <t>従業員情報．従業員氏名</t>
    <rPh sb="0" eb="5">
      <t>ジュウギョウインジョウホウ</t>
    </rPh>
    <rPh sb="9" eb="11">
      <t>シメイ</t>
    </rPh>
    <phoneticPr fontId="3"/>
  </si>
  <si>
    <t>内訳区分名</t>
    <rPh sb="0" eb="2">
      <t>ウチワケ</t>
    </rPh>
    <rPh sb="2" eb="4">
      <t>クブン</t>
    </rPh>
    <rPh sb="4" eb="5">
      <t>メイ</t>
    </rPh>
    <phoneticPr fontId="8"/>
  </si>
  <si>
    <t>項目リスト設定（内訳区分）．項目内容</t>
    <rPh sb="14" eb="18">
      <t>コウモクナイヨウ</t>
    </rPh>
    <phoneticPr fontId="3"/>
  </si>
  <si>
    <t>大工事名</t>
    <rPh sb="0" eb="3">
      <t>ダイコウジ</t>
    </rPh>
    <rPh sb="3" eb="4">
      <t>メイ</t>
    </rPh>
    <phoneticPr fontId="8"/>
  </si>
  <si>
    <t>小工事名</t>
    <rPh sb="0" eb="1">
      <t>ショウ</t>
    </rPh>
    <rPh sb="1" eb="4">
      <t>コウジメイ</t>
    </rPh>
    <rPh sb="3" eb="4">
      <t>メイ</t>
    </rPh>
    <phoneticPr fontId="8"/>
  </si>
  <si>
    <t>ファイル保存パス</t>
    <rPh sb="4" eb="6">
      <t>ホゾン</t>
    </rPh>
    <phoneticPr fontId="3"/>
  </si>
  <si>
    <t>ファイル名</t>
    <rPh sb="4" eb="5">
      <t>メイ</t>
    </rPh>
    <phoneticPr fontId="3"/>
  </si>
  <si>
    <t>ファイル拡張子</t>
    <rPh sb="4" eb="7">
      <t>カクチョウシ</t>
    </rPh>
    <phoneticPr fontId="3"/>
  </si>
  <si>
    <t>３．内部変数に格納した値を戻り値として返して、処理を終了する。</t>
    <rPh sb="2" eb="6">
      <t>ナイブヘンスウ</t>
    </rPh>
    <rPh sb="7" eb="9">
      <t>カクノウ</t>
    </rPh>
    <rPh sb="11" eb="12">
      <t>アタイ</t>
    </rPh>
    <rPh sb="13" eb="14">
      <t>モド</t>
    </rPh>
    <rPh sb="15" eb="16">
      <t>チ</t>
    </rPh>
    <rPh sb="19" eb="20">
      <t>カエ</t>
    </rPh>
    <rPh sb="23" eb="25">
      <t>ショリ</t>
    </rPh>
    <rPh sb="26" eb="28">
      <t>シュウリョウ</t>
    </rPh>
    <phoneticPr fontId="3"/>
  </si>
  <si>
    <r>
      <t>１-３．取得件数が０件の場合は</t>
    </r>
    <r>
      <rPr>
        <sz val="10"/>
        <color rgb="FFFF0000"/>
        <rFont val="游ゴシック"/>
        <family val="3"/>
        <charset val="128"/>
        <scheme val="minor"/>
      </rPr>
      <t>＜現場経費情報が未登録＞</t>
    </r>
    <r>
      <rPr>
        <sz val="10"/>
        <color theme="1"/>
        <rFont val="游ゴシック"/>
        <family val="3"/>
        <charset val="128"/>
        <scheme val="minor"/>
      </rPr>
      <t>の処理へ。</t>
    </r>
    <rPh sb="4" eb="6">
      <t>シュトク</t>
    </rPh>
    <rPh sb="6" eb="8">
      <t>ケンスウ</t>
    </rPh>
    <rPh sb="10" eb="11">
      <t>ケン</t>
    </rPh>
    <rPh sb="12" eb="14">
      <t>バアイ</t>
    </rPh>
    <rPh sb="23" eb="26">
      <t>ミトウロク</t>
    </rPh>
    <rPh sb="28" eb="30">
      <t>ショリ</t>
    </rPh>
    <phoneticPr fontId="3"/>
  </si>
  <si>
    <t>＜現場経費情報が未登録＞</t>
    <phoneticPr fontId="3"/>
  </si>
  <si>
    <t>案件情報</t>
    <rPh sb="0" eb="4">
      <t>アンケンジョウホウ</t>
    </rPh>
    <phoneticPr fontId="3"/>
  </si>
  <si>
    <t>案件情報．案件コード　=　パラメータ．案件コード</t>
    <rPh sb="0" eb="2">
      <t>アンケン</t>
    </rPh>
    <rPh sb="2" eb="4">
      <t>ジョウホウ</t>
    </rPh>
    <rPh sb="5" eb="7">
      <t>アンケン</t>
    </rPh>
    <rPh sb="19" eb="21">
      <t>アンケン</t>
    </rPh>
    <phoneticPr fontId="3"/>
  </si>
  <si>
    <t>案件情報．最新フラグ　=　”1”（最新）</t>
    <rPh sb="0" eb="2">
      <t>アンケン</t>
    </rPh>
    <rPh sb="2" eb="4">
      <t>ジョウホウ</t>
    </rPh>
    <rPh sb="5" eb="7">
      <t>サイシン</t>
    </rPh>
    <rPh sb="17" eb="19">
      <t>サイシン</t>
    </rPh>
    <phoneticPr fontId="3"/>
  </si>
  <si>
    <t>案件情報．削除フラグ　＝　"0"（未削除）</t>
    <rPh sb="0" eb="2">
      <t>アンケン</t>
    </rPh>
    <rPh sb="2" eb="4">
      <t>ジョウホウ</t>
    </rPh>
    <rPh sb="5" eb="7">
      <t>サクジョ</t>
    </rPh>
    <rPh sb="17" eb="18">
      <t>ミ</t>
    </rPh>
    <rPh sb="18" eb="20">
      <t>サクジョ</t>
    </rPh>
    <phoneticPr fontId="3"/>
  </si>
  <si>
    <t>現場情報．最新フラグ　=　”1”（最新）</t>
    <rPh sb="0" eb="2">
      <t>ゲンバ</t>
    </rPh>
    <rPh sb="2" eb="4">
      <t>ジョウホウ</t>
    </rPh>
    <rPh sb="5" eb="7">
      <t>サイシン</t>
    </rPh>
    <rPh sb="17" eb="19">
      <t>サイシン</t>
    </rPh>
    <phoneticPr fontId="3"/>
  </si>
  <si>
    <t>着工希望日</t>
    <rPh sb="0" eb="5">
      <t>チャッコウキボウビ</t>
    </rPh>
    <phoneticPr fontId="8"/>
  </si>
  <si>
    <t>完了希望日</t>
    <rPh sb="0" eb="2">
      <t>カンリョウ</t>
    </rPh>
    <rPh sb="2" eb="5">
      <t>キボウビ</t>
    </rPh>
    <phoneticPr fontId="8"/>
  </si>
  <si>
    <t>現場着手日</t>
    <rPh sb="0" eb="5">
      <t>ゲンバチャクシュビ</t>
    </rPh>
    <phoneticPr fontId="8"/>
  </si>
  <si>
    <t>現場引渡日</t>
    <rPh sb="2" eb="5">
      <t>ヒキワタシビ</t>
    </rPh>
    <phoneticPr fontId="3"/>
  </si>
  <si>
    <t>５．内部変数に格納した値を戻り値として返して、処理を終了する。</t>
    <rPh sb="2" eb="6">
      <t>ナイブヘンスウ</t>
    </rPh>
    <rPh sb="7" eb="9">
      <t>カクノウ</t>
    </rPh>
    <rPh sb="11" eb="12">
      <t>アタイ</t>
    </rPh>
    <rPh sb="13" eb="14">
      <t>モド</t>
    </rPh>
    <rPh sb="15" eb="16">
      <t>チ</t>
    </rPh>
    <rPh sb="19" eb="20">
      <t>カエ</t>
    </rPh>
    <rPh sb="23" eb="25">
      <t>ショリ</t>
    </rPh>
    <rPh sb="26" eb="28">
      <t>シュウリョウ</t>
    </rPh>
    <phoneticPr fontId="3"/>
  </si>
  <si>
    <t>現場情報</t>
    <phoneticPr fontId="3"/>
  </si>
  <si>
    <t>現場情報．現場コード　=　パラメータ．現場コード</t>
    <rPh sb="2" eb="4">
      <t>ジョウホウ</t>
    </rPh>
    <phoneticPr fontId="3"/>
  </si>
  <si>
    <t>現場情報．最新フラグ　=　”1”（最新）</t>
    <rPh sb="2" eb="4">
      <t>ジョウホウ</t>
    </rPh>
    <rPh sb="5" eb="7">
      <t>サイシン</t>
    </rPh>
    <rPh sb="17" eb="19">
      <t>サイシン</t>
    </rPh>
    <phoneticPr fontId="3"/>
  </si>
  <si>
    <t>現場コード</t>
    <phoneticPr fontId="8"/>
  </si>
  <si>
    <t>現場名</t>
    <phoneticPr fontId="8"/>
  </si>
  <si>
    <t>現場カナ名</t>
    <rPh sb="4" eb="5">
      <t>メイ</t>
    </rPh>
    <phoneticPr fontId="8"/>
  </si>
  <si>
    <t>６-２．取得件数が１件以上の場合は内部変数に値を格納する。</t>
    <rPh sb="4" eb="6">
      <t>シュトク</t>
    </rPh>
    <rPh sb="6" eb="8">
      <t>ケンスウ</t>
    </rPh>
    <rPh sb="10" eb="13">
      <t>ケンイジョウ</t>
    </rPh>
    <rPh sb="14" eb="16">
      <t>バアイ</t>
    </rPh>
    <rPh sb="17" eb="19">
      <t>ナイブ</t>
    </rPh>
    <rPh sb="19" eb="21">
      <t>ヘンスウ</t>
    </rPh>
    <rPh sb="22" eb="23">
      <t>アタイ</t>
    </rPh>
    <rPh sb="24" eb="26">
      <t>カクノウ</t>
    </rPh>
    <phoneticPr fontId="3"/>
  </si>
  <si>
    <t>７．内部変数に格納した値を戻り値として返して、処理を終了する。</t>
    <rPh sb="2" eb="6">
      <t>ナイブヘンスウ</t>
    </rPh>
    <rPh sb="7" eb="9">
      <t>カクノウ</t>
    </rPh>
    <rPh sb="11" eb="12">
      <t>アタイ</t>
    </rPh>
    <rPh sb="13" eb="14">
      <t>モド</t>
    </rPh>
    <rPh sb="15" eb="16">
      <t>チ</t>
    </rPh>
    <rPh sb="19" eb="20">
      <t>カエ</t>
    </rPh>
    <rPh sb="23" eb="25">
      <t>ショリ</t>
    </rPh>
    <rPh sb="26" eb="28">
      <t>シュウリョウ</t>
    </rPh>
    <phoneticPr fontId="3"/>
  </si>
  <si>
    <t>実行予算ヘッダ</t>
    <rPh sb="0" eb="4">
      <t>ジッコウヨサン</t>
    </rPh>
    <phoneticPr fontId="3"/>
  </si>
  <si>
    <t>実行予算ヘッダ．現場コード　=　パラメータ．現場コード</t>
    <rPh sb="8" eb="10">
      <t>ゲンバ</t>
    </rPh>
    <rPh sb="22" eb="24">
      <t>ゲンバ</t>
    </rPh>
    <phoneticPr fontId="3"/>
  </si>
  <si>
    <t>４．パラメータの案件コードが空白でない場合、案件情報を１件取得する</t>
    <rPh sb="8" eb="10">
      <t>アンケン</t>
    </rPh>
    <rPh sb="14" eb="16">
      <t>クウハク</t>
    </rPh>
    <rPh sb="19" eb="21">
      <t>バアイ</t>
    </rPh>
    <rPh sb="22" eb="26">
      <t>アンケンジョウホウ</t>
    </rPh>
    <rPh sb="28" eb="29">
      <t>ケン</t>
    </rPh>
    <rPh sb="29" eb="31">
      <t>シュトク</t>
    </rPh>
    <phoneticPr fontId="3"/>
  </si>
  <si>
    <t>６．パラメータの現場コードが空白でない場合、現場情報を１件取得する</t>
    <rPh sb="8" eb="10">
      <t>ゲンバ</t>
    </rPh>
    <rPh sb="14" eb="16">
      <t>クウハク</t>
    </rPh>
    <rPh sb="19" eb="21">
      <t>バアイ</t>
    </rPh>
    <rPh sb="22" eb="24">
      <t>ゲンバ</t>
    </rPh>
    <rPh sb="24" eb="26">
      <t>ジョウホウ</t>
    </rPh>
    <rPh sb="28" eb="29">
      <t>ケン</t>
    </rPh>
    <rPh sb="29" eb="31">
      <t>シュトク</t>
    </rPh>
    <phoneticPr fontId="3"/>
  </si>
  <si>
    <t>＜大工事の変更時＞</t>
    <rPh sb="1" eb="4">
      <t>ダイコウジ</t>
    </rPh>
    <rPh sb="5" eb="7">
      <t>ヘンコウ</t>
    </rPh>
    <rPh sb="7" eb="8">
      <t>ドキ</t>
    </rPh>
    <phoneticPr fontId="3"/>
  </si>
  <si>
    <t xml:space="preserve"> GROUP BY</t>
    <phoneticPr fontId="3"/>
  </si>
  <si>
    <t>SELECT</t>
    <phoneticPr fontId="3"/>
  </si>
  <si>
    <t>実行予算明細情報．大工事コード</t>
    <phoneticPr fontId="3"/>
  </si>
  <si>
    <t>大工事コード</t>
    <rPh sb="0" eb="3">
      <t>ダイコウジ</t>
    </rPh>
    <phoneticPr fontId="3"/>
  </si>
  <si>
    <t>大工事名</t>
    <rPh sb="0" eb="4">
      <t>ダイコウジメイ</t>
    </rPh>
    <phoneticPr fontId="3"/>
  </si>
  <si>
    <t>項目リスト設定．項目内容</t>
  </si>
  <si>
    <t>大工事項目リスト</t>
    <rPh sb="0" eb="3">
      <t>ダイコウジ</t>
    </rPh>
    <rPh sb="3" eb="5">
      <t>コウモク</t>
    </rPh>
    <phoneticPr fontId="3"/>
  </si>
  <si>
    <t>項目リスト設定．項目コード</t>
  </si>
  <si>
    <t>支払先区分項目リスト</t>
    <rPh sb="0" eb="5">
      <t>シハライサキクブン</t>
    </rPh>
    <rPh sb="5" eb="7">
      <t>コウモク</t>
    </rPh>
    <phoneticPr fontId="3"/>
  </si>
  <si>
    <t>支払先区分コード</t>
    <rPh sb="0" eb="5">
      <t>シハライサキクブン</t>
    </rPh>
    <phoneticPr fontId="3"/>
  </si>
  <si>
    <t>支払区分名</t>
    <rPh sb="0" eb="5">
      <t>シハライクブンメイ</t>
    </rPh>
    <phoneticPr fontId="3"/>
  </si>
  <si>
    <t>画面上の大工事に直接入力された内容</t>
    <rPh sb="0" eb="3">
      <t>ガメンジョウ</t>
    </rPh>
    <rPh sb="4" eb="7">
      <t>ダイコウジ</t>
    </rPh>
    <rPh sb="8" eb="10">
      <t>チョクセツ</t>
    </rPh>
    <rPh sb="10" eb="12">
      <t>ニュウリョク</t>
    </rPh>
    <rPh sb="15" eb="17">
      <t>ナイヨウ</t>
    </rPh>
    <phoneticPr fontId="3"/>
  </si>
  <si>
    <t>画面上の小工事に直接入力された内容</t>
    <rPh sb="0" eb="3">
      <t>ガメンジョウ</t>
    </rPh>
    <rPh sb="4" eb="5">
      <t>ショウ</t>
    </rPh>
    <rPh sb="5" eb="7">
      <t>コウジ</t>
    </rPh>
    <rPh sb="8" eb="10">
      <t>チョクセツ</t>
    </rPh>
    <rPh sb="10" eb="12">
      <t>ニュウリョク</t>
    </rPh>
    <rPh sb="15" eb="17">
      <t>ナイヨウ</t>
    </rPh>
    <phoneticPr fontId="3"/>
  </si>
  <si>
    <t>小工事名</t>
    <rPh sb="0" eb="3">
      <t>ショウコウジ</t>
    </rPh>
    <rPh sb="3" eb="4">
      <t>メイ</t>
    </rPh>
    <phoneticPr fontId="3"/>
  </si>
  <si>
    <t>＜小工事の変更時＞</t>
    <rPh sb="1" eb="2">
      <t>ショウ</t>
    </rPh>
    <rPh sb="2" eb="4">
      <t>コウジ</t>
    </rPh>
    <rPh sb="5" eb="7">
      <t>ヘンコウ</t>
    </rPh>
    <rPh sb="7" eb="8">
      <t>ドキ</t>
    </rPh>
    <phoneticPr fontId="3"/>
  </si>
  <si>
    <t>INNER JOIN　大工事情報</t>
    <rPh sb="11" eb="16">
      <t>ダイコウジジョウホウ</t>
    </rPh>
    <phoneticPr fontId="3"/>
  </si>
  <si>
    <t>大工事情報．削除フラグ　＝　"0"（未削除）</t>
    <rPh sb="0" eb="3">
      <t>ダイコウジ</t>
    </rPh>
    <rPh sb="3" eb="5">
      <t>ジョウホウ</t>
    </rPh>
    <rPh sb="6" eb="8">
      <t>サクジョ</t>
    </rPh>
    <rPh sb="18" eb="19">
      <t>ミ</t>
    </rPh>
    <rPh sb="19" eb="21">
      <t>サクジョ</t>
    </rPh>
    <phoneticPr fontId="3"/>
  </si>
  <si>
    <t>連結Key</t>
    <phoneticPr fontId="3"/>
  </si>
  <si>
    <t>INNER JOIN　小工事情報</t>
    <rPh sb="11" eb="14">
      <t>ショウコウジ</t>
    </rPh>
    <rPh sb="14" eb="16">
      <t>ジョウホウ</t>
    </rPh>
    <phoneticPr fontId="3"/>
  </si>
  <si>
    <t>小工事情報．削除フラグ　＝　"0"（未削除）</t>
    <rPh sb="0" eb="1">
      <t>ショウ</t>
    </rPh>
    <rPh sb="1" eb="3">
      <t>コウジ</t>
    </rPh>
    <rPh sb="3" eb="5">
      <t>ジョウホウ</t>
    </rPh>
    <rPh sb="6" eb="8">
      <t>サクジョ</t>
    </rPh>
    <rPh sb="18" eb="19">
      <t>ミ</t>
    </rPh>
    <rPh sb="19" eb="21">
      <t>サクジョ</t>
    </rPh>
    <phoneticPr fontId="3"/>
  </si>
  <si>
    <t>大工事情報．大工事名</t>
    <rPh sb="0" eb="3">
      <t>ダイコウジ</t>
    </rPh>
    <rPh sb="3" eb="5">
      <t>ジョウホウ</t>
    </rPh>
    <rPh sb="6" eb="10">
      <t>ダイコウジメイ</t>
    </rPh>
    <phoneticPr fontId="3"/>
  </si>
  <si>
    <t>小工事情報．小工事名</t>
    <rPh sb="0" eb="1">
      <t>ショウ</t>
    </rPh>
    <rPh sb="1" eb="3">
      <t>コウジ</t>
    </rPh>
    <rPh sb="3" eb="5">
      <t>ジョウホウ</t>
    </rPh>
    <rPh sb="6" eb="9">
      <t>ショウコウジ</t>
    </rPh>
    <rPh sb="9" eb="10">
      <t>メイ</t>
    </rPh>
    <phoneticPr fontId="3"/>
  </si>
  <si>
    <t>画面上で選択されている大工事のコード</t>
    <rPh sb="0" eb="3">
      <t>ガメンジョウ</t>
    </rPh>
    <rPh sb="4" eb="6">
      <t>センタク</t>
    </rPh>
    <rPh sb="11" eb="14">
      <t>ダイコウジ</t>
    </rPh>
    <phoneticPr fontId="3"/>
  </si>
  <si>
    <t>小工事情報</t>
    <rPh sb="0" eb="3">
      <t>ショウコウジ</t>
    </rPh>
    <rPh sb="3" eb="5">
      <t>ジョウホウ</t>
    </rPh>
    <phoneticPr fontId="3"/>
  </si>
  <si>
    <t>小工事情報．大工事コード　＝　パラメータ．大工事コード</t>
    <rPh sb="0" eb="1">
      <t>ショウ</t>
    </rPh>
    <rPh sb="1" eb="3">
      <t>コウジ</t>
    </rPh>
    <rPh sb="3" eb="5">
      <t>ジョウホウ</t>
    </rPh>
    <rPh sb="6" eb="7">
      <t>ダイ</t>
    </rPh>
    <rPh sb="7" eb="9">
      <t>コウジ</t>
    </rPh>
    <rPh sb="21" eb="22">
      <t>ダイ</t>
    </rPh>
    <rPh sb="22" eb="24">
      <t>コウジ</t>
    </rPh>
    <phoneticPr fontId="3"/>
  </si>
  <si>
    <t>小工事情報．小工事名　％LIKE％　パラメータ．小工事名
※パラメータ．小工事名が空白の場合は、条件をかけない</t>
    <rPh sb="0" eb="3">
      <t>ショウコウジ</t>
    </rPh>
    <rPh sb="3" eb="5">
      <t>ジョウホウ</t>
    </rPh>
    <rPh sb="24" eb="27">
      <t>ショウコウジ</t>
    </rPh>
    <rPh sb="27" eb="28">
      <t>メイ</t>
    </rPh>
    <rPh sb="36" eb="37">
      <t>ショウ</t>
    </rPh>
    <phoneticPr fontId="3"/>
  </si>
  <si>
    <t>小工事情報．小工事コード（昇順）</t>
    <rPh sb="6" eb="9">
      <t>ショウコウジ</t>
    </rPh>
    <rPh sb="13" eb="15">
      <t>ショウジュン</t>
    </rPh>
    <phoneticPr fontId="3"/>
  </si>
  <si>
    <t>小工事項目リスト</t>
    <rPh sb="0" eb="1">
      <t>ショウ</t>
    </rPh>
    <rPh sb="1" eb="3">
      <t>コウジ</t>
    </rPh>
    <rPh sb="3" eb="5">
      <t>コウモク</t>
    </rPh>
    <phoneticPr fontId="3"/>
  </si>
  <si>
    <t>小工事コード</t>
    <rPh sb="0" eb="1">
      <t>ショウ</t>
    </rPh>
    <rPh sb="1" eb="3">
      <t>コウジ</t>
    </rPh>
    <phoneticPr fontId="3"/>
  </si>
  <si>
    <t>大工事情報．大工事名　％LIKE％　パラメータ．大工事名
※パラメータ．大工事名が空白の場合は、条件をかけない</t>
    <rPh sb="0" eb="3">
      <t>ダイコウジ</t>
    </rPh>
    <rPh sb="3" eb="5">
      <t>ジョウホウ</t>
    </rPh>
    <rPh sb="6" eb="9">
      <t>ダイコウジ</t>
    </rPh>
    <rPh sb="9" eb="10">
      <t>メイ</t>
    </rPh>
    <rPh sb="24" eb="28">
      <t>ダイコウジメイ</t>
    </rPh>
    <phoneticPr fontId="3"/>
  </si>
  <si>
    <t>大工事情報．大工事コード（昇順）</t>
    <rPh sb="13" eb="15">
      <t>ショウジュン</t>
    </rPh>
    <phoneticPr fontId="3"/>
  </si>
  <si>
    <t>INNER JOIN　大工事情報</t>
    <rPh sb="11" eb="14">
      <t>ダイコウジ</t>
    </rPh>
    <rPh sb="14" eb="16">
      <t>ジョウホウ</t>
    </rPh>
    <phoneticPr fontId="3"/>
  </si>
  <si>
    <t>大工事情報．大工事名</t>
    <rPh sb="6" eb="9">
      <t>ダイコウジ</t>
    </rPh>
    <rPh sb="9" eb="10">
      <t>メイ</t>
    </rPh>
    <phoneticPr fontId="3"/>
  </si>
  <si>
    <t>小工事情報．削除フラグ　＝　"0"（未削除）</t>
    <rPh sb="0" eb="5">
      <t>ショウコウジジョウホウ</t>
    </rPh>
    <rPh sb="6" eb="8">
      <t>サクジョ</t>
    </rPh>
    <rPh sb="18" eb="19">
      <t>ミ</t>
    </rPh>
    <rPh sb="19" eb="21">
      <t>サクジョ</t>
    </rPh>
    <phoneticPr fontId="3"/>
  </si>
  <si>
    <t>小工事情報．小工事名</t>
    <rPh sb="0" eb="5">
      <t>ショウコウジジョウホウ</t>
    </rPh>
    <rPh sb="6" eb="9">
      <t>ショウコウジ</t>
    </rPh>
    <rPh sb="9" eb="10">
      <t>メイ</t>
    </rPh>
    <phoneticPr fontId="3"/>
  </si>
  <si>
    <t>現場経費情報保存API</t>
    <rPh sb="0" eb="2">
      <t>ゲンバ</t>
    </rPh>
    <rPh sb="2" eb="4">
      <t>ケイヒ</t>
    </rPh>
    <rPh sb="4" eb="6">
      <t>ジョウホウ</t>
    </rPh>
    <rPh sb="6" eb="8">
      <t>ホゾン</t>
    </rPh>
    <phoneticPr fontId="3"/>
  </si>
  <si>
    <t>最終承認者_従業員コード</t>
    <rPh sb="0" eb="5">
      <t>サイシュウショウニンシャ</t>
    </rPh>
    <rPh sb="6" eb="9">
      <t>ジュウギョウイン</t>
    </rPh>
    <phoneticPr fontId="8"/>
  </si>
  <si>
    <t>添付ファイル情報</t>
    <rPh sb="0" eb="2">
      <t>テンプ</t>
    </rPh>
    <rPh sb="6" eb="8">
      <t>ジョウホウ</t>
    </rPh>
    <phoneticPr fontId="3"/>
  </si>
  <si>
    <t>ファイルサイズ</t>
  </si>
  <si>
    <t>ファイルサイズ</t>
    <phoneticPr fontId="3"/>
  </si>
  <si>
    <t>５．保存前に削除を実施する</t>
    <rPh sb="2" eb="4">
      <t>ホゾン</t>
    </rPh>
    <rPh sb="4" eb="5">
      <t>マエ</t>
    </rPh>
    <rPh sb="6" eb="8">
      <t>サクジョ</t>
    </rPh>
    <rPh sb="9" eb="11">
      <t>ジッシ</t>
    </rPh>
    <phoneticPr fontId="3"/>
  </si>
  <si>
    <t>６．パラメータのデータを対象テーブルに登録する。</t>
    <rPh sb="12" eb="14">
      <t>タイショウ</t>
    </rPh>
    <rPh sb="19" eb="21">
      <t>トウロク</t>
    </rPh>
    <phoneticPr fontId="3"/>
  </si>
  <si>
    <t>４．パラメータのデータを対象テーブルに登録する。</t>
    <rPh sb="12" eb="14">
      <t>タイショウ</t>
    </rPh>
    <rPh sb="19" eb="21">
      <t>トウロク</t>
    </rPh>
    <phoneticPr fontId="3"/>
  </si>
  <si>
    <t>２．パラメータのデータを対象テーブルに登録する。</t>
    <rPh sb="12" eb="14">
      <t>タイショウ</t>
    </rPh>
    <rPh sb="19" eb="21">
      <t>トウロク</t>
    </rPh>
    <phoneticPr fontId="3"/>
  </si>
  <si>
    <t>７．保存処理が成功した場合は、戻り値を返して処理を終了する。</t>
    <rPh sb="2" eb="4">
      <t>ホゾン</t>
    </rPh>
    <rPh sb="4" eb="6">
      <t>ショリ</t>
    </rPh>
    <rPh sb="7" eb="9">
      <t>セイコウ</t>
    </rPh>
    <rPh sb="11" eb="13">
      <t>バアイ</t>
    </rPh>
    <rPh sb="15" eb="16">
      <t>モド</t>
    </rPh>
    <rPh sb="17" eb="18">
      <t>チ</t>
    </rPh>
    <rPh sb="19" eb="20">
      <t>カエ</t>
    </rPh>
    <rPh sb="22" eb="24">
      <t>ショリ</t>
    </rPh>
    <rPh sb="25" eb="27">
      <t>シュウリョウ</t>
    </rPh>
    <phoneticPr fontId="3"/>
  </si>
  <si>
    <t>項目リスト設定．項目分類コード　＝　"D0008"（支払先区分）</t>
    <rPh sb="0" eb="2">
      <t>コウモク</t>
    </rPh>
    <rPh sb="5" eb="7">
      <t>セッテイ</t>
    </rPh>
    <rPh sb="8" eb="10">
      <t>コウモク</t>
    </rPh>
    <rPh sb="10" eb="12">
      <t>ブンルイ</t>
    </rPh>
    <rPh sb="26" eb="31">
      <t>シハライサキクブン</t>
    </rPh>
    <phoneticPr fontId="3"/>
  </si>
  <si>
    <t>２．内訳区分の選択肢を取得</t>
    <rPh sb="2" eb="4">
      <t>ウチワケ</t>
    </rPh>
    <rPh sb="4" eb="6">
      <t>クブン</t>
    </rPh>
    <rPh sb="7" eb="10">
      <t>センタクシ</t>
    </rPh>
    <rPh sb="11" eb="13">
      <t>シュトク</t>
    </rPh>
    <phoneticPr fontId="3"/>
  </si>
  <si>
    <t>項目リスト設定．項目分類コード　＝　"D0009"（内訳区分）</t>
    <rPh sb="0" eb="2">
      <t>コウモク</t>
    </rPh>
    <rPh sb="5" eb="7">
      <t>セッテイ</t>
    </rPh>
    <rPh sb="8" eb="10">
      <t>コウモク</t>
    </rPh>
    <rPh sb="10" eb="12">
      <t>ブンルイ</t>
    </rPh>
    <rPh sb="26" eb="28">
      <t>ウチワケ</t>
    </rPh>
    <rPh sb="28" eb="30">
      <t>クブン</t>
    </rPh>
    <phoneticPr fontId="3"/>
  </si>
  <si>
    <t>内訳区分項目リスト</t>
    <rPh sb="0" eb="2">
      <t>ウチワケ</t>
    </rPh>
    <rPh sb="2" eb="4">
      <t>クブン</t>
    </rPh>
    <rPh sb="4" eb="6">
      <t>コウモク</t>
    </rPh>
    <phoneticPr fontId="3"/>
  </si>
  <si>
    <t>内訳区分コード</t>
    <rPh sb="0" eb="2">
      <t>ウチワケ</t>
    </rPh>
    <rPh sb="2" eb="4">
      <t>クブン</t>
    </rPh>
    <phoneticPr fontId="3"/>
  </si>
  <si>
    <t>内訳区分名</t>
    <rPh sb="0" eb="2">
      <t>ウチワケ</t>
    </rPh>
    <rPh sb="2" eb="4">
      <t>クブン</t>
    </rPh>
    <rPh sb="4" eb="5">
      <t>メイ</t>
    </rPh>
    <phoneticPr fontId="3"/>
  </si>
  <si>
    <t>４．協力業者の選択肢を取得</t>
    <rPh sb="2" eb="6">
      <t>キョウリョクギョウシャ</t>
    </rPh>
    <rPh sb="7" eb="10">
      <t>センタクシ</t>
    </rPh>
    <rPh sb="11" eb="13">
      <t>シュトク</t>
    </rPh>
    <phoneticPr fontId="3"/>
  </si>
  <si>
    <t>６．協力業者の選択肢を取得</t>
    <rPh sb="2" eb="6">
      <t>キョウリョクギョウシャ</t>
    </rPh>
    <rPh sb="7" eb="10">
      <t>センタクシ</t>
    </rPh>
    <rPh sb="11" eb="13">
      <t>シュトク</t>
    </rPh>
    <phoneticPr fontId="3"/>
  </si>
  <si>
    <t>７．内部変数に格納した値を戻り値として返して、処理を終了する。</t>
    <rPh sb="2" eb="4">
      <t>ナイブ</t>
    </rPh>
    <rPh sb="4" eb="6">
      <t>ヘンスウ</t>
    </rPh>
    <rPh sb="7" eb="9">
      <t>カクノウ</t>
    </rPh>
    <rPh sb="11" eb="12">
      <t>アタイ</t>
    </rPh>
    <rPh sb="13" eb="14">
      <t>モド</t>
    </rPh>
    <rPh sb="15" eb="16">
      <t>チ</t>
    </rPh>
    <rPh sb="19" eb="20">
      <t>カエ</t>
    </rPh>
    <rPh sb="23" eb="25">
      <t>ショリ</t>
    </rPh>
    <rPh sb="26" eb="28">
      <t>シュウリョウ</t>
    </rPh>
    <phoneticPr fontId="3"/>
  </si>
  <si>
    <t>８．パラメータの案件コードが空白でない場合、大工事の選択肢を取得</t>
    <rPh sb="8" eb="10">
      <t>アンケン</t>
    </rPh>
    <rPh sb="14" eb="16">
      <t>クウハク</t>
    </rPh>
    <rPh sb="22" eb="25">
      <t>ダイコウジ</t>
    </rPh>
    <rPh sb="26" eb="29">
      <t>センタクシ</t>
    </rPh>
    <rPh sb="30" eb="32">
      <t>シュトク</t>
    </rPh>
    <phoneticPr fontId="3"/>
  </si>
  <si>
    <t>８-２．取得件数が１件以上の場合は内部変数に値を格納する。</t>
    <rPh sb="4" eb="6">
      <t>シュトク</t>
    </rPh>
    <rPh sb="6" eb="8">
      <t>ケンスウ</t>
    </rPh>
    <rPh sb="10" eb="13">
      <t>ケンイジョウ</t>
    </rPh>
    <rPh sb="14" eb="16">
      <t>バアイ</t>
    </rPh>
    <rPh sb="17" eb="19">
      <t>ナイブ</t>
    </rPh>
    <rPh sb="19" eb="21">
      <t>ヘンスウ</t>
    </rPh>
    <rPh sb="22" eb="23">
      <t>アタイ</t>
    </rPh>
    <rPh sb="24" eb="26">
      <t>カクノウ</t>
    </rPh>
    <phoneticPr fontId="3"/>
  </si>
  <si>
    <t>９．内部変数に格納した値を戻り値として返して、処理を終了する。</t>
    <rPh sb="2" eb="4">
      <t>ナイブ</t>
    </rPh>
    <rPh sb="4" eb="6">
      <t>ヘンスウ</t>
    </rPh>
    <rPh sb="7" eb="9">
      <t>カクノウ</t>
    </rPh>
    <rPh sb="11" eb="12">
      <t>アタイ</t>
    </rPh>
    <rPh sb="13" eb="14">
      <t>モド</t>
    </rPh>
    <rPh sb="15" eb="16">
      <t>チ</t>
    </rPh>
    <rPh sb="19" eb="20">
      <t>カエ</t>
    </rPh>
    <rPh sb="23" eb="25">
      <t>ショリ</t>
    </rPh>
    <rPh sb="26" eb="28">
      <t>シュウリョウ</t>
    </rPh>
    <phoneticPr fontId="3"/>
  </si>
  <si>
    <t>１０．パラメータの現場コードが空白でない場合、大工事の選択肢を取得</t>
    <rPh sb="9" eb="11">
      <t>ゲンバ</t>
    </rPh>
    <rPh sb="15" eb="17">
      <t>クウハク</t>
    </rPh>
    <rPh sb="23" eb="26">
      <t>ダイコウジ</t>
    </rPh>
    <rPh sb="27" eb="30">
      <t>センタクシ</t>
    </rPh>
    <rPh sb="31" eb="33">
      <t>シュトク</t>
    </rPh>
    <phoneticPr fontId="3"/>
  </si>
  <si>
    <t>１０-２．取得件数が１件以上の場合は内部変数に値を格納する。</t>
    <rPh sb="5" eb="7">
      <t>シュトク</t>
    </rPh>
    <rPh sb="7" eb="9">
      <t>ケンスウ</t>
    </rPh>
    <rPh sb="11" eb="14">
      <t>ケンイジョウ</t>
    </rPh>
    <rPh sb="15" eb="17">
      <t>バアイ</t>
    </rPh>
    <rPh sb="18" eb="20">
      <t>ナイブ</t>
    </rPh>
    <rPh sb="20" eb="22">
      <t>ヘンスウ</t>
    </rPh>
    <rPh sb="23" eb="24">
      <t>アタイ</t>
    </rPh>
    <rPh sb="25" eb="27">
      <t>カクノウ</t>
    </rPh>
    <phoneticPr fontId="3"/>
  </si>
  <si>
    <t>１１．内部変数に格納した値を戻り値として返して、処理を終了する。</t>
    <rPh sb="3" eb="5">
      <t>ナイブ</t>
    </rPh>
    <rPh sb="5" eb="7">
      <t>ヘンスウ</t>
    </rPh>
    <rPh sb="8" eb="10">
      <t>カクノウ</t>
    </rPh>
    <rPh sb="12" eb="13">
      <t>アタイ</t>
    </rPh>
    <rPh sb="14" eb="15">
      <t>モド</t>
    </rPh>
    <rPh sb="16" eb="17">
      <t>チ</t>
    </rPh>
    <rPh sb="20" eb="21">
      <t>カエ</t>
    </rPh>
    <rPh sb="24" eb="26">
      <t>ショリ</t>
    </rPh>
    <rPh sb="27" eb="29">
      <t>シュウリョウ</t>
    </rPh>
    <phoneticPr fontId="3"/>
  </si>
  <si>
    <t>１２．パラメータの案件コードが空白でない場合、小工事の選択肢を取得</t>
    <rPh sb="9" eb="11">
      <t>アンケン</t>
    </rPh>
    <rPh sb="15" eb="17">
      <t>クウハク</t>
    </rPh>
    <rPh sb="23" eb="24">
      <t>ショウ</t>
    </rPh>
    <rPh sb="24" eb="26">
      <t>コウジ</t>
    </rPh>
    <rPh sb="27" eb="30">
      <t>センタクシ</t>
    </rPh>
    <rPh sb="31" eb="33">
      <t>シュトク</t>
    </rPh>
    <phoneticPr fontId="3"/>
  </si>
  <si>
    <t>１２-２．取得件数が１件以上の場合は内部変数に値を格納する。</t>
    <rPh sb="5" eb="7">
      <t>シュトク</t>
    </rPh>
    <rPh sb="7" eb="9">
      <t>ケンスウ</t>
    </rPh>
    <rPh sb="11" eb="14">
      <t>ケンイジョウ</t>
    </rPh>
    <rPh sb="15" eb="17">
      <t>バアイ</t>
    </rPh>
    <rPh sb="18" eb="20">
      <t>ナイブ</t>
    </rPh>
    <rPh sb="20" eb="22">
      <t>ヘンスウ</t>
    </rPh>
    <rPh sb="23" eb="24">
      <t>アタイ</t>
    </rPh>
    <rPh sb="25" eb="27">
      <t>カクノウ</t>
    </rPh>
    <phoneticPr fontId="3"/>
  </si>
  <si>
    <t>１３．内部変数に格納した値を戻り値として返して、処理を終了する。</t>
    <rPh sb="3" eb="5">
      <t>ナイブ</t>
    </rPh>
    <rPh sb="5" eb="7">
      <t>ヘンスウ</t>
    </rPh>
    <rPh sb="8" eb="10">
      <t>カクノウ</t>
    </rPh>
    <rPh sb="12" eb="13">
      <t>アタイ</t>
    </rPh>
    <rPh sb="14" eb="15">
      <t>モド</t>
    </rPh>
    <rPh sb="16" eb="17">
      <t>チ</t>
    </rPh>
    <rPh sb="20" eb="21">
      <t>カエ</t>
    </rPh>
    <rPh sb="24" eb="26">
      <t>ショリ</t>
    </rPh>
    <rPh sb="27" eb="29">
      <t>シュウリョウ</t>
    </rPh>
    <phoneticPr fontId="3"/>
  </si>
  <si>
    <t>１４．パラメータの現場コードが空白でない場合、大工事の選択肢を取得</t>
    <rPh sb="8" eb="10">
      <t>ゲンバ</t>
    </rPh>
    <rPh sb="14" eb="16">
      <t>クウハク</t>
    </rPh>
    <rPh sb="22" eb="25">
      <t>ダイコウジ</t>
    </rPh>
    <rPh sb="26" eb="29">
      <t>センタクシ</t>
    </rPh>
    <rPh sb="30" eb="32">
      <t>シュトク</t>
    </rPh>
    <phoneticPr fontId="3"/>
  </si>
  <si>
    <t>１４-２．取得件数が１件以上の場合は内部変数に値を格納する。</t>
    <rPh sb="5" eb="7">
      <t>シュトク</t>
    </rPh>
    <rPh sb="7" eb="9">
      <t>ケンスウ</t>
    </rPh>
    <rPh sb="11" eb="14">
      <t>ケンイジョウ</t>
    </rPh>
    <rPh sb="15" eb="17">
      <t>バアイ</t>
    </rPh>
    <rPh sb="18" eb="20">
      <t>ナイブ</t>
    </rPh>
    <rPh sb="20" eb="22">
      <t>ヘンスウ</t>
    </rPh>
    <rPh sb="23" eb="24">
      <t>アタイ</t>
    </rPh>
    <rPh sb="25" eb="27">
      <t>カクノウ</t>
    </rPh>
    <phoneticPr fontId="3"/>
  </si>
  <si>
    <t>１５．内部変数に格納した値を戻り値として返して、処理を終了する。</t>
    <rPh sb="3" eb="5">
      <t>ナイブ</t>
    </rPh>
    <rPh sb="5" eb="7">
      <t>ヘンスウ</t>
    </rPh>
    <rPh sb="8" eb="10">
      <t>カクノウ</t>
    </rPh>
    <rPh sb="12" eb="13">
      <t>アタイ</t>
    </rPh>
    <rPh sb="14" eb="15">
      <t>モド</t>
    </rPh>
    <rPh sb="16" eb="17">
      <t>チ</t>
    </rPh>
    <rPh sb="20" eb="21">
      <t>カエ</t>
    </rPh>
    <rPh sb="24" eb="26">
      <t>ショリ</t>
    </rPh>
    <rPh sb="27" eb="29">
      <t>シュウリョウ</t>
    </rPh>
    <phoneticPr fontId="3"/>
  </si>
  <si>
    <t>getGenbakeihiEntry</t>
    <phoneticPr fontId="3"/>
  </si>
  <si>
    <t>saveGenbakeihiEntry</t>
    <phoneticPr fontId="3"/>
  </si>
  <si>
    <t>API名称</t>
    <phoneticPr fontId="3"/>
  </si>
  <si>
    <t>１．現場経費ヘッダを１件取得する。</t>
    <rPh sb="2" eb="4">
      <t>ゲンバ</t>
    </rPh>
    <rPh sb="4" eb="6">
      <t>ケイヒ</t>
    </rPh>
    <rPh sb="11" eb="12">
      <t>ケン</t>
    </rPh>
    <rPh sb="12" eb="14">
      <t>シュトク</t>
    </rPh>
    <phoneticPr fontId="3"/>
  </si>
  <si>
    <t>現場経費ヘッダ</t>
    <rPh sb="0" eb="2">
      <t>ゲンバ</t>
    </rPh>
    <rPh sb="2" eb="4">
      <t>ケイヒ</t>
    </rPh>
    <phoneticPr fontId="3"/>
  </si>
  <si>
    <t>案件情報．案件コード　=　現場経費ヘッダ．案件コード</t>
    <rPh sb="5" eb="7">
      <t>アンケン</t>
    </rPh>
    <rPh sb="21" eb="23">
      <t>アンケン</t>
    </rPh>
    <phoneticPr fontId="3"/>
  </si>
  <si>
    <t>現場情報．現場コード　=　現場経費ヘッダ．現場コード</t>
    <rPh sb="5" eb="7">
      <t>ゲンバ</t>
    </rPh>
    <phoneticPr fontId="3"/>
  </si>
  <si>
    <t>現場経費ヘッダID</t>
    <phoneticPr fontId="3"/>
  </si>
  <si>
    <t>現場経費明細</t>
    <rPh sb="0" eb="2">
      <t>ゲンバ</t>
    </rPh>
    <rPh sb="2" eb="4">
      <t>ケイヒ</t>
    </rPh>
    <rPh sb="4" eb="6">
      <t>メイサイ</t>
    </rPh>
    <phoneticPr fontId="3"/>
  </si>
  <si>
    <t>従業員情報．従業員コード　=　現場経費明細．支払先_従業員コード</t>
    <rPh sb="0" eb="3">
      <t>ジュウギョウイン</t>
    </rPh>
    <rPh sb="3" eb="5">
      <t>ジョウホウ</t>
    </rPh>
    <rPh sb="6" eb="9">
      <t>ジュウギョウイン</t>
    </rPh>
    <rPh sb="26" eb="29">
      <t>ジュウギョウイン</t>
    </rPh>
    <phoneticPr fontId="3"/>
  </si>
  <si>
    <t>現場経費明細．添付ファイルID　=　添付ファイル情報．添付ファイルID</t>
    <rPh sb="0" eb="2">
      <t>ゲンバ</t>
    </rPh>
    <rPh sb="2" eb="4">
      <t>ケイヒ</t>
    </rPh>
    <rPh sb="4" eb="6">
      <t>メイサイ</t>
    </rPh>
    <rPh sb="7" eb="9">
      <t>テンプ</t>
    </rPh>
    <phoneticPr fontId="3"/>
  </si>
  <si>
    <t>現場経費明細．現場経費明細ID（昇順）</t>
    <rPh sb="0" eb="2">
      <t>ゲンバ</t>
    </rPh>
    <rPh sb="2" eb="4">
      <t>ケイヒ</t>
    </rPh>
    <rPh sb="4" eb="6">
      <t>メイサイ</t>
    </rPh>
    <rPh sb="7" eb="9">
      <t>ゲンバ</t>
    </rPh>
    <rPh sb="9" eb="11">
      <t>ケイヒ</t>
    </rPh>
    <rPh sb="11" eb="13">
      <t>メイサイ</t>
    </rPh>
    <rPh sb="16" eb="18">
      <t>ショウジュン</t>
    </rPh>
    <phoneticPr fontId="3"/>
  </si>
  <si>
    <t>現場経費ヘッダ．現場経費ヘッダID　＝　パラメータ．現場経費ヘッダID</t>
    <rPh sb="26" eb="28">
      <t>ゲンバ</t>
    </rPh>
    <rPh sb="28" eb="30">
      <t>ケイヒ</t>
    </rPh>
    <phoneticPr fontId="3"/>
  </si>
  <si>
    <t>現場経費明細．現場経費ヘッダID　＝　パラメータ．現場経費ヘッダID</t>
    <rPh sb="25" eb="27">
      <t>ゲンバ</t>
    </rPh>
    <rPh sb="27" eb="29">
      <t>ケイヒ</t>
    </rPh>
    <phoneticPr fontId="3"/>
  </si>
  <si>
    <t>現場経費明細リスト</t>
    <phoneticPr fontId="3"/>
  </si>
  <si>
    <t>添付ファイル情報．添付ファイルID　IN　パラメータ．現場経費明細リスト．添付ファイルID</t>
    <phoneticPr fontId="3"/>
  </si>
  <si>
    <t>実行予算明細．大工事コード、項目リスト設定．項目内容</t>
    <rPh sb="7" eb="10">
      <t>ダイコウジ</t>
    </rPh>
    <rPh sb="22" eb="26">
      <t>コウモクナイヨウ</t>
    </rPh>
    <phoneticPr fontId="3"/>
  </si>
  <si>
    <t>実行予算明細．大工事コード</t>
    <rPh sb="0" eb="2">
      <t>ジッコウ</t>
    </rPh>
    <rPh sb="2" eb="4">
      <t>ヨサン</t>
    </rPh>
    <rPh sb="4" eb="6">
      <t>メイサイ</t>
    </rPh>
    <rPh sb="7" eb="10">
      <t>ダイコウジ</t>
    </rPh>
    <phoneticPr fontId="3"/>
  </si>
  <si>
    <t>INNER JOIN　実行予算明細</t>
    <rPh sb="11" eb="13">
      <t>ジッコウ</t>
    </rPh>
    <rPh sb="13" eb="15">
      <t>ヨサン</t>
    </rPh>
    <rPh sb="15" eb="17">
      <t>メイサイ</t>
    </rPh>
    <phoneticPr fontId="3"/>
  </si>
  <si>
    <t>実行予算明細．実行予算HDRID　=　実行予算ヘッダ．実行予算HDRID</t>
    <rPh sb="0" eb="2">
      <t>ジッコウ</t>
    </rPh>
    <rPh sb="2" eb="4">
      <t>ヨサン</t>
    </rPh>
    <rPh sb="4" eb="6">
      <t>メイサイ</t>
    </rPh>
    <phoneticPr fontId="3"/>
  </si>
  <si>
    <t>実行予算明細．削除フラグ　＝　"0"（未削除）</t>
    <rPh sb="0" eb="2">
      <t>ジッコウ</t>
    </rPh>
    <rPh sb="2" eb="4">
      <t>ヨサン</t>
    </rPh>
    <rPh sb="4" eb="6">
      <t>メイサイ</t>
    </rPh>
    <rPh sb="7" eb="9">
      <t>サクジョ</t>
    </rPh>
    <rPh sb="19" eb="20">
      <t>ミ</t>
    </rPh>
    <rPh sb="20" eb="22">
      <t>サクジョ</t>
    </rPh>
    <phoneticPr fontId="3"/>
  </si>
  <si>
    <t>実行予算明細．大工事コード（昇順）</t>
    <rPh sb="0" eb="2">
      <t>ジッコウ</t>
    </rPh>
    <rPh sb="2" eb="4">
      <t>ヨサン</t>
    </rPh>
    <rPh sb="4" eb="6">
      <t>メイサイ</t>
    </rPh>
    <rPh sb="7" eb="10">
      <t>ダイコウジ</t>
    </rPh>
    <rPh sb="14" eb="16">
      <t>ショウジュン</t>
    </rPh>
    <phoneticPr fontId="3"/>
  </si>
  <si>
    <t>大工事情報．大工事コード　＝　実行予算明細．大工事コード</t>
    <rPh sb="0" eb="3">
      <t>ダイコウジ</t>
    </rPh>
    <rPh sb="3" eb="5">
      <t>ジョウホウ</t>
    </rPh>
    <rPh sb="6" eb="7">
      <t>ダイ</t>
    </rPh>
    <rPh sb="7" eb="9">
      <t>コウジ</t>
    </rPh>
    <rPh sb="22" eb="23">
      <t>ダイ</t>
    </rPh>
    <rPh sb="23" eb="25">
      <t>コウジ</t>
    </rPh>
    <phoneticPr fontId="3"/>
  </si>
  <si>
    <t>実行予算明細．大工事コード　=　パラメータ．大工事コード</t>
    <rPh sb="7" eb="10">
      <t>ダイコウジ</t>
    </rPh>
    <rPh sb="22" eb="25">
      <t>ダイコウジ</t>
    </rPh>
    <phoneticPr fontId="3"/>
  </si>
  <si>
    <t>小工事情報．小工事コード　＝　実行予算明細．小工事コード</t>
    <rPh sb="0" eb="5">
      <t>ショウコウジジョウホウ</t>
    </rPh>
    <rPh sb="6" eb="9">
      <t>ショウコウジ</t>
    </rPh>
    <rPh sb="22" eb="23">
      <t>ショウ</t>
    </rPh>
    <rPh sb="23" eb="25">
      <t>コウジ</t>
    </rPh>
    <phoneticPr fontId="3"/>
  </si>
  <si>
    <t>実行予算明細．小工事コード（昇順）</t>
    <rPh sb="0" eb="2">
      <t>ジッコウ</t>
    </rPh>
    <rPh sb="2" eb="4">
      <t>ヨサン</t>
    </rPh>
    <rPh sb="4" eb="6">
      <t>メイサイ</t>
    </rPh>
    <rPh sb="7" eb="10">
      <t>ショウコウジ</t>
    </rPh>
    <rPh sb="14" eb="16">
      <t>ショウジュン</t>
    </rPh>
    <phoneticPr fontId="3"/>
  </si>
  <si>
    <t>実行予算明細．小工事コード</t>
    <rPh sb="7" eb="8">
      <t>ショウ</t>
    </rPh>
    <phoneticPr fontId="3"/>
  </si>
  <si>
    <t>2025/5/30：申請、承認関係のデータについては、申請情報テーブルで管理するので不要です。（屋良）</t>
    <rPh sb="10" eb="12">
      <t>シンセイ</t>
    </rPh>
    <rPh sb="13" eb="15">
      <t>ショウニン</t>
    </rPh>
    <rPh sb="15" eb="17">
      <t>カンケイ</t>
    </rPh>
    <rPh sb="27" eb="29">
      <t>シンセイ</t>
    </rPh>
    <rPh sb="29" eb="31">
      <t>ジョウホウ</t>
    </rPh>
    <rPh sb="36" eb="38">
      <t>カンリ</t>
    </rPh>
    <rPh sb="42" eb="44">
      <t>フヨウ</t>
    </rPh>
    <rPh sb="48" eb="50">
      <t>ヤラ</t>
    </rPh>
    <phoneticPr fontId="3"/>
  </si>
  <si>
    <t>現場経費明細．支払先従業員コード</t>
    <phoneticPr fontId="3"/>
  </si>
  <si>
    <t>現場経費明細．支払先協力業者コード</t>
    <rPh sb="10" eb="12">
      <t>キョウリョク</t>
    </rPh>
    <phoneticPr fontId="3"/>
  </si>
  <si>
    <t>現場経費明細．支払先その他</t>
    <phoneticPr fontId="3"/>
  </si>
  <si>
    <t>LEFT JOIN　業務データ最新承認情報</t>
    <rPh sb="10" eb="12">
      <t>ギョウム</t>
    </rPh>
    <rPh sb="15" eb="17">
      <t>サイシン</t>
    </rPh>
    <rPh sb="17" eb="19">
      <t>ショウニン</t>
    </rPh>
    <rPh sb="19" eb="21">
      <t>ジョウホウ</t>
    </rPh>
    <phoneticPr fontId="3"/>
  </si>
  <si>
    <t>業務データ最新承認情報．業務データID　=　現場経費ヘッダ．現場経費ヘッダID</t>
    <rPh sb="12" eb="14">
      <t>ギョウム</t>
    </rPh>
    <rPh sb="22" eb="24">
      <t>ゲンバ</t>
    </rPh>
    <rPh sb="24" eb="26">
      <t>ケイヒ</t>
    </rPh>
    <rPh sb="30" eb="32">
      <t>ゲンバ</t>
    </rPh>
    <rPh sb="32" eb="34">
      <t>ケイヒ</t>
    </rPh>
    <phoneticPr fontId="3"/>
  </si>
  <si>
    <t>業務データ最新承認情報．業務テーブルID　=　"T_CONSTR_SITE_EXP_HDR"</t>
    <rPh sb="12" eb="14">
      <t>ギョウム</t>
    </rPh>
    <phoneticPr fontId="3"/>
  </si>
  <si>
    <t>2025/7/11　最新ER図に合わせて修正</t>
    <rPh sb="10" eb="12">
      <t>サイシン</t>
    </rPh>
    <rPh sb="14" eb="15">
      <t>ズ</t>
    </rPh>
    <rPh sb="16" eb="17">
      <t>ア</t>
    </rPh>
    <rPh sb="20" eb="22">
      <t>シュウセイ</t>
    </rPh>
    <phoneticPr fontId="3"/>
  </si>
  <si>
    <t>１．現場経費ヘッダ．現場経費ヘッダID</t>
    <phoneticPr fontId="3"/>
  </si>
  <si>
    <t>１．現場経費ヘッダ．案件コード</t>
    <phoneticPr fontId="3"/>
  </si>
  <si>
    <t>１．案件情報．案件名</t>
    <phoneticPr fontId="3"/>
  </si>
  <si>
    <t>１．案件情報．案件カナ名</t>
    <phoneticPr fontId="3"/>
  </si>
  <si>
    <t>１．案件情報．着工希望日</t>
    <phoneticPr fontId="3"/>
  </si>
  <si>
    <t>１．案件情報．完了希望日</t>
    <phoneticPr fontId="3"/>
  </si>
  <si>
    <t>１．現場経費ヘッダ．現場コード</t>
    <phoneticPr fontId="3"/>
  </si>
  <si>
    <t>１．現場情報．現場名</t>
    <phoneticPr fontId="3"/>
  </si>
  <si>
    <t>１．現場情報．現場カナ名</t>
    <phoneticPr fontId="3"/>
  </si>
  <si>
    <t>１．現場情報．現場着手日</t>
    <phoneticPr fontId="3"/>
  </si>
  <si>
    <t>１．現場情報．現場引渡日</t>
    <phoneticPr fontId="3"/>
  </si>
  <si>
    <t>１．現場経費ヘッダ．支払年月</t>
    <phoneticPr fontId="3"/>
  </si>
  <si>
    <t>１．現場経費ヘッダ．経費申請日</t>
    <phoneticPr fontId="3"/>
  </si>
  <si>
    <t>１．業務データ最新承認情報．最終承認日</t>
    <rPh sb="14" eb="19">
      <t>サイシュウショウニンビ</t>
    </rPh>
    <phoneticPr fontId="3"/>
  </si>
  <si>
    <t>１．従業員情報．従業員氏名</t>
    <rPh sb="8" eb="13">
      <t>ジュウギョウインシメイ</t>
    </rPh>
    <phoneticPr fontId="3"/>
  </si>
  <si>
    <t>１．現場経費ヘッダ．明細金額合計（税込）</t>
    <phoneticPr fontId="3"/>
  </si>
  <si>
    <t>従業員情報．従業員コード　=　業務データ最新承認情報．最終承認者従業員コード</t>
    <rPh sb="0" eb="3">
      <t>ジュウギョウイン</t>
    </rPh>
    <rPh sb="3" eb="5">
      <t>ジョウホウ</t>
    </rPh>
    <rPh sb="6" eb="9">
      <t>ジュウギョウイン</t>
    </rPh>
    <rPh sb="27" eb="31">
      <t>サイシュウショウニン</t>
    </rPh>
    <rPh sb="31" eb="32">
      <t>シャ</t>
    </rPh>
    <rPh sb="32" eb="35">
      <t>ジュウギョウイン</t>
    </rPh>
    <phoneticPr fontId="3"/>
  </si>
  <si>
    <t>現場経費ヘッダ．削除フラグ　=　"0"（未削除）</t>
    <rPh sb="0" eb="2">
      <t>ゲンバ</t>
    </rPh>
    <rPh sb="2" eb="4">
      <t>ケイヒ</t>
    </rPh>
    <rPh sb="8" eb="10">
      <t>サクジョ</t>
    </rPh>
    <rPh sb="20" eb="21">
      <t>ミ</t>
    </rPh>
    <rPh sb="21" eb="23">
      <t>サクジョ</t>
    </rPh>
    <phoneticPr fontId="3"/>
  </si>
  <si>
    <t>現場経費ヘッダ．案件コード　=　パラメータ．案件コード
※パラメータが空白出ない場合のみ条件とする</t>
    <rPh sb="0" eb="2">
      <t>ゲンバ</t>
    </rPh>
    <rPh sb="2" eb="4">
      <t>ケイヒ</t>
    </rPh>
    <rPh sb="8" eb="10">
      <t>アンケン</t>
    </rPh>
    <rPh sb="22" eb="24">
      <t>アンケン</t>
    </rPh>
    <rPh sb="35" eb="37">
      <t>クウハク</t>
    </rPh>
    <rPh sb="37" eb="38">
      <t>デ</t>
    </rPh>
    <rPh sb="40" eb="42">
      <t>バアイ</t>
    </rPh>
    <rPh sb="44" eb="46">
      <t>ジョウケン</t>
    </rPh>
    <phoneticPr fontId="3"/>
  </si>
  <si>
    <t>現場経費ヘッダ．現場コード　=　パラメータ．現場コード
※パラメータが空白出ない場合のみ条件とする</t>
    <rPh sb="0" eb="2">
      <t>ゲンバ</t>
    </rPh>
    <rPh sb="2" eb="4">
      <t>ケイヒ</t>
    </rPh>
    <rPh sb="8" eb="10">
      <t>ゲンバ</t>
    </rPh>
    <rPh sb="22" eb="24">
      <t>ゲンバ</t>
    </rPh>
    <rPh sb="35" eb="37">
      <t>クウハク</t>
    </rPh>
    <rPh sb="37" eb="38">
      <t>デ</t>
    </rPh>
    <rPh sb="40" eb="42">
      <t>バアイ</t>
    </rPh>
    <rPh sb="44" eb="46">
      <t>ジョウケン</t>
    </rPh>
    <phoneticPr fontId="3"/>
  </si>
  <si>
    <t>案件情報．削除フラグ　=　"0"（未削除）</t>
    <rPh sb="0" eb="2">
      <t>アンケン</t>
    </rPh>
    <rPh sb="2" eb="4">
      <t>ジョウホウ</t>
    </rPh>
    <rPh sb="5" eb="7">
      <t>サクジョ</t>
    </rPh>
    <rPh sb="17" eb="18">
      <t>ミ</t>
    </rPh>
    <rPh sb="18" eb="20">
      <t>サクジョ</t>
    </rPh>
    <phoneticPr fontId="3"/>
  </si>
  <si>
    <t>現場情報．削除フラグ　=　"0"（未削除）</t>
    <rPh sb="0" eb="2">
      <t>ゲンバ</t>
    </rPh>
    <rPh sb="2" eb="4">
      <t>ジョウホウ</t>
    </rPh>
    <rPh sb="5" eb="7">
      <t>サクジョ</t>
    </rPh>
    <rPh sb="17" eb="18">
      <t>ミ</t>
    </rPh>
    <rPh sb="18" eb="20">
      <t>サクジョ</t>
    </rPh>
    <phoneticPr fontId="3"/>
  </si>
  <si>
    <t>従業員情報．削除フラグ　=　"0"（未削除）</t>
    <rPh sb="0" eb="3">
      <t>ジュウギョウイン</t>
    </rPh>
    <rPh sb="3" eb="5">
      <t>ジョウホウ</t>
    </rPh>
    <rPh sb="6" eb="8">
      <t>サクジョ</t>
    </rPh>
    <rPh sb="18" eb="19">
      <t>ミ</t>
    </rPh>
    <rPh sb="19" eb="21">
      <t>サクジョ</t>
    </rPh>
    <phoneticPr fontId="3"/>
  </si>
  <si>
    <t>現場経費明細．削除フラグ　=　"0"（未削除）</t>
    <rPh sb="0" eb="2">
      <t>ゲンバ</t>
    </rPh>
    <rPh sb="2" eb="4">
      <t>ケイヒ</t>
    </rPh>
    <rPh sb="4" eb="6">
      <t>メイサイ</t>
    </rPh>
    <rPh sb="7" eb="9">
      <t>サクジョ</t>
    </rPh>
    <rPh sb="19" eb="20">
      <t>ミ</t>
    </rPh>
    <rPh sb="20" eb="22">
      <t>サクジョ</t>
    </rPh>
    <phoneticPr fontId="3"/>
  </si>
  <si>
    <t>現場経費明細．案件コード　=　１-２．現場経費ヘッダID</t>
    <rPh sb="0" eb="2">
      <t>ゲンバ</t>
    </rPh>
    <rPh sb="2" eb="4">
      <t>ケイヒ</t>
    </rPh>
    <rPh sb="4" eb="6">
      <t>メイサイ</t>
    </rPh>
    <rPh sb="7" eb="9">
      <t>アンケン</t>
    </rPh>
    <rPh sb="19" eb="21">
      <t>ゲンバ</t>
    </rPh>
    <rPh sb="21" eb="23">
      <t>ケイヒ</t>
    </rPh>
    <phoneticPr fontId="3"/>
  </si>
  <si>
    <t>項目リスト設定．項目分類コード　=　"D0008"（支払先区分）</t>
    <rPh sb="0" eb="2">
      <t>コウモク</t>
    </rPh>
    <rPh sb="5" eb="7">
      <t>セッテイ</t>
    </rPh>
    <rPh sb="8" eb="10">
      <t>コウモク</t>
    </rPh>
    <rPh sb="10" eb="12">
      <t>ブンルイ</t>
    </rPh>
    <rPh sb="26" eb="31">
      <t>シハライサキクブン</t>
    </rPh>
    <phoneticPr fontId="3"/>
  </si>
  <si>
    <t>項目リスト設定．削除フラグ　=　"0"（未削除）</t>
    <rPh sb="0" eb="2">
      <t>コウモク</t>
    </rPh>
    <rPh sb="5" eb="7">
      <t>セッテイ</t>
    </rPh>
    <rPh sb="8" eb="10">
      <t>サクジョ</t>
    </rPh>
    <rPh sb="20" eb="21">
      <t>ミ</t>
    </rPh>
    <rPh sb="21" eb="23">
      <t>サクジョ</t>
    </rPh>
    <phoneticPr fontId="3"/>
  </si>
  <si>
    <t>項目リスト設定．適用開始日　≦　システム日付
OR　項目リスト設定．適用開始日　=　””（空白）</t>
    <rPh sb="0" eb="2">
      <t>コウモク</t>
    </rPh>
    <rPh sb="5" eb="7">
      <t>セッテイ</t>
    </rPh>
    <rPh sb="8" eb="10">
      <t>テキヨウ</t>
    </rPh>
    <rPh sb="10" eb="12">
      <t>カイシ</t>
    </rPh>
    <rPh sb="12" eb="13">
      <t>ビ</t>
    </rPh>
    <rPh sb="20" eb="22">
      <t>ヒヅケ</t>
    </rPh>
    <rPh sb="45" eb="47">
      <t>クウハク</t>
    </rPh>
    <phoneticPr fontId="3"/>
  </si>
  <si>
    <t>項目リスト設定．項目コード　=　現場経費明細．支払先区分コード</t>
    <rPh sb="0" eb="2">
      <t>コウモク</t>
    </rPh>
    <rPh sb="5" eb="7">
      <t>セッテイ</t>
    </rPh>
    <rPh sb="8" eb="10">
      <t>コウモク</t>
    </rPh>
    <phoneticPr fontId="3"/>
  </si>
  <si>
    <t>業者情報．業者コード　=　現場経費明細．支払先_業者コード</t>
  </si>
  <si>
    <t>業者情報．削除フラグ　=　"0"（未削除）</t>
    <rPh sb="0" eb="2">
      <t>ギョウシャ</t>
    </rPh>
    <rPh sb="2" eb="4">
      <t>ジョウホウ</t>
    </rPh>
    <rPh sb="5" eb="7">
      <t>サクジョ</t>
    </rPh>
    <rPh sb="17" eb="18">
      <t>ミ</t>
    </rPh>
    <rPh sb="18" eb="20">
      <t>サクジョ</t>
    </rPh>
    <phoneticPr fontId="3"/>
  </si>
  <si>
    <t>項目リスト設定．項目分類コード　=　"D0009"（内訳区分）</t>
    <rPh sb="0" eb="2">
      <t>コウモク</t>
    </rPh>
    <rPh sb="5" eb="7">
      <t>セッテイ</t>
    </rPh>
    <rPh sb="8" eb="10">
      <t>コウモク</t>
    </rPh>
    <rPh sb="10" eb="12">
      <t>ブンルイウチワケクブン</t>
    </rPh>
    <phoneticPr fontId="3"/>
  </si>
  <si>
    <t>項目リスト設定．項目コード　=　現場経費明細．内訳区分コード</t>
    <rPh sb="0" eb="2">
      <t>コウモク</t>
    </rPh>
    <rPh sb="5" eb="7">
      <t>セッテイ</t>
    </rPh>
    <rPh sb="8" eb="10">
      <t>コウモク</t>
    </rPh>
    <rPh sb="23" eb="25">
      <t>ウチワケ</t>
    </rPh>
    <phoneticPr fontId="3"/>
  </si>
  <si>
    <t>大工事情報．削除フラグ　=　"0"（未削除）</t>
    <rPh sb="0" eb="3">
      <t>ダイコウジ</t>
    </rPh>
    <rPh sb="3" eb="5">
      <t>ジョウホウ</t>
    </rPh>
    <rPh sb="6" eb="8">
      <t>サクジョ</t>
    </rPh>
    <rPh sb="18" eb="19">
      <t>ミ</t>
    </rPh>
    <rPh sb="19" eb="21">
      <t>サクジョ</t>
    </rPh>
    <phoneticPr fontId="3"/>
  </si>
  <si>
    <t>大工事情報．大工事コード　=　現場経費明細．大工事コード</t>
    <rPh sb="0" eb="3">
      <t>ダイコウジ</t>
    </rPh>
    <rPh sb="3" eb="5">
      <t>ジョウホウ</t>
    </rPh>
    <rPh sb="6" eb="9">
      <t>ダイコウジ</t>
    </rPh>
    <rPh sb="22" eb="23">
      <t>ダイ</t>
    </rPh>
    <rPh sb="23" eb="25">
      <t>コウジ</t>
    </rPh>
    <phoneticPr fontId="3"/>
  </si>
  <si>
    <t>小工事情報．削除フラグ　=　"0"（未削除）</t>
    <rPh sb="0" eb="1">
      <t>ショウ</t>
    </rPh>
    <rPh sb="1" eb="3">
      <t>コウジ</t>
    </rPh>
    <rPh sb="3" eb="5">
      <t>ジョウホウ</t>
    </rPh>
    <rPh sb="6" eb="8">
      <t>サクジョ</t>
    </rPh>
    <rPh sb="18" eb="19">
      <t>ミ</t>
    </rPh>
    <rPh sb="19" eb="21">
      <t>サクジョ</t>
    </rPh>
    <phoneticPr fontId="3"/>
  </si>
  <si>
    <t>小工事情報．大工事コード　=　現場経費明細．大工事コード</t>
    <rPh sb="0" eb="1">
      <t>ショウ</t>
    </rPh>
    <rPh sb="1" eb="3">
      <t>コウジ</t>
    </rPh>
    <rPh sb="3" eb="5">
      <t>ジョウホウ</t>
    </rPh>
    <rPh sb="6" eb="7">
      <t>ダイ</t>
    </rPh>
    <rPh sb="7" eb="9">
      <t>コウジ</t>
    </rPh>
    <rPh sb="22" eb="23">
      <t>ダイ</t>
    </rPh>
    <rPh sb="23" eb="25">
      <t>コウジ</t>
    </rPh>
    <phoneticPr fontId="3"/>
  </si>
  <si>
    <t>小工事情報．小工事コード　=　現場経費明細．小工事コード</t>
    <rPh sb="0" eb="1">
      <t>ショウ</t>
    </rPh>
    <rPh sb="1" eb="3">
      <t>コウジ</t>
    </rPh>
    <rPh sb="3" eb="5">
      <t>ジョウホウ</t>
    </rPh>
    <rPh sb="6" eb="7">
      <t>ショウ</t>
    </rPh>
    <rPh sb="7" eb="9">
      <t>コウジ</t>
    </rPh>
    <rPh sb="22" eb="23">
      <t>ショウ</t>
    </rPh>
    <rPh sb="23" eb="25">
      <t>コウジ</t>
    </rPh>
    <phoneticPr fontId="3"/>
  </si>
  <si>
    <t>現場情報．削除フラグ　=　"0"（未削除）</t>
    <rPh sb="2" eb="4">
      <t>ジョウホウ</t>
    </rPh>
    <rPh sb="5" eb="7">
      <t>サクジョ</t>
    </rPh>
    <rPh sb="17" eb="18">
      <t>ミ</t>
    </rPh>
    <rPh sb="18" eb="20">
      <t>サクジョ</t>
    </rPh>
    <phoneticPr fontId="3"/>
  </si>
  <si>
    <t>←2025/10/8　仕様変更により明細から削除</t>
    <rPh sb="11" eb="13">
      <t>シヨウ</t>
    </rPh>
    <rPh sb="13" eb="15">
      <t>ヘンコウ</t>
    </rPh>
    <rPh sb="18" eb="20">
      <t>メイサイ</t>
    </rPh>
    <rPh sb="22" eb="24">
      <t>サクジョ</t>
    </rPh>
    <phoneticPr fontId="3"/>
  </si>
  <si>
    <t>←2025/10/8　仕様変更により取得元を変更</t>
    <rPh sb="11" eb="15">
      <t>シヨウヘンコウ</t>
    </rPh>
    <rPh sb="18" eb="20">
      <t>シュトク</t>
    </rPh>
    <rPh sb="20" eb="21">
      <t>モト</t>
    </rPh>
    <rPh sb="22" eb="24">
      <t>ヘンコウ</t>
    </rPh>
    <phoneticPr fontId="3"/>
  </si>
  <si>
    <t>←2025/10/8　仕様変更に併せて修正</t>
    <rPh sb="11" eb="13">
      <t>シヨウ</t>
    </rPh>
    <rPh sb="13" eb="15">
      <t>ヘンコウ</t>
    </rPh>
    <rPh sb="16" eb="17">
      <t>アワ</t>
    </rPh>
    <rPh sb="19" eb="21">
      <t>シュウセイ</t>
    </rPh>
    <phoneticPr fontId="3"/>
  </si>
  <si>
    <t>１．</t>
    <phoneticPr fontId="3"/>
  </si>
  <si>
    <t>パラメータを基に請求ヘッダ情報を取得</t>
    <rPh sb="6" eb="7">
      <t>モト</t>
    </rPh>
    <rPh sb="8" eb="10">
      <t>セイキュウ</t>
    </rPh>
    <rPh sb="13" eb="15">
      <t>ジョウホウ</t>
    </rPh>
    <rPh sb="16" eb="18">
      <t>シュトク</t>
    </rPh>
    <phoneticPr fontId="3"/>
  </si>
  <si>
    <t>条件_1</t>
    <rPh sb="0" eb="2">
      <t>ジョウケン</t>
    </rPh>
    <phoneticPr fontId="3"/>
  </si>
  <si>
    <t>=</t>
    <phoneticPr fontId="3"/>
  </si>
  <si>
    <t>条件_2</t>
    <rPh sb="0" eb="2">
      <t>ジョウケン</t>
    </rPh>
    <phoneticPr fontId="3"/>
  </si>
  <si>
    <t>顧客請求ヘッダ.歴番</t>
    <rPh sb="0" eb="2">
      <t>コキャク</t>
    </rPh>
    <rPh sb="2" eb="4">
      <t>セイキュウ</t>
    </rPh>
    <rPh sb="8" eb="10">
      <t>レキバン</t>
    </rPh>
    <phoneticPr fontId="3"/>
  </si>
  <si>
    <t>MAX</t>
    <phoneticPr fontId="3"/>
  </si>
  <si>
    <t>1-1.取得件数が０件だった場合は、戻り値を返して処理を終了。</t>
    <phoneticPr fontId="3"/>
  </si>
  <si>
    <t>1-2.取得件数が１件以上の場合は内部変数に値を格納する。</t>
    <phoneticPr fontId="3"/>
  </si>
  <si>
    <t>請求ヘッダ情報</t>
    <rPh sb="0" eb="2">
      <t>セイキュウ</t>
    </rPh>
    <rPh sb="5" eb="7">
      <t>ジョウホウ</t>
    </rPh>
    <phoneticPr fontId="3"/>
  </si>
  <si>
    <t>物件コード</t>
    <rPh sb="0" eb="2">
      <t>ブッケン</t>
    </rPh>
    <phoneticPr fontId="3"/>
  </si>
  <si>
    <t>歴番</t>
    <rPh sb="0" eb="2">
      <t>レキバン</t>
    </rPh>
    <phoneticPr fontId="3"/>
  </si>
  <si>
    <t>現場経費ヘッダ.現場コード</t>
    <rPh sb="0" eb="2">
      <t>ゲンバ</t>
    </rPh>
    <rPh sb="2" eb="4">
      <t>ケイヒ</t>
    </rPh>
    <rPh sb="8" eb="10">
      <t>ゲンバ</t>
    </rPh>
    <phoneticPr fontId="3"/>
  </si>
  <si>
    <t>パラメータ.現場コード</t>
    <rPh sb="6" eb="8">
      <t>ゲンバ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</si>
</sst>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name val="游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0"/>
      <color rgb="FFEE0000"/>
      <name val="游ゴシック"/>
      <family val="3"/>
      <charset val="128"/>
      <scheme val="minor"/>
    </font>
    <font>
      <sz val="11"/>
      <color rgb="FFEE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>
      <alignment vertical="center"/>
    </xf>
    <xf numFmtId="0" fontId="1" fillId="0" borderId="0" xfId="0" quotePrefix="1" applyFont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quotePrefix="1" applyFont="1" applyAlignment="1">
      <alignment horizontal="center" vertical="center"/>
    </xf>
    <xf numFmtId="0" fontId="0" fillId="0" borderId="0" xfId="0" quotePrefix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left" vertical="top" wrapText="1"/>
    </xf>
    <xf numFmtId="0" fontId="1" fillId="0" borderId="4" xfId="0" applyFont="1" applyBorder="1">
      <alignment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5" fillId="0" borderId="4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0" fillId="0" borderId="0" xfId="0" quotePrefix="1" applyAlignment="1">
      <alignment horizontal="left" vertical="center"/>
    </xf>
    <xf numFmtId="0" fontId="5" fillId="4" borderId="5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5" fillId="0" borderId="0" xfId="0" quotePrefix="1" applyFont="1">
      <alignment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4" borderId="6" xfId="0" applyFont="1" applyFill="1" applyBorder="1">
      <alignment vertical="center"/>
    </xf>
    <xf numFmtId="0" fontId="5" fillId="0" borderId="8" xfId="0" quotePrefix="1" applyFont="1" applyBorder="1" applyAlignment="1">
      <alignment horizontal="center" vertical="center"/>
    </xf>
    <xf numFmtId="0" fontId="5" fillId="8" borderId="4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9" fillId="0" borderId="5" xfId="0" applyFont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9" fillId="0" borderId="4" xfId="0" applyFont="1" applyBorder="1">
      <alignment vertical="center"/>
    </xf>
    <xf numFmtId="0" fontId="5" fillId="8" borderId="0" xfId="0" applyFont="1" applyFill="1">
      <alignment vertical="center"/>
    </xf>
    <xf numFmtId="0" fontId="5" fillId="8" borderId="0" xfId="0" quotePrefix="1" applyFont="1" applyFill="1">
      <alignment vertical="center"/>
    </xf>
    <xf numFmtId="0" fontId="5" fillId="8" borderId="3" xfId="0" applyFont="1" applyFill="1" applyBorder="1">
      <alignment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5" xfId="0" quotePrefix="1" applyFont="1" applyBorder="1">
      <alignment vertical="center"/>
    </xf>
    <xf numFmtId="0" fontId="1" fillId="0" borderId="5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4" fontId="5" fillId="0" borderId="1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14" fontId="0" fillId="0" borderId="1" xfId="0" applyNumberFormat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160020</xdr:colOff>
      <xdr:row>13</xdr:row>
      <xdr:rowOff>137160</xdr:rowOff>
    </xdr:from>
    <xdr:to>
      <xdr:col>39</xdr:col>
      <xdr:colOff>228600</xdr:colOff>
      <xdr:row>17</xdr:row>
      <xdr:rowOff>53340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3EC20FC1-FF0D-9C07-D6C9-9C50676F8324}"/>
            </a:ext>
          </a:extLst>
        </xdr:cNvPr>
        <xdr:cNvSpPr/>
      </xdr:nvSpPr>
      <xdr:spPr>
        <a:xfrm>
          <a:off x="7482840" y="3665220"/>
          <a:ext cx="1958340" cy="922020"/>
        </a:xfrm>
        <a:prstGeom prst="wedgeRectCallout">
          <a:avLst>
            <a:gd name="adj1" fmla="val -106825"/>
            <a:gd name="adj2" fmla="val 50930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現場経費情報ヘッダ→現場経費ヘッダに変更</a:t>
          </a:r>
          <a:endParaRPr kumimoji="1" lang="en-US" altLang="ja-JP" sz="1100"/>
        </a:p>
      </xdr:txBody>
    </xdr:sp>
    <xdr:clientData/>
  </xdr:twoCellAnchor>
  <xdr:twoCellAnchor>
    <xdr:from>
      <xdr:col>29</xdr:col>
      <xdr:colOff>137160</xdr:colOff>
      <xdr:row>56</xdr:row>
      <xdr:rowOff>175260</xdr:rowOff>
    </xdr:from>
    <xdr:to>
      <xdr:col>37</xdr:col>
      <xdr:colOff>114300</xdr:colOff>
      <xdr:row>59</xdr:row>
      <xdr:rowOff>91440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07FE044-AFC2-6159-636A-DD72A399AD0B}"/>
            </a:ext>
          </a:extLst>
        </xdr:cNvPr>
        <xdr:cNvSpPr/>
      </xdr:nvSpPr>
      <xdr:spPr>
        <a:xfrm>
          <a:off x="6987540" y="14264640"/>
          <a:ext cx="1866900" cy="670560"/>
        </a:xfrm>
        <a:prstGeom prst="wedgeRectCallout">
          <a:avLst>
            <a:gd name="adj1" fmla="val -80017"/>
            <a:gd name="adj2" fmla="val 6136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現場経費情報明細→現場経費明細に変更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B4F5-49DE-4F5F-9573-CF33A96296C4}">
  <dimension ref="A1:AK228"/>
  <sheetViews>
    <sheetView topLeftCell="A19" zoomScaleNormal="100" workbookViewId="0">
      <selection activeCell="G61" sqref="G61:Z61"/>
    </sheetView>
  </sheetViews>
  <sheetFormatPr defaultColWidth="3.09765625" defaultRowHeight="20.100000000000001" customHeight="1" x14ac:dyDescent="0.45"/>
  <cols>
    <col min="15" max="15" width="3.09765625" customWidth="1"/>
    <col min="39" max="39" width="3.09765625" customWidth="1"/>
    <col min="46" max="46" width="3.09765625" customWidth="1"/>
  </cols>
  <sheetData>
    <row r="1" spans="1:28" ht="20.100000000000001" customHeight="1" x14ac:dyDescent="0.45">
      <c r="A1" s="109" t="s">
        <v>0</v>
      </c>
      <c r="B1" s="109"/>
      <c r="C1" s="109"/>
      <c r="D1" s="109"/>
      <c r="E1" s="109"/>
      <c r="F1" s="109"/>
      <c r="G1" s="109"/>
      <c r="H1" s="109" t="s">
        <v>157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</row>
    <row r="2" spans="1:28" ht="20.100000000000001" customHeight="1" x14ac:dyDescent="0.4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</row>
    <row r="3" spans="1:28" ht="20.100000000000001" customHeight="1" x14ac:dyDescent="0.45">
      <c r="A3" s="110" t="s">
        <v>1</v>
      </c>
      <c r="B3" s="110"/>
      <c r="C3" s="110"/>
      <c r="D3" s="110"/>
      <c r="E3" s="110"/>
      <c r="F3" s="110"/>
      <c r="G3" s="110"/>
      <c r="H3" s="110" t="s">
        <v>156</v>
      </c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spans="1:28" ht="20.100000000000001" customHeight="1" x14ac:dyDescent="0.45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</row>
    <row r="5" spans="1:28" ht="20.100000000000001" customHeight="1" x14ac:dyDescent="0.45">
      <c r="A5" s="111" t="s">
        <v>2</v>
      </c>
      <c r="B5" s="111"/>
      <c r="C5" s="111"/>
      <c r="D5" s="111" t="s">
        <v>158</v>
      </c>
      <c r="E5" s="111"/>
      <c r="F5" s="111"/>
      <c r="G5" s="111"/>
      <c r="H5" s="111" t="s">
        <v>3</v>
      </c>
      <c r="I5" s="111"/>
      <c r="J5" s="111"/>
      <c r="K5" s="112">
        <v>45770</v>
      </c>
      <c r="L5" s="111"/>
      <c r="M5" s="111"/>
      <c r="N5" s="111"/>
      <c r="O5" s="111" t="s">
        <v>4</v>
      </c>
      <c r="P5" s="111"/>
      <c r="Q5" s="111"/>
      <c r="R5" s="111"/>
      <c r="S5" s="111"/>
      <c r="T5" s="111"/>
      <c r="U5" s="111"/>
      <c r="V5" s="111" t="s">
        <v>5</v>
      </c>
      <c r="W5" s="111"/>
      <c r="X5" s="111"/>
      <c r="Y5" s="111"/>
      <c r="Z5" s="111"/>
      <c r="AA5" s="111"/>
      <c r="AB5" s="1"/>
    </row>
    <row r="6" spans="1:28" ht="20.100000000000001" customHeight="1" x14ac:dyDescent="0.4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</row>
    <row r="7" spans="1:28" ht="20.100000000000001" customHeight="1" x14ac:dyDescent="0.45">
      <c r="A7" s="39"/>
      <c r="B7" s="40" t="s">
        <v>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1"/>
    </row>
    <row r="8" spans="1:28" ht="20.100000000000001" customHeight="1" x14ac:dyDescent="0.45">
      <c r="A8" s="39"/>
      <c r="B8" s="42" t="s">
        <v>7</v>
      </c>
      <c r="C8" s="99" t="s">
        <v>8</v>
      </c>
      <c r="D8" s="113"/>
      <c r="E8" s="113"/>
      <c r="F8" s="113"/>
      <c r="G8" s="113"/>
      <c r="H8" s="113"/>
      <c r="I8" s="113"/>
      <c r="J8" s="113"/>
      <c r="K8" s="100"/>
      <c r="L8" s="99" t="s">
        <v>10</v>
      </c>
      <c r="M8" s="100"/>
      <c r="N8" s="114" t="s">
        <v>11</v>
      </c>
      <c r="O8" s="115"/>
      <c r="P8" s="116"/>
      <c r="Q8" s="79" t="s">
        <v>12</v>
      </c>
      <c r="R8" s="79"/>
      <c r="S8" s="79" t="s">
        <v>13</v>
      </c>
      <c r="T8" s="79"/>
      <c r="U8" s="79"/>
      <c r="V8" s="79"/>
      <c r="W8" s="79"/>
      <c r="X8" s="79"/>
      <c r="Y8" s="79"/>
      <c r="Z8" s="79"/>
      <c r="AA8" s="41"/>
    </row>
    <row r="9" spans="1:28" ht="20.100000000000001" customHeight="1" x14ac:dyDescent="0.45">
      <c r="A9" s="39"/>
      <c r="B9" s="42">
        <v>1</v>
      </c>
      <c r="C9" s="31" t="s">
        <v>159</v>
      </c>
      <c r="D9" s="35"/>
      <c r="E9" s="35"/>
      <c r="F9" s="35"/>
      <c r="G9" s="35"/>
      <c r="H9" s="35"/>
      <c r="I9" s="35"/>
      <c r="J9" s="35"/>
      <c r="K9" s="36"/>
      <c r="L9" s="99"/>
      <c r="M9" s="100"/>
      <c r="N9" s="101"/>
      <c r="O9" s="101"/>
      <c r="P9" s="101"/>
      <c r="Q9" s="79"/>
      <c r="R9" s="79"/>
      <c r="S9" s="88"/>
      <c r="T9" s="81"/>
      <c r="U9" s="81"/>
      <c r="V9" s="81"/>
      <c r="W9" s="81"/>
      <c r="X9" s="81"/>
      <c r="Y9" s="81"/>
      <c r="Z9" s="81"/>
      <c r="AA9" s="41"/>
    </row>
    <row r="10" spans="1:28" ht="39.9" customHeight="1" x14ac:dyDescent="0.45">
      <c r="A10" s="39"/>
      <c r="B10" s="42">
        <v>2</v>
      </c>
      <c r="C10" s="31" t="s">
        <v>165</v>
      </c>
      <c r="D10" s="35"/>
      <c r="E10" s="35"/>
      <c r="F10" s="35"/>
      <c r="G10" s="35"/>
      <c r="H10" s="35"/>
      <c r="I10" s="35"/>
      <c r="J10" s="35"/>
      <c r="K10" s="36"/>
      <c r="L10" s="99"/>
      <c r="M10" s="100"/>
      <c r="N10" s="101"/>
      <c r="O10" s="101"/>
      <c r="P10" s="101"/>
      <c r="Q10" s="79"/>
      <c r="R10" s="79"/>
      <c r="S10" s="88" t="s">
        <v>166</v>
      </c>
      <c r="T10" s="81"/>
      <c r="U10" s="81"/>
      <c r="V10" s="81"/>
      <c r="W10" s="81"/>
      <c r="X10" s="81"/>
      <c r="Y10" s="81"/>
      <c r="Z10" s="81"/>
      <c r="AA10" s="41"/>
    </row>
    <row r="11" spans="1:28" ht="30" customHeight="1" x14ac:dyDescent="0.45">
      <c r="A11" s="39"/>
      <c r="B11" s="42">
        <v>3</v>
      </c>
      <c r="C11" s="31" t="s">
        <v>186</v>
      </c>
      <c r="D11" s="35"/>
      <c r="E11" s="35"/>
      <c r="F11" s="35"/>
      <c r="G11" s="35"/>
      <c r="H11" s="35"/>
      <c r="I11" s="35"/>
      <c r="J11" s="35"/>
      <c r="K11" s="36"/>
      <c r="L11" s="99"/>
      <c r="M11" s="100"/>
      <c r="N11" s="101"/>
      <c r="O11" s="101"/>
      <c r="P11" s="101"/>
      <c r="Q11" s="79"/>
      <c r="R11" s="79"/>
      <c r="S11" s="102" t="s">
        <v>195</v>
      </c>
      <c r="T11" s="103"/>
      <c r="U11" s="103"/>
      <c r="V11" s="103"/>
      <c r="W11" s="103"/>
      <c r="X11" s="103"/>
      <c r="Y11" s="103"/>
      <c r="Z11" s="104"/>
      <c r="AA11" s="41"/>
    </row>
    <row r="12" spans="1:28" ht="30" customHeight="1" x14ac:dyDescent="0.45">
      <c r="A12" s="39"/>
      <c r="B12" s="42">
        <v>4</v>
      </c>
      <c r="C12" s="31" t="s">
        <v>187</v>
      </c>
      <c r="D12" s="35"/>
      <c r="E12" s="35"/>
      <c r="F12" s="35"/>
      <c r="G12" s="35"/>
      <c r="H12" s="35"/>
      <c r="I12" s="35"/>
      <c r="J12" s="35"/>
      <c r="K12" s="36"/>
      <c r="L12" s="99"/>
      <c r="M12" s="100"/>
      <c r="N12" s="101"/>
      <c r="O12" s="101"/>
      <c r="P12" s="101"/>
      <c r="Q12" s="79"/>
      <c r="R12" s="79"/>
      <c r="S12" s="105"/>
      <c r="T12" s="106"/>
      <c r="U12" s="106"/>
      <c r="V12" s="106"/>
      <c r="W12" s="106"/>
      <c r="X12" s="106"/>
      <c r="Y12" s="106"/>
      <c r="Z12" s="107"/>
      <c r="AA12" s="41"/>
    </row>
    <row r="13" spans="1:28" ht="39.9" customHeight="1" x14ac:dyDescent="0.45">
      <c r="A13" s="39"/>
      <c r="B13" s="42">
        <v>5</v>
      </c>
      <c r="C13" s="31" t="s">
        <v>267</v>
      </c>
      <c r="D13" s="35"/>
      <c r="E13" s="35"/>
      <c r="F13" s="35"/>
      <c r="G13" s="35"/>
      <c r="H13" s="35"/>
      <c r="I13" s="35"/>
      <c r="J13" s="35"/>
      <c r="K13" s="36"/>
      <c r="L13" s="99"/>
      <c r="M13" s="100"/>
      <c r="N13" s="101"/>
      <c r="O13" s="101"/>
      <c r="P13" s="101"/>
      <c r="Q13" s="79"/>
      <c r="R13" s="79"/>
      <c r="S13" s="88" t="s">
        <v>274</v>
      </c>
      <c r="T13" s="81"/>
      <c r="U13" s="81"/>
      <c r="V13" s="81"/>
      <c r="W13" s="81"/>
      <c r="X13" s="81"/>
      <c r="Y13" s="81"/>
      <c r="Z13" s="81"/>
      <c r="AA13" s="41"/>
    </row>
    <row r="14" spans="1:28" ht="39.9" customHeight="1" x14ac:dyDescent="0.45">
      <c r="A14" s="39"/>
      <c r="B14" s="42">
        <v>6</v>
      </c>
      <c r="C14" s="31" t="s">
        <v>266</v>
      </c>
      <c r="D14" s="35"/>
      <c r="E14" s="35"/>
      <c r="F14" s="35"/>
      <c r="G14" s="35"/>
      <c r="H14" s="35"/>
      <c r="I14" s="35"/>
      <c r="J14" s="35"/>
      <c r="K14" s="36"/>
      <c r="L14" s="99"/>
      <c r="M14" s="100"/>
      <c r="N14" s="101"/>
      <c r="O14" s="101"/>
      <c r="P14" s="101"/>
      <c r="Q14" s="79"/>
      <c r="R14" s="79"/>
      <c r="S14" s="88" t="s">
        <v>285</v>
      </c>
      <c r="T14" s="81"/>
      <c r="U14" s="81"/>
      <c r="V14" s="81"/>
      <c r="W14" s="81"/>
      <c r="X14" s="81"/>
      <c r="Y14" s="81"/>
      <c r="Z14" s="81"/>
      <c r="AA14" s="41"/>
    </row>
    <row r="15" spans="1:28" ht="39.9" customHeight="1" x14ac:dyDescent="0.45">
      <c r="A15" s="39"/>
      <c r="B15" s="42">
        <v>7</v>
      </c>
      <c r="C15" s="31" t="s">
        <v>276</v>
      </c>
      <c r="D15" s="35"/>
      <c r="E15" s="35"/>
      <c r="F15" s="35"/>
      <c r="G15" s="35"/>
      <c r="H15" s="35"/>
      <c r="I15" s="35"/>
      <c r="J15" s="35"/>
      <c r="K15" s="36"/>
      <c r="L15" s="99"/>
      <c r="M15" s="100"/>
      <c r="N15" s="101"/>
      <c r="O15" s="101"/>
      <c r="P15" s="101"/>
      <c r="Q15" s="79"/>
      <c r="R15" s="79"/>
      <c r="S15" s="88" t="s">
        <v>275</v>
      </c>
      <c r="T15" s="81"/>
      <c r="U15" s="81"/>
      <c r="V15" s="81"/>
      <c r="W15" s="81"/>
      <c r="X15" s="81"/>
      <c r="Y15" s="81"/>
      <c r="Z15" s="81"/>
      <c r="AA15" s="41"/>
    </row>
    <row r="16" spans="1:28" ht="20.100000000000001" customHeight="1" x14ac:dyDescent="0.45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</row>
    <row r="17" spans="1:27" ht="20.100000000000001" customHeight="1" x14ac:dyDescent="0.45">
      <c r="A17" s="39"/>
      <c r="B17" s="40" t="s">
        <v>16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1"/>
    </row>
    <row r="18" spans="1:27" ht="20.100000000000001" customHeight="1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</row>
    <row r="19" spans="1:27" ht="20.100000000000001" customHeight="1" x14ac:dyDescent="0.45">
      <c r="A19" s="40"/>
      <c r="B19" s="40" t="s">
        <v>142</v>
      </c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7"/>
    </row>
    <row r="20" spans="1:27" ht="20.100000000000001" customHeight="1" x14ac:dyDescent="0.4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7"/>
    </row>
    <row r="21" spans="1:27" ht="20.100000000000001" customHeight="1" x14ac:dyDescent="0.45">
      <c r="A21" s="40"/>
      <c r="B21" s="48" t="s">
        <v>160</v>
      </c>
      <c r="C21" s="49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20.100000000000001" customHeight="1" x14ac:dyDescent="0.45">
      <c r="A22" s="39"/>
      <c r="B22" s="40"/>
      <c r="C22" s="80" t="s">
        <v>141</v>
      </c>
      <c r="D22" s="80"/>
      <c r="E22" s="80"/>
      <c r="F22" s="80"/>
      <c r="G22" s="85" t="s">
        <v>161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7"/>
      <c r="AA22" s="41"/>
    </row>
    <row r="23" spans="1:27" ht="20.100000000000001" customHeight="1" x14ac:dyDescent="0.45">
      <c r="A23" s="40"/>
      <c r="B23" s="40"/>
      <c r="C23" s="93" t="s">
        <v>105</v>
      </c>
      <c r="D23" s="94"/>
      <c r="E23" s="94"/>
      <c r="F23" s="95"/>
      <c r="G23" s="85" t="s">
        <v>308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7"/>
      <c r="AA23" s="47"/>
    </row>
    <row r="24" spans="1:27" ht="20.100000000000001" customHeight="1" x14ac:dyDescent="0.45">
      <c r="A24" s="40"/>
      <c r="B24" s="40"/>
      <c r="C24" s="82"/>
      <c r="D24" s="83"/>
      <c r="E24" s="83"/>
      <c r="F24" s="84"/>
      <c r="G24" s="85" t="s">
        <v>162</v>
      </c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7"/>
      <c r="AA24" s="47"/>
    </row>
    <row r="25" spans="1:27" ht="39.9" customHeight="1" x14ac:dyDescent="0.45">
      <c r="A25" s="40"/>
      <c r="B25" s="40"/>
      <c r="C25" s="96"/>
      <c r="D25" s="97"/>
      <c r="E25" s="97"/>
      <c r="F25" s="98"/>
      <c r="G25" s="108" t="s">
        <v>163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47"/>
    </row>
    <row r="26" spans="1:27" ht="20.100000000000001" customHeight="1" x14ac:dyDescent="0.45">
      <c r="A26" s="40"/>
      <c r="B26" s="40"/>
      <c r="C26" s="80" t="s">
        <v>144</v>
      </c>
      <c r="D26" s="80"/>
      <c r="E26" s="80"/>
      <c r="F26" s="80"/>
      <c r="G26" s="85" t="s">
        <v>164</v>
      </c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7"/>
      <c r="AA26" s="47"/>
    </row>
    <row r="27" spans="1:27" ht="20.100000000000001" customHeight="1" x14ac:dyDescent="0.4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50"/>
    </row>
    <row r="28" spans="1:27" ht="20.100000000000001" customHeight="1" x14ac:dyDescent="0.45">
      <c r="A28" s="40"/>
      <c r="B28" s="40"/>
      <c r="C28" s="40" t="s">
        <v>143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50"/>
    </row>
    <row r="29" spans="1:27" ht="20.100000000000001" customHeight="1" x14ac:dyDescent="0.45">
      <c r="A29" s="40"/>
      <c r="B29" s="40"/>
      <c r="C29" s="89" t="s">
        <v>7</v>
      </c>
      <c r="D29" s="89"/>
      <c r="E29" s="90" t="s">
        <v>9</v>
      </c>
      <c r="F29" s="91"/>
      <c r="G29" s="91"/>
      <c r="H29" s="91"/>
      <c r="I29" s="91"/>
      <c r="J29" s="91"/>
      <c r="K29" s="91"/>
      <c r="L29" s="92"/>
      <c r="M29" s="90" t="s">
        <v>21</v>
      </c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2"/>
      <c r="AA29" s="50"/>
    </row>
    <row r="30" spans="1:27" ht="20.100000000000001" customHeight="1" x14ac:dyDescent="0.45">
      <c r="A30" s="40"/>
      <c r="B30" s="40"/>
      <c r="C30" s="79">
        <v>1</v>
      </c>
      <c r="D30" s="79"/>
      <c r="E30" s="31" t="s">
        <v>271</v>
      </c>
      <c r="F30" s="35"/>
      <c r="G30" s="35"/>
      <c r="H30" s="35"/>
      <c r="I30" s="35"/>
      <c r="J30" s="35"/>
      <c r="K30" s="35"/>
      <c r="L30" s="36"/>
      <c r="M30" s="31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6"/>
      <c r="AA30" s="50"/>
    </row>
    <row r="31" spans="1:27" ht="20.100000000000001" customHeight="1" x14ac:dyDescent="0.45">
      <c r="A31" s="40"/>
      <c r="B31" s="40"/>
      <c r="C31" s="79">
        <v>2</v>
      </c>
      <c r="D31" s="79"/>
      <c r="E31" s="31"/>
      <c r="F31" s="35" t="s">
        <v>272</v>
      </c>
      <c r="G31" s="35"/>
      <c r="H31" s="35"/>
      <c r="I31" s="35"/>
      <c r="J31" s="35"/>
      <c r="K31" s="35"/>
      <c r="L31" s="36"/>
      <c r="M31" s="31" t="s">
        <v>270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6"/>
      <c r="AA31" s="50"/>
    </row>
    <row r="32" spans="1:27" ht="20.100000000000001" customHeight="1" x14ac:dyDescent="0.45">
      <c r="A32" s="40"/>
      <c r="B32" s="40"/>
      <c r="C32" s="79">
        <v>3</v>
      </c>
      <c r="D32" s="79"/>
      <c r="E32" s="31"/>
      <c r="F32" s="35" t="s">
        <v>273</v>
      </c>
      <c r="G32" s="35"/>
      <c r="H32" s="35"/>
      <c r="I32" s="35"/>
      <c r="J32" s="35"/>
      <c r="K32" s="35"/>
      <c r="L32" s="36"/>
      <c r="M32" s="31" t="s">
        <v>268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  <c r="AA32" s="50"/>
    </row>
    <row r="33" spans="1:37" ht="20.100000000000001" customHeight="1" x14ac:dyDescent="0.45">
      <c r="A33" s="40"/>
      <c r="B33" s="46"/>
      <c r="C33" s="46"/>
      <c r="D33" s="5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41"/>
    </row>
    <row r="34" spans="1:37" ht="20.100000000000001" customHeight="1" x14ac:dyDescent="0.45">
      <c r="A34" s="40"/>
      <c r="B34" s="48" t="s">
        <v>309</v>
      </c>
      <c r="C34" s="4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1"/>
    </row>
    <row r="35" spans="1:37" ht="20.100000000000001" customHeight="1" x14ac:dyDescent="0.45">
      <c r="A35" s="39"/>
      <c r="B35" s="40"/>
      <c r="C35" s="80" t="s">
        <v>141</v>
      </c>
      <c r="D35" s="80"/>
      <c r="E35" s="80"/>
      <c r="F35" s="80"/>
      <c r="G35" s="85" t="s">
        <v>161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7"/>
      <c r="AA35" s="41"/>
    </row>
    <row r="36" spans="1:37" ht="20.100000000000001" customHeight="1" x14ac:dyDescent="0.45">
      <c r="A36" s="40"/>
      <c r="B36" s="40"/>
      <c r="C36" s="93" t="s">
        <v>105</v>
      </c>
      <c r="D36" s="94"/>
      <c r="E36" s="94"/>
      <c r="F36" s="95"/>
      <c r="G36" s="85" t="s">
        <v>310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7"/>
      <c r="AA36" s="47"/>
    </row>
    <row r="37" spans="1:37" ht="20.100000000000001" customHeight="1" x14ac:dyDescent="0.45">
      <c r="A37" s="40"/>
      <c r="B37" s="40"/>
      <c r="C37" s="82"/>
      <c r="D37" s="83"/>
      <c r="E37" s="83"/>
      <c r="F37" s="84"/>
      <c r="G37" s="85" t="s">
        <v>162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7"/>
      <c r="AA37" s="47"/>
    </row>
    <row r="38" spans="1:37" ht="39.9" customHeight="1" x14ac:dyDescent="0.45">
      <c r="A38" s="40"/>
      <c r="B38" s="40"/>
      <c r="C38" s="96"/>
      <c r="D38" s="97"/>
      <c r="E38" s="97"/>
      <c r="F38" s="98"/>
      <c r="G38" s="108" t="s">
        <v>163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7"/>
      <c r="AA38" s="47"/>
    </row>
    <row r="39" spans="1:37" ht="20.100000000000001" customHeight="1" x14ac:dyDescent="0.45">
      <c r="A39" s="40"/>
      <c r="B39" s="40"/>
      <c r="C39" s="80" t="s">
        <v>144</v>
      </c>
      <c r="D39" s="80"/>
      <c r="E39" s="80"/>
      <c r="F39" s="80"/>
      <c r="G39" s="85" t="s">
        <v>164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/>
      <c r="AA39" s="47"/>
    </row>
    <row r="40" spans="1:37" ht="20.100000000000001" customHeight="1" x14ac:dyDescent="0.4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50"/>
    </row>
    <row r="41" spans="1:37" ht="20.100000000000001" customHeight="1" x14ac:dyDescent="0.45">
      <c r="A41" s="40"/>
      <c r="B41" s="40"/>
      <c r="C41" s="40" t="s">
        <v>145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50"/>
    </row>
    <row r="42" spans="1:37" ht="20.100000000000001" customHeight="1" x14ac:dyDescent="0.45">
      <c r="A42" s="40"/>
      <c r="B42" s="40"/>
      <c r="C42" s="89" t="s">
        <v>7</v>
      </c>
      <c r="D42" s="89"/>
      <c r="E42" s="90" t="s">
        <v>9</v>
      </c>
      <c r="F42" s="91"/>
      <c r="G42" s="91"/>
      <c r="H42" s="91"/>
      <c r="I42" s="91"/>
      <c r="J42" s="91"/>
      <c r="K42" s="91"/>
      <c r="L42" s="92"/>
      <c r="M42" s="90" t="s">
        <v>21</v>
      </c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2"/>
      <c r="AA42" s="50"/>
    </row>
    <row r="43" spans="1:37" ht="20.100000000000001" customHeight="1" x14ac:dyDescent="0.45">
      <c r="A43" s="40"/>
      <c r="B43" s="40"/>
      <c r="C43" s="79">
        <v>1</v>
      </c>
      <c r="D43" s="79"/>
      <c r="E43" s="31" t="s">
        <v>311</v>
      </c>
      <c r="F43" s="35"/>
      <c r="G43" s="35"/>
      <c r="H43" s="35"/>
      <c r="I43" s="35"/>
      <c r="J43" s="35"/>
      <c r="K43" s="35"/>
      <c r="L43" s="36"/>
      <c r="M43" s="31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50"/>
    </row>
    <row r="44" spans="1:37" ht="20.100000000000001" customHeight="1" x14ac:dyDescent="0.45">
      <c r="A44" s="40"/>
      <c r="B44" s="40"/>
      <c r="C44" s="79">
        <v>2</v>
      </c>
      <c r="D44" s="79"/>
      <c r="E44" s="31"/>
      <c r="F44" s="35" t="s">
        <v>312</v>
      </c>
      <c r="G44" s="35"/>
      <c r="H44" s="35"/>
      <c r="I44" s="35"/>
      <c r="J44" s="35"/>
      <c r="K44" s="35"/>
      <c r="L44" s="36"/>
      <c r="M44" s="31" t="s">
        <v>270</v>
      </c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50"/>
    </row>
    <row r="45" spans="1:37" ht="20.100000000000001" customHeight="1" x14ac:dyDescent="0.45">
      <c r="A45" s="40"/>
      <c r="B45" s="40"/>
      <c r="C45" s="79">
        <v>3</v>
      </c>
      <c r="D45" s="79"/>
      <c r="E45" s="31"/>
      <c r="F45" s="35" t="s">
        <v>313</v>
      </c>
      <c r="G45" s="35"/>
      <c r="H45" s="35"/>
      <c r="I45" s="35"/>
      <c r="J45" s="35"/>
      <c r="K45" s="35"/>
      <c r="L45" s="36"/>
      <c r="M45" s="31" t="s">
        <v>268</v>
      </c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50"/>
    </row>
    <row r="46" spans="1:37" ht="20.100000000000001" customHeight="1" x14ac:dyDescent="0.45">
      <c r="A46" s="40"/>
      <c r="B46" s="46"/>
      <c r="C46" s="46"/>
      <c r="D46" s="5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41"/>
    </row>
    <row r="47" spans="1:37" ht="20.100000000000001" customHeight="1" x14ac:dyDescent="0.45">
      <c r="A47" s="39"/>
      <c r="B47" s="49" t="s">
        <v>146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1"/>
      <c r="AD47" s="17"/>
      <c r="AK47" s="24"/>
    </row>
    <row r="48" spans="1:37" ht="20.100000000000001" customHeight="1" x14ac:dyDescent="0.45">
      <c r="A48" s="40"/>
      <c r="B48" s="40"/>
      <c r="C48" s="89" t="s">
        <v>7</v>
      </c>
      <c r="D48" s="89"/>
      <c r="E48" s="90" t="s">
        <v>9</v>
      </c>
      <c r="F48" s="91"/>
      <c r="G48" s="91"/>
      <c r="H48" s="91"/>
      <c r="I48" s="91"/>
      <c r="J48" s="91"/>
      <c r="K48" s="91"/>
      <c r="L48" s="92"/>
      <c r="M48" s="90" t="s">
        <v>21</v>
      </c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2"/>
      <c r="AA48" s="50"/>
    </row>
    <row r="49" spans="1:34" ht="20.100000000000001" customHeight="1" x14ac:dyDescent="0.45">
      <c r="A49" s="40"/>
      <c r="B49" s="40"/>
      <c r="C49" s="79">
        <v>1</v>
      </c>
      <c r="D49" s="79"/>
      <c r="E49" s="31" t="s">
        <v>271</v>
      </c>
      <c r="F49" s="35"/>
      <c r="G49" s="35"/>
      <c r="H49" s="35"/>
      <c r="I49" s="35"/>
      <c r="J49" s="35"/>
      <c r="K49" s="35"/>
      <c r="L49" s="36"/>
      <c r="M49" s="3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  <c r="AA49" s="50"/>
    </row>
    <row r="50" spans="1:34" ht="20.100000000000001" customHeight="1" x14ac:dyDescent="0.45">
      <c r="A50" s="40"/>
      <c r="B50" s="40"/>
      <c r="C50" s="79">
        <v>2</v>
      </c>
      <c r="D50" s="79"/>
      <c r="E50" s="31"/>
      <c r="F50" s="35" t="s">
        <v>272</v>
      </c>
      <c r="G50" s="35"/>
      <c r="H50" s="35"/>
      <c r="I50" s="35"/>
      <c r="J50" s="35"/>
      <c r="K50" s="35"/>
      <c r="L50" s="36"/>
      <c r="M50" s="31" t="str">
        <f>"１-２．"&amp;F50</f>
        <v>１-２．支払先区分コード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50"/>
    </row>
    <row r="51" spans="1:34" ht="20.100000000000001" customHeight="1" x14ac:dyDescent="0.45">
      <c r="A51" s="40"/>
      <c r="B51" s="40"/>
      <c r="C51" s="79">
        <v>3</v>
      </c>
      <c r="D51" s="79"/>
      <c r="E51" s="31"/>
      <c r="F51" s="35" t="s">
        <v>273</v>
      </c>
      <c r="G51" s="35"/>
      <c r="H51" s="35"/>
      <c r="I51" s="35"/>
      <c r="J51" s="35"/>
      <c r="K51" s="35"/>
      <c r="L51" s="36"/>
      <c r="M51" s="31" t="str">
        <f>"１-２．"&amp;F51</f>
        <v>１-２．支払区分名</v>
      </c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  <c r="AA51" s="50"/>
    </row>
    <row r="52" spans="1:34" ht="20.100000000000001" customHeight="1" x14ac:dyDescent="0.45">
      <c r="A52" s="40"/>
      <c r="B52" s="40"/>
      <c r="C52" s="79">
        <v>4</v>
      </c>
      <c r="D52" s="79"/>
      <c r="E52" s="31" t="s">
        <v>311</v>
      </c>
      <c r="F52" s="35"/>
      <c r="G52" s="35"/>
      <c r="H52" s="35"/>
      <c r="I52" s="35"/>
      <c r="J52" s="35"/>
      <c r="K52" s="35"/>
      <c r="L52" s="36"/>
      <c r="M52" s="31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50"/>
    </row>
    <row r="53" spans="1:34" ht="20.100000000000001" customHeight="1" x14ac:dyDescent="0.45">
      <c r="A53" s="40"/>
      <c r="B53" s="40"/>
      <c r="C53" s="79">
        <v>5</v>
      </c>
      <c r="D53" s="79"/>
      <c r="E53" s="31"/>
      <c r="F53" s="35" t="s">
        <v>312</v>
      </c>
      <c r="G53" s="35"/>
      <c r="H53" s="35"/>
      <c r="I53" s="35"/>
      <c r="J53" s="35"/>
      <c r="K53" s="35"/>
      <c r="L53" s="36"/>
      <c r="M53" s="31" t="str">
        <f>"２-２．"&amp;F53</f>
        <v>２-２．内訳区分コード</v>
      </c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50"/>
    </row>
    <row r="54" spans="1:34" ht="20.100000000000001" customHeight="1" x14ac:dyDescent="0.45">
      <c r="A54" s="40"/>
      <c r="B54" s="40"/>
      <c r="C54" s="79">
        <v>6</v>
      </c>
      <c r="D54" s="79"/>
      <c r="E54" s="31"/>
      <c r="F54" s="35" t="s">
        <v>313</v>
      </c>
      <c r="G54" s="35"/>
      <c r="H54" s="35"/>
      <c r="I54" s="35"/>
      <c r="J54" s="35"/>
      <c r="K54" s="35"/>
      <c r="L54" s="36"/>
      <c r="M54" s="31" t="str">
        <f>"２-２．"&amp;F54</f>
        <v>２-２．内訳区分名</v>
      </c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50"/>
    </row>
    <row r="55" spans="1:34" ht="20.100000000000001" customHeight="1" x14ac:dyDescent="0.45">
      <c r="A55" s="39"/>
      <c r="B55" s="40"/>
      <c r="C55" s="89" t="s">
        <v>18</v>
      </c>
      <c r="D55" s="89"/>
      <c r="E55" s="89"/>
      <c r="F55" s="89"/>
      <c r="G55" s="81">
        <v>200</v>
      </c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41"/>
      <c r="AH55" s="24"/>
    </row>
    <row r="56" spans="1:34" ht="20.100000000000001" customHeight="1" x14ac:dyDescent="0.45">
      <c r="A56" s="39"/>
      <c r="B56" s="49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1"/>
      <c r="AH56" s="24"/>
    </row>
    <row r="57" spans="1:34" ht="20.100000000000001" customHeight="1" x14ac:dyDescent="0.45">
      <c r="A57" s="40"/>
      <c r="B57" s="40" t="s">
        <v>167</v>
      </c>
      <c r="C57" s="40"/>
      <c r="D57" s="40"/>
      <c r="E57" s="40"/>
      <c r="F57" s="40"/>
      <c r="G57" s="40"/>
      <c r="H57" s="40"/>
      <c r="I57" s="40"/>
      <c r="J57" s="40"/>
      <c r="K57" s="40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7"/>
    </row>
    <row r="58" spans="1:34" ht="20.100000000000001" customHeight="1" x14ac:dyDescent="0.45">
      <c r="A58" s="40"/>
      <c r="B58" s="40"/>
      <c r="C58" s="40" t="s">
        <v>168</v>
      </c>
      <c r="D58" s="40"/>
      <c r="E58" s="40"/>
      <c r="F58" s="40"/>
      <c r="G58" s="40"/>
      <c r="H58" s="40"/>
      <c r="I58" s="40"/>
      <c r="J58" s="40"/>
      <c r="K58" s="40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7"/>
    </row>
    <row r="59" spans="1:34" ht="20.100000000000001" customHeight="1" x14ac:dyDescent="0.4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7"/>
    </row>
    <row r="60" spans="1:34" ht="20.100000000000001" customHeight="1" x14ac:dyDescent="0.45">
      <c r="A60" s="40"/>
      <c r="B60" s="48" t="s">
        <v>314</v>
      </c>
      <c r="C60" s="49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1"/>
    </row>
    <row r="61" spans="1:34" ht="20.100000000000001" customHeight="1" x14ac:dyDescent="0.45">
      <c r="A61" s="39"/>
      <c r="B61" s="40"/>
      <c r="C61" s="80" t="s">
        <v>141</v>
      </c>
      <c r="D61" s="80"/>
      <c r="E61" s="80"/>
      <c r="F61" s="80"/>
      <c r="G61" s="81" t="s">
        <v>169</v>
      </c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41"/>
    </row>
    <row r="62" spans="1:34" ht="20.100000000000001" customHeight="1" x14ac:dyDescent="0.45">
      <c r="A62" s="40"/>
      <c r="B62" s="40"/>
      <c r="C62" s="93" t="s">
        <v>105</v>
      </c>
      <c r="D62" s="94"/>
      <c r="E62" s="94"/>
      <c r="F62" s="95"/>
      <c r="G62" s="81" t="s">
        <v>170</v>
      </c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47"/>
    </row>
    <row r="63" spans="1:34" ht="20.100000000000001" customHeight="1" x14ac:dyDescent="0.45">
      <c r="A63" s="40"/>
      <c r="B63" s="40"/>
      <c r="C63" s="82"/>
      <c r="D63" s="83"/>
      <c r="E63" s="83"/>
      <c r="F63" s="84"/>
      <c r="G63" s="81" t="s">
        <v>171</v>
      </c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47"/>
    </row>
    <row r="64" spans="1:34" ht="60" customHeight="1" x14ac:dyDescent="0.45">
      <c r="A64" s="40"/>
      <c r="B64" s="40"/>
      <c r="C64" s="96"/>
      <c r="D64" s="97"/>
      <c r="E64" s="97"/>
      <c r="F64" s="98"/>
      <c r="G64" s="88" t="s">
        <v>183</v>
      </c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47"/>
    </row>
    <row r="65" spans="1:37" ht="20.100000000000001" customHeight="1" x14ac:dyDescent="0.4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50"/>
    </row>
    <row r="66" spans="1:37" ht="20.100000000000001" customHeight="1" x14ac:dyDescent="0.45">
      <c r="A66" s="40"/>
      <c r="B66" s="40"/>
      <c r="C66" s="40" t="s">
        <v>149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50"/>
    </row>
    <row r="67" spans="1:37" ht="20.100000000000001" customHeight="1" x14ac:dyDescent="0.45">
      <c r="A67" s="40"/>
      <c r="B67" s="40"/>
      <c r="C67" s="89" t="s">
        <v>7</v>
      </c>
      <c r="D67" s="89"/>
      <c r="E67" s="90" t="s">
        <v>9</v>
      </c>
      <c r="F67" s="91"/>
      <c r="G67" s="91"/>
      <c r="H67" s="91"/>
      <c r="I67" s="91"/>
      <c r="J67" s="91"/>
      <c r="K67" s="91"/>
      <c r="L67" s="92"/>
      <c r="M67" s="90" t="s">
        <v>21</v>
      </c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2"/>
      <c r="AA67" s="50"/>
    </row>
    <row r="68" spans="1:37" ht="20.100000000000001" customHeight="1" x14ac:dyDescent="0.45">
      <c r="A68" s="40"/>
      <c r="B68" s="40"/>
      <c r="C68" s="79">
        <v>1</v>
      </c>
      <c r="D68" s="79"/>
      <c r="E68" s="31" t="s">
        <v>172</v>
      </c>
      <c r="F68" s="35"/>
      <c r="G68" s="35"/>
      <c r="H68" s="35"/>
      <c r="I68" s="35"/>
      <c r="J68" s="35"/>
      <c r="K68" s="35"/>
      <c r="L68" s="36"/>
      <c r="M68" s="31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50"/>
    </row>
    <row r="69" spans="1:37" ht="20.100000000000001" customHeight="1" x14ac:dyDescent="0.45">
      <c r="A69" s="40"/>
      <c r="B69" s="40"/>
      <c r="C69" s="79">
        <v>2</v>
      </c>
      <c r="D69" s="79"/>
      <c r="E69" s="31"/>
      <c r="F69" s="35" t="s">
        <v>173</v>
      </c>
      <c r="G69" s="35"/>
      <c r="H69" s="35"/>
      <c r="I69" s="35"/>
      <c r="J69" s="35"/>
      <c r="K69" s="35"/>
      <c r="L69" s="36"/>
      <c r="M69" s="31" t="str">
        <f>"業者情報．"&amp;F69</f>
        <v>業者情報．業者コード</v>
      </c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6"/>
      <c r="AA69" s="50"/>
    </row>
    <row r="70" spans="1:37" ht="20.100000000000001" customHeight="1" x14ac:dyDescent="0.45">
      <c r="A70" s="40"/>
      <c r="B70" s="40"/>
      <c r="C70" s="79">
        <v>3</v>
      </c>
      <c r="D70" s="79"/>
      <c r="E70" s="31"/>
      <c r="F70" s="35" t="s">
        <v>174</v>
      </c>
      <c r="G70" s="35"/>
      <c r="H70" s="35"/>
      <c r="I70" s="35"/>
      <c r="J70" s="35"/>
      <c r="K70" s="35"/>
      <c r="L70" s="36"/>
      <c r="M70" s="31" t="str">
        <f>"業者情報．"&amp;F70</f>
        <v>業者情報．会社名</v>
      </c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50"/>
    </row>
    <row r="71" spans="1:37" ht="20.100000000000001" customHeight="1" x14ac:dyDescent="0.45">
      <c r="A71" s="40"/>
      <c r="B71" s="40"/>
      <c r="C71" s="79">
        <v>4</v>
      </c>
      <c r="D71" s="79"/>
      <c r="E71" s="31"/>
      <c r="F71" s="35" t="s">
        <v>175</v>
      </c>
      <c r="G71" s="35"/>
      <c r="H71" s="35"/>
      <c r="I71" s="35"/>
      <c r="J71" s="35"/>
      <c r="K71" s="35"/>
      <c r="L71" s="36"/>
      <c r="M71" s="31" t="str">
        <f>"業者情報．"&amp;F71</f>
        <v>業者情報．支店コード</v>
      </c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6"/>
      <c r="AA71" s="50"/>
    </row>
    <row r="72" spans="1:37" ht="20.100000000000001" customHeight="1" x14ac:dyDescent="0.45">
      <c r="A72" s="40"/>
      <c r="B72" s="40"/>
      <c r="C72" s="79">
        <v>5</v>
      </c>
      <c r="D72" s="79"/>
      <c r="E72" s="31"/>
      <c r="F72" s="35" t="s">
        <v>176</v>
      </c>
      <c r="G72" s="35"/>
      <c r="H72" s="35"/>
      <c r="I72" s="35"/>
      <c r="J72" s="35"/>
      <c r="K72" s="35"/>
      <c r="L72" s="36"/>
      <c r="M72" s="31" t="str">
        <f>"業者情報．"&amp;F72</f>
        <v>業者情報．支店名</v>
      </c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50"/>
    </row>
    <row r="73" spans="1:37" ht="20.100000000000001" customHeight="1" x14ac:dyDescent="0.45">
      <c r="A73" s="40"/>
      <c r="B73" s="46"/>
      <c r="C73" s="46"/>
      <c r="D73" s="51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41"/>
    </row>
    <row r="74" spans="1:37" ht="20.100000000000001" customHeight="1" x14ac:dyDescent="0.45">
      <c r="A74" s="39"/>
      <c r="B74" s="49" t="s">
        <v>148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1"/>
      <c r="AD74" s="17"/>
      <c r="AK74" s="24"/>
    </row>
    <row r="75" spans="1:37" ht="20.100000000000001" customHeight="1" x14ac:dyDescent="0.45">
      <c r="A75" s="40"/>
      <c r="B75" s="40"/>
      <c r="C75" s="89" t="s">
        <v>7</v>
      </c>
      <c r="D75" s="89"/>
      <c r="E75" s="90" t="s">
        <v>9</v>
      </c>
      <c r="F75" s="91"/>
      <c r="G75" s="91"/>
      <c r="H75" s="91"/>
      <c r="I75" s="91"/>
      <c r="J75" s="91"/>
      <c r="K75" s="91"/>
      <c r="L75" s="92"/>
      <c r="M75" s="90" t="s">
        <v>21</v>
      </c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2"/>
      <c r="AA75" s="50"/>
    </row>
    <row r="76" spans="1:37" ht="20.100000000000001" customHeight="1" x14ac:dyDescent="0.45">
      <c r="A76" s="40"/>
      <c r="B76" s="40"/>
      <c r="C76" s="79">
        <v>1</v>
      </c>
      <c r="D76" s="79"/>
      <c r="E76" s="31" t="s">
        <v>172</v>
      </c>
      <c r="F76" s="35"/>
      <c r="G76" s="35"/>
      <c r="H76" s="35"/>
      <c r="I76" s="35"/>
      <c r="J76" s="35"/>
      <c r="K76" s="35"/>
      <c r="L76" s="36"/>
      <c r="M76" s="31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50"/>
    </row>
    <row r="77" spans="1:37" ht="20.100000000000001" customHeight="1" x14ac:dyDescent="0.45">
      <c r="A77" s="40"/>
      <c r="B77" s="40"/>
      <c r="C77" s="79">
        <v>2</v>
      </c>
      <c r="D77" s="79"/>
      <c r="E77" s="31"/>
      <c r="F77" s="35" t="s">
        <v>173</v>
      </c>
      <c r="G77" s="35"/>
      <c r="H77" s="35"/>
      <c r="I77" s="35"/>
      <c r="J77" s="35"/>
      <c r="K77" s="35"/>
      <c r="L77" s="36"/>
      <c r="M77" s="31" t="str">
        <f>"５-２．"&amp;F77</f>
        <v>５-２．業者コード</v>
      </c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6"/>
      <c r="AA77" s="50"/>
    </row>
    <row r="78" spans="1:37" ht="20.100000000000001" customHeight="1" x14ac:dyDescent="0.45">
      <c r="A78" s="40"/>
      <c r="B78" s="40"/>
      <c r="C78" s="79">
        <v>3</v>
      </c>
      <c r="D78" s="79"/>
      <c r="E78" s="31"/>
      <c r="F78" s="35" t="s">
        <v>174</v>
      </c>
      <c r="G78" s="35"/>
      <c r="H78" s="35"/>
      <c r="I78" s="35"/>
      <c r="J78" s="35"/>
      <c r="K78" s="35"/>
      <c r="L78" s="36"/>
      <c r="M78" s="31" t="str">
        <f t="shared" ref="M78:M80" si="0">"５-２．"&amp;F78</f>
        <v>５-２．会社名</v>
      </c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50"/>
    </row>
    <row r="79" spans="1:37" ht="20.100000000000001" customHeight="1" x14ac:dyDescent="0.45">
      <c r="A79" s="40"/>
      <c r="B79" s="40"/>
      <c r="C79" s="79">
        <v>4</v>
      </c>
      <c r="D79" s="79"/>
      <c r="E79" s="31"/>
      <c r="F79" s="35" t="s">
        <v>175</v>
      </c>
      <c r="G79" s="35"/>
      <c r="H79" s="35"/>
      <c r="I79" s="35"/>
      <c r="J79" s="35"/>
      <c r="K79" s="35"/>
      <c r="L79" s="36"/>
      <c r="M79" s="31" t="str">
        <f t="shared" si="0"/>
        <v>５-２．支店コード</v>
      </c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6"/>
      <c r="AA79" s="50"/>
    </row>
    <row r="80" spans="1:37" ht="20.100000000000001" customHeight="1" x14ac:dyDescent="0.45">
      <c r="A80" s="40"/>
      <c r="B80" s="40"/>
      <c r="C80" s="79">
        <v>5</v>
      </c>
      <c r="D80" s="79"/>
      <c r="E80" s="31"/>
      <c r="F80" s="35" t="s">
        <v>176</v>
      </c>
      <c r="G80" s="35"/>
      <c r="H80" s="35"/>
      <c r="I80" s="35"/>
      <c r="J80" s="35"/>
      <c r="K80" s="35"/>
      <c r="L80" s="36"/>
      <c r="M80" s="31" t="str">
        <f t="shared" si="0"/>
        <v>５-２．支店名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50"/>
    </row>
    <row r="81" spans="1:34" ht="20.100000000000001" customHeight="1" x14ac:dyDescent="0.45">
      <c r="A81" s="39"/>
      <c r="B81" s="40"/>
      <c r="C81" s="89" t="s">
        <v>18</v>
      </c>
      <c r="D81" s="89"/>
      <c r="E81" s="89"/>
      <c r="F81" s="89"/>
      <c r="G81" s="81">
        <v>200</v>
      </c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41"/>
      <c r="AH81" s="24"/>
    </row>
    <row r="82" spans="1:34" ht="20.100000000000001" customHeight="1" x14ac:dyDescent="0.45">
      <c r="A82" s="39"/>
      <c r="B82" s="49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1"/>
      <c r="AH82" s="24"/>
    </row>
    <row r="83" spans="1:34" ht="20.100000000000001" customHeight="1" x14ac:dyDescent="0.45">
      <c r="A83" s="40"/>
      <c r="B83" s="40" t="s">
        <v>177</v>
      </c>
      <c r="C83" s="40"/>
      <c r="D83" s="40"/>
      <c r="E83" s="40"/>
      <c r="F83" s="40"/>
      <c r="G83" s="40"/>
      <c r="H83" s="40"/>
      <c r="I83" s="40"/>
      <c r="J83" s="40"/>
      <c r="K83" s="40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7"/>
    </row>
    <row r="84" spans="1:34" ht="20.100000000000001" customHeight="1" x14ac:dyDescent="0.4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7"/>
    </row>
    <row r="85" spans="1:34" ht="20.100000000000001" customHeight="1" x14ac:dyDescent="0.45">
      <c r="A85" s="40"/>
      <c r="B85" s="48" t="s">
        <v>315</v>
      </c>
      <c r="C85" s="49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1"/>
    </row>
    <row r="86" spans="1:34" ht="20.100000000000001" customHeight="1" x14ac:dyDescent="0.45">
      <c r="A86" s="39"/>
      <c r="B86" s="40"/>
      <c r="C86" s="80" t="s">
        <v>141</v>
      </c>
      <c r="D86" s="80"/>
      <c r="E86" s="80"/>
      <c r="F86" s="80"/>
      <c r="G86" s="81" t="s">
        <v>178</v>
      </c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41"/>
    </row>
    <row r="87" spans="1:34" ht="20.100000000000001" customHeight="1" x14ac:dyDescent="0.45">
      <c r="A87" s="40"/>
      <c r="B87" s="40"/>
      <c r="C87" s="93" t="s">
        <v>105</v>
      </c>
      <c r="D87" s="94"/>
      <c r="E87" s="94"/>
      <c r="F87" s="95"/>
      <c r="G87" s="81" t="s">
        <v>179</v>
      </c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47"/>
    </row>
    <row r="88" spans="1:34" ht="20.100000000000001" customHeight="1" x14ac:dyDescent="0.45">
      <c r="A88" s="40"/>
      <c r="B88" s="40"/>
      <c r="C88" s="82"/>
      <c r="D88" s="83"/>
      <c r="E88" s="83"/>
      <c r="F88" s="84"/>
      <c r="G88" s="81" t="s">
        <v>180</v>
      </c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47"/>
    </row>
    <row r="89" spans="1:34" ht="39.9" customHeight="1" x14ac:dyDescent="0.45">
      <c r="A89" s="40"/>
      <c r="B89" s="40"/>
      <c r="C89" s="96"/>
      <c r="D89" s="97"/>
      <c r="E89" s="97"/>
      <c r="F89" s="98"/>
      <c r="G89" s="88" t="s">
        <v>184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47"/>
    </row>
    <row r="90" spans="1:34" ht="20.100000000000001" customHeight="1" x14ac:dyDescent="0.4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50"/>
    </row>
    <row r="91" spans="1:34" ht="20.100000000000001" customHeight="1" x14ac:dyDescent="0.45">
      <c r="A91" s="40"/>
      <c r="B91" s="40"/>
      <c r="C91" s="40" t="s">
        <v>256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50"/>
    </row>
    <row r="92" spans="1:34" ht="20.100000000000001" customHeight="1" x14ac:dyDescent="0.45">
      <c r="A92" s="40"/>
      <c r="B92" s="40"/>
      <c r="C92" s="89" t="s">
        <v>7</v>
      </c>
      <c r="D92" s="89"/>
      <c r="E92" s="90" t="s">
        <v>9</v>
      </c>
      <c r="F92" s="91"/>
      <c r="G92" s="91"/>
      <c r="H92" s="91"/>
      <c r="I92" s="91"/>
      <c r="J92" s="91"/>
      <c r="K92" s="91"/>
      <c r="L92" s="92"/>
      <c r="M92" s="90" t="s">
        <v>21</v>
      </c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2"/>
      <c r="AA92" s="50"/>
    </row>
    <row r="93" spans="1:34" ht="20.100000000000001" customHeight="1" x14ac:dyDescent="0.45">
      <c r="A93" s="40"/>
      <c r="B93" s="40"/>
      <c r="C93" s="79">
        <v>1</v>
      </c>
      <c r="D93" s="79"/>
      <c r="E93" s="31" t="s">
        <v>181</v>
      </c>
      <c r="F93" s="35"/>
      <c r="G93" s="35"/>
      <c r="H93" s="35"/>
      <c r="I93" s="35"/>
      <c r="J93" s="35"/>
      <c r="K93" s="35"/>
      <c r="L93" s="36"/>
      <c r="M93" s="31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  <c r="AA93" s="50"/>
    </row>
    <row r="94" spans="1:34" ht="20.100000000000001" customHeight="1" x14ac:dyDescent="0.45">
      <c r="A94" s="40"/>
      <c r="B94" s="40"/>
      <c r="C94" s="79">
        <v>2</v>
      </c>
      <c r="D94" s="79"/>
      <c r="E94" s="31"/>
      <c r="F94" s="35" t="s">
        <v>79</v>
      </c>
      <c r="G94" s="35"/>
      <c r="H94" s="35"/>
      <c r="I94" s="35"/>
      <c r="J94" s="35"/>
      <c r="K94" s="35"/>
      <c r="L94" s="36"/>
      <c r="M94" s="31" t="str">
        <f>"従業員情報．"&amp;F94</f>
        <v>従業員情報．従業員コード</v>
      </c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50"/>
    </row>
    <row r="95" spans="1:34" ht="20.100000000000001" customHeight="1" x14ac:dyDescent="0.45">
      <c r="A95" s="40"/>
      <c r="B95" s="40"/>
      <c r="C95" s="79">
        <v>3</v>
      </c>
      <c r="D95" s="79"/>
      <c r="E95" s="31"/>
      <c r="F95" s="35" t="s">
        <v>182</v>
      </c>
      <c r="G95" s="35"/>
      <c r="H95" s="35"/>
      <c r="I95" s="35"/>
      <c r="J95" s="35"/>
      <c r="K95" s="35"/>
      <c r="L95" s="36"/>
      <c r="M95" s="31" t="str">
        <f>"従業員情報．"&amp;F95</f>
        <v>従業員情報．従業員氏名</v>
      </c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6"/>
      <c r="AA95" s="50"/>
    </row>
    <row r="96" spans="1:34" ht="20.100000000000001" customHeight="1" x14ac:dyDescent="0.45">
      <c r="A96" s="40"/>
      <c r="B96" s="46"/>
      <c r="C96" s="46"/>
      <c r="D96" s="51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41"/>
    </row>
    <row r="97" spans="1:37" ht="20.100000000000001" customHeight="1" x14ac:dyDescent="0.45">
      <c r="A97" s="39"/>
      <c r="B97" s="49" t="s">
        <v>316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1"/>
      <c r="AD97" s="17"/>
      <c r="AK97" s="24"/>
    </row>
    <row r="98" spans="1:37" ht="20.100000000000001" customHeight="1" x14ac:dyDescent="0.45">
      <c r="A98" s="40"/>
      <c r="B98" s="40"/>
      <c r="C98" s="89" t="s">
        <v>7</v>
      </c>
      <c r="D98" s="89"/>
      <c r="E98" s="90" t="s">
        <v>9</v>
      </c>
      <c r="F98" s="91"/>
      <c r="G98" s="91"/>
      <c r="H98" s="91"/>
      <c r="I98" s="91"/>
      <c r="J98" s="91"/>
      <c r="K98" s="91"/>
      <c r="L98" s="92"/>
      <c r="M98" s="90" t="s">
        <v>21</v>
      </c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2"/>
      <c r="AA98" s="50"/>
    </row>
    <row r="99" spans="1:37" ht="20.100000000000001" customHeight="1" x14ac:dyDescent="0.45">
      <c r="A99" s="40"/>
      <c r="B99" s="40"/>
      <c r="C99" s="79">
        <v>1</v>
      </c>
      <c r="D99" s="79"/>
      <c r="E99" s="31" t="s">
        <v>181</v>
      </c>
      <c r="F99" s="35"/>
      <c r="G99" s="35"/>
      <c r="H99" s="35"/>
      <c r="I99" s="35"/>
      <c r="J99" s="35"/>
      <c r="K99" s="35"/>
      <c r="L99" s="36"/>
      <c r="M99" s="31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6"/>
      <c r="AA99" s="50"/>
    </row>
    <row r="100" spans="1:37" ht="20.100000000000001" customHeight="1" x14ac:dyDescent="0.45">
      <c r="A100" s="40"/>
      <c r="B100" s="40"/>
      <c r="C100" s="79">
        <v>2</v>
      </c>
      <c r="D100" s="79"/>
      <c r="E100" s="31"/>
      <c r="F100" s="35" t="s">
        <v>79</v>
      </c>
      <c r="G100" s="35"/>
      <c r="H100" s="35"/>
      <c r="I100" s="35"/>
      <c r="J100" s="35"/>
      <c r="K100" s="35"/>
      <c r="L100" s="36"/>
      <c r="M100" s="31" t="str">
        <f>"６-２．"&amp;F100</f>
        <v>６-２．従業員コード</v>
      </c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50"/>
    </row>
    <row r="101" spans="1:37" ht="20.100000000000001" customHeight="1" x14ac:dyDescent="0.45">
      <c r="A101" s="40"/>
      <c r="B101" s="40"/>
      <c r="C101" s="79">
        <v>3</v>
      </c>
      <c r="D101" s="79"/>
      <c r="E101" s="31"/>
      <c r="F101" s="35" t="s">
        <v>182</v>
      </c>
      <c r="G101" s="35"/>
      <c r="H101" s="35"/>
      <c r="I101" s="35"/>
      <c r="J101" s="35"/>
      <c r="K101" s="35"/>
      <c r="L101" s="36"/>
      <c r="M101" s="31" t="str">
        <f>"６-２．"&amp;F101</f>
        <v>６-２．従業員氏名</v>
      </c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6"/>
      <c r="AA101" s="50"/>
    </row>
    <row r="102" spans="1:37" ht="20.100000000000001" customHeight="1" x14ac:dyDescent="0.45">
      <c r="A102" s="39"/>
      <c r="B102" s="40"/>
      <c r="C102" s="89" t="s">
        <v>18</v>
      </c>
      <c r="D102" s="89"/>
      <c r="E102" s="89"/>
      <c r="F102" s="89"/>
      <c r="G102" s="81">
        <v>200</v>
      </c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41"/>
      <c r="AH102" s="24"/>
    </row>
    <row r="103" spans="1:37" ht="20.100000000000001" customHeight="1" x14ac:dyDescent="0.4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7"/>
    </row>
    <row r="104" spans="1:37" ht="20.100000000000001" customHeight="1" x14ac:dyDescent="0.45">
      <c r="A104" s="40"/>
      <c r="B104" s="40" t="s">
        <v>262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7"/>
    </row>
    <row r="105" spans="1:37" ht="20.100000000000001" customHeight="1" x14ac:dyDescent="0.4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7"/>
    </row>
    <row r="106" spans="1:37" ht="20.100000000000001" customHeight="1" x14ac:dyDescent="0.45">
      <c r="A106" s="40"/>
      <c r="B106" s="48" t="s">
        <v>317</v>
      </c>
      <c r="C106" s="49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1"/>
    </row>
    <row r="107" spans="1:37" ht="20.100000000000001" customHeight="1" x14ac:dyDescent="0.45">
      <c r="A107" s="39"/>
      <c r="B107" s="40"/>
      <c r="C107" s="80" t="s">
        <v>141</v>
      </c>
      <c r="D107" s="80"/>
      <c r="E107" s="80"/>
      <c r="F107" s="80"/>
      <c r="G107" s="81" t="s">
        <v>278</v>
      </c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41"/>
    </row>
    <row r="108" spans="1:37" ht="20.100000000000001" customHeight="1" x14ac:dyDescent="0.45">
      <c r="A108" s="39"/>
      <c r="B108" s="40"/>
      <c r="C108" s="82" t="s">
        <v>105</v>
      </c>
      <c r="D108" s="83"/>
      <c r="E108" s="83"/>
      <c r="F108" s="84"/>
      <c r="G108" s="85" t="s">
        <v>279</v>
      </c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7"/>
      <c r="AA108" s="41"/>
    </row>
    <row r="109" spans="1:37" ht="39.9" customHeight="1" x14ac:dyDescent="0.45">
      <c r="A109" s="40"/>
      <c r="B109" s="40"/>
      <c r="C109" s="82"/>
      <c r="D109" s="83"/>
      <c r="E109" s="83"/>
      <c r="F109" s="84"/>
      <c r="G109" s="88" t="s">
        <v>292</v>
      </c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47"/>
    </row>
    <row r="110" spans="1:37" ht="20.100000000000001" customHeight="1" x14ac:dyDescent="0.45">
      <c r="A110" s="40"/>
      <c r="B110" s="40"/>
      <c r="C110" s="80" t="s">
        <v>144</v>
      </c>
      <c r="D110" s="80"/>
      <c r="E110" s="80"/>
      <c r="F110" s="80"/>
      <c r="G110" s="85" t="s">
        <v>293</v>
      </c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7"/>
      <c r="AA110" s="47"/>
    </row>
    <row r="111" spans="1:37" ht="20.100000000000001" customHeight="1" x14ac:dyDescent="0.4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50"/>
    </row>
    <row r="112" spans="1:37" ht="20.100000000000001" customHeight="1" x14ac:dyDescent="0.45">
      <c r="A112" s="40"/>
      <c r="B112" s="40"/>
      <c r="C112" s="40" t="s">
        <v>318</v>
      </c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50"/>
    </row>
    <row r="113" spans="1:37" ht="20.100000000000001" customHeight="1" x14ac:dyDescent="0.45">
      <c r="A113" s="40"/>
      <c r="B113" s="40"/>
      <c r="C113" s="89" t="s">
        <v>7</v>
      </c>
      <c r="D113" s="89"/>
      <c r="E113" s="90" t="s">
        <v>9</v>
      </c>
      <c r="F113" s="91"/>
      <c r="G113" s="91"/>
      <c r="H113" s="91"/>
      <c r="I113" s="91"/>
      <c r="J113" s="91"/>
      <c r="K113" s="91"/>
      <c r="L113" s="92"/>
      <c r="M113" s="90" t="s">
        <v>21</v>
      </c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2"/>
      <c r="AA113" s="50"/>
    </row>
    <row r="114" spans="1:37" ht="20.100000000000001" customHeight="1" x14ac:dyDescent="0.45">
      <c r="A114" s="40"/>
      <c r="B114" s="40"/>
      <c r="C114" s="79">
        <v>1</v>
      </c>
      <c r="D114" s="79"/>
      <c r="E114" s="31" t="s">
        <v>269</v>
      </c>
      <c r="F114" s="35"/>
      <c r="G114" s="35"/>
      <c r="H114" s="35"/>
      <c r="I114" s="35"/>
      <c r="J114" s="35"/>
      <c r="K114" s="35"/>
      <c r="L114" s="36"/>
      <c r="M114" s="31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50"/>
    </row>
    <row r="115" spans="1:37" ht="20.100000000000001" customHeight="1" x14ac:dyDescent="0.45">
      <c r="A115" s="40"/>
      <c r="B115" s="40"/>
      <c r="C115" s="79">
        <v>2</v>
      </c>
      <c r="D115" s="79"/>
      <c r="E115" s="31"/>
      <c r="F115" s="35" t="s">
        <v>266</v>
      </c>
      <c r="G115" s="35"/>
      <c r="H115" s="35"/>
      <c r="I115" s="35"/>
      <c r="J115" s="35"/>
      <c r="K115" s="35"/>
      <c r="L115" s="36"/>
      <c r="M115" s="31" t="str">
        <f>"大工事情報．"&amp;F115</f>
        <v>大工事情報．大工事コード</v>
      </c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6"/>
      <c r="AA115" s="50"/>
    </row>
    <row r="116" spans="1:37" ht="20.100000000000001" customHeight="1" x14ac:dyDescent="0.45">
      <c r="A116" s="40"/>
      <c r="B116" s="40"/>
      <c r="C116" s="79">
        <v>3</v>
      </c>
      <c r="D116" s="79"/>
      <c r="E116" s="31"/>
      <c r="F116" s="35" t="s">
        <v>267</v>
      </c>
      <c r="G116" s="35"/>
      <c r="H116" s="35"/>
      <c r="I116" s="35"/>
      <c r="J116" s="35"/>
      <c r="K116" s="35"/>
      <c r="L116" s="36"/>
      <c r="M116" s="31" t="str">
        <f>"大工事情報．"&amp;F116</f>
        <v>大工事情報．大工事名</v>
      </c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6"/>
      <c r="AA116" s="50"/>
    </row>
    <row r="117" spans="1:37" ht="20.100000000000001" customHeight="1" x14ac:dyDescent="0.45">
      <c r="A117" s="40"/>
      <c r="B117" s="46"/>
      <c r="C117" s="46"/>
      <c r="D117" s="51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41"/>
    </row>
    <row r="118" spans="1:37" ht="20.100000000000001" customHeight="1" x14ac:dyDescent="0.45">
      <c r="A118" s="39"/>
      <c r="B118" s="49" t="s">
        <v>319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1"/>
      <c r="AD118" s="17"/>
      <c r="AK118" s="24"/>
    </row>
    <row r="119" spans="1:37" ht="20.100000000000001" customHeight="1" x14ac:dyDescent="0.45">
      <c r="A119" s="40"/>
      <c r="B119" s="40"/>
      <c r="C119" s="89" t="s">
        <v>7</v>
      </c>
      <c r="D119" s="89"/>
      <c r="E119" s="90" t="s">
        <v>9</v>
      </c>
      <c r="F119" s="91"/>
      <c r="G119" s="91"/>
      <c r="H119" s="91"/>
      <c r="I119" s="91"/>
      <c r="J119" s="91"/>
      <c r="K119" s="91"/>
      <c r="L119" s="92"/>
      <c r="M119" s="90" t="s">
        <v>21</v>
      </c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2"/>
      <c r="AA119" s="50"/>
    </row>
    <row r="120" spans="1:37" ht="20.100000000000001" customHeight="1" x14ac:dyDescent="0.45">
      <c r="A120" s="40"/>
      <c r="B120" s="40"/>
      <c r="C120" s="79">
        <v>1</v>
      </c>
      <c r="D120" s="79"/>
      <c r="E120" s="31" t="s">
        <v>269</v>
      </c>
      <c r="F120" s="35"/>
      <c r="G120" s="35"/>
      <c r="H120" s="35"/>
      <c r="I120" s="35"/>
      <c r="J120" s="35"/>
      <c r="K120" s="35"/>
      <c r="L120" s="36"/>
      <c r="M120" s="31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6"/>
      <c r="AA120" s="50"/>
    </row>
    <row r="121" spans="1:37" ht="20.100000000000001" customHeight="1" x14ac:dyDescent="0.45">
      <c r="A121" s="40"/>
      <c r="B121" s="40"/>
      <c r="C121" s="79">
        <v>2</v>
      </c>
      <c r="D121" s="79"/>
      <c r="E121" s="31"/>
      <c r="F121" s="35" t="s">
        <v>266</v>
      </c>
      <c r="G121" s="35"/>
      <c r="H121" s="35"/>
      <c r="I121" s="35"/>
      <c r="J121" s="35"/>
      <c r="K121" s="35"/>
      <c r="L121" s="36"/>
      <c r="M121" s="31" t="str">
        <f>"８-２．"&amp;F121</f>
        <v>８-２．大工事コード</v>
      </c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6"/>
      <c r="AA121" s="50"/>
    </row>
    <row r="122" spans="1:37" ht="20.100000000000001" customHeight="1" x14ac:dyDescent="0.45">
      <c r="A122" s="40"/>
      <c r="B122" s="40"/>
      <c r="C122" s="79">
        <v>3</v>
      </c>
      <c r="D122" s="79"/>
      <c r="E122" s="31"/>
      <c r="F122" s="35" t="s">
        <v>267</v>
      </c>
      <c r="G122" s="35"/>
      <c r="H122" s="35"/>
      <c r="I122" s="35"/>
      <c r="J122" s="35"/>
      <c r="K122" s="35"/>
      <c r="L122" s="36"/>
      <c r="M122" s="31" t="str">
        <f>"８-２．"&amp;F122</f>
        <v>８-２．大工事名</v>
      </c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6"/>
      <c r="AA122" s="50"/>
    </row>
    <row r="123" spans="1:37" ht="20.100000000000001" customHeight="1" x14ac:dyDescent="0.45">
      <c r="A123" s="39"/>
      <c r="B123" s="40"/>
      <c r="C123" s="89" t="s">
        <v>18</v>
      </c>
      <c r="D123" s="89"/>
      <c r="E123" s="89"/>
      <c r="F123" s="89"/>
      <c r="G123" s="81">
        <v>200</v>
      </c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41"/>
      <c r="AH123" s="24"/>
    </row>
    <row r="124" spans="1:37" ht="20.100000000000001" customHeight="1" x14ac:dyDescent="0.45">
      <c r="A124" s="39"/>
      <c r="B124" s="49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1"/>
      <c r="AH124" s="24"/>
    </row>
    <row r="125" spans="1:37" ht="20.100000000000001" customHeight="1" x14ac:dyDescent="0.45">
      <c r="A125" s="40"/>
      <c r="B125" s="48" t="s">
        <v>320</v>
      </c>
      <c r="C125" s="49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1"/>
    </row>
    <row r="126" spans="1:37" ht="20.100000000000001" customHeight="1" x14ac:dyDescent="0.45">
      <c r="A126" s="39"/>
      <c r="B126" s="40"/>
      <c r="C126" s="80" t="s">
        <v>141</v>
      </c>
      <c r="D126" s="80"/>
      <c r="E126" s="80"/>
      <c r="F126" s="80"/>
      <c r="G126" s="85" t="s">
        <v>258</v>
      </c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7"/>
      <c r="AA126" s="41"/>
    </row>
    <row r="127" spans="1:37" ht="20.100000000000001" customHeight="1" x14ac:dyDescent="0.45">
      <c r="A127" s="39"/>
      <c r="B127" s="40"/>
      <c r="C127" s="80" t="s">
        <v>264</v>
      </c>
      <c r="D127" s="80"/>
      <c r="E127" s="80"/>
      <c r="F127" s="80"/>
      <c r="G127" s="85" t="s">
        <v>345</v>
      </c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7"/>
      <c r="AA127" s="41"/>
    </row>
    <row r="128" spans="1:37" ht="20.100000000000001" customHeight="1" x14ac:dyDescent="0.45">
      <c r="A128" s="39"/>
      <c r="B128" s="40"/>
      <c r="C128" s="80" t="s">
        <v>263</v>
      </c>
      <c r="D128" s="80"/>
      <c r="E128" s="80"/>
      <c r="F128" s="80"/>
      <c r="G128" s="85" t="s">
        <v>346</v>
      </c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7"/>
      <c r="AA128" s="41"/>
    </row>
    <row r="129" spans="1:27" ht="20.100000000000001" customHeight="1" x14ac:dyDescent="0.45">
      <c r="A129" s="39"/>
      <c r="B129" s="40"/>
      <c r="C129" s="93" t="s">
        <v>105</v>
      </c>
      <c r="D129" s="94"/>
      <c r="E129" s="94"/>
      <c r="F129" s="95"/>
      <c r="G129" s="81" t="s">
        <v>259</v>
      </c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41"/>
    </row>
    <row r="130" spans="1:27" ht="20.100000000000001" customHeight="1" x14ac:dyDescent="0.45">
      <c r="A130" s="39"/>
      <c r="B130" s="40"/>
      <c r="C130" s="82"/>
      <c r="D130" s="83"/>
      <c r="E130" s="83"/>
      <c r="F130" s="84"/>
      <c r="G130" s="81" t="s">
        <v>242</v>
      </c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41"/>
    </row>
    <row r="131" spans="1:27" ht="20.100000000000001" customHeight="1" x14ac:dyDescent="0.45">
      <c r="A131" s="40"/>
      <c r="B131" s="40"/>
      <c r="C131" s="82"/>
      <c r="D131" s="83"/>
      <c r="E131" s="83"/>
      <c r="F131" s="84"/>
      <c r="G131" s="81" t="s">
        <v>243</v>
      </c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47"/>
    </row>
    <row r="132" spans="1:27" ht="39.9" customHeight="1" x14ac:dyDescent="0.45">
      <c r="A132" s="40"/>
      <c r="B132" s="40"/>
      <c r="C132" s="96"/>
      <c r="D132" s="97"/>
      <c r="E132" s="97"/>
      <c r="F132" s="98"/>
      <c r="G132" s="88" t="s">
        <v>292</v>
      </c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47"/>
    </row>
    <row r="133" spans="1:27" ht="20.100000000000001" customHeight="1" x14ac:dyDescent="0.45">
      <c r="A133" s="39"/>
      <c r="B133" s="40"/>
      <c r="C133" s="80" t="s">
        <v>138</v>
      </c>
      <c r="D133" s="80"/>
      <c r="E133" s="80"/>
      <c r="F133" s="80"/>
      <c r="G133" s="81" t="s">
        <v>347</v>
      </c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41"/>
    </row>
    <row r="134" spans="1:27" ht="20.100000000000001" customHeight="1" x14ac:dyDescent="0.45">
      <c r="A134" s="39"/>
      <c r="B134" s="40"/>
      <c r="C134" s="93" t="s">
        <v>139</v>
      </c>
      <c r="D134" s="94"/>
      <c r="E134" s="94"/>
      <c r="F134" s="95"/>
      <c r="G134" s="81" t="s">
        <v>348</v>
      </c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41"/>
    </row>
    <row r="135" spans="1:27" ht="20.100000000000001" customHeight="1" x14ac:dyDescent="0.45">
      <c r="A135" s="40"/>
      <c r="B135" s="40"/>
      <c r="C135" s="96"/>
      <c r="D135" s="97"/>
      <c r="E135" s="97"/>
      <c r="F135" s="98"/>
      <c r="G135" s="81" t="s">
        <v>349</v>
      </c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47"/>
    </row>
    <row r="136" spans="1:27" ht="20.100000000000001" customHeight="1" x14ac:dyDescent="0.45">
      <c r="A136" s="39"/>
      <c r="B136" s="40"/>
      <c r="C136" s="80" t="s">
        <v>138</v>
      </c>
      <c r="D136" s="80"/>
      <c r="E136" s="80"/>
      <c r="F136" s="80"/>
      <c r="G136" s="81" t="s">
        <v>294</v>
      </c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41"/>
    </row>
    <row r="137" spans="1:27" ht="20.100000000000001" customHeight="1" x14ac:dyDescent="0.45">
      <c r="A137" s="39"/>
      <c r="B137" s="40"/>
      <c r="C137" s="82" t="s">
        <v>139</v>
      </c>
      <c r="D137" s="83"/>
      <c r="E137" s="83"/>
      <c r="F137" s="84"/>
      <c r="G137" s="85" t="s">
        <v>279</v>
      </c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7"/>
      <c r="AA137" s="41"/>
    </row>
    <row r="138" spans="1:27" ht="20.100000000000001" customHeight="1" x14ac:dyDescent="0.45">
      <c r="A138" s="39"/>
      <c r="B138" s="40"/>
      <c r="C138" s="96"/>
      <c r="D138" s="97"/>
      <c r="E138" s="97"/>
      <c r="F138" s="98"/>
      <c r="G138" s="85" t="s">
        <v>351</v>
      </c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7"/>
      <c r="AA138" s="41"/>
    </row>
    <row r="139" spans="1:27" ht="20.100000000000001" customHeight="1" x14ac:dyDescent="0.45">
      <c r="A139" s="40"/>
      <c r="B139" s="40"/>
      <c r="C139" s="80" t="s">
        <v>144</v>
      </c>
      <c r="D139" s="80"/>
      <c r="E139" s="80"/>
      <c r="F139" s="80"/>
      <c r="G139" s="85" t="s">
        <v>350</v>
      </c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7"/>
      <c r="AA139" s="47"/>
    </row>
    <row r="140" spans="1:27" ht="20.100000000000001" customHeight="1" x14ac:dyDescent="0.4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50"/>
    </row>
    <row r="141" spans="1:27" ht="20.100000000000001" customHeight="1" x14ac:dyDescent="0.45">
      <c r="A141" s="40"/>
      <c r="B141" s="40"/>
      <c r="C141" s="40" t="s">
        <v>321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50"/>
    </row>
    <row r="142" spans="1:27" ht="20.100000000000001" customHeight="1" x14ac:dyDescent="0.45">
      <c r="A142" s="40"/>
      <c r="B142" s="40"/>
      <c r="C142" s="89" t="s">
        <v>7</v>
      </c>
      <c r="D142" s="89"/>
      <c r="E142" s="90" t="s">
        <v>9</v>
      </c>
      <c r="F142" s="91"/>
      <c r="G142" s="91"/>
      <c r="H142" s="91"/>
      <c r="I142" s="91"/>
      <c r="J142" s="91"/>
      <c r="K142" s="91"/>
      <c r="L142" s="92"/>
      <c r="M142" s="90" t="s">
        <v>21</v>
      </c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2"/>
      <c r="AA142" s="50"/>
    </row>
    <row r="143" spans="1:27" ht="20.100000000000001" customHeight="1" x14ac:dyDescent="0.45">
      <c r="A143" s="40"/>
      <c r="B143" s="40"/>
      <c r="C143" s="79">
        <v>1</v>
      </c>
      <c r="D143" s="79"/>
      <c r="E143" s="31" t="s">
        <v>269</v>
      </c>
      <c r="F143" s="35"/>
      <c r="G143" s="35"/>
      <c r="H143" s="35"/>
      <c r="I143" s="35"/>
      <c r="J143" s="35"/>
      <c r="K143" s="35"/>
      <c r="L143" s="36"/>
      <c r="M143" s="31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6"/>
      <c r="AA143" s="50"/>
    </row>
    <row r="144" spans="1:27" ht="20.100000000000001" customHeight="1" x14ac:dyDescent="0.45">
      <c r="A144" s="40"/>
      <c r="B144" s="40"/>
      <c r="C144" s="79">
        <v>2</v>
      </c>
      <c r="D144" s="79"/>
      <c r="E144" s="31"/>
      <c r="F144" s="35" t="s">
        <v>266</v>
      </c>
      <c r="G144" s="35"/>
      <c r="H144" s="35"/>
      <c r="I144" s="35"/>
      <c r="J144" s="35"/>
      <c r="K144" s="35"/>
      <c r="L144" s="36"/>
      <c r="M144" s="31" t="s">
        <v>265</v>
      </c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6"/>
      <c r="AA144" s="50"/>
    </row>
    <row r="145" spans="1:37" ht="20.100000000000001" customHeight="1" x14ac:dyDescent="0.45">
      <c r="A145" s="40"/>
      <c r="B145" s="40"/>
      <c r="C145" s="79">
        <v>3</v>
      </c>
      <c r="D145" s="79"/>
      <c r="E145" s="31"/>
      <c r="F145" s="35" t="s">
        <v>267</v>
      </c>
      <c r="G145" s="35"/>
      <c r="H145" s="35"/>
      <c r="I145" s="35"/>
      <c r="J145" s="35"/>
      <c r="K145" s="35"/>
      <c r="L145" s="36"/>
      <c r="M145" s="31" t="s">
        <v>295</v>
      </c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6"/>
      <c r="AA145" s="50"/>
    </row>
    <row r="146" spans="1:37" ht="20.100000000000001" customHeight="1" x14ac:dyDescent="0.45">
      <c r="A146" s="40"/>
      <c r="B146" s="46"/>
      <c r="C146" s="46"/>
      <c r="D146" s="51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41"/>
    </row>
    <row r="147" spans="1:37" ht="20.100000000000001" customHeight="1" x14ac:dyDescent="0.45">
      <c r="A147" s="39"/>
      <c r="B147" s="49" t="s">
        <v>322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1"/>
      <c r="AD147" s="17"/>
      <c r="AK147" s="24"/>
    </row>
    <row r="148" spans="1:37" ht="20.100000000000001" customHeight="1" x14ac:dyDescent="0.45">
      <c r="A148" s="40"/>
      <c r="B148" s="40"/>
      <c r="C148" s="89" t="s">
        <v>7</v>
      </c>
      <c r="D148" s="89"/>
      <c r="E148" s="90" t="s">
        <v>9</v>
      </c>
      <c r="F148" s="91"/>
      <c r="G148" s="91"/>
      <c r="H148" s="91"/>
      <c r="I148" s="91"/>
      <c r="J148" s="91"/>
      <c r="K148" s="91"/>
      <c r="L148" s="92"/>
      <c r="M148" s="90" t="s">
        <v>21</v>
      </c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2"/>
      <c r="AA148" s="50"/>
    </row>
    <row r="149" spans="1:37" ht="20.100000000000001" customHeight="1" x14ac:dyDescent="0.45">
      <c r="A149" s="40"/>
      <c r="B149" s="40"/>
      <c r="C149" s="79">
        <v>1</v>
      </c>
      <c r="D149" s="79"/>
      <c r="E149" s="31" t="s">
        <v>269</v>
      </c>
      <c r="F149" s="35"/>
      <c r="G149" s="35"/>
      <c r="H149" s="35"/>
      <c r="I149" s="35"/>
      <c r="J149" s="35"/>
      <c r="K149" s="35"/>
      <c r="L149" s="36"/>
      <c r="M149" s="31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6"/>
      <c r="AA149" s="50"/>
    </row>
    <row r="150" spans="1:37" ht="20.100000000000001" customHeight="1" x14ac:dyDescent="0.45">
      <c r="A150" s="40"/>
      <c r="B150" s="40"/>
      <c r="C150" s="79">
        <v>2</v>
      </c>
      <c r="D150" s="79"/>
      <c r="E150" s="31"/>
      <c r="F150" s="35" t="s">
        <v>266</v>
      </c>
      <c r="G150" s="35"/>
      <c r="H150" s="35"/>
      <c r="I150" s="35"/>
      <c r="J150" s="35"/>
      <c r="K150" s="35"/>
      <c r="L150" s="36"/>
      <c r="M150" s="31" t="str">
        <f>"１０-２．"&amp;F150</f>
        <v>１０-２．大工事コード</v>
      </c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6"/>
      <c r="AA150" s="50"/>
    </row>
    <row r="151" spans="1:37" ht="20.100000000000001" customHeight="1" x14ac:dyDescent="0.45">
      <c r="A151" s="40"/>
      <c r="B151" s="40"/>
      <c r="C151" s="79">
        <v>3</v>
      </c>
      <c r="D151" s="79"/>
      <c r="E151" s="31"/>
      <c r="F151" s="35" t="s">
        <v>267</v>
      </c>
      <c r="G151" s="35"/>
      <c r="H151" s="35"/>
      <c r="I151" s="35"/>
      <c r="J151" s="35"/>
      <c r="K151" s="35"/>
      <c r="L151" s="36"/>
      <c r="M151" s="31" t="str">
        <f>"１０-２．"&amp;F151</f>
        <v>１０-２．大工事名</v>
      </c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6"/>
      <c r="AA151" s="50"/>
    </row>
    <row r="152" spans="1:37" ht="20.100000000000001" customHeight="1" x14ac:dyDescent="0.45">
      <c r="A152" s="39"/>
      <c r="B152" s="40"/>
      <c r="C152" s="89" t="s">
        <v>18</v>
      </c>
      <c r="D152" s="89"/>
      <c r="E152" s="89"/>
      <c r="F152" s="89"/>
      <c r="G152" s="81">
        <v>200</v>
      </c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41"/>
      <c r="AH152" s="24"/>
    </row>
    <row r="153" spans="1:37" ht="20.100000000000001" customHeight="1" x14ac:dyDescent="0.4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7"/>
    </row>
    <row r="154" spans="1:37" ht="20.100000000000001" customHeight="1" x14ac:dyDescent="0.45">
      <c r="A154" s="40"/>
      <c r="B154" s="40" t="s">
        <v>277</v>
      </c>
      <c r="C154" s="40"/>
      <c r="D154" s="40"/>
      <c r="E154" s="40"/>
      <c r="F154" s="40"/>
      <c r="G154" s="40"/>
      <c r="H154" s="40"/>
      <c r="I154" s="40"/>
      <c r="J154" s="40"/>
      <c r="K154" s="40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7"/>
    </row>
    <row r="155" spans="1:37" ht="20.100000000000001" customHeight="1" x14ac:dyDescent="0.4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7"/>
    </row>
    <row r="156" spans="1:37" ht="20.100000000000001" customHeight="1" x14ac:dyDescent="0.45">
      <c r="A156" s="40"/>
      <c r="B156" s="48" t="s">
        <v>323</v>
      </c>
      <c r="C156" s="49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1"/>
    </row>
    <row r="157" spans="1:37" ht="20.100000000000001" customHeight="1" x14ac:dyDescent="0.45">
      <c r="A157" s="39"/>
      <c r="B157" s="40"/>
      <c r="C157" s="80" t="s">
        <v>141</v>
      </c>
      <c r="D157" s="80"/>
      <c r="E157" s="80"/>
      <c r="F157" s="80"/>
      <c r="G157" s="81" t="s">
        <v>286</v>
      </c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41"/>
    </row>
    <row r="158" spans="1:37" ht="20.100000000000001" customHeight="1" x14ac:dyDescent="0.45">
      <c r="A158" s="39"/>
      <c r="B158" s="40"/>
      <c r="C158" s="82" t="s">
        <v>105</v>
      </c>
      <c r="D158" s="83"/>
      <c r="E158" s="83"/>
      <c r="F158" s="84"/>
      <c r="G158" s="85" t="s">
        <v>282</v>
      </c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7"/>
      <c r="AA158" s="41"/>
    </row>
    <row r="159" spans="1:37" ht="20.100000000000001" customHeight="1" x14ac:dyDescent="0.45">
      <c r="A159" s="39"/>
      <c r="B159" s="40"/>
      <c r="C159" s="82"/>
      <c r="D159" s="83"/>
      <c r="E159" s="83"/>
      <c r="F159" s="84"/>
      <c r="G159" s="85" t="s">
        <v>287</v>
      </c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7"/>
      <c r="AA159" s="41"/>
    </row>
    <row r="160" spans="1:37" ht="39.9" customHeight="1" x14ac:dyDescent="0.45">
      <c r="A160" s="40"/>
      <c r="B160" s="40"/>
      <c r="C160" s="82"/>
      <c r="D160" s="83"/>
      <c r="E160" s="83"/>
      <c r="F160" s="84"/>
      <c r="G160" s="88" t="s">
        <v>288</v>
      </c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47"/>
    </row>
    <row r="161" spans="1:37" ht="20.100000000000001" customHeight="1" x14ac:dyDescent="0.45">
      <c r="A161" s="40"/>
      <c r="B161" s="40"/>
      <c r="C161" s="80" t="s">
        <v>144</v>
      </c>
      <c r="D161" s="80"/>
      <c r="E161" s="80"/>
      <c r="F161" s="80"/>
      <c r="G161" s="85" t="s">
        <v>289</v>
      </c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7"/>
      <c r="AA161" s="47"/>
    </row>
    <row r="162" spans="1:37" ht="20.100000000000001" customHeight="1" x14ac:dyDescent="0.4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50"/>
    </row>
    <row r="163" spans="1:37" ht="20.100000000000001" customHeight="1" x14ac:dyDescent="0.45">
      <c r="A163" s="40"/>
      <c r="B163" s="40"/>
      <c r="C163" s="40" t="s">
        <v>324</v>
      </c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50"/>
    </row>
    <row r="164" spans="1:37" ht="20.100000000000001" customHeight="1" x14ac:dyDescent="0.45">
      <c r="A164" s="40"/>
      <c r="B164" s="40"/>
      <c r="C164" s="89" t="s">
        <v>7</v>
      </c>
      <c r="D164" s="89"/>
      <c r="E164" s="90" t="s">
        <v>9</v>
      </c>
      <c r="F164" s="91"/>
      <c r="G164" s="91"/>
      <c r="H164" s="91"/>
      <c r="I164" s="91"/>
      <c r="J164" s="91"/>
      <c r="K164" s="91"/>
      <c r="L164" s="92"/>
      <c r="M164" s="90" t="s">
        <v>21</v>
      </c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2"/>
      <c r="AA164" s="50"/>
    </row>
    <row r="165" spans="1:37" ht="20.100000000000001" customHeight="1" x14ac:dyDescent="0.45">
      <c r="A165" s="40"/>
      <c r="B165" s="40"/>
      <c r="C165" s="79">
        <v>1</v>
      </c>
      <c r="D165" s="79"/>
      <c r="E165" s="31" t="s">
        <v>290</v>
      </c>
      <c r="F165" s="35"/>
      <c r="G165" s="35"/>
      <c r="H165" s="35"/>
      <c r="I165" s="35"/>
      <c r="J165" s="35"/>
      <c r="K165" s="35"/>
      <c r="L165" s="36"/>
      <c r="M165" s="31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6"/>
      <c r="AA165" s="50"/>
    </row>
    <row r="166" spans="1:37" ht="20.100000000000001" customHeight="1" x14ac:dyDescent="0.45">
      <c r="A166" s="40"/>
      <c r="B166" s="40"/>
      <c r="C166" s="79">
        <v>2</v>
      </c>
      <c r="D166" s="79"/>
      <c r="E166" s="31"/>
      <c r="F166" s="35" t="s">
        <v>291</v>
      </c>
      <c r="G166" s="35"/>
      <c r="H166" s="35"/>
      <c r="I166" s="35"/>
      <c r="J166" s="35"/>
      <c r="K166" s="35"/>
      <c r="L166" s="36"/>
      <c r="M166" s="31" t="str">
        <f>"小工事情報．"&amp;F166</f>
        <v>小工事情報．小工事コード</v>
      </c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6"/>
      <c r="AA166" s="50"/>
    </row>
    <row r="167" spans="1:37" ht="20.100000000000001" customHeight="1" x14ac:dyDescent="0.45">
      <c r="A167" s="40"/>
      <c r="B167" s="40"/>
      <c r="C167" s="79">
        <v>3</v>
      </c>
      <c r="D167" s="79"/>
      <c r="E167" s="31"/>
      <c r="F167" s="35" t="s">
        <v>276</v>
      </c>
      <c r="G167" s="35"/>
      <c r="H167" s="35"/>
      <c r="I167" s="35"/>
      <c r="J167" s="35"/>
      <c r="K167" s="35"/>
      <c r="L167" s="36"/>
      <c r="M167" s="31" t="str">
        <f>"小工事情報．"&amp;F167</f>
        <v>小工事情報．小工事名</v>
      </c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6"/>
      <c r="AA167" s="50"/>
    </row>
    <row r="168" spans="1:37" ht="20.100000000000001" customHeight="1" x14ac:dyDescent="0.45">
      <c r="A168" s="40"/>
      <c r="B168" s="46"/>
      <c r="C168" s="46"/>
      <c r="D168" s="51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41"/>
    </row>
    <row r="169" spans="1:37" ht="20.100000000000001" customHeight="1" x14ac:dyDescent="0.45">
      <c r="A169" s="39"/>
      <c r="B169" s="49" t="s">
        <v>325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1"/>
      <c r="AD169" s="17"/>
      <c r="AK169" s="24"/>
    </row>
    <row r="170" spans="1:37" ht="20.100000000000001" customHeight="1" x14ac:dyDescent="0.45">
      <c r="A170" s="40"/>
      <c r="B170" s="40"/>
      <c r="C170" s="89" t="s">
        <v>7</v>
      </c>
      <c r="D170" s="89"/>
      <c r="E170" s="90" t="s">
        <v>9</v>
      </c>
      <c r="F170" s="91"/>
      <c r="G170" s="91"/>
      <c r="H170" s="91"/>
      <c r="I170" s="91"/>
      <c r="J170" s="91"/>
      <c r="K170" s="91"/>
      <c r="L170" s="92"/>
      <c r="M170" s="90" t="s">
        <v>21</v>
      </c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2"/>
      <c r="AA170" s="50"/>
    </row>
    <row r="171" spans="1:37" ht="20.100000000000001" customHeight="1" x14ac:dyDescent="0.45">
      <c r="A171" s="40"/>
      <c r="B171" s="40"/>
      <c r="C171" s="79">
        <v>1</v>
      </c>
      <c r="D171" s="79"/>
      <c r="E171" s="31" t="s">
        <v>290</v>
      </c>
      <c r="F171" s="35"/>
      <c r="G171" s="35"/>
      <c r="H171" s="35"/>
      <c r="I171" s="35"/>
      <c r="J171" s="35"/>
      <c r="K171" s="35"/>
      <c r="L171" s="36"/>
      <c r="M171" s="31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6"/>
      <c r="AA171" s="50"/>
    </row>
    <row r="172" spans="1:37" ht="20.100000000000001" customHeight="1" x14ac:dyDescent="0.45">
      <c r="A172" s="40"/>
      <c r="B172" s="40"/>
      <c r="C172" s="79">
        <v>2</v>
      </c>
      <c r="D172" s="79"/>
      <c r="E172" s="31"/>
      <c r="F172" s="35" t="s">
        <v>291</v>
      </c>
      <c r="G172" s="35"/>
      <c r="H172" s="35"/>
      <c r="I172" s="35"/>
      <c r="J172" s="35"/>
      <c r="K172" s="35"/>
      <c r="L172" s="36"/>
      <c r="M172" s="31" t="str">
        <f>"１２-２．"&amp;F172</f>
        <v>１２-２．小工事コード</v>
      </c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6"/>
      <c r="AA172" s="50"/>
    </row>
    <row r="173" spans="1:37" ht="20.100000000000001" customHeight="1" x14ac:dyDescent="0.45">
      <c r="A173" s="40"/>
      <c r="B173" s="40"/>
      <c r="C173" s="79">
        <v>3</v>
      </c>
      <c r="D173" s="79"/>
      <c r="E173" s="31"/>
      <c r="F173" s="35" t="s">
        <v>276</v>
      </c>
      <c r="G173" s="35"/>
      <c r="H173" s="35"/>
      <c r="I173" s="35"/>
      <c r="J173" s="35"/>
      <c r="K173" s="35"/>
      <c r="L173" s="36"/>
      <c r="M173" s="31" t="str">
        <f>"１２-２．"&amp;F173</f>
        <v>１２-２．小工事名</v>
      </c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6"/>
      <c r="AA173" s="50"/>
    </row>
    <row r="174" spans="1:37" ht="20.100000000000001" customHeight="1" x14ac:dyDescent="0.45">
      <c r="A174" s="39"/>
      <c r="B174" s="40"/>
      <c r="C174" s="89" t="s">
        <v>18</v>
      </c>
      <c r="D174" s="89"/>
      <c r="E174" s="89"/>
      <c r="F174" s="89"/>
      <c r="G174" s="81">
        <v>200</v>
      </c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41"/>
      <c r="AH174" s="24"/>
    </row>
    <row r="175" spans="1:37" ht="20.100000000000001" customHeight="1" x14ac:dyDescent="0.45">
      <c r="A175" s="39"/>
      <c r="B175" s="49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1"/>
      <c r="AH175" s="24"/>
    </row>
    <row r="176" spans="1:37" ht="20.100000000000001" customHeight="1" x14ac:dyDescent="0.45">
      <c r="A176" s="40"/>
      <c r="B176" s="48" t="s">
        <v>326</v>
      </c>
      <c r="C176" s="49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1"/>
    </row>
    <row r="177" spans="1:27" ht="20.100000000000001" customHeight="1" x14ac:dyDescent="0.45">
      <c r="A177" s="39"/>
      <c r="B177" s="40"/>
      <c r="C177" s="80" t="s">
        <v>141</v>
      </c>
      <c r="D177" s="80"/>
      <c r="E177" s="80"/>
      <c r="F177" s="80"/>
      <c r="G177" s="85" t="s">
        <v>258</v>
      </c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7"/>
      <c r="AA177" s="41"/>
    </row>
    <row r="178" spans="1:27" ht="20.100000000000001" customHeight="1" x14ac:dyDescent="0.45">
      <c r="A178" s="39"/>
      <c r="B178" s="40"/>
      <c r="C178" s="93" t="s">
        <v>105</v>
      </c>
      <c r="D178" s="94"/>
      <c r="E178" s="94"/>
      <c r="F178" s="95"/>
      <c r="G178" s="81" t="s">
        <v>259</v>
      </c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41"/>
    </row>
    <row r="179" spans="1:27" ht="20.100000000000001" customHeight="1" x14ac:dyDescent="0.45">
      <c r="A179" s="39"/>
      <c r="B179" s="40"/>
      <c r="C179" s="82"/>
      <c r="D179" s="83"/>
      <c r="E179" s="83"/>
      <c r="F179" s="84"/>
      <c r="G179" s="81" t="s">
        <v>352</v>
      </c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41"/>
    </row>
    <row r="180" spans="1:27" ht="20.100000000000001" customHeight="1" x14ac:dyDescent="0.45">
      <c r="A180" s="39"/>
      <c r="B180" s="40"/>
      <c r="C180" s="82"/>
      <c r="D180" s="83"/>
      <c r="E180" s="83"/>
      <c r="F180" s="84"/>
      <c r="G180" s="81" t="s">
        <v>242</v>
      </c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41"/>
    </row>
    <row r="181" spans="1:27" ht="20.100000000000001" customHeight="1" x14ac:dyDescent="0.45">
      <c r="A181" s="40"/>
      <c r="B181" s="40"/>
      <c r="C181" s="82"/>
      <c r="D181" s="83"/>
      <c r="E181" s="83"/>
      <c r="F181" s="84"/>
      <c r="G181" s="81" t="s">
        <v>243</v>
      </c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47"/>
    </row>
    <row r="182" spans="1:27" ht="39.9" customHeight="1" x14ac:dyDescent="0.45">
      <c r="A182" s="40"/>
      <c r="B182" s="40"/>
      <c r="C182" s="96"/>
      <c r="D182" s="97"/>
      <c r="E182" s="97"/>
      <c r="F182" s="98"/>
      <c r="G182" s="88" t="s">
        <v>288</v>
      </c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47"/>
    </row>
    <row r="183" spans="1:27" ht="20.100000000000001" customHeight="1" x14ac:dyDescent="0.45">
      <c r="A183" s="39"/>
      <c r="B183" s="40"/>
      <c r="C183" s="80" t="s">
        <v>138</v>
      </c>
      <c r="D183" s="80"/>
      <c r="E183" s="80"/>
      <c r="F183" s="80"/>
      <c r="G183" s="81" t="s">
        <v>347</v>
      </c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41"/>
    </row>
    <row r="184" spans="1:27" ht="20.100000000000001" customHeight="1" x14ac:dyDescent="0.45">
      <c r="A184" s="39"/>
      <c r="B184" s="40"/>
      <c r="C184" s="93" t="s">
        <v>139</v>
      </c>
      <c r="D184" s="94"/>
      <c r="E184" s="94"/>
      <c r="F184" s="95"/>
      <c r="G184" s="81" t="s">
        <v>348</v>
      </c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41"/>
    </row>
    <row r="185" spans="1:27" ht="20.100000000000001" customHeight="1" x14ac:dyDescent="0.45">
      <c r="A185" s="40"/>
      <c r="B185" s="40"/>
      <c r="C185" s="96"/>
      <c r="D185" s="97"/>
      <c r="E185" s="97"/>
      <c r="F185" s="98"/>
      <c r="G185" s="81" t="s">
        <v>349</v>
      </c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47"/>
    </row>
    <row r="186" spans="1:27" ht="20.100000000000001" customHeight="1" x14ac:dyDescent="0.45">
      <c r="A186" s="39"/>
      <c r="B186" s="40"/>
      <c r="C186" s="80" t="s">
        <v>138</v>
      </c>
      <c r="D186" s="80"/>
      <c r="E186" s="80"/>
      <c r="F186" s="80"/>
      <c r="G186" s="81" t="s">
        <v>281</v>
      </c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41"/>
    </row>
    <row r="187" spans="1:27" ht="20.100000000000001" customHeight="1" x14ac:dyDescent="0.45">
      <c r="A187" s="39"/>
      <c r="B187" s="40"/>
      <c r="C187" s="93" t="s">
        <v>139</v>
      </c>
      <c r="D187" s="94"/>
      <c r="E187" s="94"/>
      <c r="F187" s="95"/>
      <c r="G187" s="85" t="s">
        <v>296</v>
      </c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7"/>
      <c r="AA187" s="41"/>
    </row>
    <row r="188" spans="1:27" ht="20.100000000000001" customHeight="1" x14ac:dyDescent="0.45">
      <c r="A188" s="39"/>
      <c r="B188" s="40"/>
      <c r="C188" s="96"/>
      <c r="D188" s="97"/>
      <c r="E188" s="97"/>
      <c r="F188" s="98"/>
      <c r="G188" s="85" t="s">
        <v>353</v>
      </c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7"/>
      <c r="AA188" s="41"/>
    </row>
    <row r="189" spans="1:27" ht="20.100000000000001" customHeight="1" x14ac:dyDescent="0.45">
      <c r="A189" s="40"/>
      <c r="B189" s="40"/>
      <c r="C189" s="80" t="s">
        <v>144</v>
      </c>
      <c r="D189" s="80"/>
      <c r="E189" s="80"/>
      <c r="F189" s="80"/>
      <c r="G189" s="85" t="s">
        <v>354</v>
      </c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7"/>
      <c r="AA189" s="47"/>
    </row>
    <row r="190" spans="1:27" ht="20.100000000000001" customHeight="1" x14ac:dyDescent="0.4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50"/>
    </row>
    <row r="191" spans="1:27" ht="20.100000000000001" customHeight="1" x14ac:dyDescent="0.45">
      <c r="A191" s="40"/>
      <c r="B191" s="40"/>
      <c r="C191" s="40" t="s">
        <v>327</v>
      </c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50"/>
    </row>
    <row r="192" spans="1:27" ht="20.100000000000001" customHeight="1" x14ac:dyDescent="0.45">
      <c r="A192" s="40"/>
      <c r="B192" s="40"/>
      <c r="C192" s="89" t="s">
        <v>7</v>
      </c>
      <c r="D192" s="89"/>
      <c r="E192" s="90" t="s">
        <v>9</v>
      </c>
      <c r="F192" s="91"/>
      <c r="G192" s="91"/>
      <c r="H192" s="91"/>
      <c r="I192" s="91"/>
      <c r="J192" s="91"/>
      <c r="K192" s="91"/>
      <c r="L192" s="92"/>
      <c r="M192" s="90" t="s">
        <v>21</v>
      </c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2"/>
      <c r="AA192" s="50"/>
    </row>
    <row r="193" spans="1:37" ht="20.100000000000001" customHeight="1" x14ac:dyDescent="0.45">
      <c r="A193" s="40"/>
      <c r="B193" s="40"/>
      <c r="C193" s="79">
        <v>1</v>
      </c>
      <c r="D193" s="79"/>
      <c r="E193" s="31" t="s">
        <v>290</v>
      </c>
      <c r="F193" s="35"/>
      <c r="G193" s="35"/>
      <c r="H193" s="35"/>
      <c r="I193" s="35"/>
      <c r="J193" s="35"/>
      <c r="K193" s="35"/>
      <c r="L193" s="36"/>
      <c r="M193" s="31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6"/>
      <c r="AA193" s="50"/>
    </row>
    <row r="194" spans="1:37" ht="20.100000000000001" customHeight="1" x14ac:dyDescent="0.45">
      <c r="A194" s="40"/>
      <c r="B194" s="40"/>
      <c r="C194" s="79">
        <v>2</v>
      </c>
      <c r="D194" s="79"/>
      <c r="E194" s="31"/>
      <c r="F194" s="35" t="s">
        <v>291</v>
      </c>
      <c r="G194" s="35"/>
      <c r="H194" s="35"/>
      <c r="I194" s="35"/>
      <c r="J194" s="35"/>
      <c r="K194" s="35"/>
      <c r="L194" s="36"/>
      <c r="M194" s="31" t="s">
        <v>355</v>
      </c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6"/>
      <c r="AA194" s="50"/>
    </row>
    <row r="195" spans="1:37" ht="20.100000000000001" customHeight="1" x14ac:dyDescent="0.45">
      <c r="A195" s="40"/>
      <c r="B195" s="40"/>
      <c r="C195" s="79">
        <v>3</v>
      </c>
      <c r="D195" s="79"/>
      <c r="E195" s="31"/>
      <c r="F195" s="35" t="s">
        <v>276</v>
      </c>
      <c r="G195" s="35"/>
      <c r="H195" s="35"/>
      <c r="I195" s="35"/>
      <c r="J195" s="35"/>
      <c r="K195" s="35"/>
      <c r="L195" s="36"/>
      <c r="M195" s="31" t="s">
        <v>297</v>
      </c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6"/>
      <c r="AA195" s="50"/>
    </row>
    <row r="196" spans="1:37" ht="20.100000000000001" customHeight="1" x14ac:dyDescent="0.45">
      <c r="A196" s="40"/>
      <c r="B196" s="46"/>
      <c r="C196" s="46"/>
      <c r="D196" s="51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41"/>
    </row>
    <row r="197" spans="1:37" ht="20.100000000000001" customHeight="1" x14ac:dyDescent="0.45">
      <c r="A197" s="39"/>
      <c r="B197" s="49" t="s">
        <v>328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1"/>
      <c r="AD197" s="17"/>
      <c r="AK197" s="24"/>
    </row>
    <row r="198" spans="1:37" ht="20.100000000000001" customHeight="1" x14ac:dyDescent="0.45">
      <c r="A198" s="40"/>
      <c r="B198" s="40"/>
      <c r="C198" s="89" t="s">
        <v>7</v>
      </c>
      <c r="D198" s="89"/>
      <c r="E198" s="90" t="s">
        <v>9</v>
      </c>
      <c r="F198" s="91"/>
      <c r="G198" s="91"/>
      <c r="H198" s="91"/>
      <c r="I198" s="91"/>
      <c r="J198" s="91"/>
      <c r="K198" s="91"/>
      <c r="L198" s="92"/>
      <c r="M198" s="90" t="s">
        <v>21</v>
      </c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2"/>
      <c r="AA198" s="50"/>
    </row>
    <row r="199" spans="1:37" ht="20.100000000000001" customHeight="1" x14ac:dyDescent="0.45">
      <c r="A199" s="40"/>
      <c r="B199" s="40"/>
      <c r="C199" s="79">
        <v>1</v>
      </c>
      <c r="D199" s="79"/>
      <c r="E199" s="31" t="s">
        <v>290</v>
      </c>
      <c r="F199" s="35"/>
      <c r="G199" s="35"/>
      <c r="H199" s="35"/>
      <c r="I199" s="35"/>
      <c r="J199" s="35"/>
      <c r="K199" s="35"/>
      <c r="L199" s="36"/>
      <c r="M199" s="31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6"/>
      <c r="AA199" s="50"/>
    </row>
    <row r="200" spans="1:37" ht="20.100000000000001" customHeight="1" x14ac:dyDescent="0.45">
      <c r="A200" s="40"/>
      <c r="B200" s="40"/>
      <c r="C200" s="79">
        <v>2</v>
      </c>
      <c r="D200" s="79"/>
      <c r="E200" s="31"/>
      <c r="F200" s="35" t="s">
        <v>291</v>
      </c>
      <c r="G200" s="35"/>
      <c r="H200" s="35"/>
      <c r="I200" s="35"/>
      <c r="J200" s="35"/>
      <c r="K200" s="35"/>
      <c r="L200" s="36"/>
      <c r="M200" s="31" t="str">
        <f>"１４-２．"&amp;F200</f>
        <v>１４-２．小工事コード</v>
      </c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6"/>
      <c r="AA200" s="50"/>
    </row>
    <row r="201" spans="1:37" ht="20.100000000000001" customHeight="1" x14ac:dyDescent="0.45">
      <c r="A201" s="40"/>
      <c r="B201" s="40"/>
      <c r="C201" s="79">
        <v>3</v>
      </c>
      <c r="D201" s="79"/>
      <c r="E201" s="31"/>
      <c r="F201" s="35" t="s">
        <v>276</v>
      </c>
      <c r="G201" s="35"/>
      <c r="H201" s="35"/>
      <c r="I201" s="35"/>
      <c r="J201" s="35"/>
      <c r="K201" s="35"/>
      <c r="L201" s="36"/>
      <c r="M201" s="31" t="str">
        <f>"１４-２．"&amp;F201</f>
        <v>１４-２．小工事名</v>
      </c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6"/>
      <c r="AA201" s="50"/>
    </row>
    <row r="202" spans="1:37" ht="20.100000000000001" customHeight="1" x14ac:dyDescent="0.45">
      <c r="A202" s="39"/>
      <c r="B202" s="40"/>
      <c r="C202" s="89" t="s">
        <v>18</v>
      </c>
      <c r="D202" s="89"/>
      <c r="E202" s="89"/>
      <c r="F202" s="89"/>
      <c r="G202" s="81">
        <v>200</v>
      </c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41"/>
      <c r="AH202" s="24"/>
    </row>
    <row r="203" spans="1:37" ht="20.100000000000001" customHeight="1" x14ac:dyDescent="0.45">
      <c r="A203" s="43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5"/>
    </row>
    <row r="204" spans="1:37" ht="20.100000000000001" customHeight="1" x14ac:dyDescent="0.45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5"/>
    </row>
    <row r="205" spans="1:37" ht="20.100000000000001" customHeight="1" x14ac:dyDescent="0.45">
      <c r="A205" s="39"/>
      <c r="B205" s="40" t="s">
        <v>22</v>
      </c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1"/>
    </row>
    <row r="206" spans="1:37" ht="20.100000000000001" customHeight="1" x14ac:dyDescent="0.45">
      <c r="A206" s="39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1"/>
    </row>
    <row r="207" spans="1:37" ht="20.100000000000001" customHeight="1" x14ac:dyDescent="0.45">
      <c r="A207" s="39"/>
      <c r="B207" s="53"/>
      <c r="C207" s="54" t="s">
        <v>23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5"/>
      <c r="AA207" s="41"/>
    </row>
    <row r="208" spans="1:37" ht="20.100000000000001" customHeight="1" x14ac:dyDescent="0.45">
      <c r="A208" s="39"/>
      <c r="B208" s="39"/>
      <c r="C208" s="40" t="s">
        <v>24</v>
      </c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1"/>
      <c r="AA208" s="41"/>
    </row>
    <row r="209" spans="1:27" ht="20.100000000000001" customHeight="1" x14ac:dyDescent="0.45">
      <c r="A209" s="39"/>
      <c r="B209" s="39"/>
      <c r="C209" s="40" t="s">
        <v>25</v>
      </c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1"/>
      <c r="AA209" s="41"/>
    </row>
    <row r="210" spans="1:27" ht="20.100000000000001" customHeight="1" x14ac:dyDescent="0.45">
      <c r="A210" s="39"/>
      <c r="B210" s="39"/>
      <c r="C210" s="40" t="s">
        <v>26</v>
      </c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1"/>
      <c r="AA210" s="41"/>
    </row>
    <row r="211" spans="1:27" ht="20.100000000000001" customHeight="1" x14ac:dyDescent="0.45">
      <c r="A211" s="39"/>
      <c r="B211" s="39"/>
      <c r="C211" s="40" t="s">
        <v>27</v>
      </c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1"/>
      <c r="AA211" s="41"/>
    </row>
    <row r="212" spans="1:27" ht="20.100000000000001" customHeight="1" x14ac:dyDescent="0.45">
      <c r="A212" s="39"/>
      <c r="B212" s="39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1"/>
      <c r="AA212" s="41"/>
    </row>
    <row r="213" spans="1:27" ht="20.100000000000001" customHeight="1" x14ac:dyDescent="0.45">
      <c r="A213" s="39"/>
      <c r="B213" s="39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1"/>
      <c r="AA213" s="41"/>
    </row>
    <row r="214" spans="1:27" ht="20.100000000000001" customHeight="1" x14ac:dyDescent="0.45">
      <c r="A214" s="39"/>
      <c r="B214" s="39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1"/>
      <c r="AA214" s="41"/>
    </row>
    <row r="215" spans="1:27" ht="20.100000000000001" customHeight="1" x14ac:dyDescent="0.45">
      <c r="A215" s="39"/>
      <c r="B215" s="39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1"/>
      <c r="AA215" s="41"/>
    </row>
    <row r="216" spans="1:27" ht="20.100000000000001" customHeight="1" x14ac:dyDescent="0.45">
      <c r="A216" s="39"/>
      <c r="B216" s="39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1"/>
      <c r="AA216" s="41"/>
    </row>
    <row r="217" spans="1:27" ht="20.100000000000001" customHeight="1" x14ac:dyDescent="0.45">
      <c r="A217" s="39"/>
      <c r="B217" s="39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1"/>
      <c r="AA217" s="41"/>
    </row>
    <row r="218" spans="1:27" ht="20.100000000000001" customHeight="1" x14ac:dyDescent="0.45">
      <c r="A218" s="39"/>
      <c r="B218" s="39"/>
      <c r="C218" s="40"/>
      <c r="D218" s="40" t="s">
        <v>147</v>
      </c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1"/>
      <c r="AA218" s="41"/>
    </row>
    <row r="219" spans="1:27" ht="20.100000000000001" customHeight="1" x14ac:dyDescent="0.45">
      <c r="A219" s="39"/>
      <c r="B219" s="39"/>
      <c r="C219" s="40" t="s">
        <v>28</v>
      </c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1"/>
      <c r="AA219" s="41"/>
    </row>
    <row r="220" spans="1:27" ht="20.100000000000001" customHeight="1" x14ac:dyDescent="0.45">
      <c r="A220" s="39"/>
      <c r="B220" s="39"/>
      <c r="C220" s="40" t="s">
        <v>29</v>
      </c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1"/>
      <c r="AA220" s="41"/>
    </row>
    <row r="221" spans="1:27" ht="20.100000000000001" customHeight="1" x14ac:dyDescent="0.45">
      <c r="A221" s="39"/>
      <c r="B221" s="39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1"/>
      <c r="AA221" s="41"/>
    </row>
    <row r="222" spans="1:27" ht="20.100000000000001" customHeight="1" x14ac:dyDescent="0.45">
      <c r="A222" s="39"/>
      <c r="B222" s="39"/>
      <c r="C222" s="40" t="s">
        <v>30</v>
      </c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1"/>
      <c r="AA222" s="41"/>
    </row>
    <row r="223" spans="1:27" ht="20.100000000000001" customHeight="1" x14ac:dyDescent="0.45">
      <c r="A223" s="39"/>
      <c r="B223" s="39"/>
      <c r="C223" s="40" t="s">
        <v>24</v>
      </c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1"/>
      <c r="AA223" s="41"/>
    </row>
    <row r="224" spans="1:27" ht="20.100000000000001" customHeight="1" x14ac:dyDescent="0.45">
      <c r="A224" s="39"/>
      <c r="B224" s="39"/>
      <c r="C224" s="40" t="s">
        <v>102</v>
      </c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1"/>
      <c r="AA224" s="41"/>
    </row>
    <row r="225" spans="1:27" ht="20.100000000000001" customHeight="1" x14ac:dyDescent="0.45">
      <c r="A225" s="39"/>
      <c r="B225" s="39"/>
      <c r="C225" s="40" t="s">
        <v>32</v>
      </c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1"/>
      <c r="AA225" s="41"/>
    </row>
    <row r="226" spans="1:27" ht="20.100000000000001" customHeight="1" x14ac:dyDescent="0.45">
      <c r="A226" s="39"/>
      <c r="B226" s="39"/>
      <c r="C226" s="40" t="s">
        <v>29</v>
      </c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1"/>
      <c r="AA226" s="41"/>
    </row>
    <row r="227" spans="1:27" ht="20.100000000000001" customHeight="1" x14ac:dyDescent="0.45">
      <c r="A227" s="39"/>
      <c r="B227" s="43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5"/>
      <c r="AA227" s="41"/>
    </row>
    <row r="228" spans="1:27" ht="20.100000000000001" customHeight="1" x14ac:dyDescent="0.45">
      <c r="A228" s="43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5"/>
    </row>
  </sheetData>
  <mergeCells count="241">
    <mergeCell ref="C70:D70"/>
    <mergeCell ref="C61:F61"/>
    <mergeCell ref="G61:Z61"/>
    <mergeCell ref="C62:F64"/>
    <mergeCell ref="G62:Z62"/>
    <mergeCell ref="G64:Z64"/>
    <mergeCell ref="C67:D67"/>
    <mergeCell ref="E67:L67"/>
    <mergeCell ref="M67:Z67"/>
    <mergeCell ref="C68:D68"/>
    <mergeCell ref="C69:D69"/>
    <mergeCell ref="C49:D49"/>
    <mergeCell ref="C50:D50"/>
    <mergeCell ref="C51:D51"/>
    <mergeCell ref="C35:F35"/>
    <mergeCell ref="C36:F38"/>
    <mergeCell ref="C39:F39"/>
    <mergeCell ref="C42:D42"/>
    <mergeCell ref="C43:D43"/>
    <mergeCell ref="C44:D44"/>
    <mergeCell ref="E48:L48"/>
    <mergeCell ref="C48:D48"/>
    <mergeCell ref="C26:F26"/>
    <mergeCell ref="G26:Z26"/>
    <mergeCell ref="C31:D31"/>
    <mergeCell ref="M29:Z29"/>
    <mergeCell ref="E29:L29"/>
    <mergeCell ref="C29:D29"/>
    <mergeCell ref="C30:D30"/>
    <mergeCell ref="C32:D32"/>
    <mergeCell ref="M48:Z48"/>
    <mergeCell ref="G35:Z35"/>
    <mergeCell ref="G36:Z36"/>
    <mergeCell ref="G37:Z37"/>
    <mergeCell ref="C45:D45"/>
    <mergeCell ref="C8:K8"/>
    <mergeCell ref="L8:M8"/>
    <mergeCell ref="N8:P8"/>
    <mergeCell ref="Q8:R8"/>
    <mergeCell ref="S8:Z8"/>
    <mergeCell ref="L9:M9"/>
    <mergeCell ref="N9:P9"/>
    <mergeCell ref="Q9:R9"/>
    <mergeCell ref="S9:Z9"/>
    <mergeCell ref="A1:G2"/>
    <mergeCell ref="H1:AA2"/>
    <mergeCell ref="A3:G4"/>
    <mergeCell ref="H3:AA4"/>
    <mergeCell ref="A5:C5"/>
    <mergeCell ref="D5:G5"/>
    <mergeCell ref="H5:J5"/>
    <mergeCell ref="K5:N5"/>
    <mergeCell ref="O5:Q5"/>
    <mergeCell ref="R5:U5"/>
    <mergeCell ref="V5:X5"/>
    <mergeCell ref="Y5:AA5"/>
    <mergeCell ref="L10:M10"/>
    <mergeCell ref="N10:P10"/>
    <mergeCell ref="Q10:R10"/>
    <mergeCell ref="S10:Z10"/>
    <mergeCell ref="G63:Z63"/>
    <mergeCell ref="L11:M11"/>
    <mergeCell ref="N11:P11"/>
    <mergeCell ref="Q11:R11"/>
    <mergeCell ref="S11:Z12"/>
    <mergeCell ref="L12:M12"/>
    <mergeCell ref="N12:P12"/>
    <mergeCell ref="Q12:R12"/>
    <mergeCell ref="G38:Z38"/>
    <mergeCell ref="G39:Z39"/>
    <mergeCell ref="E42:L42"/>
    <mergeCell ref="M42:Z42"/>
    <mergeCell ref="G24:Z24"/>
    <mergeCell ref="G25:Z25"/>
    <mergeCell ref="C23:F25"/>
    <mergeCell ref="C22:F22"/>
    <mergeCell ref="G22:Z22"/>
    <mergeCell ref="G23:Z23"/>
    <mergeCell ref="C55:F55"/>
    <mergeCell ref="G55:Z55"/>
    <mergeCell ref="C72:D72"/>
    <mergeCell ref="C76:D76"/>
    <mergeCell ref="C77:D77"/>
    <mergeCell ref="C78:D78"/>
    <mergeCell ref="C81:F81"/>
    <mergeCell ref="G81:Z81"/>
    <mergeCell ref="C75:D75"/>
    <mergeCell ref="E75:L75"/>
    <mergeCell ref="M75:Z75"/>
    <mergeCell ref="C79:D79"/>
    <mergeCell ref="C80:D80"/>
    <mergeCell ref="C110:F110"/>
    <mergeCell ref="G110:Z110"/>
    <mergeCell ref="C113:D113"/>
    <mergeCell ref="E113:L113"/>
    <mergeCell ref="M113:Z113"/>
    <mergeCell ref="G86:Z86"/>
    <mergeCell ref="C87:F89"/>
    <mergeCell ref="G87:Z87"/>
    <mergeCell ref="G88:Z88"/>
    <mergeCell ref="G89:Z89"/>
    <mergeCell ref="M119:Z119"/>
    <mergeCell ref="C120:D120"/>
    <mergeCell ref="C121:D121"/>
    <mergeCell ref="C122:D122"/>
    <mergeCell ref="C123:F123"/>
    <mergeCell ref="G123:Z123"/>
    <mergeCell ref="C114:D114"/>
    <mergeCell ref="C115:D115"/>
    <mergeCell ref="C116:D116"/>
    <mergeCell ref="C119:D119"/>
    <mergeCell ref="E119:L119"/>
    <mergeCell ref="G129:Z129"/>
    <mergeCell ref="G130:Z130"/>
    <mergeCell ref="G131:Z131"/>
    <mergeCell ref="C133:F133"/>
    <mergeCell ref="G133:Z133"/>
    <mergeCell ref="G132:Z132"/>
    <mergeCell ref="C129:F132"/>
    <mergeCell ref="C126:F126"/>
    <mergeCell ref="G126:Z126"/>
    <mergeCell ref="C127:F127"/>
    <mergeCell ref="G127:Z127"/>
    <mergeCell ref="C128:F128"/>
    <mergeCell ref="G128:Z128"/>
    <mergeCell ref="M148:Z148"/>
    <mergeCell ref="C149:D149"/>
    <mergeCell ref="C150:D150"/>
    <mergeCell ref="C151:D151"/>
    <mergeCell ref="C152:F152"/>
    <mergeCell ref="G152:Z152"/>
    <mergeCell ref="C143:D143"/>
    <mergeCell ref="C144:D144"/>
    <mergeCell ref="C145:D145"/>
    <mergeCell ref="C148:D148"/>
    <mergeCell ref="E148:L148"/>
    <mergeCell ref="C139:F139"/>
    <mergeCell ref="G139:Z139"/>
    <mergeCell ref="C142:D142"/>
    <mergeCell ref="E142:L142"/>
    <mergeCell ref="M142:Z142"/>
    <mergeCell ref="C137:F138"/>
    <mergeCell ref="G137:Z137"/>
    <mergeCell ref="G138:Z138"/>
    <mergeCell ref="C134:F135"/>
    <mergeCell ref="G134:Z134"/>
    <mergeCell ref="G135:Z135"/>
    <mergeCell ref="C136:F136"/>
    <mergeCell ref="G136:Z136"/>
    <mergeCell ref="L13:M13"/>
    <mergeCell ref="N13:P13"/>
    <mergeCell ref="Q13:R13"/>
    <mergeCell ref="S13:Z13"/>
    <mergeCell ref="L15:M15"/>
    <mergeCell ref="N15:P15"/>
    <mergeCell ref="Q15:R15"/>
    <mergeCell ref="S15:Z15"/>
    <mergeCell ref="L14:M14"/>
    <mergeCell ref="N14:P14"/>
    <mergeCell ref="Q14:R14"/>
    <mergeCell ref="S14:Z14"/>
    <mergeCell ref="C165:D165"/>
    <mergeCell ref="C166:D166"/>
    <mergeCell ref="C167:D167"/>
    <mergeCell ref="C170:D170"/>
    <mergeCell ref="E170:L170"/>
    <mergeCell ref="C161:F161"/>
    <mergeCell ref="G161:Z161"/>
    <mergeCell ref="C164:D164"/>
    <mergeCell ref="E164:L164"/>
    <mergeCell ref="M164:Z164"/>
    <mergeCell ref="C178:F182"/>
    <mergeCell ref="C177:F177"/>
    <mergeCell ref="G177:Z177"/>
    <mergeCell ref="M170:Z170"/>
    <mergeCell ref="C171:D171"/>
    <mergeCell ref="C172:D172"/>
    <mergeCell ref="C173:D173"/>
    <mergeCell ref="C174:F174"/>
    <mergeCell ref="G174:Z174"/>
    <mergeCell ref="C201:D201"/>
    <mergeCell ref="C202:F202"/>
    <mergeCell ref="G202:Z202"/>
    <mergeCell ref="C193:D193"/>
    <mergeCell ref="C194:D194"/>
    <mergeCell ref="C195:D195"/>
    <mergeCell ref="C198:D198"/>
    <mergeCell ref="E198:L198"/>
    <mergeCell ref="C189:F189"/>
    <mergeCell ref="G189:Z189"/>
    <mergeCell ref="C192:D192"/>
    <mergeCell ref="E192:L192"/>
    <mergeCell ref="M192:Z192"/>
    <mergeCell ref="C157:F157"/>
    <mergeCell ref="G157:Z157"/>
    <mergeCell ref="C158:F160"/>
    <mergeCell ref="G158:Z158"/>
    <mergeCell ref="G159:Z159"/>
    <mergeCell ref="G160:Z160"/>
    <mergeCell ref="M198:Z198"/>
    <mergeCell ref="C199:D199"/>
    <mergeCell ref="C200:D200"/>
    <mergeCell ref="C187:F188"/>
    <mergeCell ref="G187:Z187"/>
    <mergeCell ref="G188:Z188"/>
    <mergeCell ref="C184:F185"/>
    <mergeCell ref="G184:Z184"/>
    <mergeCell ref="G185:Z185"/>
    <mergeCell ref="C186:F186"/>
    <mergeCell ref="G186:Z186"/>
    <mergeCell ref="G178:Z178"/>
    <mergeCell ref="G180:Z180"/>
    <mergeCell ref="G181:Z181"/>
    <mergeCell ref="C183:F183"/>
    <mergeCell ref="G183:Z183"/>
    <mergeCell ref="G179:Z179"/>
    <mergeCell ref="G182:Z182"/>
    <mergeCell ref="C52:D52"/>
    <mergeCell ref="C53:D53"/>
    <mergeCell ref="C54:D54"/>
    <mergeCell ref="C107:F107"/>
    <mergeCell ref="G107:Z107"/>
    <mergeCell ref="C108:F109"/>
    <mergeCell ref="G108:Z108"/>
    <mergeCell ref="G109:Z109"/>
    <mergeCell ref="C102:F102"/>
    <mergeCell ref="G102:Z102"/>
    <mergeCell ref="C99:D99"/>
    <mergeCell ref="C100:D100"/>
    <mergeCell ref="C101:D101"/>
    <mergeCell ref="M98:Z98"/>
    <mergeCell ref="C95:D95"/>
    <mergeCell ref="C98:D98"/>
    <mergeCell ref="E98:L98"/>
    <mergeCell ref="C92:D92"/>
    <mergeCell ref="E92:L92"/>
    <mergeCell ref="M92:Z92"/>
    <mergeCell ref="C93:D93"/>
    <mergeCell ref="C94:D94"/>
    <mergeCell ref="C86:F86"/>
    <mergeCell ref="C71:D71"/>
  </mergeCells>
  <phoneticPr fontId="3"/>
  <pageMargins left="0.39370078740157499" right="0.39370078740157499" top="0.39370078740157499" bottom="0.39370078740157499" header="0.31496062992126" footer="0.3149606299212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75EE-325C-455A-B4B5-180300B2E076}">
  <dimension ref="A1:AM201"/>
  <sheetViews>
    <sheetView topLeftCell="A64" zoomScaleNormal="100" workbookViewId="0">
      <selection activeCell="G21" sqref="G21:Z21"/>
    </sheetView>
  </sheetViews>
  <sheetFormatPr defaultColWidth="3.09765625" defaultRowHeight="20.100000000000001" customHeight="1" x14ac:dyDescent="0.45"/>
  <cols>
    <col min="15" max="15" width="3.09765625" customWidth="1"/>
    <col min="29" max="30" width="3.09765625" customWidth="1"/>
    <col min="41" max="41" width="3.09765625" customWidth="1"/>
    <col min="48" max="48" width="3.09765625" customWidth="1"/>
  </cols>
  <sheetData>
    <row r="1" spans="1:28" ht="20.100000000000001" customHeight="1" x14ac:dyDescent="0.45">
      <c r="A1" s="109" t="s">
        <v>331</v>
      </c>
      <c r="B1" s="109"/>
      <c r="C1" s="109"/>
      <c r="D1" s="109"/>
      <c r="E1" s="109"/>
      <c r="F1" s="109"/>
      <c r="G1" s="109"/>
      <c r="H1" s="109" t="s">
        <v>185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</row>
    <row r="2" spans="1:28" ht="20.100000000000001" customHeight="1" x14ac:dyDescent="0.4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</row>
    <row r="3" spans="1:28" ht="20.100000000000001" customHeight="1" x14ac:dyDescent="0.45">
      <c r="A3" s="110" t="s">
        <v>1</v>
      </c>
      <c r="B3" s="110"/>
      <c r="C3" s="110"/>
      <c r="D3" s="110"/>
      <c r="E3" s="110"/>
      <c r="F3" s="110"/>
      <c r="G3" s="110"/>
      <c r="H3" s="110" t="s">
        <v>329</v>
      </c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spans="1:28" ht="20.100000000000001" customHeight="1" x14ac:dyDescent="0.45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</row>
    <row r="5" spans="1:28" ht="20.100000000000001" customHeight="1" x14ac:dyDescent="0.45">
      <c r="A5" s="111" t="s">
        <v>2</v>
      </c>
      <c r="B5" s="111"/>
      <c r="C5" s="111"/>
      <c r="D5" s="111" t="s">
        <v>158</v>
      </c>
      <c r="E5" s="111"/>
      <c r="F5" s="111"/>
      <c r="G5" s="111"/>
      <c r="H5" s="111" t="s">
        <v>3</v>
      </c>
      <c r="I5" s="111"/>
      <c r="J5" s="111"/>
      <c r="K5" s="112">
        <v>45770</v>
      </c>
      <c r="L5" s="111"/>
      <c r="M5" s="111"/>
      <c r="N5" s="111"/>
      <c r="O5" s="111" t="s">
        <v>4</v>
      </c>
      <c r="P5" s="111"/>
      <c r="Q5" s="111"/>
      <c r="R5" s="111"/>
      <c r="S5" s="111"/>
      <c r="T5" s="111"/>
      <c r="U5" s="111"/>
      <c r="V5" s="111" t="s">
        <v>5</v>
      </c>
      <c r="W5" s="111"/>
      <c r="X5" s="111"/>
      <c r="Y5" s="111"/>
      <c r="Z5" s="111"/>
      <c r="AA5" s="111"/>
      <c r="AB5" s="1"/>
    </row>
    <row r="6" spans="1:28" ht="20.100000000000001" customHeight="1" x14ac:dyDescent="0.4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</row>
    <row r="7" spans="1:28" ht="20.100000000000001" customHeight="1" x14ac:dyDescent="0.45">
      <c r="A7" s="39"/>
      <c r="B7" s="40" t="s">
        <v>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1"/>
    </row>
    <row r="8" spans="1:28" ht="20.100000000000001" customHeight="1" x14ac:dyDescent="0.45">
      <c r="A8" s="39"/>
      <c r="B8" s="42" t="s">
        <v>7</v>
      </c>
      <c r="C8" s="99" t="s">
        <v>8</v>
      </c>
      <c r="D8" s="113"/>
      <c r="E8" s="113"/>
      <c r="F8" s="113"/>
      <c r="G8" s="113"/>
      <c r="H8" s="113"/>
      <c r="I8" s="113"/>
      <c r="J8" s="113"/>
      <c r="K8" s="100"/>
      <c r="L8" s="99" t="s">
        <v>10</v>
      </c>
      <c r="M8" s="100"/>
      <c r="N8" s="114" t="s">
        <v>11</v>
      </c>
      <c r="O8" s="115"/>
      <c r="P8" s="116"/>
      <c r="Q8" s="79" t="s">
        <v>12</v>
      </c>
      <c r="R8" s="79"/>
      <c r="S8" s="79" t="s">
        <v>13</v>
      </c>
      <c r="T8" s="79"/>
      <c r="U8" s="79"/>
      <c r="V8" s="79"/>
      <c r="W8" s="79"/>
      <c r="X8" s="79"/>
      <c r="Y8" s="79"/>
      <c r="Z8" s="79"/>
      <c r="AA8" s="41"/>
    </row>
    <row r="9" spans="1:28" ht="30" customHeight="1" x14ac:dyDescent="0.45">
      <c r="A9" s="39"/>
      <c r="B9" s="42">
        <v>1</v>
      </c>
      <c r="C9" s="31" t="s">
        <v>186</v>
      </c>
      <c r="D9" s="35"/>
      <c r="E9" s="35"/>
      <c r="F9" s="35"/>
      <c r="G9" s="35"/>
      <c r="H9" s="35"/>
      <c r="I9" s="35"/>
      <c r="J9" s="35"/>
      <c r="K9" s="36"/>
      <c r="L9" s="99"/>
      <c r="M9" s="100"/>
      <c r="N9" s="101"/>
      <c r="O9" s="101"/>
      <c r="P9" s="101"/>
      <c r="Q9" s="79"/>
      <c r="R9" s="79"/>
      <c r="S9" s="102" t="s">
        <v>195</v>
      </c>
      <c r="T9" s="103"/>
      <c r="U9" s="103"/>
      <c r="V9" s="103"/>
      <c r="W9" s="103"/>
      <c r="X9" s="103"/>
      <c r="Y9" s="103"/>
      <c r="Z9" s="104"/>
      <c r="AA9" s="41"/>
    </row>
    <row r="10" spans="1:28" ht="30" customHeight="1" x14ac:dyDescent="0.45">
      <c r="A10" s="39"/>
      <c r="B10" s="42">
        <v>2</v>
      </c>
      <c r="C10" s="31" t="s">
        <v>187</v>
      </c>
      <c r="D10" s="35"/>
      <c r="E10" s="35"/>
      <c r="F10" s="35"/>
      <c r="G10" s="35"/>
      <c r="H10" s="35"/>
      <c r="I10" s="35"/>
      <c r="J10" s="35"/>
      <c r="K10" s="36"/>
      <c r="L10" s="99"/>
      <c r="M10" s="100"/>
      <c r="N10" s="101"/>
      <c r="O10" s="101"/>
      <c r="P10" s="101"/>
      <c r="Q10" s="79"/>
      <c r="R10" s="79"/>
      <c r="S10" s="105"/>
      <c r="T10" s="106"/>
      <c r="U10" s="106"/>
      <c r="V10" s="106"/>
      <c r="W10" s="106"/>
      <c r="X10" s="106"/>
      <c r="Y10" s="106"/>
      <c r="Z10" s="107"/>
      <c r="AA10" s="41"/>
    </row>
    <row r="11" spans="1:28" ht="20.100000000000001" customHeight="1" x14ac:dyDescent="0.45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/>
    </row>
    <row r="12" spans="1:28" ht="20.100000000000001" customHeight="1" x14ac:dyDescent="0.45">
      <c r="A12" s="39"/>
      <c r="B12" s="40" t="s">
        <v>16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1"/>
    </row>
    <row r="13" spans="1:28" ht="20.100000000000001" customHeight="1" x14ac:dyDescent="0.4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</row>
    <row r="14" spans="1:28" ht="20.100000000000001" customHeight="1" x14ac:dyDescent="0.45">
      <c r="A14" s="40"/>
      <c r="B14" s="40" t="s">
        <v>194</v>
      </c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7"/>
    </row>
    <row r="15" spans="1:28" ht="20.100000000000001" customHeight="1" x14ac:dyDescent="0.4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7"/>
    </row>
    <row r="16" spans="1:28" ht="20.100000000000001" customHeight="1" x14ac:dyDescent="0.45">
      <c r="A16" s="40"/>
      <c r="B16" s="48" t="s">
        <v>332</v>
      </c>
      <c r="C16" s="4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1"/>
    </row>
    <row r="17" spans="1:29" ht="20.100000000000001" customHeight="1" x14ac:dyDescent="0.45">
      <c r="A17" s="39"/>
      <c r="B17" s="40"/>
      <c r="C17" s="80" t="s">
        <v>141</v>
      </c>
      <c r="D17" s="80"/>
      <c r="E17" s="80"/>
      <c r="F17" s="80"/>
      <c r="G17" s="81" t="s">
        <v>333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41"/>
    </row>
    <row r="18" spans="1:29" ht="20.100000000000001" customHeight="1" x14ac:dyDescent="0.45">
      <c r="A18" s="40"/>
      <c r="B18" s="40"/>
      <c r="C18" s="93" t="s">
        <v>105</v>
      </c>
      <c r="D18" s="94"/>
      <c r="E18" s="94"/>
      <c r="F18" s="95"/>
      <c r="G18" s="81" t="s">
        <v>381</v>
      </c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47"/>
    </row>
    <row r="19" spans="1:29" ht="39.9" customHeight="1" x14ac:dyDescent="0.45">
      <c r="A19" s="40"/>
      <c r="B19" s="40"/>
      <c r="C19" s="82"/>
      <c r="D19" s="83"/>
      <c r="E19" s="83"/>
      <c r="F19" s="84"/>
      <c r="G19" s="88" t="s">
        <v>382</v>
      </c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47"/>
    </row>
    <row r="20" spans="1:29" ht="39.9" customHeight="1" x14ac:dyDescent="0.45">
      <c r="A20" s="40"/>
      <c r="B20" s="40"/>
      <c r="C20" s="96"/>
      <c r="D20" s="97"/>
      <c r="E20" s="97"/>
      <c r="F20" s="98"/>
      <c r="G20" s="88" t="s">
        <v>383</v>
      </c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47"/>
    </row>
    <row r="21" spans="1:29" ht="20.100000000000001" customHeight="1" x14ac:dyDescent="0.45">
      <c r="A21" s="39"/>
      <c r="B21" s="40"/>
      <c r="C21" s="80" t="s">
        <v>138</v>
      </c>
      <c r="D21" s="80"/>
      <c r="E21" s="80"/>
      <c r="F21" s="80"/>
      <c r="G21" s="81" t="s">
        <v>189</v>
      </c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41"/>
    </row>
    <row r="22" spans="1:29" ht="20.100000000000001" customHeight="1" x14ac:dyDescent="0.45">
      <c r="A22" s="39"/>
      <c r="B22" s="40"/>
      <c r="C22" s="93" t="s">
        <v>139</v>
      </c>
      <c r="D22" s="94"/>
      <c r="E22" s="94"/>
      <c r="F22" s="95"/>
      <c r="G22" s="81" t="s">
        <v>334</v>
      </c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41"/>
    </row>
    <row r="23" spans="1:29" ht="20.100000000000001" customHeight="1" x14ac:dyDescent="0.45">
      <c r="A23" s="39"/>
      <c r="B23" s="40"/>
      <c r="C23" s="82"/>
      <c r="D23" s="83"/>
      <c r="E23" s="83"/>
      <c r="F23" s="84"/>
      <c r="G23" s="81" t="s">
        <v>242</v>
      </c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41"/>
    </row>
    <row r="24" spans="1:29" ht="20.100000000000001" customHeight="1" x14ac:dyDescent="0.45">
      <c r="A24" s="40"/>
      <c r="B24" s="40"/>
      <c r="C24" s="96"/>
      <c r="D24" s="97"/>
      <c r="E24" s="97"/>
      <c r="F24" s="98"/>
      <c r="G24" s="81" t="s">
        <v>384</v>
      </c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47"/>
    </row>
    <row r="25" spans="1:29" ht="20.100000000000001" customHeight="1" x14ac:dyDescent="0.45">
      <c r="A25" s="39"/>
      <c r="B25" s="40"/>
      <c r="C25" s="80" t="s">
        <v>138</v>
      </c>
      <c r="D25" s="80"/>
      <c r="E25" s="80"/>
      <c r="F25" s="80"/>
      <c r="G25" s="81" t="s">
        <v>190</v>
      </c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41"/>
    </row>
    <row r="26" spans="1:29" ht="20.100000000000001" customHeight="1" x14ac:dyDescent="0.45">
      <c r="A26" s="39"/>
      <c r="B26" s="40"/>
      <c r="C26" s="93" t="s">
        <v>139</v>
      </c>
      <c r="D26" s="94"/>
      <c r="E26" s="94"/>
      <c r="F26" s="95"/>
      <c r="G26" s="81" t="s">
        <v>335</v>
      </c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41"/>
    </row>
    <row r="27" spans="1:29" ht="20.100000000000001" customHeight="1" x14ac:dyDescent="0.45">
      <c r="A27" s="39"/>
      <c r="B27" s="40"/>
      <c r="C27" s="82"/>
      <c r="D27" s="83"/>
      <c r="E27" s="83"/>
      <c r="F27" s="84"/>
      <c r="G27" s="81" t="s">
        <v>244</v>
      </c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41"/>
    </row>
    <row r="28" spans="1:29" ht="20.100000000000001" customHeight="1" x14ac:dyDescent="0.45">
      <c r="A28" s="40"/>
      <c r="B28" s="40"/>
      <c r="C28" s="96"/>
      <c r="D28" s="97"/>
      <c r="E28" s="97"/>
      <c r="F28" s="98"/>
      <c r="G28" s="81" t="s">
        <v>385</v>
      </c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47"/>
    </row>
    <row r="29" spans="1:29" s="40" customFormat="1" ht="18" customHeight="1" x14ac:dyDescent="0.45">
      <c r="A29" s="39"/>
      <c r="C29" s="80" t="s">
        <v>138</v>
      </c>
      <c r="D29" s="80"/>
      <c r="E29" s="80"/>
      <c r="F29" s="80"/>
      <c r="G29" s="117" t="s">
        <v>360</v>
      </c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41"/>
      <c r="AC29" s="64" t="s">
        <v>363</v>
      </c>
    </row>
    <row r="30" spans="1:29" s="40" customFormat="1" ht="18.600000000000001" customHeight="1" x14ac:dyDescent="0.45">
      <c r="A30" s="39"/>
      <c r="C30" s="93" t="s">
        <v>139</v>
      </c>
      <c r="D30" s="94"/>
      <c r="E30" s="94"/>
      <c r="F30" s="95"/>
      <c r="G30" s="118" t="s">
        <v>361</v>
      </c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41"/>
    </row>
    <row r="31" spans="1:29" s="40" customFormat="1" ht="18" customHeight="1" x14ac:dyDescent="0.45">
      <c r="A31" s="39"/>
      <c r="C31" s="96"/>
      <c r="D31" s="97"/>
      <c r="E31" s="97"/>
      <c r="F31" s="98"/>
      <c r="G31" s="119" t="s">
        <v>362</v>
      </c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41"/>
    </row>
    <row r="32" spans="1:29" ht="20.100000000000001" customHeight="1" x14ac:dyDescent="0.45">
      <c r="A32" s="39"/>
      <c r="B32" s="40"/>
      <c r="C32" s="80" t="s">
        <v>138</v>
      </c>
      <c r="D32" s="80"/>
      <c r="E32" s="80"/>
      <c r="F32" s="80"/>
      <c r="G32" s="117" t="s">
        <v>192</v>
      </c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41"/>
    </row>
    <row r="33" spans="1:27" ht="20.100000000000001" customHeight="1" x14ac:dyDescent="0.45">
      <c r="A33" s="39"/>
      <c r="B33" s="40"/>
      <c r="C33" s="93" t="s">
        <v>139</v>
      </c>
      <c r="D33" s="94"/>
      <c r="E33" s="94"/>
      <c r="F33" s="95"/>
      <c r="G33" s="117" t="s">
        <v>380</v>
      </c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41"/>
    </row>
    <row r="34" spans="1:27" ht="20.100000000000001" customHeight="1" x14ac:dyDescent="0.45">
      <c r="A34" s="39"/>
      <c r="B34" s="40"/>
      <c r="C34" s="82"/>
      <c r="D34" s="83"/>
      <c r="E34" s="83"/>
      <c r="F34" s="84"/>
      <c r="G34" s="117" t="s">
        <v>203</v>
      </c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41"/>
    </row>
    <row r="35" spans="1:27" ht="20.100000000000001" customHeight="1" x14ac:dyDescent="0.45">
      <c r="A35" s="40"/>
      <c r="B35" s="40"/>
      <c r="C35" s="96"/>
      <c r="D35" s="97"/>
      <c r="E35" s="97"/>
      <c r="F35" s="98"/>
      <c r="G35" s="117" t="s">
        <v>386</v>
      </c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47"/>
    </row>
    <row r="36" spans="1:27" ht="20.100000000000001" customHeight="1" x14ac:dyDescent="0.4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50"/>
    </row>
    <row r="37" spans="1:27" ht="20.100000000000001" customHeight="1" x14ac:dyDescent="0.45">
      <c r="A37" s="40"/>
      <c r="B37" s="40"/>
      <c r="C37" s="40" t="s">
        <v>143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50"/>
    </row>
    <row r="38" spans="1:27" ht="20.100000000000001" customHeight="1" x14ac:dyDescent="0.45">
      <c r="A38" s="40"/>
      <c r="B38" s="40"/>
      <c r="C38" s="89" t="s">
        <v>7</v>
      </c>
      <c r="D38" s="89"/>
      <c r="E38" s="90" t="s">
        <v>9</v>
      </c>
      <c r="F38" s="91"/>
      <c r="G38" s="91"/>
      <c r="H38" s="91"/>
      <c r="I38" s="91"/>
      <c r="J38" s="91"/>
      <c r="K38" s="91"/>
      <c r="L38" s="92"/>
      <c r="M38" s="90" t="s">
        <v>21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2"/>
      <c r="AA38" s="50"/>
    </row>
    <row r="39" spans="1:27" ht="20.100000000000001" customHeight="1" x14ac:dyDescent="0.45">
      <c r="A39" s="40"/>
      <c r="B39" s="40"/>
      <c r="C39" s="79">
        <v>1</v>
      </c>
      <c r="D39" s="79"/>
      <c r="E39" s="31" t="s">
        <v>336</v>
      </c>
      <c r="F39" s="35"/>
      <c r="G39" s="35"/>
      <c r="H39" s="35"/>
      <c r="I39" s="35"/>
      <c r="J39" s="35"/>
      <c r="K39" s="35"/>
      <c r="L39" s="36"/>
      <c r="M39" s="31" t="s">
        <v>364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50"/>
    </row>
    <row r="40" spans="1:27" ht="20.100000000000001" customHeight="1" x14ac:dyDescent="0.45">
      <c r="A40" s="40"/>
      <c r="B40" s="40"/>
      <c r="C40" s="79">
        <v>2</v>
      </c>
      <c r="D40" s="79"/>
      <c r="E40" s="31" t="s">
        <v>196</v>
      </c>
      <c r="F40" s="35"/>
      <c r="G40" s="35"/>
      <c r="H40" s="35"/>
      <c r="I40" s="35"/>
      <c r="J40" s="35"/>
      <c r="K40" s="35"/>
      <c r="L40" s="36"/>
      <c r="M40" s="31" t="s">
        <v>365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50"/>
    </row>
    <row r="41" spans="1:27" ht="20.100000000000001" customHeight="1" x14ac:dyDescent="0.45">
      <c r="A41" s="40"/>
      <c r="B41" s="40"/>
      <c r="C41" s="79">
        <v>3</v>
      </c>
      <c r="D41" s="79"/>
      <c r="E41" s="31" t="s">
        <v>205</v>
      </c>
      <c r="F41" s="35"/>
      <c r="G41" s="35"/>
      <c r="H41" s="35"/>
      <c r="I41" s="35"/>
      <c r="J41" s="35"/>
      <c r="K41" s="35"/>
      <c r="L41" s="36"/>
      <c r="M41" s="31" t="s">
        <v>366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50"/>
    </row>
    <row r="42" spans="1:27" ht="20.100000000000001" customHeight="1" x14ac:dyDescent="0.45">
      <c r="A42" s="40"/>
      <c r="B42" s="40"/>
      <c r="C42" s="79">
        <v>4</v>
      </c>
      <c r="D42" s="79"/>
      <c r="E42" s="31" t="s">
        <v>206</v>
      </c>
      <c r="F42" s="35"/>
      <c r="G42" s="35"/>
      <c r="H42" s="35"/>
      <c r="I42" s="35"/>
      <c r="J42" s="35"/>
      <c r="K42" s="35"/>
      <c r="L42" s="36"/>
      <c r="M42" s="31" t="s">
        <v>367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50"/>
    </row>
    <row r="43" spans="1:27" ht="20.100000000000001" customHeight="1" x14ac:dyDescent="0.45">
      <c r="A43" s="40"/>
      <c r="B43" s="40"/>
      <c r="C43" s="79">
        <v>5</v>
      </c>
      <c r="D43" s="79"/>
      <c r="E43" s="31" t="s">
        <v>245</v>
      </c>
      <c r="F43" s="35"/>
      <c r="G43" s="35"/>
      <c r="H43" s="35"/>
      <c r="I43" s="35"/>
      <c r="J43" s="35"/>
      <c r="K43" s="35"/>
      <c r="L43" s="36"/>
      <c r="M43" s="31" t="s">
        <v>368</v>
      </c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50"/>
    </row>
    <row r="44" spans="1:27" ht="20.100000000000001" customHeight="1" x14ac:dyDescent="0.45">
      <c r="A44" s="40"/>
      <c r="B44" s="40"/>
      <c r="C44" s="79">
        <v>6</v>
      </c>
      <c r="D44" s="79"/>
      <c r="E44" s="31" t="s">
        <v>246</v>
      </c>
      <c r="F44" s="35"/>
      <c r="G44" s="35"/>
      <c r="H44" s="35"/>
      <c r="I44" s="35"/>
      <c r="J44" s="35"/>
      <c r="K44" s="35"/>
      <c r="L44" s="36"/>
      <c r="M44" s="31" t="s">
        <v>369</v>
      </c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50"/>
    </row>
    <row r="45" spans="1:27" ht="20.100000000000001" customHeight="1" x14ac:dyDescent="0.45">
      <c r="A45" s="40"/>
      <c r="B45" s="40"/>
      <c r="C45" s="79">
        <v>7</v>
      </c>
      <c r="D45" s="79"/>
      <c r="E45" s="31" t="s">
        <v>197</v>
      </c>
      <c r="F45" s="35"/>
      <c r="G45" s="35"/>
      <c r="H45" s="35"/>
      <c r="I45" s="35"/>
      <c r="J45" s="35"/>
      <c r="K45" s="35"/>
      <c r="L45" s="36"/>
      <c r="M45" s="31" t="s">
        <v>370</v>
      </c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50"/>
    </row>
    <row r="46" spans="1:27" ht="20.100000000000001" customHeight="1" x14ac:dyDescent="0.45">
      <c r="A46" s="40"/>
      <c r="B46" s="40"/>
      <c r="C46" s="79">
        <v>8</v>
      </c>
      <c r="D46" s="79"/>
      <c r="E46" s="31" t="s">
        <v>207</v>
      </c>
      <c r="F46" s="35"/>
      <c r="G46" s="35"/>
      <c r="H46" s="35"/>
      <c r="I46" s="35"/>
      <c r="J46" s="35"/>
      <c r="K46" s="35"/>
      <c r="L46" s="36"/>
      <c r="M46" s="31" t="s">
        <v>371</v>
      </c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50"/>
    </row>
    <row r="47" spans="1:27" ht="20.100000000000001" customHeight="1" x14ac:dyDescent="0.45">
      <c r="A47" s="40"/>
      <c r="B47" s="40"/>
      <c r="C47" s="79">
        <v>9</v>
      </c>
      <c r="D47" s="79"/>
      <c r="E47" s="31" t="s">
        <v>208</v>
      </c>
      <c r="F47" s="35"/>
      <c r="G47" s="35"/>
      <c r="H47" s="35"/>
      <c r="I47" s="35"/>
      <c r="J47" s="35"/>
      <c r="K47" s="35"/>
      <c r="L47" s="36"/>
      <c r="M47" s="31" t="s">
        <v>372</v>
      </c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50"/>
    </row>
    <row r="48" spans="1:27" ht="20.100000000000001" customHeight="1" x14ac:dyDescent="0.45">
      <c r="A48" s="40"/>
      <c r="B48" s="40"/>
      <c r="C48" s="79">
        <v>10</v>
      </c>
      <c r="D48" s="79"/>
      <c r="E48" s="31" t="s">
        <v>247</v>
      </c>
      <c r="F48" s="35"/>
      <c r="G48" s="35"/>
      <c r="H48" s="35"/>
      <c r="I48" s="35"/>
      <c r="J48" s="35"/>
      <c r="K48" s="35"/>
      <c r="L48" s="36"/>
      <c r="M48" s="31" t="s">
        <v>373</v>
      </c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50"/>
    </row>
    <row r="49" spans="1:29" ht="20.100000000000001" customHeight="1" x14ac:dyDescent="0.45">
      <c r="A49" s="40"/>
      <c r="B49" s="40"/>
      <c r="C49" s="79">
        <v>11</v>
      </c>
      <c r="D49" s="79"/>
      <c r="E49" s="31" t="s">
        <v>248</v>
      </c>
      <c r="F49" s="35"/>
      <c r="G49" s="35"/>
      <c r="H49" s="35"/>
      <c r="I49" s="35"/>
      <c r="J49" s="35"/>
      <c r="K49" s="35"/>
      <c r="L49" s="36"/>
      <c r="M49" s="31" t="s">
        <v>374</v>
      </c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  <c r="AA49" s="50"/>
    </row>
    <row r="50" spans="1:29" ht="20.100000000000001" customHeight="1" x14ac:dyDescent="0.45">
      <c r="A50" s="40"/>
      <c r="B50" s="40"/>
      <c r="C50" s="79">
        <v>12</v>
      </c>
      <c r="D50" s="79"/>
      <c r="E50" s="31" t="s">
        <v>198</v>
      </c>
      <c r="F50" s="35"/>
      <c r="G50" s="35"/>
      <c r="H50" s="35"/>
      <c r="I50" s="35"/>
      <c r="J50" s="35"/>
      <c r="K50" s="35"/>
      <c r="L50" s="36"/>
      <c r="M50" s="31" t="s">
        <v>375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50"/>
    </row>
    <row r="51" spans="1:29" ht="20.100000000000001" customHeight="1" x14ac:dyDescent="0.45">
      <c r="A51" s="40"/>
      <c r="B51" s="40"/>
      <c r="C51" s="79">
        <v>13</v>
      </c>
      <c r="D51" s="79"/>
      <c r="E51" s="31" t="s">
        <v>199</v>
      </c>
      <c r="F51" s="35"/>
      <c r="G51" s="35"/>
      <c r="H51" s="35"/>
      <c r="I51" s="35"/>
      <c r="J51" s="35"/>
      <c r="K51" s="35"/>
      <c r="L51" s="36"/>
      <c r="M51" s="31" t="s">
        <v>376</v>
      </c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  <c r="AA51" s="50"/>
    </row>
    <row r="52" spans="1:29" ht="20.100000000000001" customHeight="1" x14ac:dyDescent="0.45">
      <c r="A52" s="40"/>
      <c r="B52" s="40"/>
      <c r="C52" s="79">
        <v>14</v>
      </c>
      <c r="D52" s="79"/>
      <c r="E52" s="31" t="s">
        <v>200</v>
      </c>
      <c r="F52" s="35"/>
      <c r="G52" s="35"/>
      <c r="H52" s="35"/>
      <c r="I52" s="35"/>
      <c r="J52" s="35"/>
      <c r="K52" s="35"/>
      <c r="L52" s="36"/>
      <c r="M52" s="61" t="s">
        <v>377</v>
      </c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3"/>
      <c r="AA52" s="50"/>
      <c r="AC52" s="65" t="s">
        <v>363</v>
      </c>
    </row>
    <row r="53" spans="1:29" ht="20.100000000000001" customHeight="1" x14ac:dyDescent="0.45">
      <c r="A53" s="40"/>
      <c r="B53" s="40"/>
      <c r="C53" s="79">
        <v>15</v>
      </c>
      <c r="D53" s="79"/>
      <c r="E53" s="31" t="s">
        <v>202</v>
      </c>
      <c r="F53" s="35"/>
      <c r="G53" s="35"/>
      <c r="H53" s="35"/>
      <c r="I53" s="35"/>
      <c r="J53" s="35"/>
      <c r="K53" s="35"/>
      <c r="L53" s="36"/>
      <c r="M53" s="31" t="s">
        <v>378</v>
      </c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50"/>
    </row>
    <row r="54" spans="1:29" ht="20.100000000000001" customHeight="1" x14ac:dyDescent="0.45">
      <c r="A54" s="40"/>
      <c r="B54" s="40"/>
      <c r="C54" s="79">
        <v>16</v>
      </c>
      <c r="D54" s="79"/>
      <c r="E54" s="31" t="s">
        <v>201</v>
      </c>
      <c r="F54" s="35"/>
      <c r="G54" s="35"/>
      <c r="H54" s="35"/>
      <c r="I54" s="35"/>
      <c r="J54" s="35"/>
      <c r="K54" s="35"/>
      <c r="L54" s="36"/>
      <c r="M54" s="31" t="s">
        <v>379</v>
      </c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50"/>
    </row>
    <row r="55" spans="1:29" ht="20.100000000000001" customHeight="1" x14ac:dyDescent="0.45">
      <c r="A55" s="40"/>
      <c r="B55" s="46"/>
      <c r="C55" s="46"/>
      <c r="D55" s="51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41"/>
    </row>
    <row r="56" spans="1:29" ht="20.100000000000001" customHeight="1" x14ac:dyDescent="0.45">
      <c r="A56" s="40"/>
      <c r="B56" s="46"/>
      <c r="C56" s="51" t="s">
        <v>238</v>
      </c>
      <c r="D56" s="51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41"/>
    </row>
    <row r="57" spans="1:29" ht="20.100000000000001" customHeight="1" x14ac:dyDescent="0.45">
      <c r="A57" s="40"/>
      <c r="B57" s="46"/>
      <c r="C57" s="46"/>
      <c r="D57" s="51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41"/>
    </row>
    <row r="58" spans="1:29" ht="20.100000000000001" customHeight="1" x14ac:dyDescent="0.45">
      <c r="A58" s="40"/>
      <c r="B58" s="48" t="s">
        <v>209</v>
      </c>
      <c r="C58" s="49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1"/>
    </row>
    <row r="59" spans="1:29" ht="20.100000000000001" customHeight="1" x14ac:dyDescent="0.45">
      <c r="A59" s="39"/>
      <c r="B59" s="40"/>
      <c r="C59" s="80" t="s">
        <v>141</v>
      </c>
      <c r="D59" s="80"/>
      <c r="E59" s="80"/>
      <c r="F59" s="80"/>
      <c r="G59" s="81" t="s">
        <v>337</v>
      </c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41"/>
    </row>
    <row r="60" spans="1:29" ht="20.100000000000001" customHeight="1" x14ac:dyDescent="0.45">
      <c r="A60" s="40"/>
      <c r="B60" s="40"/>
      <c r="C60" s="93" t="s">
        <v>105</v>
      </c>
      <c r="D60" s="94"/>
      <c r="E60" s="94"/>
      <c r="F60" s="95"/>
      <c r="G60" s="81" t="s">
        <v>387</v>
      </c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47"/>
    </row>
    <row r="61" spans="1:29" ht="20.100000000000001" customHeight="1" x14ac:dyDescent="0.45">
      <c r="A61" s="40"/>
      <c r="B61" s="40"/>
      <c r="C61" s="96"/>
      <c r="D61" s="97"/>
      <c r="E61" s="97"/>
      <c r="F61" s="98"/>
      <c r="G61" s="88" t="s">
        <v>388</v>
      </c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47"/>
    </row>
    <row r="62" spans="1:29" ht="20.100000000000001" customHeight="1" x14ac:dyDescent="0.45">
      <c r="A62" s="39"/>
      <c r="B62" s="40"/>
      <c r="C62" s="80" t="s">
        <v>138</v>
      </c>
      <c r="D62" s="80"/>
      <c r="E62" s="80"/>
      <c r="F62" s="80"/>
      <c r="G62" s="81" t="s">
        <v>211</v>
      </c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41"/>
    </row>
    <row r="63" spans="1:29" ht="20.100000000000001" customHeight="1" x14ac:dyDescent="0.45">
      <c r="A63" s="39"/>
      <c r="B63" s="40"/>
      <c r="C63" s="93" t="s">
        <v>139</v>
      </c>
      <c r="D63" s="94"/>
      <c r="E63" s="94"/>
      <c r="F63" s="95"/>
      <c r="G63" s="85" t="s">
        <v>389</v>
      </c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7"/>
      <c r="AA63" s="41"/>
    </row>
    <row r="64" spans="1:29" ht="20.100000000000001" customHeight="1" x14ac:dyDescent="0.45">
      <c r="A64" s="39"/>
      <c r="B64" s="40"/>
      <c r="C64" s="82"/>
      <c r="D64" s="83"/>
      <c r="E64" s="83"/>
      <c r="F64" s="84"/>
      <c r="G64" s="85" t="s">
        <v>390</v>
      </c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7"/>
      <c r="AA64" s="41"/>
    </row>
    <row r="65" spans="1:27" ht="39.9" customHeight="1" x14ac:dyDescent="0.45">
      <c r="A65" s="40"/>
      <c r="B65" s="40"/>
      <c r="C65" s="82"/>
      <c r="D65" s="83"/>
      <c r="E65" s="83"/>
      <c r="F65" s="84"/>
      <c r="G65" s="108" t="s">
        <v>391</v>
      </c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7"/>
      <c r="AA65" s="47"/>
    </row>
    <row r="66" spans="1:27" ht="20.100000000000001" customHeight="1" x14ac:dyDescent="0.45">
      <c r="A66" s="39"/>
      <c r="B66" s="40"/>
      <c r="C66" s="96"/>
      <c r="D66" s="97"/>
      <c r="E66" s="97"/>
      <c r="F66" s="98"/>
      <c r="G66" s="85" t="s">
        <v>392</v>
      </c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7"/>
      <c r="AA66" s="41"/>
    </row>
    <row r="67" spans="1:27" ht="20.100000000000001" customHeight="1" x14ac:dyDescent="0.45">
      <c r="A67" s="39"/>
      <c r="B67" s="40"/>
      <c r="C67" s="80" t="s">
        <v>138</v>
      </c>
      <c r="D67" s="80"/>
      <c r="E67" s="80"/>
      <c r="F67" s="80"/>
      <c r="G67" s="81" t="s">
        <v>193</v>
      </c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41"/>
    </row>
    <row r="68" spans="1:27" ht="20.100000000000001" customHeight="1" x14ac:dyDescent="0.45">
      <c r="A68" s="39"/>
      <c r="B68" s="40"/>
      <c r="C68" s="93" t="s">
        <v>139</v>
      </c>
      <c r="D68" s="94"/>
      <c r="E68" s="94"/>
      <c r="F68" s="95"/>
      <c r="G68" s="81" t="s">
        <v>393</v>
      </c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41"/>
    </row>
    <row r="69" spans="1:27" ht="20.100000000000001" customHeight="1" x14ac:dyDescent="0.45">
      <c r="A69" s="39"/>
      <c r="B69" s="40"/>
      <c r="C69" s="82"/>
      <c r="D69" s="83"/>
      <c r="E69" s="83"/>
      <c r="F69" s="84"/>
      <c r="G69" s="81" t="s">
        <v>210</v>
      </c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41"/>
    </row>
    <row r="70" spans="1:27" ht="20.100000000000001" customHeight="1" x14ac:dyDescent="0.45">
      <c r="A70" s="40"/>
      <c r="B70" s="40"/>
      <c r="C70" s="96"/>
      <c r="D70" s="97"/>
      <c r="E70" s="97"/>
      <c r="F70" s="98"/>
      <c r="G70" s="81" t="s">
        <v>394</v>
      </c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47"/>
    </row>
    <row r="71" spans="1:27" ht="20.100000000000001" customHeight="1" x14ac:dyDescent="0.45">
      <c r="A71" s="39"/>
      <c r="B71" s="40"/>
      <c r="C71" s="80" t="s">
        <v>138</v>
      </c>
      <c r="D71" s="80"/>
      <c r="E71" s="80"/>
      <c r="F71" s="80"/>
      <c r="G71" s="81" t="s">
        <v>192</v>
      </c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41"/>
    </row>
    <row r="72" spans="1:27" ht="20.100000000000001" customHeight="1" x14ac:dyDescent="0.45">
      <c r="A72" s="39"/>
      <c r="B72" s="40"/>
      <c r="C72" s="93" t="s">
        <v>139</v>
      </c>
      <c r="D72" s="94"/>
      <c r="E72" s="94"/>
      <c r="F72" s="95"/>
      <c r="G72" s="81" t="s">
        <v>338</v>
      </c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41"/>
    </row>
    <row r="73" spans="1:27" ht="20.100000000000001" customHeight="1" x14ac:dyDescent="0.45">
      <c r="A73" s="39"/>
      <c r="B73" s="40"/>
      <c r="C73" s="82"/>
      <c r="D73" s="83"/>
      <c r="E73" s="83"/>
      <c r="F73" s="84"/>
      <c r="G73" s="81" t="s">
        <v>203</v>
      </c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41"/>
    </row>
    <row r="74" spans="1:27" ht="20.100000000000001" customHeight="1" x14ac:dyDescent="0.45">
      <c r="A74" s="40"/>
      <c r="B74" s="40"/>
      <c r="C74" s="96"/>
      <c r="D74" s="97"/>
      <c r="E74" s="97"/>
      <c r="F74" s="98"/>
      <c r="G74" s="81" t="s">
        <v>386</v>
      </c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47"/>
    </row>
    <row r="75" spans="1:27" ht="20.100000000000001" customHeight="1" x14ac:dyDescent="0.45">
      <c r="A75" s="39"/>
      <c r="B75" s="40"/>
      <c r="C75" s="80" t="s">
        <v>138</v>
      </c>
      <c r="D75" s="80"/>
      <c r="E75" s="80"/>
      <c r="F75" s="80"/>
      <c r="G75" s="81" t="s">
        <v>212</v>
      </c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41"/>
    </row>
    <row r="76" spans="1:27" ht="20.100000000000001" customHeight="1" x14ac:dyDescent="0.45">
      <c r="A76" s="39"/>
      <c r="B76" s="40"/>
      <c r="C76" s="93" t="s">
        <v>280</v>
      </c>
      <c r="D76" s="94"/>
      <c r="E76" s="94"/>
      <c r="F76" s="95"/>
      <c r="G76" s="85" t="s">
        <v>395</v>
      </c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7"/>
      <c r="AA76" s="41"/>
    </row>
    <row r="77" spans="1:27" ht="20.100000000000001" customHeight="1" x14ac:dyDescent="0.45">
      <c r="A77" s="39"/>
      <c r="B77" s="40"/>
      <c r="C77" s="82"/>
      <c r="D77" s="83"/>
      <c r="E77" s="83"/>
      <c r="F77" s="84"/>
      <c r="G77" s="85" t="s">
        <v>390</v>
      </c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7"/>
      <c r="AA77" s="41"/>
    </row>
    <row r="78" spans="1:27" ht="39.9" customHeight="1" x14ac:dyDescent="0.45">
      <c r="A78" s="40"/>
      <c r="B78" s="40"/>
      <c r="C78" s="82"/>
      <c r="D78" s="83"/>
      <c r="E78" s="83"/>
      <c r="F78" s="84"/>
      <c r="G78" s="108" t="s">
        <v>391</v>
      </c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7"/>
      <c r="AA78" s="47"/>
    </row>
    <row r="79" spans="1:27" ht="20.100000000000001" customHeight="1" x14ac:dyDescent="0.45">
      <c r="A79" s="39"/>
      <c r="B79" s="40"/>
      <c r="C79" s="96"/>
      <c r="D79" s="97"/>
      <c r="E79" s="97"/>
      <c r="F79" s="98"/>
      <c r="G79" s="85" t="s">
        <v>396</v>
      </c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7"/>
      <c r="AA79" s="41"/>
    </row>
    <row r="80" spans="1:27" ht="20.100000000000001" customHeight="1" x14ac:dyDescent="0.45">
      <c r="A80" s="39"/>
      <c r="B80" s="40"/>
      <c r="C80" s="80" t="s">
        <v>138</v>
      </c>
      <c r="D80" s="80"/>
      <c r="E80" s="80"/>
      <c r="F80" s="80"/>
      <c r="G80" s="81" t="s">
        <v>278</v>
      </c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41"/>
    </row>
    <row r="81" spans="1:27" ht="20.100000000000001" customHeight="1" x14ac:dyDescent="0.45">
      <c r="A81" s="39"/>
      <c r="B81" s="40"/>
      <c r="C81" s="82" t="s">
        <v>280</v>
      </c>
      <c r="D81" s="83"/>
      <c r="E81" s="83"/>
      <c r="F81" s="84"/>
      <c r="G81" s="85" t="s">
        <v>397</v>
      </c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7"/>
      <c r="AA81" s="41"/>
    </row>
    <row r="82" spans="1:27" ht="20.100000000000001" customHeight="1" x14ac:dyDescent="0.45">
      <c r="A82" s="39"/>
      <c r="B82" s="40"/>
      <c r="C82" s="96"/>
      <c r="D82" s="97"/>
      <c r="E82" s="97"/>
      <c r="F82" s="98"/>
      <c r="G82" s="85" t="s">
        <v>398</v>
      </c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7"/>
      <c r="AA82" s="41"/>
    </row>
    <row r="83" spans="1:27" ht="20.100000000000001" customHeight="1" x14ac:dyDescent="0.45">
      <c r="A83" s="39"/>
      <c r="B83" s="40"/>
      <c r="C83" s="80" t="s">
        <v>138</v>
      </c>
      <c r="D83" s="80"/>
      <c r="E83" s="80"/>
      <c r="F83" s="80"/>
      <c r="G83" s="81" t="s">
        <v>281</v>
      </c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41"/>
    </row>
    <row r="84" spans="1:27" ht="20.100000000000001" customHeight="1" x14ac:dyDescent="0.45">
      <c r="A84" s="39"/>
      <c r="B84" s="40"/>
      <c r="C84" s="82" t="s">
        <v>280</v>
      </c>
      <c r="D84" s="83"/>
      <c r="E84" s="83"/>
      <c r="F84" s="84"/>
      <c r="G84" s="85" t="s">
        <v>399</v>
      </c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7"/>
      <c r="AA84" s="41"/>
    </row>
    <row r="85" spans="1:27" ht="20.100000000000001" customHeight="1" x14ac:dyDescent="0.45">
      <c r="A85" s="39"/>
      <c r="B85" s="40"/>
      <c r="C85" s="82"/>
      <c r="D85" s="83"/>
      <c r="E85" s="83"/>
      <c r="F85" s="84"/>
      <c r="G85" s="85" t="s">
        <v>400</v>
      </c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7"/>
      <c r="AA85" s="41"/>
    </row>
    <row r="86" spans="1:27" ht="20.100000000000001" customHeight="1" x14ac:dyDescent="0.45">
      <c r="A86" s="39"/>
      <c r="B86" s="40"/>
      <c r="C86" s="96"/>
      <c r="D86" s="97"/>
      <c r="E86" s="97"/>
      <c r="F86" s="98"/>
      <c r="G86" s="85" t="s">
        <v>401</v>
      </c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7"/>
      <c r="AA86" s="41"/>
    </row>
    <row r="87" spans="1:27" ht="20.100000000000001" customHeight="1" x14ac:dyDescent="0.45">
      <c r="A87" s="39"/>
      <c r="B87" s="40"/>
      <c r="C87" s="80" t="s">
        <v>138</v>
      </c>
      <c r="D87" s="80"/>
      <c r="E87" s="80"/>
      <c r="F87" s="80"/>
      <c r="G87" s="81" t="s">
        <v>188</v>
      </c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41"/>
    </row>
    <row r="88" spans="1:27" ht="20.100000000000001" customHeight="1" x14ac:dyDescent="0.45">
      <c r="A88" s="39"/>
      <c r="B88" s="40"/>
      <c r="C88" s="93" t="s">
        <v>139</v>
      </c>
      <c r="D88" s="94"/>
      <c r="E88" s="94"/>
      <c r="F88" s="95"/>
      <c r="G88" s="81" t="s">
        <v>339</v>
      </c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41"/>
    </row>
    <row r="89" spans="1:27" ht="20.100000000000001" customHeight="1" x14ac:dyDescent="0.45">
      <c r="A89" s="40"/>
      <c r="B89" s="40"/>
      <c r="C89" s="80" t="s">
        <v>144</v>
      </c>
      <c r="D89" s="80"/>
      <c r="E89" s="80"/>
      <c r="F89" s="80"/>
      <c r="G89" s="81" t="s">
        <v>340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47"/>
    </row>
    <row r="90" spans="1:27" ht="20.100000000000001" customHeight="1" x14ac:dyDescent="0.4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50"/>
    </row>
    <row r="91" spans="1:27" ht="20.100000000000001" customHeight="1" x14ac:dyDescent="0.45">
      <c r="A91" s="40"/>
      <c r="B91" s="40"/>
      <c r="C91" s="40" t="s">
        <v>145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50"/>
    </row>
    <row r="92" spans="1:27" ht="20.100000000000001" customHeight="1" x14ac:dyDescent="0.45">
      <c r="A92" s="40"/>
      <c r="B92" s="40"/>
      <c r="C92" s="89" t="s">
        <v>7</v>
      </c>
      <c r="D92" s="89"/>
      <c r="E92" s="90" t="s">
        <v>9</v>
      </c>
      <c r="F92" s="91"/>
      <c r="G92" s="91"/>
      <c r="H92" s="91"/>
      <c r="I92" s="91"/>
      <c r="J92" s="91"/>
      <c r="K92" s="91"/>
      <c r="L92" s="92"/>
      <c r="M92" s="90" t="s">
        <v>21</v>
      </c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2"/>
      <c r="AA92" s="50"/>
    </row>
    <row r="93" spans="1:27" ht="20.100000000000001" customHeight="1" x14ac:dyDescent="0.45">
      <c r="A93" s="40"/>
      <c r="B93" s="40"/>
      <c r="C93" s="79">
        <v>1</v>
      </c>
      <c r="D93" s="79"/>
      <c r="E93" s="31" t="s">
        <v>191</v>
      </c>
      <c r="F93" s="35"/>
      <c r="G93" s="35"/>
      <c r="H93" s="35"/>
      <c r="I93" s="35"/>
      <c r="J93" s="35"/>
      <c r="K93" s="35"/>
      <c r="L93" s="36"/>
      <c r="M93" s="31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  <c r="AA93" s="50"/>
    </row>
    <row r="94" spans="1:27" ht="20.100000000000001" customHeight="1" x14ac:dyDescent="0.45">
      <c r="A94" s="40"/>
      <c r="B94" s="40"/>
      <c r="C94" s="79">
        <v>2</v>
      </c>
      <c r="D94" s="79"/>
      <c r="E94" s="31"/>
      <c r="F94" s="35" t="s">
        <v>213</v>
      </c>
      <c r="G94" s="35"/>
      <c r="H94" s="35"/>
      <c r="I94" s="35"/>
      <c r="J94" s="35"/>
      <c r="K94" s="35"/>
      <c r="L94" s="36"/>
      <c r="M94" s="31" t="str">
        <f>"現場経費明細．"&amp;F94</f>
        <v>現場経費明細．支払日</v>
      </c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50"/>
    </row>
    <row r="95" spans="1:27" ht="20.100000000000001" customHeight="1" x14ac:dyDescent="0.45">
      <c r="A95" s="40"/>
      <c r="B95" s="40"/>
      <c r="C95" s="79">
        <v>3</v>
      </c>
      <c r="D95" s="79"/>
      <c r="E95" s="31"/>
      <c r="F95" s="35" t="s">
        <v>214</v>
      </c>
      <c r="G95" s="35"/>
      <c r="H95" s="35"/>
      <c r="I95" s="35"/>
      <c r="J95" s="35"/>
      <c r="K95" s="35"/>
      <c r="L95" s="36"/>
      <c r="M95" s="31" t="str">
        <f>"現場経費明細．"&amp;F95</f>
        <v>現場経費明細．支払先区分コード</v>
      </c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6"/>
      <c r="AA95" s="50"/>
    </row>
    <row r="96" spans="1:27" ht="20.100000000000001" customHeight="1" x14ac:dyDescent="0.45">
      <c r="A96" s="40"/>
      <c r="B96" s="40"/>
      <c r="C96" s="79">
        <v>4</v>
      </c>
      <c r="D96" s="79"/>
      <c r="E96" s="31"/>
      <c r="F96" s="35" t="s">
        <v>224</v>
      </c>
      <c r="G96" s="35"/>
      <c r="H96" s="35"/>
      <c r="I96" s="35"/>
      <c r="J96" s="35"/>
      <c r="K96" s="35"/>
      <c r="L96" s="36"/>
      <c r="M96" s="31" t="s">
        <v>225</v>
      </c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50"/>
    </row>
    <row r="97" spans="1:29" ht="20.100000000000001" customHeight="1" x14ac:dyDescent="0.45">
      <c r="A97" s="40"/>
      <c r="B97" s="40"/>
      <c r="C97" s="79">
        <v>5</v>
      </c>
      <c r="D97" s="79"/>
      <c r="E97" s="31"/>
      <c r="F97" s="35" t="s">
        <v>215</v>
      </c>
      <c r="G97" s="35"/>
      <c r="H97" s="35"/>
      <c r="I97" s="35"/>
      <c r="J97" s="35"/>
      <c r="K97" s="35"/>
      <c r="L97" s="36"/>
      <c r="M97" s="61" t="s">
        <v>358</v>
      </c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3"/>
      <c r="AA97" s="50"/>
      <c r="AC97" s="65" t="s">
        <v>363</v>
      </c>
    </row>
    <row r="98" spans="1:29" ht="20.100000000000001" customHeight="1" x14ac:dyDescent="0.45">
      <c r="A98" s="40"/>
      <c r="B98" s="40"/>
      <c r="C98" s="79">
        <v>6</v>
      </c>
      <c r="D98" s="79"/>
      <c r="E98" s="31"/>
      <c r="F98" s="35" t="s">
        <v>226</v>
      </c>
      <c r="G98" s="35"/>
      <c r="H98" s="35"/>
      <c r="I98" s="35"/>
      <c r="J98" s="35"/>
      <c r="K98" s="35"/>
      <c r="L98" s="36"/>
      <c r="M98" s="31" t="s">
        <v>227</v>
      </c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50"/>
    </row>
    <row r="99" spans="1:29" ht="20.100000000000001" customHeight="1" x14ac:dyDescent="0.45">
      <c r="A99" s="40"/>
      <c r="B99" s="40"/>
      <c r="C99" s="79">
        <v>7</v>
      </c>
      <c r="D99" s="79"/>
      <c r="E99" s="31"/>
      <c r="F99" s="35" t="s">
        <v>216</v>
      </c>
      <c r="G99" s="35"/>
      <c r="H99" s="35"/>
      <c r="I99" s="35"/>
      <c r="J99" s="35"/>
      <c r="K99" s="35"/>
      <c r="L99" s="36"/>
      <c r="M99" s="61" t="s">
        <v>357</v>
      </c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3"/>
      <c r="AA99" s="50"/>
    </row>
    <row r="100" spans="1:29" ht="20.100000000000001" customHeight="1" x14ac:dyDescent="0.45">
      <c r="A100" s="40"/>
      <c r="B100" s="40"/>
      <c r="C100" s="79">
        <v>8</v>
      </c>
      <c r="D100" s="79"/>
      <c r="E100" s="31"/>
      <c r="F100" s="35" t="s">
        <v>228</v>
      </c>
      <c r="G100" s="35"/>
      <c r="H100" s="35"/>
      <c r="I100" s="35"/>
      <c r="J100" s="35"/>
      <c r="K100" s="35"/>
      <c r="L100" s="36"/>
      <c r="M100" s="31" t="s">
        <v>229</v>
      </c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50"/>
    </row>
    <row r="101" spans="1:29" ht="20.100000000000001" customHeight="1" x14ac:dyDescent="0.45">
      <c r="A101" s="40"/>
      <c r="B101" s="40"/>
      <c r="C101" s="79">
        <v>9</v>
      </c>
      <c r="D101" s="79"/>
      <c r="E101" s="31"/>
      <c r="F101" s="35" t="s">
        <v>217</v>
      </c>
      <c r="G101" s="35"/>
      <c r="H101" s="35"/>
      <c r="I101" s="35"/>
      <c r="J101" s="35"/>
      <c r="K101" s="35"/>
      <c r="L101" s="36"/>
      <c r="M101" s="61" t="s">
        <v>359</v>
      </c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3"/>
      <c r="AA101" s="50"/>
    </row>
    <row r="102" spans="1:29" ht="20.100000000000001" customHeight="1" x14ac:dyDescent="0.45">
      <c r="A102" s="40"/>
      <c r="B102" s="40"/>
      <c r="C102" s="79">
        <v>10</v>
      </c>
      <c r="D102" s="79"/>
      <c r="E102" s="31"/>
      <c r="F102" s="35" t="s">
        <v>218</v>
      </c>
      <c r="G102" s="35"/>
      <c r="H102" s="35"/>
      <c r="I102" s="35"/>
      <c r="J102" s="35"/>
      <c r="K102" s="35"/>
      <c r="L102" s="36"/>
      <c r="M102" s="31" t="str">
        <f>"現場経費明細．"&amp;F102</f>
        <v>現場経費明細．内訳区分コード</v>
      </c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50"/>
    </row>
    <row r="103" spans="1:29" ht="20.100000000000001" customHeight="1" x14ac:dyDescent="0.45">
      <c r="A103" s="40"/>
      <c r="B103" s="40"/>
      <c r="C103" s="79">
        <v>11</v>
      </c>
      <c r="D103" s="79"/>
      <c r="E103" s="31"/>
      <c r="F103" s="35" t="s">
        <v>230</v>
      </c>
      <c r="G103" s="35"/>
      <c r="H103" s="35"/>
      <c r="I103" s="35"/>
      <c r="J103" s="35"/>
      <c r="K103" s="35"/>
      <c r="L103" s="36"/>
      <c r="M103" s="31" t="s">
        <v>231</v>
      </c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6"/>
      <c r="AA103" s="50"/>
    </row>
    <row r="104" spans="1:29" ht="20.100000000000001" customHeight="1" x14ac:dyDescent="0.45">
      <c r="A104" s="40"/>
      <c r="B104" s="40"/>
      <c r="C104" s="79">
        <v>12</v>
      </c>
      <c r="D104" s="79"/>
      <c r="E104" s="31"/>
      <c r="F104" s="35" t="s">
        <v>219</v>
      </c>
      <c r="G104" s="35"/>
      <c r="H104" s="35"/>
      <c r="I104" s="35"/>
      <c r="J104" s="35"/>
      <c r="K104" s="35"/>
      <c r="L104" s="36"/>
      <c r="M104" s="31" t="str">
        <f>"現場経費明細．"&amp;F104</f>
        <v>現場経費明細．大工事コード</v>
      </c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50"/>
    </row>
    <row r="105" spans="1:29" ht="20.100000000000001" customHeight="1" x14ac:dyDescent="0.45">
      <c r="A105" s="40"/>
      <c r="B105" s="40"/>
      <c r="C105" s="79">
        <v>13</v>
      </c>
      <c r="D105" s="79"/>
      <c r="E105" s="31"/>
      <c r="F105" s="35" t="s">
        <v>232</v>
      </c>
      <c r="G105" s="35"/>
      <c r="H105" s="35"/>
      <c r="I105" s="35"/>
      <c r="J105" s="35"/>
      <c r="K105" s="35"/>
      <c r="L105" s="36"/>
      <c r="M105" s="31" t="s">
        <v>283</v>
      </c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  <c r="AA105" s="50"/>
    </row>
    <row r="106" spans="1:29" ht="20.100000000000001" customHeight="1" x14ac:dyDescent="0.45">
      <c r="A106" s="40"/>
      <c r="B106" s="40"/>
      <c r="C106" s="79">
        <v>14</v>
      </c>
      <c r="D106" s="79"/>
      <c r="E106" s="31"/>
      <c r="F106" s="35" t="s">
        <v>220</v>
      </c>
      <c r="G106" s="35"/>
      <c r="H106" s="35"/>
      <c r="I106" s="35"/>
      <c r="J106" s="35"/>
      <c r="K106" s="35"/>
      <c r="L106" s="36"/>
      <c r="M106" s="31" t="str">
        <f>"現場経費明細．"&amp;F106</f>
        <v>現場経費明細．小工事コード</v>
      </c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50"/>
    </row>
    <row r="107" spans="1:29" ht="20.100000000000001" customHeight="1" x14ac:dyDescent="0.45">
      <c r="A107" s="40"/>
      <c r="B107" s="40"/>
      <c r="C107" s="79">
        <v>15</v>
      </c>
      <c r="D107" s="79"/>
      <c r="E107" s="31"/>
      <c r="F107" s="35" t="s">
        <v>233</v>
      </c>
      <c r="G107" s="35"/>
      <c r="H107" s="35"/>
      <c r="I107" s="35"/>
      <c r="J107" s="35"/>
      <c r="K107" s="35"/>
      <c r="L107" s="36"/>
      <c r="M107" s="31" t="s">
        <v>284</v>
      </c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6"/>
      <c r="AA107" s="50"/>
    </row>
    <row r="108" spans="1:29" ht="20.100000000000001" customHeight="1" x14ac:dyDescent="0.45">
      <c r="A108" s="40"/>
      <c r="B108" s="40"/>
      <c r="C108" s="79">
        <v>16</v>
      </c>
      <c r="D108" s="79"/>
      <c r="E108" s="31"/>
      <c r="F108" s="35" t="s">
        <v>221</v>
      </c>
      <c r="G108" s="35"/>
      <c r="H108" s="35"/>
      <c r="I108" s="35"/>
      <c r="J108" s="35"/>
      <c r="K108" s="35"/>
      <c r="L108" s="36"/>
      <c r="M108" s="31" t="str">
        <f>"現場経費明細．"&amp;F108</f>
        <v>現場経費明細．支払金額（税込）</v>
      </c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50"/>
    </row>
    <row r="109" spans="1:29" ht="20.100000000000001" customHeight="1" x14ac:dyDescent="0.45">
      <c r="A109" s="40"/>
      <c r="B109" s="40"/>
      <c r="C109" s="79">
        <v>17</v>
      </c>
      <c r="D109" s="79"/>
      <c r="E109" s="31"/>
      <c r="F109" s="35" t="s">
        <v>222</v>
      </c>
      <c r="G109" s="35"/>
      <c r="H109" s="35"/>
      <c r="I109" s="35"/>
      <c r="J109" s="35"/>
      <c r="K109" s="35"/>
      <c r="L109" s="36"/>
      <c r="M109" s="31" t="str">
        <f>"現場経費明細．"&amp;F109</f>
        <v>現場経費明細．備考</v>
      </c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  <c r="AA109" s="50"/>
    </row>
    <row r="110" spans="1:29" ht="20.100000000000001" customHeight="1" x14ac:dyDescent="0.45">
      <c r="A110" s="40"/>
      <c r="B110" s="40"/>
      <c r="C110" s="79">
        <v>18</v>
      </c>
      <c r="D110" s="79"/>
      <c r="E110" s="31"/>
      <c r="F110" s="35" t="s">
        <v>223</v>
      </c>
      <c r="G110" s="35"/>
      <c r="H110" s="35"/>
      <c r="I110" s="35"/>
      <c r="J110" s="35"/>
      <c r="K110" s="35"/>
      <c r="L110" s="36"/>
      <c r="M110" s="31" t="str">
        <f>"現場経費明細．"&amp;F110</f>
        <v>現場経費明細．添付ファイルID</v>
      </c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50"/>
    </row>
    <row r="111" spans="1:29" ht="20.100000000000001" customHeight="1" x14ac:dyDescent="0.45">
      <c r="A111" s="40"/>
      <c r="B111" s="40"/>
      <c r="C111" s="79">
        <v>19</v>
      </c>
      <c r="D111" s="79"/>
      <c r="E111" s="31"/>
      <c r="F111" s="35" t="s">
        <v>234</v>
      </c>
      <c r="G111" s="35"/>
      <c r="H111" s="35"/>
      <c r="I111" s="35"/>
      <c r="J111" s="35"/>
      <c r="K111" s="35"/>
      <c r="L111" s="36"/>
      <c r="M111" s="31" t="str">
        <f>"添付ファイル情報．"&amp;F111</f>
        <v>添付ファイル情報．ファイル保存パス</v>
      </c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6"/>
      <c r="AA111" s="50"/>
    </row>
    <row r="112" spans="1:29" ht="20.100000000000001" customHeight="1" x14ac:dyDescent="0.45">
      <c r="A112" s="40"/>
      <c r="B112" s="40"/>
      <c r="C112" s="79">
        <v>20</v>
      </c>
      <c r="D112" s="79"/>
      <c r="E112" s="31"/>
      <c r="F112" s="35" t="s">
        <v>235</v>
      </c>
      <c r="G112" s="35"/>
      <c r="H112" s="35"/>
      <c r="I112" s="35"/>
      <c r="J112" s="35"/>
      <c r="K112" s="35"/>
      <c r="L112" s="36"/>
      <c r="M112" s="31" t="str">
        <f>"添付ファイル情報．"&amp;F112</f>
        <v>添付ファイル情報．ファイル名</v>
      </c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50"/>
    </row>
    <row r="113" spans="1:39" ht="20.100000000000001" customHeight="1" x14ac:dyDescent="0.45">
      <c r="A113" s="40"/>
      <c r="B113" s="40"/>
      <c r="C113" s="79">
        <v>21</v>
      </c>
      <c r="D113" s="79"/>
      <c r="E113" s="31"/>
      <c r="F113" s="35" t="s">
        <v>236</v>
      </c>
      <c r="G113" s="35"/>
      <c r="H113" s="35"/>
      <c r="I113" s="35"/>
      <c r="J113" s="35"/>
      <c r="K113" s="35"/>
      <c r="L113" s="36"/>
      <c r="M113" s="31" t="str">
        <f>"添付ファイル情報．"&amp;F113</f>
        <v>添付ファイル情報．ファイル拡張子</v>
      </c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6"/>
      <c r="AA113" s="50"/>
    </row>
    <row r="114" spans="1:39" ht="20.100000000000001" customHeight="1" x14ac:dyDescent="0.45">
      <c r="A114" s="40"/>
      <c r="B114" s="46"/>
      <c r="C114" s="46"/>
      <c r="D114" s="51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41"/>
    </row>
    <row r="115" spans="1:39" ht="20.100000000000001" customHeight="1" x14ac:dyDescent="0.45">
      <c r="A115" s="39"/>
      <c r="B115" s="49" t="s">
        <v>237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1"/>
      <c r="AF115" s="17"/>
      <c r="AM115" s="24"/>
    </row>
    <row r="116" spans="1:39" ht="20.100000000000001" customHeight="1" x14ac:dyDescent="0.45">
      <c r="A116" s="40"/>
      <c r="B116" s="40"/>
      <c r="C116" s="89" t="s">
        <v>7</v>
      </c>
      <c r="D116" s="89"/>
      <c r="E116" s="90" t="s">
        <v>9</v>
      </c>
      <c r="F116" s="91"/>
      <c r="G116" s="91"/>
      <c r="H116" s="91"/>
      <c r="I116" s="91"/>
      <c r="J116" s="91"/>
      <c r="K116" s="91"/>
      <c r="L116" s="92"/>
      <c r="M116" s="90" t="s">
        <v>21</v>
      </c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2"/>
      <c r="AA116" s="50"/>
    </row>
    <row r="117" spans="1:39" ht="20.100000000000001" customHeight="1" x14ac:dyDescent="0.45">
      <c r="A117" s="40"/>
      <c r="B117" s="40"/>
      <c r="C117" s="79">
        <v>1</v>
      </c>
      <c r="D117" s="79"/>
      <c r="E117" s="31" t="s">
        <v>204</v>
      </c>
      <c r="F117" s="35"/>
      <c r="G117" s="35"/>
      <c r="H117" s="35"/>
      <c r="I117" s="35"/>
      <c r="J117" s="35"/>
      <c r="K117" s="35"/>
      <c r="L117" s="36"/>
      <c r="M117" s="31" t="str">
        <f t="shared" ref="M117:M132" si="0">"１-２．"&amp;E117</f>
        <v>１-２．現場経費情報ヘッダID</v>
      </c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6"/>
      <c r="AA117" s="50"/>
    </row>
    <row r="118" spans="1:39" ht="20.100000000000001" customHeight="1" x14ac:dyDescent="0.45">
      <c r="A118" s="40"/>
      <c r="B118" s="40"/>
      <c r="C118" s="79">
        <v>2</v>
      </c>
      <c r="D118" s="79"/>
      <c r="E118" s="31" t="s">
        <v>196</v>
      </c>
      <c r="F118" s="35"/>
      <c r="G118" s="35"/>
      <c r="H118" s="35"/>
      <c r="I118" s="35"/>
      <c r="J118" s="35"/>
      <c r="K118" s="35"/>
      <c r="L118" s="36"/>
      <c r="M118" s="31" t="str">
        <f t="shared" si="0"/>
        <v>１-２．案件コード</v>
      </c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6"/>
      <c r="AA118" s="50"/>
    </row>
    <row r="119" spans="1:39" ht="20.100000000000001" customHeight="1" x14ac:dyDescent="0.45">
      <c r="A119" s="40"/>
      <c r="B119" s="40"/>
      <c r="C119" s="79">
        <v>3</v>
      </c>
      <c r="D119" s="79"/>
      <c r="E119" s="31" t="s">
        <v>205</v>
      </c>
      <c r="F119" s="35"/>
      <c r="G119" s="35"/>
      <c r="H119" s="35"/>
      <c r="I119" s="35"/>
      <c r="J119" s="35"/>
      <c r="K119" s="35"/>
      <c r="L119" s="36"/>
      <c r="M119" s="31" t="str">
        <f t="shared" si="0"/>
        <v>１-２．案件名</v>
      </c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6"/>
      <c r="AA119" s="50"/>
    </row>
    <row r="120" spans="1:39" ht="20.100000000000001" customHeight="1" x14ac:dyDescent="0.45">
      <c r="A120" s="40"/>
      <c r="B120" s="40"/>
      <c r="C120" s="79">
        <v>4</v>
      </c>
      <c r="D120" s="79"/>
      <c r="E120" s="31" t="s">
        <v>206</v>
      </c>
      <c r="F120" s="35"/>
      <c r="G120" s="35"/>
      <c r="H120" s="35"/>
      <c r="I120" s="35"/>
      <c r="J120" s="35"/>
      <c r="K120" s="35"/>
      <c r="L120" s="36"/>
      <c r="M120" s="31" t="str">
        <f t="shared" si="0"/>
        <v>１-２．案件カナ名</v>
      </c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6"/>
      <c r="AA120" s="50"/>
    </row>
    <row r="121" spans="1:39" ht="20.100000000000001" customHeight="1" x14ac:dyDescent="0.45">
      <c r="A121" s="40"/>
      <c r="B121" s="40"/>
      <c r="C121" s="79">
        <v>5</v>
      </c>
      <c r="D121" s="79"/>
      <c r="E121" s="31" t="s">
        <v>245</v>
      </c>
      <c r="F121" s="35"/>
      <c r="G121" s="35"/>
      <c r="H121" s="35"/>
      <c r="I121" s="35"/>
      <c r="J121" s="35"/>
      <c r="K121" s="35"/>
      <c r="L121" s="36"/>
      <c r="M121" s="31" t="str">
        <f t="shared" si="0"/>
        <v>１-２．着工希望日</v>
      </c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6"/>
      <c r="AA121" s="50"/>
    </row>
    <row r="122" spans="1:39" ht="20.100000000000001" customHeight="1" x14ac:dyDescent="0.45">
      <c r="A122" s="40"/>
      <c r="B122" s="40"/>
      <c r="C122" s="79">
        <v>6</v>
      </c>
      <c r="D122" s="79"/>
      <c r="E122" s="31" t="s">
        <v>246</v>
      </c>
      <c r="F122" s="35"/>
      <c r="G122" s="35"/>
      <c r="H122" s="35"/>
      <c r="I122" s="35"/>
      <c r="J122" s="35"/>
      <c r="K122" s="35"/>
      <c r="L122" s="36"/>
      <c r="M122" s="31" t="str">
        <f t="shared" si="0"/>
        <v>１-２．完了希望日</v>
      </c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6"/>
      <c r="AA122" s="50"/>
    </row>
    <row r="123" spans="1:39" ht="20.100000000000001" customHeight="1" x14ac:dyDescent="0.45">
      <c r="A123" s="40"/>
      <c r="B123" s="40"/>
      <c r="C123" s="79">
        <v>7</v>
      </c>
      <c r="D123" s="79"/>
      <c r="E123" s="31" t="s">
        <v>197</v>
      </c>
      <c r="F123" s="35"/>
      <c r="G123" s="35"/>
      <c r="H123" s="35"/>
      <c r="I123" s="35"/>
      <c r="J123" s="35"/>
      <c r="K123" s="35"/>
      <c r="L123" s="36"/>
      <c r="M123" s="31" t="str">
        <f t="shared" si="0"/>
        <v>１-２．現場コード</v>
      </c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6"/>
      <c r="AA123" s="50"/>
    </row>
    <row r="124" spans="1:39" ht="20.100000000000001" customHeight="1" x14ac:dyDescent="0.45">
      <c r="A124" s="40"/>
      <c r="B124" s="40"/>
      <c r="C124" s="79">
        <v>8</v>
      </c>
      <c r="D124" s="79"/>
      <c r="E124" s="31" t="s">
        <v>207</v>
      </c>
      <c r="F124" s="35"/>
      <c r="G124" s="35"/>
      <c r="H124" s="35"/>
      <c r="I124" s="35"/>
      <c r="J124" s="35"/>
      <c r="K124" s="35"/>
      <c r="L124" s="36"/>
      <c r="M124" s="31" t="str">
        <f t="shared" si="0"/>
        <v>１-２．現場名</v>
      </c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6"/>
      <c r="AA124" s="50"/>
    </row>
    <row r="125" spans="1:39" ht="20.100000000000001" customHeight="1" x14ac:dyDescent="0.45">
      <c r="A125" s="40"/>
      <c r="B125" s="40"/>
      <c r="C125" s="79">
        <v>9</v>
      </c>
      <c r="D125" s="79"/>
      <c r="E125" s="31" t="s">
        <v>208</v>
      </c>
      <c r="F125" s="35"/>
      <c r="G125" s="35"/>
      <c r="H125" s="35"/>
      <c r="I125" s="35"/>
      <c r="J125" s="35"/>
      <c r="K125" s="35"/>
      <c r="L125" s="36"/>
      <c r="M125" s="31" t="str">
        <f t="shared" si="0"/>
        <v>１-２．現場カナ名</v>
      </c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6"/>
      <c r="AA125" s="50"/>
    </row>
    <row r="126" spans="1:39" ht="20.100000000000001" customHeight="1" x14ac:dyDescent="0.45">
      <c r="A126" s="40"/>
      <c r="B126" s="40"/>
      <c r="C126" s="79">
        <v>10</v>
      </c>
      <c r="D126" s="79"/>
      <c r="E126" s="31" t="s">
        <v>247</v>
      </c>
      <c r="F126" s="35"/>
      <c r="G126" s="35"/>
      <c r="H126" s="35"/>
      <c r="I126" s="35"/>
      <c r="J126" s="35"/>
      <c r="K126" s="35"/>
      <c r="L126" s="36"/>
      <c r="M126" s="31" t="str">
        <f t="shared" si="0"/>
        <v>１-２．現場着手日</v>
      </c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6"/>
      <c r="AA126" s="50"/>
    </row>
    <row r="127" spans="1:39" ht="20.100000000000001" customHeight="1" x14ac:dyDescent="0.45">
      <c r="A127" s="40"/>
      <c r="B127" s="40"/>
      <c r="C127" s="79">
        <v>11</v>
      </c>
      <c r="D127" s="79"/>
      <c r="E127" s="31" t="s">
        <v>248</v>
      </c>
      <c r="F127" s="35"/>
      <c r="G127" s="35"/>
      <c r="H127" s="35"/>
      <c r="I127" s="35"/>
      <c r="J127" s="35"/>
      <c r="K127" s="35"/>
      <c r="L127" s="36"/>
      <c r="M127" s="31" t="str">
        <f t="shared" si="0"/>
        <v>１-２．現場引渡日</v>
      </c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6"/>
      <c r="AA127" s="50"/>
    </row>
    <row r="128" spans="1:39" ht="20.100000000000001" customHeight="1" x14ac:dyDescent="0.45">
      <c r="A128" s="40"/>
      <c r="B128" s="40"/>
      <c r="C128" s="79">
        <v>12</v>
      </c>
      <c r="D128" s="79"/>
      <c r="E128" s="31" t="s">
        <v>198</v>
      </c>
      <c r="F128" s="35"/>
      <c r="G128" s="35"/>
      <c r="H128" s="35"/>
      <c r="I128" s="35"/>
      <c r="J128" s="35"/>
      <c r="K128" s="35"/>
      <c r="L128" s="36"/>
      <c r="M128" s="31" t="str">
        <f t="shared" si="0"/>
        <v>１-２．支払年月</v>
      </c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6"/>
      <c r="AA128" s="50"/>
    </row>
    <row r="129" spans="1:36" ht="20.100000000000001" customHeight="1" x14ac:dyDescent="0.45">
      <c r="A129" s="40"/>
      <c r="B129" s="40"/>
      <c r="C129" s="79">
        <v>13</v>
      </c>
      <c r="D129" s="79"/>
      <c r="E129" s="31" t="s">
        <v>199</v>
      </c>
      <c r="F129" s="35"/>
      <c r="G129" s="35"/>
      <c r="H129" s="35"/>
      <c r="I129" s="35"/>
      <c r="J129" s="35"/>
      <c r="K129" s="35"/>
      <c r="L129" s="36"/>
      <c r="M129" s="31" t="str">
        <f t="shared" si="0"/>
        <v>１-２．経費申請日</v>
      </c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6"/>
      <c r="AA129" s="50"/>
    </row>
    <row r="130" spans="1:36" ht="20.100000000000001" customHeight="1" x14ac:dyDescent="0.45">
      <c r="A130" s="40"/>
      <c r="B130" s="40"/>
      <c r="C130" s="79">
        <v>14</v>
      </c>
      <c r="D130" s="79"/>
      <c r="E130" s="31" t="s">
        <v>200</v>
      </c>
      <c r="F130" s="35"/>
      <c r="G130" s="35"/>
      <c r="H130" s="35"/>
      <c r="I130" s="35"/>
      <c r="J130" s="35"/>
      <c r="K130" s="35"/>
      <c r="L130" s="36"/>
      <c r="M130" s="31" t="str">
        <f t="shared" si="0"/>
        <v>１-２．経費承認日</v>
      </c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6"/>
      <c r="AA130" s="50"/>
    </row>
    <row r="131" spans="1:36" ht="20.100000000000001" customHeight="1" x14ac:dyDescent="0.45">
      <c r="A131" s="40"/>
      <c r="B131" s="40"/>
      <c r="C131" s="79">
        <v>15</v>
      </c>
      <c r="D131" s="79"/>
      <c r="E131" s="31" t="s">
        <v>202</v>
      </c>
      <c r="F131" s="35"/>
      <c r="G131" s="35"/>
      <c r="H131" s="35"/>
      <c r="I131" s="35"/>
      <c r="J131" s="35"/>
      <c r="K131" s="35"/>
      <c r="L131" s="36"/>
      <c r="M131" s="31" t="str">
        <f t="shared" si="0"/>
        <v>１-２．最終承認者名</v>
      </c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6"/>
      <c r="AA131" s="50"/>
    </row>
    <row r="132" spans="1:36" ht="20.100000000000001" customHeight="1" x14ac:dyDescent="0.45">
      <c r="A132" s="40"/>
      <c r="B132" s="40"/>
      <c r="C132" s="79">
        <v>16</v>
      </c>
      <c r="D132" s="79"/>
      <c r="E132" s="31" t="s">
        <v>201</v>
      </c>
      <c r="F132" s="35"/>
      <c r="G132" s="35"/>
      <c r="H132" s="35"/>
      <c r="I132" s="35"/>
      <c r="J132" s="35"/>
      <c r="K132" s="35"/>
      <c r="L132" s="36"/>
      <c r="M132" s="31" t="str">
        <f t="shared" si="0"/>
        <v>１-２．明細金額合計（税込）</v>
      </c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6"/>
      <c r="AA132" s="50"/>
    </row>
    <row r="133" spans="1:36" ht="20.100000000000001" customHeight="1" x14ac:dyDescent="0.45">
      <c r="A133" s="40"/>
      <c r="B133" s="40"/>
      <c r="C133" s="79">
        <v>17</v>
      </c>
      <c r="D133" s="79"/>
      <c r="E133" s="31" t="s">
        <v>191</v>
      </c>
      <c r="F133" s="35"/>
      <c r="G133" s="35"/>
      <c r="H133" s="35"/>
      <c r="I133" s="35"/>
      <c r="J133" s="35"/>
      <c r="K133" s="35"/>
      <c r="L133" s="36"/>
      <c r="M133" s="31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6"/>
      <c r="AA133" s="50"/>
    </row>
    <row r="134" spans="1:36" ht="20.100000000000001" customHeight="1" x14ac:dyDescent="0.45">
      <c r="A134" s="39"/>
      <c r="B134" s="40"/>
      <c r="C134" s="89" t="s">
        <v>18</v>
      </c>
      <c r="D134" s="89"/>
      <c r="E134" s="89"/>
      <c r="F134" s="89"/>
      <c r="G134" s="81">
        <v>200</v>
      </c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41"/>
      <c r="AJ134" s="24"/>
    </row>
    <row r="135" spans="1:36" ht="20.100000000000001" customHeight="1" x14ac:dyDescent="0.45">
      <c r="A135" s="39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41"/>
      <c r="AJ135" s="24"/>
    </row>
    <row r="136" spans="1:36" ht="20.100000000000001" customHeight="1" x14ac:dyDescent="0.45">
      <c r="A136" s="39"/>
      <c r="B136" s="51" t="s">
        <v>239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41"/>
      <c r="AJ136" s="24"/>
    </row>
    <row r="137" spans="1:36" ht="20.100000000000001" customHeight="1" x14ac:dyDescent="0.45">
      <c r="A137" s="39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41"/>
      <c r="AJ137" s="24"/>
    </row>
    <row r="138" spans="1:36" ht="20.100000000000001" customHeight="1" x14ac:dyDescent="0.45">
      <c r="A138" s="39"/>
      <c r="B138" s="48" t="s">
        <v>260</v>
      </c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1"/>
    </row>
    <row r="139" spans="1:36" ht="20.100000000000001" customHeight="1" x14ac:dyDescent="0.45">
      <c r="A139" s="39"/>
      <c r="B139" s="40"/>
      <c r="C139" s="80" t="s">
        <v>141</v>
      </c>
      <c r="D139" s="80"/>
      <c r="E139" s="80"/>
      <c r="F139" s="80"/>
      <c r="G139" s="81" t="s">
        <v>240</v>
      </c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41"/>
    </row>
    <row r="140" spans="1:36" ht="20.100000000000001" customHeight="1" x14ac:dyDescent="0.45">
      <c r="A140" s="39"/>
      <c r="B140" s="40"/>
      <c r="C140" s="93" t="s">
        <v>105</v>
      </c>
      <c r="D140" s="94"/>
      <c r="E140" s="94"/>
      <c r="F140" s="95"/>
      <c r="G140" s="81" t="s">
        <v>241</v>
      </c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41"/>
    </row>
    <row r="141" spans="1:36" ht="20.100000000000001" customHeight="1" x14ac:dyDescent="0.45">
      <c r="A141" s="39"/>
      <c r="B141" s="40"/>
      <c r="C141" s="82"/>
      <c r="D141" s="83"/>
      <c r="E141" s="83"/>
      <c r="F141" s="84"/>
      <c r="G141" s="81" t="s">
        <v>242</v>
      </c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41"/>
    </row>
    <row r="142" spans="1:36" ht="20.100000000000001" customHeight="1" x14ac:dyDescent="0.45">
      <c r="A142" s="40"/>
      <c r="B142" s="40"/>
      <c r="C142" s="96"/>
      <c r="D142" s="97"/>
      <c r="E142" s="97"/>
      <c r="F142" s="98"/>
      <c r="G142" s="81" t="s">
        <v>384</v>
      </c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47"/>
    </row>
    <row r="143" spans="1:36" ht="20.100000000000001" customHeight="1" x14ac:dyDescent="0.45">
      <c r="A143" s="39"/>
      <c r="B143" s="40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1"/>
    </row>
    <row r="144" spans="1:36" ht="20.100000000000001" customHeight="1" x14ac:dyDescent="0.45">
      <c r="A144" s="39"/>
      <c r="B144" s="40"/>
      <c r="C144" s="40" t="s">
        <v>149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1"/>
    </row>
    <row r="145" spans="1:39" ht="20.100000000000001" customHeight="1" x14ac:dyDescent="0.45">
      <c r="A145" s="40"/>
      <c r="B145" s="40"/>
      <c r="C145" s="89" t="s">
        <v>7</v>
      </c>
      <c r="D145" s="89"/>
      <c r="E145" s="90" t="s">
        <v>9</v>
      </c>
      <c r="F145" s="91"/>
      <c r="G145" s="91"/>
      <c r="H145" s="91"/>
      <c r="I145" s="91"/>
      <c r="J145" s="91"/>
      <c r="K145" s="91"/>
      <c r="L145" s="92"/>
      <c r="M145" s="90" t="s">
        <v>21</v>
      </c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2"/>
      <c r="AA145" s="50"/>
    </row>
    <row r="146" spans="1:39" ht="20.100000000000001" customHeight="1" x14ac:dyDescent="0.45">
      <c r="A146" s="40"/>
      <c r="B146" s="40"/>
      <c r="C146" s="79">
        <v>1</v>
      </c>
      <c r="D146" s="79"/>
      <c r="E146" s="31" t="s">
        <v>196</v>
      </c>
      <c r="F146" s="35"/>
      <c r="G146" s="35"/>
      <c r="H146" s="35"/>
      <c r="I146" s="35"/>
      <c r="J146" s="35"/>
      <c r="K146" s="35"/>
      <c r="L146" s="36"/>
      <c r="M146" s="31" t="str">
        <f>"案件情報．"&amp;E146</f>
        <v>案件情報．案件コード</v>
      </c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6"/>
      <c r="AA146" s="50"/>
    </row>
    <row r="147" spans="1:39" ht="20.100000000000001" customHeight="1" x14ac:dyDescent="0.45">
      <c r="A147" s="40"/>
      <c r="B147" s="40"/>
      <c r="C147" s="79">
        <v>2</v>
      </c>
      <c r="D147" s="79"/>
      <c r="E147" s="31" t="s">
        <v>205</v>
      </c>
      <c r="F147" s="35"/>
      <c r="G147" s="35"/>
      <c r="H147" s="35"/>
      <c r="I147" s="35"/>
      <c r="J147" s="35"/>
      <c r="K147" s="35"/>
      <c r="L147" s="36"/>
      <c r="M147" s="31" t="str">
        <f>"案件情報．"&amp;E147</f>
        <v>案件情報．案件名</v>
      </c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6"/>
      <c r="AA147" s="50"/>
    </row>
    <row r="148" spans="1:39" ht="20.100000000000001" customHeight="1" x14ac:dyDescent="0.45">
      <c r="A148" s="40"/>
      <c r="B148" s="40"/>
      <c r="C148" s="79">
        <v>3</v>
      </c>
      <c r="D148" s="79"/>
      <c r="E148" s="31" t="s">
        <v>206</v>
      </c>
      <c r="F148" s="35"/>
      <c r="G148" s="35"/>
      <c r="H148" s="35"/>
      <c r="I148" s="35"/>
      <c r="J148" s="35"/>
      <c r="K148" s="35"/>
      <c r="L148" s="36"/>
      <c r="M148" s="31" t="str">
        <f>"案件情報．"&amp;E148</f>
        <v>案件情報．案件カナ名</v>
      </c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6"/>
      <c r="AA148" s="50"/>
    </row>
    <row r="149" spans="1:39" ht="20.100000000000001" customHeight="1" x14ac:dyDescent="0.45">
      <c r="A149" s="40"/>
      <c r="B149" s="40"/>
      <c r="C149" s="79">
        <v>4</v>
      </c>
      <c r="D149" s="79"/>
      <c r="E149" s="31" t="s">
        <v>245</v>
      </c>
      <c r="F149" s="35"/>
      <c r="G149" s="35"/>
      <c r="H149" s="35"/>
      <c r="I149" s="35"/>
      <c r="J149" s="35"/>
      <c r="K149" s="35"/>
      <c r="L149" s="36"/>
      <c r="M149" s="31" t="str">
        <f>"案件情報．"&amp;E149</f>
        <v>案件情報．着工希望日</v>
      </c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6"/>
      <c r="AA149" s="50"/>
    </row>
    <row r="150" spans="1:39" ht="20.100000000000001" customHeight="1" x14ac:dyDescent="0.45">
      <c r="A150" s="40"/>
      <c r="B150" s="40"/>
      <c r="C150" s="79">
        <v>5</v>
      </c>
      <c r="D150" s="79"/>
      <c r="E150" s="31" t="s">
        <v>246</v>
      </c>
      <c r="F150" s="35"/>
      <c r="G150" s="35"/>
      <c r="H150" s="35"/>
      <c r="I150" s="35"/>
      <c r="J150" s="35"/>
      <c r="K150" s="35"/>
      <c r="L150" s="36"/>
      <c r="M150" s="31" t="str">
        <f>"案件情報．"&amp;E150</f>
        <v>案件情報．完了希望日</v>
      </c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6"/>
      <c r="AA150" s="50"/>
    </row>
    <row r="151" spans="1:39" ht="20.100000000000001" customHeight="1" x14ac:dyDescent="0.45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1"/>
      <c r="AM151" s="24"/>
    </row>
    <row r="152" spans="1:39" ht="20.100000000000001" customHeight="1" x14ac:dyDescent="0.45">
      <c r="A152" s="39"/>
      <c r="B152" s="49" t="s">
        <v>249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1"/>
      <c r="AF152" s="17"/>
      <c r="AM152" s="24"/>
    </row>
    <row r="153" spans="1:39" ht="20.100000000000001" customHeight="1" x14ac:dyDescent="0.45">
      <c r="A153" s="40"/>
      <c r="B153" s="40"/>
      <c r="C153" s="89" t="s">
        <v>7</v>
      </c>
      <c r="D153" s="89"/>
      <c r="E153" s="90" t="s">
        <v>9</v>
      </c>
      <c r="F153" s="91"/>
      <c r="G153" s="91"/>
      <c r="H153" s="91"/>
      <c r="I153" s="91"/>
      <c r="J153" s="91"/>
      <c r="K153" s="91"/>
      <c r="L153" s="92"/>
      <c r="M153" s="90" t="s">
        <v>21</v>
      </c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2"/>
      <c r="AA153" s="50"/>
    </row>
    <row r="154" spans="1:39" ht="20.100000000000001" customHeight="1" x14ac:dyDescent="0.45">
      <c r="A154" s="40"/>
      <c r="B154" s="40"/>
      <c r="C154" s="79">
        <v>1</v>
      </c>
      <c r="D154" s="79"/>
      <c r="E154" s="31" t="s">
        <v>196</v>
      </c>
      <c r="F154" s="35"/>
      <c r="G154" s="35"/>
      <c r="H154" s="35"/>
      <c r="I154" s="35"/>
      <c r="J154" s="35"/>
      <c r="K154" s="35"/>
      <c r="L154" s="36"/>
      <c r="M154" s="31" t="str">
        <f>"４-２．"&amp;E154</f>
        <v>４-２．案件コード</v>
      </c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6"/>
      <c r="AA154" s="50"/>
    </row>
    <row r="155" spans="1:39" ht="20.100000000000001" customHeight="1" x14ac:dyDescent="0.45">
      <c r="A155" s="40"/>
      <c r="B155" s="40"/>
      <c r="C155" s="79">
        <v>2</v>
      </c>
      <c r="D155" s="79"/>
      <c r="E155" s="31" t="s">
        <v>205</v>
      </c>
      <c r="F155" s="35"/>
      <c r="G155" s="35"/>
      <c r="H155" s="35"/>
      <c r="I155" s="35"/>
      <c r="J155" s="35"/>
      <c r="K155" s="35"/>
      <c r="L155" s="36"/>
      <c r="M155" s="31" t="str">
        <f>"４-２．"&amp;E155</f>
        <v>４-２．案件名</v>
      </c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6"/>
      <c r="AA155" s="50"/>
    </row>
    <row r="156" spans="1:39" ht="20.100000000000001" customHeight="1" x14ac:dyDescent="0.45">
      <c r="A156" s="40"/>
      <c r="B156" s="40"/>
      <c r="C156" s="79">
        <v>3</v>
      </c>
      <c r="D156" s="79"/>
      <c r="E156" s="31" t="s">
        <v>206</v>
      </c>
      <c r="F156" s="35"/>
      <c r="G156" s="35"/>
      <c r="H156" s="35"/>
      <c r="I156" s="35"/>
      <c r="J156" s="35"/>
      <c r="K156" s="35"/>
      <c r="L156" s="36"/>
      <c r="M156" s="31" t="str">
        <f>"４-２．"&amp;E156</f>
        <v>４-２．案件カナ名</v>
      </c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6"/>
      <c r="AA156" s="50"/>
    </row>
    <row r="157" spans="1:39" ht="20.100000000000001" customHeight="1" x14ac:dyDescent="0.45">
      <c r="A157" s="40"/>
      <c r="B157" s="40"/>
      <c r="C157" s="79">
        <v>4</v>
      </c>
      <c r="D157" s="79"/>
      <c r="E157" s="31" t="s">
        <v>245</v>
      </c>
      <c r="F157" s="35"/>
      <c r="G157" s="35"/>
      <c r="H157" s="35"/>
      <c r="I157" s="35"/>
      <c r="J157" s="35"/>
      <c r="K157" s="35"/>
      <c r="L157" s="36"/>
      <c r="M157" s="31" t="str">
        <f>"４-２．"&amp;E157</f>
        <v>４-２．着工希望日</v>
      </c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6"/>
      <c r="AA157" s="50"/>
    </row>
    <row r="158" spans="1:39" ht="20.100000000000001" customHeight="1" x14ac:dyDescent="0.45">
      <c r="A158" s="40"/>
      <c r="B158" s="40"/>
      <c r="C158" s="79">
        <v>5</v>
      </c>
      <c r="D158" s="79"/>
      <c r="E158" s="31" t="s">
        <v>246</v>
      </c>
      <c r="F158" s="35"/>
      <c r="G158" s="35"/>
      <c r="H158" s="35"/>
      <c r="I158" s="35"/>
      <c r="J158" s="35"/>
      <c r="K158" s="35"/>
      <c r="L158" s="36"/>
      <c r="M158" s="31" t="str">
        <f>"４-２．"&amp;E158</f>
        <v>４-２．完了希望日</v>
      </c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6"/>
      <c r="AA158" s="50"/>
    </row>
    <row r="159" spans="1:39" ht="20.100000000000001" customHeight="1" x14ac:dyDescent="0.45">
      <c r="A159" s="39"/>
      <c r="B159" s="40"/>
      <c r="C159" s="89" t="s">
        <v>18</v>
      </c>
      <c r="D159" s="89"/>
      <c r="E159" s="89"/>
      <c r="F159" s="89"/>
      <c r="G159" s="81">
        <v>200</v>
      </c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41"/>
      <c r="AJ159" s="24"/>
    </row>
    <row r="160" spans="1:39" ht="20.100000000000001" customHeight="1" x14ac:dyDescent="0.45">
      <c r="A160" s="39"/>
      <c r="B160" s="49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1"/>
      <c r="AJ160" s="24"/>
    </row>
    <row r="161" spans="1:39" ht="20.100000000000001" customHeight="1" x14ac:dyDescent="0.45">
      <c r="A161" s="39"/>
      <c r="B161" s="48" t="s">
        <v>261</v>
      </c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1"/>
    </row>
    <row r="162" spans="1:39" ht="20.100000000000001" customHeight="1" x14ac:dyDescent="0.45">
      <c r="A162" s="39"/>
      <c r="B162" s="40"/>
      <c r="C162" s="80" t="s">
        <v>141</v>
      </c>
      <c r="D162" s="80"/>
      <c r="E162" s="80"/>
      <c r="F162" s="80"/>
      <c r="G162" s="81" t="s">
        <v>250</v>
      </c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41"/>
    </row>
    <row r="163" spans="1:39" ht="20.100000000000001" customHeight="1" x14ac:dyDescent="0.45">
      <c r="A163" s="39"/>
      <c r="B163" s="40"/>
      <c r="C163" s="93" t="s">
        <v>105</v>
      </c>
      <c r="D163" s="94"/>
      <c r="E163" s="94"/>
      <c r="F163" s="95"/>
      <c r="G163" s="81" t="s">
        <v>251</v>
      </c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41"/>
    </row>
    <row r="164" spans="1:39" ht="20.100000000000001" customHeight="1" x14ac:dyDescent="0.45">
      <c r="A164" s="39"/>
      <c r="B164" s="40"/>
      <c r="C164" s="82"/>
      <c r="D164" s="83"/>
      <c r="E164" s="83"/>
      <c r="F164" s="84"/>
      <c r="G164" s="81" t="s">
        <v>252</v>
      </c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41"/>
    </row>
    <row r="165" spans="1:39" ht="20.100000000000001" customHeight="1" x14ac:dyDescent="0.45">
      <c r="A165" s="40"/>
      <c r="B165" s="40"/>
      <c r="C165" s="96"/>
      <c r="D165" s="97"/>
      <c r="E165" s="97"/>
      <c r="F165" s="98"/>
      <c r="G165" s="81" t="s">
        <v>402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47"/>
    </row>
    <row r="166" spans="1:39" ht="20.100000000000001" customHeight="1" x14ac:dyDescent="0.45">
      <c r="A166" s="39"/>
      <c r="B166" s="40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1"/>
    </row>
    <row r="167" spans="1:39" ht="20.100000000000001" customHeight="1" x14ac:dyDescent="0.45">
      <c r="A167" s="39"/>
      <c r="B167" s="40"/>
      <c r="C167" s="40" t="s">
        <v>256</v>
      </c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1"/>
    </row>
    <row r="168" spans="1:39" ht="20.100000000000001" customHeight="1" x14ac:dyDescent="0.45">
      <c r="A168" s="40"/>
      <c r="B168" s="40"/>
      <c r="C168" s="89" t="s">
        <v>7</v>
      </c>
      <c r="D168" s="89"/>
      <c r="E168" s="90" t="s">
        <v>9</v>
      </c>
      <c r="F168" s="91"/>
      <c r="G168" s="91"/>
      <c r="H168" s="91"/>
      <c r="I168" s="91"/>
      <c r="J168" s="91"/>
      <c r="K168" s="91"/>
      <c r="L168" s="92"/>
      <c r="M168" s="90" t="s">
        <v>21</v>
      </c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2"/>
      <c r="AA168" s="50"/>
    </row>
    <row r="169" spans="1:39" ht="20.100000000000001" customHeight="1" x14ac:dyDescent="0.45">
      <c r="A169" s="40"/>
      <c r="B169" s="40"/>
      <c r="C169" s="79">
        <v>1</v>
      </c>
      <c r="D169" s="79"/>
      <c r="E169" s="31" t="s">
        <v>253</v>
      </c>
      <c r="F169" s="35"/>
      <c r="G169" s="35"/>
      <c r="H169" s="35"/>
      <c r="I169" s="35"/>
      <c r="J169" s="35"/>
      <c r="K169" s="35"/>
      <c r="L169" s="36"/>
      <c r="M169" s="31" t="str">
        <f>"現場情報．"&amp;E169</f>
        <v>現場情報．現場コード</v>
      </c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6"/>
      <c r="AA169" s="50"/>
    </row>
    <row r="170" spans="1:39" ht="20.100000000000001" customHeight="1" x14ac:dyDescent="0.45">
      <c r="A170" s="40"/>
      <c r="B170" s="40"/>
      <c r="C170" s="79">
        <v>2</v>
      </c>
      <c r="D170" s="79"/>
      <c r="E170" s="31" t="s">
        <v>254</v>
      </c>
      <c r="F170" s="35"/>
      <c r="G170" s="35"/>
      <c r="H170" s="35"/>
      <c r="I170" s="35"/>
      <c r="J170" s="35"/>
      <c r="K170" s="35"/>
      <c r="L170" s="36"/>
      <c r="M170" s="31" t="str">
        <f>"現場情報．"&amp;E170</f>
        <v>現場情報．現場名</v>
      </c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6"/>
      <c r="AA170" s="50"/>
    </row>
    <row r="171" spans="1:39" ht="20.100000000000001" customHeight="1" x14ac:dyDescent="0.45">
      <c r="A171" s="40"/>
      <c r="B171" s="40"/>
      <c r="C171" s="79">
        <v>3</v>
      </c>
      <c r="D171" s="79"/>
      <c r="E171" s="31" t="s">
        <v>255</v>
      </c>
      <c r="F171" s="35"/>
      <c r="G171" s="35"/>
      <c r="H171" s="35"/>
      <c r="I171" s="35"/>
      <c r="J171" s="35"/>
      <c r="K171" s="35"/>
      <c r="L171" s="36"/>
      <c r="M171" s="31" t="str">
        <f>"現場情報．"&amp;E171</f>
        <v>現場情報．現場カナ名</v>
      </c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6"/>
      <c r="AA171" s="50"/>
    </row>
    <row r="172" spans="1:39" ht="20.100000000000001" customHeight="1" x14ac:dyDescent="0.45">
      <c r="A172" s="40"/>
      <c r="B172" s="40"/>
      <c r="C172" s="79">
        <v>4</v>
      </c>
      <c r="D172" s="79"/>
      <c r="E172" s="31" t="s">
        <v>247</v>
      </c>
      <c r="F172" s="35"/>
      <c r="G172" s="35"/>
      <c r="H172" s="35"/>
      <c r="I172" s="35"/>
      <c r="J172" s="35"/>
      <c r="K172" s="35"/>
      <c r="L172" s="36"/>
      <c r="M172" s="31" t="str">
        <f>"現場情報．"&amp;E172</f>
        <v>現場情報．現場着手日</v>
      </c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6"/>
      <c r="AA172" s="50"/>
    </row>
    <row r="173" spans="1:39" ht="20.100000000000001" customHeight="1" x14ac:dyDescent="0.45">
      <c r="A173" s="40"/>
      <c r="B173" s="40"/>
      <c r="C173" s="79">
        <v>5</v>
      </c>
      <c r="D173" s="79"/>
      <c r="E173" s="31" t="s">
        <v>248</v>
      </c>
      <c r="F173" s="35"/>
      <c r="G173" s="35"/>
      <c r="H173" s="35"/>
      <c r="I173" s="35"/>
      <c r="J173" s="35"/>
      <c r="K173" s="35"/>
      <c r="L173" s="36"/>
      <c r="M173" s="31" t="str">
        <f>"現場情報．"&amp;E173</f>
        <v>現場情報．現場引渡日</v>
      </c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6"/>
      <c r="AA173" s="50"/>
    </row>
    <row r="174" spans="1:39" ht="20.100000000000001" customHeight="1" x14ac:dyDescent="0.45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1"/>
      <c r="AM174" s="24"/>
    </row>
    <row r="175" spans="1:39" ht="20.100000000000001" customHeight="1" x14ac:dyDescent="0.45">
      <c r="A175" s="39"/>
      <c r="B175" s="49" t="s">
        <v>257</v>
      </c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1"/>
      <c r="AF175" s="17"/>
      <c r="AM175" s="24"/>
    </row>
    <row r="176" spans="1:39" ht="20.100000000000001" customHeight="1" x14ac:dyDescent="0.45">
      <c r="A176" s="40"/>
      <c r="B176" s="40"/>
      <c r="C176" s="89" t="s">
        <v>7</v>
      </c>
      <c r="D176" s="89"/>
      <c r="E176" s="90" t="s">
        <v>9</v>
      </c>
      <c r="F176" s="91"/>
      <c r="G176" s="91"/>
      <c r="H176" s="91"/>
      <c r="I176" s="91"/>
      <c r="J176" s="91"/>
      <c r="K176" s="91"/>
      <c r="L176" s="92"/>
      <c r="M176" s="90" t="s">
        <v>21</v>
      </c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2"/>
      <c r="AA176" s="50"/>
    </row>
    <row r="177" spans="1:36" ht="20.100000000000001" customHeight="1" x14ac:dyDescent="0.45">
      <c r="A177" s="40"/>
      <c r="B177" s="40"/>
      <c r="C177" s="79">
        <v>1</v>
      </c>
      <c r="D177" s="79"/>
      <c r="E177" s="31" t="s">
        <v>253</v>
      </c>
      <c r="F177" s="35"/>
      <c r="G177" s="35"/>
      <c r="H177" s="35"/>
      <c r="I177" s="35"/>
      <c r="J177" s="35"/>
      <c r="K177" s="35"/>
      <c r="L177" s="36"/>
      <c r="M177" s="31" t="str">
        <f>"６-２．"&amp;E177</f>
        <v>６-２．現場コード</v>
      </c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6"/>
      <c r="AA177" s="50"/>
    </row>
    <row r="178" spans="1:36" ht="20.100000000000001" customHeight="1" x14ac:dyDescent="0.45">
      <c r="A178" s="40"/>
      <c r="B178" s="40"/>
      <c r="C178" s="79">
        <v>2</v>
      </c>
      <c r="D178" s="79"/>
      <c r="E178" s="31" t="s">
        <v>254</v>
      </c>
      <c r="F178" s="35"/>
      <c r="G178" s="35"/>
      <c r="H178" s="35"/>
      <c r="I178" s="35"/>
      <c r="J178" s="35"/>
      <c r="K178" s="35"/>
      <c r="L178" s="36"/>
      <c r="M178" s="31" t="str">
        <f>"６-２．"&amp;E178</f>
        <v>６-２．現場名</v>
      </c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6"/>
      <c r="AA178" s="50"/>
    </row>
    <row r="179" spans="1:36" ht="20.100000000000001" customHeight="1" x14ac:dyDescent="0.45">
      <c r="A179" s="40"/>
      <c r="B179" s="40"/>
      <c r="C179" s="79">
        <v>3</v>
      </c>
      <c r="D179" s="79"/>
      <c r="E179" s="31" t="s">
        <v>255</v>
      </c>
      <c r="F179" s="35"/>
      <c r="G179" s="35"/>
      <c r="H179" s="35"/>
      <c r="I179" s="35"/>
      <c r="J179" s="35"/>
      <c r="K179" s="35"/>
      <c r="L179" s="36"/>
      <c r="M179" s="31" t="str">
        <f>"６-２．"&amp;E179</f>
        <v>６-２．現場カナ名</v>
      </c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6"/>
      <c r="AA179" s="50"/>
    </row>
    <row r="180" spans="1:36" ht="20.100000000000001" customHeight="1" x14ac:dyDescent="0.45">
      <c r="A180" s="40"/>
      <c r="B180" s="40"/>
      <c r="C180" s="79">
        <v>4</v>
      </c>
      <c r="D180" s="79"/>
      <c r="E180" s="31" t="s">
        <v>247</v>
      </c>
      <c r="F180" s="35"/>
      <c r="G180" s="35"/>
      <c r="H180" s="35"/>
      <c r="I180" s="35"/>
      <c r="J180" s="35"/>
      <c r="K180" s="35"/>
      <c r="L180" s="36"/>
      <c r="M180" s="31" t="str">
        <f>"６-２．"&amp;E180</f>
        <v>６-２．現場着手日</v>
      </c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6"/>
      <c r="AA180" s="50"/>
    </row>
    <row r="181" spans="1:36" ht="20.100000000000001" customHeight="1" x14ac:dyDescent="0.45">
      <c r="A181" s="40"/>
      <c r="B181" s="40"/>
      <c r="C181" s="79">
        <v>5</v>
      </c>
      <c r="D181" s="79"/>
      <c r="E181" s="31" t="s">
        <v>248</v>
      </c>
      <c r="F181" s="35"/>
      <c r="G181" s="35"/>
      <c r="H181" s="35"/>
      <c r="I181" s="35"/>
      <c r="J181" s="35"/>
      <c r="K181" s="35"/>
      <c r="L181" s="36"/>
      <c r="M181" s="31" t="str">
        <f>"６-２．"&amp;E181</f>
        <v>６-２．現場引渡日</v>
      </c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6"/>
      <c r="AA181" s="50"/>
    </row>
    <row r="182" spans="1:36" ht="20.100000000000001" customHeight="1" x14ac:dyDescent="0.45">
      <c r="A182" s="39"/>
      <c r="B182" s="40"/>
      <c r="C182" s="89" t="s">
        <v>18</v>
      </c>
      <c r="D182" s="89"/>
      <c r="E182" s="89"/>
      <c r="F182" s="89"/>
      <c r="G182" s="81">
        <v>200</v>
      </c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41"/>
      <c r="AJ182" s="24"/>
    </row>
    <row r="183" spans="1:36" ht="20.100000000000001" customHeight="1" x14ac:dyDescent="0.45">
      <c r="A183" s="43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5"/>
    </row>
    <row r="184" spans="1:36" ht="20.100000000000001" customHeight="1" x14ac:dyDescent="0.45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5"/>
    </row>
    <row r="185" spans="1:36" ht="20.100000000000001" customHeight="1" x14ac:dyDescent="0.45">
      <c r="A185" s="39"/>
      <c r="B185" s="40" t="s">
        <v>22</v>
      </c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1"/>
    </row>
    <row r="186" spans="1:36" ht="20.100000000000001" customHeight="1" x14ac:dyDescent="0.45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1"/>
    </row>
    <row r="187" spans="1:36" ht="20.100000000000001" customHeight="1" x14ac:dyDescent="0.45">
      <c r="A187" s="39"/>
      <c r="B187" s="53"/>
      <c r="C187" s="54" t="s">
        <v>23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5"/>
      <c r="AA187" s="41"/>
    </row>
    <row r="188" spans="1:36" ht="20.100000000000001" customHeight="1" x14ac:dyDescent="0.45">
      <c r="A188" s="39"/>
      <c r="B188" s="39"/>
      <c r="C188" s="40" t="s">
        <v>24</v>
      </c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1"/>
      <c r="AA188" s="41"/>
    </row>
    <row r="189" spans="1:36" ht="20.100000000000001" customHeight="1" x14ac:dyDescent="0.45">
      <c r="A189" s="39"/>
      <c r="B189" s="39"/>
      <c r="C189" s="40" t="s">
        <v>25</v>
      </c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1"/>
      <c r="AA189" s="41"/>
    </row>
    <row r="190" spans="1:36" ht="20.100000000000001" customHeight="1" x14ac:dyDescent="0.45">
      <c r="A190" s="39"/>
      <c r="B190" s="39"/>
      <c r="C190" s="40" t="s">
        <v>26</v>
      </c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1"/>
      <c r="AA190" s="41"/>
    </row>
    <row r="191" spans="1:36" ht="20.100000000000001" customHeight="1" x14ac:dyDescent="0.45">
      <c r="A191" s="39"/>
      <c r="B191" s="39"/>
      <c r="C191" s="40" t="s">
        <v>27</v>
      </c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1"/>
      <c r="AA191" s="41"/>
    </row>
    <row r="192" spans="1:36" ht="20.100000000000001" customHeight="1" x14ac:dyDescent="0.45">
      <c r="A192" s="39"/>
      <c r="B192" s="39"/>
      <c r="C192" s="40" t="s">
        <v>28</v>
      </c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1"/>
      <c r="AA192" s="41"/>
    </row>
    <row r="193" spans="1:27" ht="20.100000000000001" customHeight="1" x14ac:dyDescent="0.45">
      <c r="A193" s="39"/>
      <c r="B193" s="39"/>
      <c r="C193" s="40" t="s">
        <v>29</v>
      </c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1"/>
      <c r="AA193" s="41"/>
    </row>
    <row r="194" spans="1:27" ht="20.100000000000001" customHeight="1" x14ac:dyDescent="0.45">
      <c r="A194" s="39"/>
      <c r="B194" s="39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1"/>
      <c r="AA194" s="41"/>
    </row>
    <row r="195" spans="1:27" ht="20.100000000000001" customHeight="1" x14ac:dyDescent="0.45">
      <c r="A195" s="39"/>
      <c r="B195" s="39"/>
      <c r="C195" s="40" t="s">
        <v>30</v>
      </c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1"/>
      <c r="AA195" s="41"/>
    </row>
    <row r="196" spans="1:27" ht="20.100000000000001" customHeight="1" x14ac:dyDescent="0.45">
      <c r="A196" s="39"/>
      <c r="B196" s="39"/>
      <c r="C196" s="40" t="s">
        <v>24</v>
      </c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1"/>
      <c r="AA196" s="41"/>
    </row>
    <row r="197" spans="1:27" ht="20.100000000000001" customHeight="1" x14ac:dyDescent="0.45">
      <c r="A197" s="39"/>
      <c r="B197" s="39"/>
      <c r="C197" s="40" t="s">
        <v>102</v>
      </c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1"/>
      <c r="AA197" s="41"/>
    </row>
    <row r="198" spans="1:27" ht="20.100000000000001" customHeight="1" x14ac:dyDescent="0.45">
      <c r="A198" s="39"/>
      <c r="B198" s="39"/>
      <c r="C198" s="40" t="s">
        <v>32</v>
      </c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1"/>
      <c r="AA198" s="41"/>
    </row>
    <row r="199" spans="1:27" ht="20.100000000000001" customHeight="1" x14ac:dyDescent="0.45">
      <c r="A199" s="39"/>
      <c r="B199" s="39"/>
      <c r="C199" s="40" t="s">
        <v>29</v>
      </c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1"/>
      <c r="AA199" s="41"/>
    </row>
    <row r="200" spans="1:27" ht="20.100000000000001" customHeight="1" x14ac:dyDescent="0.45">
      <c r="A200" s="39"/>
      <c r="B200" s="43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5"/>
      <c r="AA200" s="41"/>
    </row>
    <row r="201" spans="1:27" ht="20.100000000000001" customHeight="1" x14ac:dyDescent="0.45">
      <c r="A201" s="43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5"/>
    </row>
  </sheetData>
  <mergeCells count="214">
    <mergeCell ref="C171:D171"/>
    <mergeCell ref="C8:K8"/>
    <mergeCell ref="G17:Z17"/>
    <mergeCell ref="C38:D38"/>
    <mergeCell ref="E38:L38"/>
    <mergeCell ref="M38:Z38"/>
    <mergeCell ref="C45:D45"/>
    <mergeCell ref="C50:D50"/>
    <mergeCell ref="C51:D51"/>
    <mergeCell ref="C168:D168"/>
    <mergeCell ref="C169:D169"/>
    <mergeCell ref="C162:F162"/>
    <mergeCell ref="E168:L168"/>
    <mergeCell ref="C40:D40"/>
    <mergeCell ref="E145:L145"/>
    <mergeCell ref="M145:Z145"/>
    <mergeCell ref="C146:D146"/>
    <mergeCell ref="C147:D147"/>
    <mergeCell ref="C29:F29"/>
    <mergeCell ref="G29:Z29"/>
    <mergeCell ref="C30:F31"/>
    <mergeCell ref="G30:Z30"/>
    <mergeCell ref="G31:Z31"/>
    <mergeCell ref="G28:Z28"/>
    <mergeCell ref="G32:Z32"/>
    <mergeCell ref="C32:F32"/>
    <mergeCell ref="C150:D150"/>
    <mergeCell ref="C145:D145"/>
    <mergeCell ref="C139:F139"/>
    <mergeCell ref="G139:Z139"/>
    <mergeCell ref="G35:Z35"/>
    <mergeCell ref="C170:D170"/>
    <mergeCell ref="C156:D156"/>
    <mergeCell ref="C157:D157"/>
    <mergeCell ref="C158:D158"/>
    <mergeCell ref="C148:D148"/>
    <mergeCell ref="C149:D149"/>
    <mergeCell ref="G80:Z80"/>
    <mergeCell ref="C81:F82"/>
    <mergeCell ref="G81:Z81"/>
    <mergeCell ref="C59:F59"/>
    <mergeCell ref="G59:Z59"/>
    <mergeCell ref="C60:F61"/>
    <mergeCell ref="G60:Z60"/>
    <mergeCell ref="G61:Z61"/>
    <mergeCell ref="G33:Z33"/>
    <mergeCell ref="G34:Z34"/>
    <mergeCell ref="C93:D93"/>
    <mergeCell ref="G19:Z19"/>
    <mergeCell ref="L9:M9"/>
    <mergeCell ref="N9:P9"/>
    <mergeCell ref="Q9:R9"/>
    <mergeCell ref="G20:Z20"/>
    <mergeCell ref="G18:Z18"/>
    <mergeCell ref="C17:F17"/>
    <mergeCell ref="L10:M10"/>
    <mergeCell ref="N10:P10"/>
    <mergeCell ref="Q10:R10"/>
    <mergeCell ref="S9:Z10"/>
    <mergeCell ref="S8:Z8"/>
    <mergeCell ref="L8:M8"/>
    <mergeCell ref="N8:P8"/>
    <mergeCell ref="Q8:R8"/>
    <mergeCell ref="A1:G2"/>
    <mergeCell ref="H1:AA2"/>
    <mergeCell ref="A3:G4"/>
    <mergeCell ref="H3:AA4"/>
    <mergeCell ref="A5:C5"/>
    <mergeCell ref="D5:G5"/>
    <mergeCell ref="H5:J5"/>
    <mergeCell ref="K5:N5"/>
    <mergeCell ref="O5:Q5"/>
    <mergeCell ref="R5:U5"/>
    <mergeCell ref="V5:X5"/>
    <mergeCell ref="Y5:AA5"/>
    <mergeCell ref="C25:F25"/>
    <mergeCell ref="G25:Z25"/>
    <mergeCell ref="G26:Z26"/>
    <mergeCell ref="C88:F88"/>
    <mergeCell ref="G88:Z88"/>
    <mergeCell ref="C21:F21"/>
    <mergeCell ref="G21:Z21"/>
    <mergeCell ref="G22:Z22"/>
    <mergeCell ref="G62:Z62"/>
    <mergeCell ref="G63:Z63"/>
    <mergeCell ref="G64:Z64"/>
    <mergeCell ref="G65:Z65"/>
    <mergeCell ref="G66:Z66"/>
    <mergeCell ref="C63:F66"/>
    <mergeCell ref="C75:F75"/>
    <mergeCell ref="G75:Z75"/>
    <mergeCell ref="C76:F79"/>
    <mergeCell ref="C87:F87"/>
    <mergeCell ref="G87:Z87"/>
    <mergeCell ref="G76:Z76"/>
    <mergeCell ref="G77:Z77"/>
    <mergeCell ref="G78:Z78"/>
    <mergeCell ref="G79:Z79"/>
    <mergeCell ref="C80:F80"/>
    <mergeCell ref="C94:D94"/>
    <mergeCell ref="C95:D95"/>
    <mergeCell ref="C97:D97"/>
    <mergeCell ref="C99:D99"/>
    <mergeCell ref="C89:F89"/>
    <mergeCell ref="G89:Z89"/>
    <mergeCell ref="C92:D92"/>
    <mergeCell ref="E92:L92"/>
    <mergeCell ref="M92:Z92"/>
    <mergeCell ref="G82:Z82"/>
    <mergeCell ref="C18:F20"/>
    <mergeCell ref="C39:D39"/>
    <mergeCell ref="C52:D52"/>
    <mergeCell ref="C54:D54"/>
    <mergeCell ref="C53:D53"/>
    <mergeCell ref="C33:F35"/>
    <mergeCell ref="C41:D41"/>
    <mergeCell ref="C42:D42"/>
    <mergeCell ref="C46:D46"/>
    <mergeCell ref="C47:D47"/>
    <mergeCell ref="G70:Z70"/>
    <mergeCell ref="C71:F71"/>
    <mergeCell ref="G71:Z71"/>
    <mergeCell ref="G72:Z72"/>
    <mergeCell ref="C67:F67"/>
    <mergeCell ref="G67:Z67"/>
    <mergeCell ref="G68:Z68"/>
    <mergeCell ref="G73:Z73"/>
    <mergeCell ref="G74:Z74"/>
    <mergeCell ref="C72:F74"/>
    <mergeCell ref="G69:Z69"/>
    <mergeCell ref="C68:F70"/>
    <mergeCell ref="G23:Z23"/>
    <mergeCell ref="C109:D109"/>
    <mergeCell ref="C110:D110"/>
    <mergeCell ref="C111:D111"/>
    <mergeCell ref="C112:D112"/>
    <mergeCell ref="C113:D113"/>
    <mergeCell ref="C101:D101"/>
    <mergeCell ref="C102:D102"/>
    <mergeCell ref="C104:D104"/>
    <mergeCell ref="C106:D106"/>
    <mergeCell ref="C108:D108"/>
    <mergeCell ref="G24:Z24"/>
    <mergeCell ref="C22:F24"/>
    <mergeCell ref="G27:Z27"/>
    <mergeCell ref="C26:F28"/>
    <mergeCell ref="C118:D118"/>
    <mergeCell ref="C119:D119"/>
    <mergeCell ref="C120:D120"/>
    <mergeCell ref="C123:D123"/>
    <mergeCell ref="C43:D43"/>
    <mergeCell ref="C44:D44"/>
    <mergeCell ref="C48:D48"/>
    <mergeCell ref="C49:D49"/>
    <mergeCell ref="C121:D121"/>
    <mergeCell ref="C122:D122"/>
    <mergeCell ref="C62:F62"/>
    <mergeCell ref="C116:D116"/>
    <mergeCell ref="E116:L116"/>
    <mergeCell ref="M116:Z116"/>
    <mergeCell ref="C96:D96"/>
    <mergeCell ref="C98:D98"/>
    <mergeCell ref="C100:D100"/>
    <mergeCell ref="C103:D103"/>
    <mergeCell ref="C105:D105"/>
    <mergeCell ref="C107:D107"/>
    <mergeCell ref="C124:D124"/>
    <mergeCell ref="C125:D125"/>
    <mergeCell ref="C128:D128"/>
    <mergeCell ref="C129:D129"/>
    <mergeCell ref="C130:D130"/>
    <mergeCell ref="C131:D131"/>
    <mergeCell ref="C132:D132"/>
    <mergeCell ref="C133:D133"/>
    <mergeCell ref="G165:Z165"/>
    <mergeCell ref="C140:F142"/>
    <mergeCell ref="G140:Z140"/>
    <mergeCell ref="G141:Z141"/>
    <mergeCell ref="G142:Z142"/>
    <mergeCell ref="C126:D126"/>
    <mergeCell ref="C127:D127"/>
    <mergeCell ref="C134:F134"/>
    <mergeCell ref="G134:Z134"/>
    <mergeCell ref="G159:Z159"/>
    <mergeCell ref="C159:F159"/>
    <mergeCell ref="C153:D153"/>
    <mergeCell ref="E153:L153"/>
    <mergeCell ref="M153:Z153"/>
    <mergeCell ref="C154:D154"/>
    <mergeCell ref="C155:D155"/>
    <mergeCell ref="C182:F182"/>
    <mergeCell ref="G182:Z182"/>
    <mergeCell ref="C83:F83"/>
    <mergeCell ref="G83:Z83"/>
    <mergeCell ref="C84:F86"/>
    <mergeCell ref="G84:Z84"/>
    <mergeCell ref="G86:Z86"/>
    <mergeCell ref="G85:Z85"/>
    <mergeCell ref="C117:D117"/>
    <mergeCell ref="C177:D177"/>
    <mergeCell ref="C178:D178"/>
    <mergeCell ref="C179:D179"/>
    <mergeCell ref="C180:D180"/>
    <mergeCell ref="C181:D181"/>
    <mergeCell ref="M168:Z168"/>
    <mergeCell ref="C172:D172"/>
    <mergeCell ref="C173:D173"/>
    <mergeCell ref="C176:D176"/>
    <mergeCell ref="E176:L176"/>
    <mergeCell ref="M176:Z176"/>
    <mergeCell ref="G162:Z162"/>
    <mergeCell ref="C163:F165"/>
    <mergeCell ref="G163:Z163"/>
    <mergeCell ref="G164:Z164"/>
  </mergeCells>
  <phoneticPr fontId="3"/>
  <pageMargins left="0.39370078740157499" right="0.39370078740157499" top="0.39370078740157499" bottom="0.39370078740157499" header="0.31496062992126" footer="0.31496062992126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1DC4-1FA2-45BC-AFFD-D0B993FE7B87}">
  <dimension ref="A1:AB69"/>
  <sheetViews>
    <sheetView zoomScale="90" zoomScaleNormal="90" workbookViewId="0">
      <selection activeCell="H1" sqref="H1:AA4"/>
    </sheetView>
  </sheetViews>
  <sheetFormatPr defaultColWidth="3.09765625" defaultRowHeight="18" x14ac:dyDescent="0.45"/>
  <cols>
    <col min="15" max="15" width="3.09765625" customWidth="1"/>
    <col min="29" max="29" width="0" hidden="1" customWidth="1"/>
    <col min="41" max="41" width="3.09765625" customWidth="1"/>
    <col min="48" max="48" width="3.09765625" customWidth="1"/>
  </cols>
  <sheetData>
    <row r="1" spans="1:28" x14ac:dyDescent="0.45">
      <c r="A1" s="109" t="s">
        <v>0</v>
      </c>
      <c r="B1" s="109"/>
      <c r="C1" s="109"/>
      <c r="D1" s="109"/>
      <c r="E1" s="109"/>
      <c r="F1" s="109"/>
      <c r="G1" s="109"/>
      <c r="H1" s="109" t="s">
        <v>103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</row>
    <row r="2" spans="1:28" x14ac:dyDescent="0.4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</row>
    <row r="3" spans="1:28" x14ac:dyDescent="0.45">
      <c r="A3" s="110" t="s">
        <v>1</v>
      </c>
      <c r="B3" s="110"/>
      <c r="C3" s="110"/>
      <c r="D3" s="110"/>
      <c r="E3" s="110"/>
      <c r="F3" s="110"/>
      <c r="G3" s="110"/>
      <c r="H3" s="110" t="s">
        <v>104</v>
      </c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spans="1:28" x14ac:dyDescent="0.45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</row>
    <row r="5" spans="1:28" x14ac:dyDescent="0.45">
      <c r="A5" s="129" t="s">
        <v>2</v>
      </c>
      <c r="B5" s="129"/>
      <c r="C5" s="129"/>
      <c r="D5" s="130" t="s">
        <v>41</v>
      </c>
      <c r="E5" s="129"/>
      <c r="F5" s="129"/>
      <c r="G5" s="129"/>
      <c r="H5" s="129" t="s">
        <v>3</v>
      </c>
      <c r="I5" s="129"/>
      <c r="J5" s="129"/>
      <c r="K5" s="131">
        <v>45691</v>
      </c>
      <c r="L5" s="129"/>
      <c r="M5" s="129"/>
      <c r="N5" s="129"/>
      <c r="O5" s="129" t="s">
        <v>4</v>
      </c>
      <c r="P5" s="129"/>
      <c r="Q5" s="129"/>
      <c r="R5" s="129"/>
      <c r="S5" s="129"/>
      <c r="T5" s="129"/>
      <c r="U5" s="129"/>
      <c r="V5" s="129" t="s">
        <v>5</v>
      </c>
      <c r="W5" s="129"/>
      <c r="X5" s="129"/>
      <c r="Y5" s="129"/>
      <c r="Z5" s="129"/>
      <c r="AA5" s="129"/>
      <c r="AB5" s="1"/>
    </row>
    <row r="6" spans="1:28" x14ac:dyDescent="0.45">
      <c r="A6" s="2"/>
      <c r="AA6" s="3"/>
    </row>
    <row r="7" spans="1:28" x14ac:dyDescent="0.45">
      <c r="A7" s="2"/>
      <c r="B7" t="s">
        <v>6</v>
      </c>
      <c r="AA7" s="3"/>
    </row>
    <row r="8" spans="1:28" x14ac:dyDescent="0.45">
      <c r="A8" s="2"/>
      <c r="B8" s="4" t="s">
        <v>7</v>
      </c>
      <c r="C8" s="132" t="s">
        <v>8</v>
      </c>
      <c r="D8" s="133"/>
      <c r="E8" s="133"/>
      <c r="F8" s="133"/>
      <c r="G8" s="134"/>
      <c r="H8" s="120" t="s">
        <v>9</v>
      </c>
      <c r="I8" s="120"/>
      <c r="J8" s="120"/>
      <c r="K8" s="120"/>
      <c r="L8" s="132" t="s">
        <v>10</v>
      </c>
      <c r="M8" s="134"/>
      <c r="N8" s="135" t="s">
        <v>11</v>
      </c>
      <c r="O8" s="136"/>
      <c r="P8" s="137"/>
      <c r="Q8" s="120" t="s">
        <v>12</v>
      </c>
      <c r="R8" s="120"/>
      <c r="S8" s="120" t="s">
        <v>13</v>
      </c>
      <c r="T8" s="120"/>
      <c r="U8" s="120"/>
      <c r="V8" s="120"/>
      <c r="W8" s="120"/>
      <c r="X8" s="120"/>
      <c r="Y8" s="120"/>
      <c r="Z8" s="120"/>
      <c r="AA8" s="3"/>
    </row>
    <row r="9" spans="1:28" ht="18" customHeight="1" x14ac:dyDescent="0.45">
      <c r="A9" s="2"/>
      <c r="B9" s="4">
        <v>1</v>
      </c>
      <c r="C9" s="18" t="s">
        <v>83</v>
      </c>
      <c r="D9" s="35"/>
      <c r="E9" s="35"/>
      <c r="F9" s="35"/>
      <c r="G9" s="36"/>
      <c r="H9" s="18" t="s">
        <v>106</v>
      </c>
      <c r="I9" s="19"/>
      <c r="J9" s="19"/>
      <c r="K9" s="20"/>
      <c r="L9" s="124"/>
      <c r="M9" s="125"/>
      <c r="N9" s="121" t="s">
        <v>118</v>
      </c>
      <c r="O9" s="122"/>
      <c r="P9" s="123"/>
      <c r="Q9" s="124" t="s">
        <v>119</v>
      </c>
      <c r="R9" s="125"/>
      <c r="S9" s="126" t="s">
        <v>120</v>
      </c>
      <c r="T9" s="127"/>
      <c r="U9" s="127"/>
      <c r="V9" s="127"/>
      <c r="W9" s="127"/>
      <c r="X9" s="127"/>
      <c r="Y9" s="127"/>
      <c r="Z9" s="128"/>
      <c r="AA9" s="3"/>
    </row>
    <row r="10" spans="1:28" ht="18" customHeight="1" x14ac:dyDescent="0.45">
      <c r="A10" s="2"/>
      <c r="B10" s="4">
        <v>2</v>
      </c>
      <c r="C10" s="18" t="s">
        <v>117</v>
      </c>
      <c r="D10" s="35"/>
      <c r="E10" s="35"/>
      <c r="F10" s="35"/>
      <c r="G10" s="36"/>
      <c r="H10" s="18" t="s">
        <v>109</v>
      </c>
      <c r="I10" s="19"/>
      <c r="J10" s="19"/>
      <c r="K10" s="20"/>
      <c r="L10" s="124"/>
      <c r="M10" s="125"/>
      <c r="N10" s="121" t="s">
        <v>118</v>
      </c>
      <c r="O10" s="122"/>
      <c r="P10" s="123"/>
      <c r="Q10" s="124" t="s">
        <v>119</v>
      </c>
      <c r="R10" s="125"/>
      <c r="S10" s="126" t="s">
        <v>120</v>
      </c>
      <c r="T10" s="127"/>
      <c r="U10" s="127"/>
      <c r="V10" s="127"/>
      <c r="W10" s="127"/>
      <c r="X10" s="127"/>
      <c r="Y10" s="127"/>
      <c r="Z10" s="128"/>
      <c r="AA10" s="3"/>
    </row>
    <row r="11" spans="1:28" ht="18" customHeight="1" x14ac:dyDescent="0.45">
      <c r="A11" s="2"/>
      <c r="B11" s="4">
        <v>3</v>
      </c>
      <c r="C11" s="18" t="s">
        <v>121</v>
      </c>
      <c r="D11" s="35"/>
      <c r="E11" s="35"/>
      <c r="F11" s="35"/>
      <c r="G11" s="36"/>
      <c r="H11" s="18" t="s">
        <v>110</v>
      </c>
      <c r="I11" s="19"/>
      <c r="J11" s="19"/>
      <c r="K11" s="20"/>
      <c r="L11" s="124"/>
      <c r="M11" s="125"/>
      <c r="N11" s="121" t="s">
        <v>118</v>
      </c>
      <c r="O11" s="122"/>
      <c r="P11" s="123"/>
      <c r="Q11" s="124" t="s">
        <v>119</v>
      </c>
      <c r="R11" s="125"/>
      <c r="S11" s="126" t="s">
        <v>120</v>
      </c>
      <c r="T11" s="127"/>
      <c r="U11" s="127"/>
      <c r="V11" s="127"/>
      <c r="W11" s="127"/>
      <c r="X11" s="127"/>
      <c r="Y11" s="127"/>
      <c r="Z11" s="128"/>
      <c r="AA11" s="3"/>
    </row>
    <row r="12" spans="1:28" x14ac:dyDescent="0.4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</row>
    <row r="13" spans="1:28" x14ac:dyDescent="0.45">
      <c r="A13" s="2"/>
      <c r="B13" t="s">
        <v>16</v>
      </c>
      <c r="AA13" s="3"/>
    </row>
    <row r="14" spans="1:28" x14ac:dyDescent="0.45">
      <c r="A14" s="2"/>
      <c r="AA14" s="3"/>
    </row>
    <row r="15" spans="1:28" x14ac:dyDescent="0.45">
      <c r="B15" s="17" t="s">
        <v>122</v>
      </c>
      <c r="C15" s="1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</row>
    <row r="16" spans="1:28" ht="18" customHeight="1" x14ac:dyDescent="0.45">
      <c r="C16" s="139" t="s">
        <v>105</v>
      </c>
      <c r="D16" s="140"/>
      <c r="E16" s="140"/>
      <c r="F16" s="141"/>
      <c r="G16" s="142" t="s">
        <v>125</v>
      </c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4"/>
      <c r="AA16" s="27"/>
    </row>
    <row r="17" spans="1:27" x14ac:dyDescent="0.45">
      <c r="AA17" s="29"/>
    </row>
    <row r="18" spans="1:27" x14ac:dyDescent="0.45">
      <c r="C18" s="37" t="s">
        <v>123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"/>
    </row>
    <row r="19" spans="1:27" x14ac:dyDescent="0.45">
      <c r="C19" s="138" t="s">
        <v>7</v>
      </c>
      <c r="D19" s="138"/>
      <c r="E19" s="138" t="s">
        <v>9</v>
      </c>
      <c r="F19" s="138"/>
      <c r="G19" s="138"/>
      <c r="H19" s="138"/>
      <c r="I19" s="138"/>
      <c r="J19" s="138" t="s">
        <v>8</v>
      </c>
      <c r="K19" s="138"/>
      <c r="L19" s="138"/>
      <c r="M19" s="138"/>
      <c r="N19" s="138"/>
      <c r="O19" s="138"/>
      <c r="P19" s="138" t="s">
        <v>21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3"/>
    </row>
    <row r="20" spans="1:27" x14ac:dyDescent="0.45">
      <c r="C20" s="120">
        <v>1</v>
      </c>
      <c r="D20" s="120"/>
      <c r="E20" s="145" t="s">
        <v>124</v>
      </c>
      <c r="F20" s="145"/>
      <c r="G20" s="145"/>
      <c r="H20" s="145"/>
      <c r="I20" s="145"/>
      <c r="J20" s="18" t="s">
        <v>126</v>
      </c>
      <c r="K20" s="19"/>
      <c r="L20" s="19"/>
      <c r="M20" s="19"/>
      <c r="N20" s="19"/>
      <c r="O20" s="20"/>
      <c r="P20" s="28"/>
      <c r="Q20" s="25"/>
      <c r="R20" s="25"/>
      <c r="S20" s="25"/>
      <c r="T20" s="25"/>
      <c r="U20" s="25"/>
      <c r="V20" s="25"/>
      <c r="W20" s="25"/>
      <c r="X20" s="25"/>
      <c r="Y20" s="25"/>
      <c r="Z20" s="26"/>
      <c r="AA20" s="32"/>
    </row>
    <row r="21" spans="1:27" x14ac:dyDescent="0.45">
      <c r="C21" s="120">
        <v>2</v>
      </c>
      <c r="D21" s="120"/>
      <c r="E21" s="18"/>
      <c r="F21" s="19" t="s">
        <v>99</v>
      </c>
      <c r="G21" s="19"/>
      <c r="H21" s="19"/>
      <c r="I21" s="20"/>
      <c r="J21" s="18" t="s">
        <v>107</v>
      </c>
      <c r="K21" s="19"/>
      <c r="L21" s="19"/>
      <c r="M21" s="19"/>
      <c r="N21" s="19"/>
      <c r="O21" s="20"/>
      <c r="P21" s="28" t="s">
        <v>114</v>
      </c>
      <c r="Q21" s="25"/>
      <c r="R21" s="25"/>
      <c r="S21" s="25"/>
      <c r="T21" s="25"/>
      <c r="U21" s="25"/>
      <c r="V21" s="25"/>
      <c r="W21" s="25"/>
      <c r="X21" s="25"/>
      <c r="Y21" s="25"/>
      <c r="Z21" s="26"/>
      <c r="AA21" s="29"/>
    </row>
    <row r="22" spans="1:27" x14ac:dyDescent="0.45">
      <c r="C22" s="120">
        <v>3</v>
      </c>
      <c r="D22" s="120"/>
      <c r="E22" s="18"/>
      <c r="F22" s="19" t="s">
        <v>127</v>
      </c>
      <c r="G22" s="19"/>
      <c r="H22" s="19"/>
      <c r="I22" s="20"/>
      <c r="J22" s="18" t="s">
        <v>111</v>
      </c>
      <c r="K22" s="19"/>
      <c r="L22" s="19"/>
      <c r="M22" s="19"/>
      <c r="N22" s="19"/>
      <c r="O22" s="20"/>
      <c r="P22" s="28" t="s">
        <v>128</v>
      </c>
      <c r="Q22" s="25"/>
      <c r="R22" s="25"/>
      <c r="S22" s="25"/>
      <c r="T22" s="25"/>
      <c r="U22" s="25"/>
      <c r="V22" s="25"/>
      <c r="W22" s="25"/>
      <c r="X22" s="25"/>
      <c r="Y22" s="25"/>
      <c r="Z22" s="26"/>
      <c r="AA22" s="29"/>
    </row>
    <row r="23" spans="1:27" ht="18" customHeight="1" x14ac:dyDescent="0.45">
      <c r="C23" s="1"/>
      <c r="D23" s="1"/>
      <c r="E23" s="1"/>
      <c r="F23" s="8"/>
      <c r="J23" s="8"/>
      <c r="P23" s="8"/>
      <c r="AA23" s="34"/>
    </row>
    <row r="24" spans="1:27" x14ac:dyDescent="0.45">
      <c r="B24" s="17" t="s">
        <v>129</v>
      </c>
      <c r="C24" s="1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4"/>
    </row>
    <row r="25" spans="1:27" ht="36.6" customHeight="1" x14ac:dyDescent="0.45">
      <c r="C25" s="139" t="s">
        <v>105</v>
      </c>
      <c r="D25" s="140"/>
      <c r="E25" s="140"/>
      <c r="F25" s="141"/>
      <c r="G25" s="142" t="s">
        <v>130</v>
      </c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33"/>
    </row>
    <row r="26" spans="1:27" x14ac:dyDescent="0.45">
      <c r="AA26" s="3"/>
    </row>
    <row r="27" spans="1:27" x14ac:dyDescent="0.45">
      <c r="C27" s="37" t="s">
        <v>131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3"/>
    </row>
    <row r="28" spans="1:27" ht="18" customHeight="1" x14ac:dyDescent="0.45">
      <c r="C28" s="138" t="s">
        <v>7</v>
      </c>
      <c r="D28" s="138"/>
      <c r="E28" s="138" t="s">
        <v>9</v>
      </c>
      <c r="F28" s="138"/>
      <c r="G28" s="138"/>
      <c r="H28" s="138"/>
      <c r="I28" s="138"/>
      <c r="J28" s="138" t="s">
        <v>8</v>
      </c>
      <c r="K28" s="138"/>
      <c r="L28" s="138"/>
      <c r="M28" s="138"/>
      <c r="N28" s="138"/>
      <c r="O28" s="138"/>
      <c r="P28" s="138" t="s">
        <v>21</v>
      </c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30"/>
    </row>
    <row r="29" spans="1:27" ht="18" customHeight="1" x14ac:dyDescent="0.45">
      <c r="C29" s="120">
        <v>1</v>
      </c>
      <c r="D29" s="120"/>
      <c r="E29" s="145" t="s">
        <v>100</v>
      </c>
      <c r="F29" s="145"/>
      <c r="G29" s="145"/>
      <c r="H29" s="145"/>
      <c r="I29" s="145"/>
      <c r="J29" s="18" t="s">
        <v>108</v>
      </c>
      <c r="K29" s="19"/>
      <c r="L29" s="19"/>
      <c r="M29" s="19"/>
      <c r="N29" s="19"/>
      <c r="O29" s="20"/>
      <c r="P29" s="28"/>
      <c r="Q29" s="25"/>
      <c r="R29" s="25"/>
      <c r="S29" s="25"/>
      <c r="T29" s="25"/>
      <c r="U29" s="25"/>
      <c r="V29" s="25"/>
      <c r="W29" s="25"/>
      <c r="X29" s="25"/>
      <c r="Y29" s="25"/>
      <c r="Z29" s="26"/>
      <c r="AA29" s="30"/>
    </row>
    <row r="30" spans="1:27" x14ac:dyDescent="0.45">
      <c r="C30" s="120">
        <v>2</v>
      </c>
      <c r="D30" s="120"/>
      <c r="E30" s="18"/>
      <c r="F30" s="19"/>
      <c r="G30" s="19"/>
      <c r="H30" s="19"/>
      <c r="I30" s="20"/>
      <c r="J30" s="18"/>
      <c r="K30" s="19"/>
      <c r="L30" s="19"/>
      <c r="M30" s="19"/>
      <c r="N30" s="19"/>
      <c r="O30" s="20"/>
      <c r="P30" s="28"/>
      <c r="Q30" s="25"/>
      <c r="R30" s="25"/>
      <c r="S30" s="25"/>
      <c r="T30" s="25"/>
      <c r="U30" s="25"/>
      <c r="V30" s="25"/>
      <c r="W30" s="25"/>
      <c r="X30" s="25"/>
      <c r="Y30" s="25"/>
      <c r="Z30" s="26"/>
      <c r="AA30" s="3"/>
    </row>
    <row r="31" spans="1:27" x14ac:dyDescent="0.45">
      <c r="A31" s="2"/>
      <c r="C31" s="120">
        <v>3</v>
      </c>
      <c r="D31" s="120"/>
      <c r="E31" s="18"/>
      <c r="F31" s="19"/>
      <c r="G31" s="19"/>
      <c r="H31" s="19"/>
      <c r="I31" s="20"/>
      <c r="J31" s="18"/>
      <c r="K31" s="19"/>
      <c r="L31" s="19"/>
      <c r="M31" s="19"/>
      <c r="N31" s="19"/>
      <c r="O31" s="20"/>
      <c r="P31" s="28"/>
      <c r="Q31" s="25"/>
      <c r="R31" s="25"/>
      <c r="S31" s="25"/>
      <c r="T31" s="25"/>
      <c r="U31" s="25"/>
      <c r="V31" s="25"/>
      <c r="W31" s="25"/>
      <c r="X31" s="25"/>
      <c r="Y31" s="25"/>
      <c r="Z31" s="26"/>
      <c r="AA31" s="3"/>
    </row>
    <row r="32" spans="1:27" x14ac:dyDescent="0.45">
      <c r="A32" s="2"/>
      <c r="C32" s="1"/>
      <c r="D32" s="1"/>
      <c r="E32" s="1"/>
      <c r="F32" s="8"/>
      <c r="J32" s="8"/>
      <c r="P32" s="8"/>
      <c r="AA32" s="3"/>
    </row>
    <row r="33" spans="1:27" x14ac:dyDescent="0.45">
      <c r="A33" s="2"/>
      <c r="B33" s="17" t="s">
        <v>132</v>
      </c>
      <c r="C33" s="1"/>
      <c r="D33" s="1"/>
      <c r="E33" s="1"/>
      <c r="F33" s="8"/>
      <c r="J33" s="8"/>
      <c r="P33" s="8"/>
      <c r="AA33" s="3"/>
    </row>
    <row r="34" spans="1:27" x14ac:dyDescent="0.45">
      <c r="A34" s="2"/>
      <c r="C34" s="138" t="s">
        <v>7</v>
      </c>
      <c r="D34" s="138"/>
      <c r="E34" s="138" t="s">
        <v>9</v>
      </c>
      <c r="F34" s="138"/>
      <c r="G34" s="138"/>
      <c r="H34" s="138"/>
      <c r="I34" s="138"/>
      <c r="J34" s="138" t="s">
        <v>8</v>
      </c>
      <c r="K34" s="138"/>
      <c r="L34" s="138"/>
      <c r="M34" s="138"/>
      <c r="N34" s="138"/>
      <c r="O34" s="138"/>
      <c r="P34" s="138" t="s">
        <v>21</v>
      </c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3"/>
    </row>
    <row r="35" spans="1:27" x14ac:dyDescent="0.45">
      <c r="A35" s="2"/>
      <c r="C35" s="120">
        <v>1</v>
      </c>
      <c r="D35" s="120"/>
      <c r="E35" s="145" t="s">
        <v>124</v>
      </c>
      <c r="F35" s="145"/>
      <c r="G35" s="145"/>
      <c r="H35" s="145"/>
      <c r="I35" s="145"/>
      <c r="J35" s="18" t="s">
        <v>126</v>
      </c>
      <c r="K35" s="19"/>
      <c r="L35" s="19"/>
      <c r="M35" s="19"/>
      <c r="N35" s="19"/>
      <c r="O35" s="20"/>
      <c r="P35" s="28"/>
      <c r="Q35" s="25"/>
      <c r="R35" s="25"/>
      <c r="S35" s="25"/>
      <c r="T35" s="25"/>
      <c r="U35" s="25"/>
      <c r="V35" s="25"/>
      <c r="W35" s="25"/>
      <c r="X35" s="25"/>
      <c r="Y35" s="25"/>
      <c r="Z35" s="26"/>
      <c r="AA35" s="3"/>
    </row>
    <row r="36" spans="1:27" x14ac:dyDescent="0.45">
      <c r="A36" s="2"/>
      <c r="C36" s="120">
        <v>2</v>
      </c>
      <c r="D36" s="120"/>
      <c r="E36" s="18"/>
      <c r="F36" s="19" t="s">
        <v>99</v>
      </c>
      <c r="G36" s="19"/>
      <c r="H36" s="19"/>
      <c r="I36" s="20"/>
      <c r="J36" s="18" t="s">
        <v>107</v>
      </c>
      <c r="K36" s="19"/>
      <c r="L36" s="19"/>
      <c r="M36" s="19"/>
      <c r="N36" s="19"/>
      <c r="O36" s="20"/>
      <c r="P36" s="28" t="s">
        <v>114</v>
      </c>
      <c r="Q36" s="25"/>
      <c r="R36" s="25"/>
      <c r="S36" s="25"/>
      <c r="T36" s="25"/>
      <c r="U36" s="25"/>
      <c r="V36" s="25"/>
      <c r="W36" s="25"/>
      <c r="X36" s="25"/>
      <c r="Y36" s="25"/>
      <c r="Z36" s="26"/>
      <c r="AA36" s="3"/>
    </row>
    <row r="37" spans="1:27" x14ac:dyDescent="0.45">
      <c r="A37" s="2"/>
      <c r="C37" s="120">
        <v>3</v>
      </c>
      <c r="D37" s="120"/>
      <c r="E37" s="18"/>
      <c r="F37" s="19" t="s">
        <v>127</v>
      </c>
      <c r="G37" s="19"/>
      <c r="H37" s="19"/>
      <c r="I37" s="20"/>
      <c r="J37" s="18" t="s">
        <v>111</v>
      </c>
      <c r="K37" s="19"/>
      <c r="L37" s="19"/>
      <c r="M37" s="19"/>
      <c r="N37" s="19"/>
      <c r="O37" s="20"/>
      <c r="P37" s="28" t="s">
        <v>128</v>
      </c>
      <c r="Q37" s="25"/>
      <c r="R37" s="25"/>
      <c r="S37" s="25"/>
      <c r="T37" s="25"/>
      <c r="U37" s="25"/>
      <c r="V37" s="25"/>
      <c r="W37" s="25"/>
      <c r="X37" s="25"/>
      <c r="Y37" s="25"/>
      <c r="Z37" s="26"/>
      <c r="AA37" s="3"/>
    </row>
    <row r="38" spans="1:27" x14ac:dyDescent="0.45">
      <c r="A38" s="2"/>
      <c r="C38" s="120">
        <v>4</v>
      </c>
      <c r="D38" s="120"/>
      <c r="E38" s="145" t="s">
        <v>100</v>
      </c>
      <c r="F38" s="145"/>
      <c r="G38" s="145"/>
      <c r="H38" s="145"/>
      <c r="I38" s="145"/>
      <c r="J38" s="18" t="s">
        <v>108</v>
      </c>
      <c r="K38" s="19"/>
      <c r="L38" s="19"/>
      <c r="M38" s="19"/>
      <c r="N38" s="19"/>
      <c r="O38" s="20"/>
      <c r="P38" s="28"/>
      <c r="Q38" s="25"/>
      <c r="R38" s="25"/>
      <c r="S38" s="25"/>
      <c r="T38" s="25"/>
      <c r="U38" s="25"/>
      <c r="V38" s="25"/>
      <c r="W38" s="25"/>
      <c r="X38" s="25"/>
      <c r="Y38" s="25"/>
      <c r="Z38" s="26"/>
      <c r="AA38" s="3"/>
    </row>
    <row r="39" spans="1:27" x14ac:dyDescent="0.45">
      <c r="A39" s="2"/>
      <c r="C39" s="120">
        <v>5</v>
      </c>
      <c r="D39" s="120"/>
      <c r="E39" s="18"/>
      <c r="F39" s="19"/>
      <c r="G39" s="19"/>
      <c r="H39" s="19"/>
      <c r="I39" s="20"/>
      <c r="J39" s="18"/>
      <c r="K39" s="19"/>
      <c r="L39" s="19"/>
      <c r="M39" s="19"/>
      <c r="N39" s="19"/>
      <c r="O39" s="20"/>
      <c r="P39" s="28"/>
      <c r="Q39" s="25"/>
      <c r="R39" s="25"/>
      <c r="S39" s="25"/>
      <c r="T39" s="25"/>
      <c r="U39" s="25"/>
      <c r="V39" s="25"/>
      <c r="W39" s="25"/>
      <c r="X39" s="25"/>
      <c r="Y39" s="25"/>
      <c r="Z39" s="26"/>
      <c r="AA39" s="3"/>
    </row>
    <row r="40" spans="1:27" x14ac:dyDescent="0.45">
      <c r="C40" s="120">
        <v>6</v>
      </c>
      <c r="D40" s="120"/>
      <c r="E40" s="18"/>
      <c r="F40" s="19"/>
      <c r="G40" s="19"/>
      <c r="H40" s="19"/>
      <c r="I40" s="20"/>
      <c r="J40" s="18"/>
      <c r="K40" s="19"/>
      <c r="L40" s="19"/>
      <c r="M40" s="19"/>
      <c r="N40" s="19"/>
      <c r="O40" s="20"/>
      <c r="P40" s="28"/>
      <c r="Q40" s="25"/>
      <c r="R40" s="25"/>
      <c r="S40" s="25"/>
      <c r="T40" s="25"/>
      <c r="U40" s="25"/>
      <c r="V40" s="25"/>
      <c r="W40" s="25"/>
      <c r="X40" s="25"/>
      <c r="Y40" s="25"/>
      <c r="Z40" s="26"/>
      <c r="AA40" s="3"/>
    </row>
    <row r="41" spans="1:27" x14ac:dyDescent="0.45">
      <c r="A41" s="2"/>
      <c r="C41" s="138" t="s">
        <v>18</v>
      </c>
      <c r="D41" s="138"/>
      <c r="E41" s="138"/>
      <c r="F41" s="138"/>
      <c r="G41" s="146">
        <v>200</v>
      </c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3"/>
    </row>
    <row r="42" spans="1:27" x14ac:dyDescent="0.45">
      <c r="A42" s="2"/>
      <c r="C42" s="1"/>
      <c r="D42" s="1"/>
      <c r="E42" s="1"/>
      <c r="F42" s="8"/>
      <c r="J42" s="8"/>
      <c r="P42" s="8"/>
      <c r="AA42" s="3"/>
    </row>
    <row r="43" spans="1:27" x14ac:dyDescent="0.4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7"/>
    </row>
    <row r="44" spans="1:27" x14ac:dyDescent="0.4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5"/>
    </row>
    <row r="45" spans="1:27" x14ac:dyDescent="0.45">
      <c r="A45" s="2"/>
      <c r="B45" t="s">
        <v>22</v>
      </c>
      <c r="AA45" s="3"/>
    </row>
    <row r="46" spans="1:27" x14ac:dyDescent="0.45">
      <c r="A46" s="2"/>
      <c r="AA46" s="3"/>
    </row>
    <row r="47" spans="1:27" x14ac:dyDescent="0.45">
      <c r="A47" s="2"/>
      <c r="B47" s="13"/>
      <c r="C47" s="14" t="s">
        <v>23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A47" s="3"/>
    </row>
    <row r="48" spans="1:27" x14ac:dyDescent="0.45">
      <c r="A48" s="2"/>
      <c r="B48" s="2"/>
      <c r="C48" t="s">
        <v>24</v>
      </c>
      <c r="Z48" s="3"/>
      <c r="AA48" s="3"/>
    </row>
    <row r="49" spans="1:27" x14ac:dyDescent="0.45">
      <c r="A49" s="2"/>
      <c r="B49" s="2"/>
      <c r="C49" t="s">
        <v>25</v>
      </c>
      <c r="Z49" s="3"/>
      <c r="AA49" s="3"/>
    </row>
    <row r="50" spans="1:27" x14ac:dyDescent="0.45">
      <c r="A50" s="2"/>
      <c r="B50" s="2"/>
      <c r="C50" t="s">
        <v>26</v>
      </c>
      <c r="Z50" s="3"/>
      <c r="AA50" s="3"/>
    </row>
    <row r="51" spans="1:27" x14ac:dyDescent="0.45">
      <c r="A51" s="2"/>
      <c r="B51" s="2"/>
      <c r="C51" t="s">
        <v>27</v>
      </c>
      <c r="Z51" s="3"/>
      <c r="AA51" s="3"/>
    </row>
    <row r="52" spans="1:27" x14ac:dyDescent="0.45">
      <c r="A52" s="2"/>
      <c r="B52" s="2"/>
      <c r="C52" t="s">
        <v>133</v>
      </c>
      <c r="Z52" s="3"/>
      <c r="AA52" s="3"/>
    </row>
    <row r="53" spans="1:27" x14ac:dyDescent="0.45">
      <c r="A53" s="2"/>
      <c r="B53" s="2"/>
      <c r="E53" s="8" t="s">
        <v>135</v>
      </c>
      <c r="Z53" s="3"/>
      <c r="AA53" s="3"/>
    </row>
    <row r="54" spans="1:27" x14ac:dyDescent="0.45">
      <c r="A54" s="2"/>
      <c r="B54" s="2"/>
      <c r="E54" s="8" t="s">
        <v>134</v>
      </c>
      <c r="Z54" s="3"/>
      <c r="AA54" s="3"/>
    </row>
    <row r="55" spans="1:27" x14ac:dyDescent="0.45">
      <c r="A55" s="2"/>
      <c r="B55" s="2"/>
      <c r="E55" s="8" t="s">
        <v>135</v>
      </c>
      <c r="Z55" s="3"/>
      <c r="AA55" s="3"/>
    </row>
    <row r="56" spans="1:27" x14ac:dyDescent="0.45">
      <c r="A56" s="2"/>
      <c r="B56" s="2"/>
      <c r="E56" s="8" t="s">
        <v>136</v>
      </c>
      <c r="Z56" s="3"/>
      <c r="AA56" s="3"/>
    </row>
    <row r="57" spans="1:27" x14ac:dyDescent="0.45">
      <c r="A57" s="2"/>
      <c r="B57" s="2"/>
      <c r="C57" t="s">
        <v>115</v>
      </c>
      <c r="Z57" s="3"/>
      <c r="AA57" s="3"/>
    </row>
    <row r="58" spans="1:27" x14ac:dyDescent="0.45">
      <c r="A58" s="2"/>
      <c r="B58" s="2"/>
      <c r="C58" t="s">
        <v>116</v>
      </c>
      <c r="Z58" s="3"/>
      <c r="AA58" s="3"/>
    </row>
    <row r="59" spans="1:27" x14ac:dyDescent="0.45">
      <c r="A59" s="2"/>
      <c r="B59" s="2"/>
      <c r="C59" t="s">
        <v>115</v>
      </c>
      <c r="Z59" s="3"/>
      <c r="AA59" s="3"/>
    </row>
    <row r="60" spans="1:27" x14ac:dyDescent="0.45">
      <c r="A60" s="2"/>
      <c r="B60" s="2"/>
      <c r="C60" t="s">
        <v>28</v>
      </c>
      <c r="Z60" s="3"/>
      <c r="AA60" s="3"/>
    </row>
    <row r="61" spans="1:27" x14ac:dyDescent="0.45">
      <c r="A61" s="2"/>
      <c r="B61" s="2"/>
      <c r="C61" t="s">
        <v>29</v>
      </c>
      <c r="Z61" s="3"/>
      <c r="AA61" s="3"/>
    </row>
    <row r="62" spans="1:27" x14ac:dyDescent="0.45">
      <c r="A62" s="2"/>
      <c r="B62" s="2"/>
      <c r="Z62" s="3"/>
      <c r="AA62" s="3"/>
    </row>
    <row r="63" spans="1:27" x14ac:dyDescent="0.45">
      <c r="A63" s="2"/>
      <c r="B63" s="2"/>
      <c r="C63" t="s">
        <v>30</v>
      </c>
      <c r="Z63" s="3"/>
      <c r="AA63" s="3"/>
    </row>
    <row r="64" spans="1:27" x14ac:dyDescent="0.45">
      <c r="A64" s="2"/>
      <c r="B64" s="2"/>
      <c r="C64" t="s">
        <v>24</v>
      </c>
      <c r="Z64" s="3"/>
      <c r="AA64" s="3"/>
    </row>
    <row r="65" spans="1:27" x14ac:dyDescent="0.45">
      <c r="A65" s="2"/>
      <c r="B65" s="2"/>
      <c r="C65" s="8" t="s">
        <v>102</v>
      </c>
      <c r="Z65" s="3"/>
      <c r="AA65" s="3"/>
    </row>
    <row r="66" spans="1:27" x14ac:dyDescent="0.45">
      <c r="A66" s="2"/>
      <c r="B66" s="2"/>
      <c r="C66" t="s">
        <v>32</v>
      </c>
      <c r="Z66" s="3"/>
      <c r="AA66" s="3"/>
    </row>
    <row r="67" spans="1:27" x14ac:dyDescent="0.45">
      <c r="A67" s="2"/>
      <c r="B67" s="2"/>
      <c r="C67" t="s">
        <v>29</v>
      </c>
      <c r="Z67" s="3"/>
      <c r="AA67" s="3"/>
    </row>
    <row r="68" spans="1:27" x14ac:dyDescent="0.45">
      <c r="A68" s="2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7"/>
      <c r="AA68" s="3"/>
    </row>
    <row r="69" spans="1:27" x14ac:dyDescent="0.4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7"/>
    </row>
  </sheetData>
  <mergeCells count="64">
    <mergeCell ref="C38:D38"/>
    <mergeCell ref="E38:I38"/>
    <mergeCell ref="C39:D39"/>
    <mergeCell ref="C40:D40"/>
    <mergeCell ref="C41:F41"/>
    <mergeCell ref="G41:Z41"/>
    <mergeCell ref="C20:D20"/>
    <mergeCell ref="E20:I20"/>
    <mergeCell ref="C21:D21"/>
    <mergeCell ref="C22:D22"/>
    <mergeCell ref="C25:F25"/>
    <mergeCell ref="G25:Z25"/>
    <mergeCell ref="P34:Z34"/>
    <mergeCell ref="C36:D36"/>
    <mergeCell ref="C37:D37"/>
    <mergeCell ref="P28:Z28"/>
    <mergeCell ref="C29:D29"/>
    <mergeCell ref="C30:D30"/>
    <mergeCell ref="E29:I29"/>
    <mergeCell ref="C31:D31"/>
    <mergeCell ref="C34:D34"/>
    <mergeCell ref="E34:I34"/>
    <mergeCell ref="J34:O34"/>
    <mergeCell ref="C35:D35"/>
    <mergeCell ref="E35:I35"/>
    <mergeCell ref="C28:D28"/>
    <mergeCell ref="E28:I28"/>
    <mergeCell ref="J28:O28"/>
    <mergeCell ref="L9:M9"/>
    <mergeCell ref="L10:M10"/>
    <mergeCell ref="N10:P10"/>
    <mergeCell ref="Q10:R10"/>
    <mergeCell ref="C19:D19"/>
    <mergeCell ref="E19:I19"/>
    <mergeCell ref="J19:O19"/>
    <mergeCell ref="P19:Z19"/>
    <mergeCell ref="L11:M11"/>
    <mergeCell ref="N11:P11"/>
    <mergeCell ref="Q11:R11"/>
    <mergeCell ref="S11:Z11"/>
    <mergeCell ref="C16:F16"/>
    <mergeCell ref="G16:Z16"/>
    <mergeCell ref="C8:G8"/>
    <mergeCell ref="H8:K8"/>
    <mergeCell ref="L8:M8"/>
    <mergeCell ref="N8:P8"/>
    <mergeCell ref="Q8:R8"/>
    <mergeCell ref="A1:G2"/>
    <mergeCell ref="H1:AA2"/>
    <mergeCell ref="A3:G4"/>
    <mergeCell ref="H3:AA4"/>
    <mergeCell ref="A5:C5"/>
    <mergeCell ref="D5:G5"/>
    <mergeCell ref="H5:J5"/>
    <mergeCell ref="K5:N5"/>
    <mergeCell ref="O5:Q5"/>
    <mergeCell ref="R5:U5"/>
    <mergeCell ref="V5:X5"/>
    <mergeCell ref="Y5:AA5"/>
    <mergeCell ref="S8:Z8"/>
    <mergeCell ref="N9:P9"/>
    <mergeCell ref="Q9:R9"/>
    <mergeCell ref="S9:Z9"/>
    <mergeCell ref="S10:Z10"/>
  </mergeCells>
  <phoneticPr fontId="3"/>
  <pageMargins left="0.39370078740157499" right="0.39370078740157499" top="0.39370078740157499" bottom="0.39370078740157499" header="0.31496062992126" footer="0.3149606299212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C8EC-255C-41AD-915B-B77811359F75}">
  <dimension ref="A1:AC135"/>
  <sheetViews>
    <sheetView tabSelected="1" topLeftCell="A110" zoomScaleNormal="100" workbookViewId="0">
      <selection activeCell="Q44" sqref="Q44:Z44"/>
    </sheetView>
  </sheetViews>
  <sheetFormatPr defaultColWidth="3.09765625" defaultRowHeight="20.100000000000001" customHeight="1" x14ac:dyDescent="0.45"/>
  <cols>
    <col min="2" max="2" width="3.09765625" customWidth="1"/>
    <col min="15" max="15" width="3.09765625" customWidth="1"/>
    <col min="29" max="29" width="3.09765625" customWidth="1"/>
    <col min="51" max="51" width="3.09765625" customWidth="1"/>
  </cols>
  <sheetData>
    <row r="1" spans="1:28" ht="20.100000000000001" customHeight="1" x14ac:dyDescent="0.45">
      <c r="A1" s="109" t="s">
        <v>0</v>
      </c>
      <c r="B1" s="109"/>
      <c r="C1" s="109"/>
      <c r="D1" s="109"/>
      <c r="E1" s="109"/>
      <c r="F1" s="109"/>
      <c r="G1" s="109"/>
      <c r="H1" s="109" t="s">
        <v>298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</row>
    <row r="2" spans="1:28" ht="20.100000000000001" customHeight="1" x14ac:dyDescent="0.4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</row>
    <row r="3" spans="1:28" ht="20.100000000000001" customHeight="1" x14ac:dyDescent="0.45">
      <c r="A3" s="110" t="s">
        <v>1</v>
      </c>
      <c r="B3" s="110"/>
      <c r="C3" s="110"/>
      <c r="D3" s="110"/>
      <c r="E3" s="110"/>
      <c r="F3" s="110"/>
      <c r="G3" s="110"/>
      <c r="H3" s="110" t="s">
        <v>330</v>
      </c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spans="1:28" ht="20.100000000000001" customHeight="1" x14ac:dyDescent="0.45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</row>
    <row r="5" spans="1:28" ht="20.100000000000001" customHeight="1" x14ac:dyDescent="0.45">
      <c r="A5" s="111" t="s">
        <v>2</v>
      </c>
      <c r="B5" s="111"/>
      <c r="C5" s="111"/>
      <c r="D5" s="111" t="s">
        <v>158</v>
      </c>
      <c r="E5" s="111"/>
      <c r="F5" s="111"/>
      <c r="G5" s="111"/>
      <c r="H5" s="111" t="s">
        <v>3</v>
      </c>
      <c r="I5" s="111"/>
      <c r="J5" s="111"/>
      <c r="K5" s="112">
        <v>45770</v>
      </c>
      <c r="L5" s="111"/>
      <c r="M5" s="111"/>
      <c r="N5" s="111"/>
      <c r="O5" s="111" t="s">
        <v>4</v>
      </c>
      <c r="P5" s="111"/>
      <c r="Q5" s="111"/>
      <c r="R5" s="111"/>
      <c r="S5" s="111"/>
      <c r="T5" s="111"/>
      <c r="U5" s="111"/>
      <c r="V5" s="111" t="s">
        <v>5</v>
      </c>
      <c r="W5" s="111"/>
      <c r="X5" s="111"/>
      <c r="Y5" s="111"/>
      <c r="Z5" s="111"/>
      <c r="AA5" s="111"/>
      <c r="AB5" s="1"/>
    </row>
    <row r="6" spans="1:28" ht="20.100000000000001" customHeight="1" x14ac:dyDescent="0.4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</row>
    <row r="7" spans="1:28" ht="20.100000000000001" customHeight="1" x14ac:dyDescent="0.45">
      <c r="A7" s="39"/>
      <c r="B7" s="40" t="s">
        <v>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1"/>
    </row>
    <row r="8" spans="1:28" ht="20.100000000000001" customHeight="1" x14ac:dyDescent="0.45">
      <c r="A8" s="39"/>
      <c r="B8" s="42" t="s">
        <v>7</v>
      </c>
      <c r="C8" s="99" t="s">
        <v>8</v>
      </c>
      <c r="D8" s="113"/>
      <c r="E8" s="113"/>
      <c r="F8" s="113"/>
      <c r="G8" s="113"/>
      <c r="H8" s="113"/>
      <c r="I8" s="113"/>
      <c r="J8" s="113"/>
      <c r="K8" s="100"/>
      <c r="L8" s="99" t="s">
        <v>10</v>
      </c>
      <c r="M8" s="100"/>
      <c r="N8" s="114" t="s">
        <v>11</v>
      </c>
      <c r="O8" s="115"/>
      <c r="P8" s="116"/>
      <c r="Q8" s="79" t="s">
        <v>12</v>
      </c>
      <c r="R8" s="79"/>
      <c r="S8" s="79" t="s">
        <v>13</v>
      </c>
      <c r="T8" s="79"/>
      <c r="U8" s="79"/>
      <c r="V8" s="79"/>
      <c r="W8" s="79"/>
      <c r="X8" s="79"/>
      <c r="Y8" s="79"/>
      <c r="Z8" s="79"/>
      <c r="AA8" s="41"/>
    </row>
    <row r="9" spans="1:28" ht="20.100000000000001" customHeight="1" x14ac:dyDescent="0.45">
      <c r="A9" s="39"/>
      <c r="B9" s="42">
        <v>1</v>
      </c>
      <c r="C9" s="31" t="s">
        <v>336</v>
      </c>
      <c r="D9" s="35"/>
      <c r="E9" s="35"/>
      <c r="F9" s="35"/>
      <c r="G9" s="35"/>
      <c r="H9" s="35"/>
      <c r="I9" s="35"/>
      <c r="J9" s="35"/>
      <c r="K9" s="36"/>
      <c r="L9" s="99"/>
      <c r="M9" s="100"/>
      <c r="N9" s="101"/>
      <c r="O9" s="101"/>
      <c r="P9" s="101"/>
      <c r="Q9" s="79"/>
      <c r="R9" s="79"/>
      <c r="S9" s="88"/>
      <c r="T9" s="81"/>
      <c r="U9" s="81"/>
      <c r="V9" s="81"/>
      <c r="W9" s="81"/>
      <c r="X9" s="81"/>
      <c r="Y9" s="81"/>
      <c r="Z9" s="81"/>
      <c r="AA9" s="41"/>
    </row>
    <row r="10" spans="1:28" ht="20.100000000000001" customHeight="1" x14ac:dyDescent="0.45">
      <c r="A10" s="39"/>
      <c r="B10" s="42">
        <v>2</v>
      </c>
      <c r="C10" s="31" t="s">
        <v>196</v>
      </c>
      <c r="D10" s="35"/>
      <c r="E10" s="35"/>
      <c r="F10" s="35"/>
      <c r="G10" s="35"/>
      <c r="H10" s="35"/>
      <c r="I10" s="35"/>
      <c r="J10" s="35"/>
      <c r="K10" s="36"/>
      <c r="L10" s="99"/>
      <c r="M10" s="100"/>
      <c r="N10" s="101"/>
      <c r="O10" s="101"/>
      <c r="P10" s="101"/>
      <c r="Q10" s="79"/>
      <c r="R10" s="79"/>
      <c r="S10" s="88"/>
      <c r="T10" s="81"/>
      <c r="U10" s="81"/>
      <c r="V10" s="81"/>
      <c r="W10" s="81"/>
      <c r="X10" s="81"/>
      <c r="Y10" s="81"/>
      <c r="Z10" s="81"/>
      <c r="AA10" s="41"/>
    </row>
    <row r="11" spans="1:28" ht="20.100000000000001" customHeight="1" x14ac:dyDescent="0.45">
      <c r="A11" s="39"/>
      <c r="B11" s="42">
        <v>3</v>
      </c>
      <c r="C11" s="31" t="s">
        <v>197</v>
      </c>
      <c r="D11" s="35"/>
      <c r="E11" s="35"/>
      <c r="F11" s="35"/>
      <c r="G11" s="35"/>
      <c r="H11" s="35"/>
      <c r="I11" s="35"/>
      <c r="J11" s="35"/>
      <c r="K11" s="36"/>
      <c r="L11" s="99"/>
      <c r="M11" s="100"/>
      <c r="N11" s="101"/>
      <c r="O11" s="101"/>
      <c r="P11" s="101"/>
      <c r="Q11" s="79"/>
      <c r="R11" s="79"/>
      <c r="S11" s="88"/>
      <c r="T11" s="81"/>
      <c r="U11" s="81"/>
      <c r="V11" s="81"/>
      <c r="W11" s="81"/>
      <c r="X11" s="81"/>
      <c r="Y11" s="81"/>
      <c r="Z11" s="81"/>
      <c r="AA11" s="41"/>
    </row>
    <row r="12" spans="1:28" ht="20.100000000000001" customHeight="1" x14ac:dyDescent="0.45">
      <c r="A12" s="39"/>
      <c r="B12" s="42">
        <v>4</v>
      </c>
      <c r="C12" s="66" t="s">
        <v>214</v>
      </c>
      <c r="E12" s="35"/>
      <c r="F12" s="35"/>
      <c r="G12" s="35"/>
      <c r="H12" s="35"/>
      <c r="I12" s="35"/>
      <c r="J12" s="35"/>
      <c r="K12" s="36"/>
      <c r="L12" s="99"/>
      <c r="M12" s="100"/>
      <c r="N12" s="101"/>
      <c r="O12" s="101"/>
      <c r="P12" s="101"/>
      <c r="Q12" s="79"/>
      <c r="R12" s="79"/>
      <c r="S12" s="88"/>
      <c r="T12" s="81"/>
      <c r="U12" s="81"/>
      <c r="V12" s="81"/>
      <c r="W12" s="81"/>
      <c r="X12" s="81"/>
      <c r="Y12" s="81"/>
      <c r="Z12" s="81"/>
      <c r="AA12" s="41"/>
    </row>
    <row r="13" spans="1:28" ht="20.100000000000001" customHeight="1" x14ac:dyDescent="0.45">
      <c r="A13" s="39"/>
      <c r="B13" s="42">
        <v>5</v>
      </c>
      <c r="C13" s="31" t="s">
        <v>198</v>
      </c>
      <c r="D13" s="35"/>
      <c r="E13" s="35"/>
      <c r="F13" s="35"/>
      <c r="G13" s="35"/>
      <c r="H13" s="35"/>
      <c r="I13" s="35"/>
      <c r="J13" s="35"/>
      <c r="K13" s="36"/>
      <c r="L13" s="99"/>
      <c r="M13" s="100"/>
      <c r="N13" s="101"/>
      <c r="O13" s="101"/>
      <c r="P13" s="101"/>
      <c r="Q13" s="79"/>
      <c r="R13" s="79"/>
      <c r="S13" s="88"/>
      <c r="T13" s="81"/>
      <c r="U13" s="81"/>
      <c r="V13" s="81"/>
      <c r="W13" s="81"/>
      <c r="X13" s="81"/>
      <c r="Y13" s="81"/>
      <c r="Z13" s="81"/>
      <c r="AA13" s="41"/>
    </row>
    <row r="14" spans="1:28" ht="20.100000000000001" customHeight="1" x14ac:dyDescent="0.45">
      <c r="A14" s="39"/>
      <c r="B14" s="42">
        <v>6</v>
      </c>
      <c r="C14" s="31" t="s">
        <v>199</v>
      </c>
      <c r="D14" s="35"/>
      <c r="E14" s="35"/>
      <c r="F14" s="35"/>
      <c r="G14" s="35"/>
      <c r="H14" s="35"/>
      <c r="I14" s="35"/>
      <c r="J14" s="35"/>
      <c r="K14" s="36"/>
      <c r="L14" s="99"/>
      <c r="M14" s="100"/>
      <c r="N14" s="101"/>
      <c r="O14" s="101"/>
      <c r="P14" s="101"/>
      <c r="Q14" s="79"/>
      <c r="R14" s="79"/>
      <c r="S14" s="88"/>
      <c r="T14" s="81"/>
      <c r="U14" s="81"/>
      <c r="V14" s="81"/>
      <c r="W14" s="81"/>
      <c r="X14" s="81"/>
      <c r="Y14" s="81"/>
      <c r="Z14" s="81"/>
      <c r="AA14" s="41"/>
    </row>
    <row r="15" spans="1:28" ht="20.100000000000001" customHeight="1" x14ac:dyDescent="0.45">
      <c r="A15" s="39"/>
      <c r="B15" s="42">
        <v>7</v>
      </c>
      <c r="C15" s="31" t="s">
        <v>200</v>
      </c>
      <c r="D15" s="35"/>
      <c r="E15" s="35"/>
      <c r="F15" s="35"/>
      <c r="G15" s="35"/>
      <c r="H15" s="35"/>
      <c r="I15" s="35"/>
      <c r="J15" s="35"/>
      <c r="K15" s="36"/>
      <c r="L15" s="99"/>
      <c r="M15" s="100"/>
      <c r="N15" s="101"/>
      <c r="O15" s="101"/>
      <c r="P15" s="101"/>
      <c r="Q15" s="79"/>
      <c r="R15" s="79"/>
      <c r="S15" s="88"/>
      <c r="T15" s="81"/>
      <c r="U15" s="81"/>
      <c r="V15" s="81"/>
      <c r="W15" s="81"/>
      <c r="X15" s="81"/>
      <c r="Y15" s="81"/>
      <c r="Z15" s="81"/>
      <c r="AA15" s="41"/>
    </row>
    <row r="16" spans="1:28" ht="20.100000000000001" customHeight="1" x14ac:dyDescent="0.45">
      <c r="A16" s="39"/>
      <c r="B16" s="42">
        <v>8</v>
      </c>
      <c r="C16" s="31" t="s">
        <v>299</v>
      </c>
      <c r="D16" s="35"/>
      <c r="E16" s="35"/>
      <c r="F16" s="35"/>
      <c r="G16" s="35"/>
      <c r="H16" s="35"/>
      <c r="I16" s="35"/>
      <c r="J16" s="35"/>
      <c r="K16" s="36"/>
      <c r="L16" s="99"/>
      <c r="M16" s="100"/>
      <c r="N16" s="101"/>
      <c r="O16" s="101"/>
      <c r="P16" s="101"/>
      <c r="Q16" s="79"/>
      <c r="R16" s="79"/>
      <c r="S16" s="88"/>
      <c r="T16" s="81"/>
      <c r="U16" s="81"/>
      <c r="V16" s="81"/>
      <c r="W16" s="81"/>
      <c r="X16" s="81"/>
      <c r="Y16" s="81"/>
      <c r="Z16" s="81"/>
      <c r="AA16" s="41"/>
    </row>
    <row r="17" spans="1:29" ht="20.100000000000001" customHeight="1" x14ac:dyDescent="0.45">
      <c r="A17" s="39"/>
      <c r="B17" s="42">
        <v>9</v>
      </c>
      <c r="C17" s="31" t="s">
        <v>201</v>
      </c>
      <c r="D17" s="35"/>
      <c r="E17" s="35"/>
      <c r="F17" s="35"/>
      <c r="G17" s="35"/>
      <c r="H17" s="35"/>
      <c r="I17" s="35"/>
      <c r="J17" s="35"/>
      <c r="K17" s="36"/>
      <c r="L17" s="99"/>
      <c r="M17" s="100"/>
      <c r="N17" s="101"/>
      <c r="O17" s="101"/>
      <c r="P17" s="101"/>
      <c r="Q17" s="79"/>
      <c r="R17" s="79"/>
      <c r="S17" s="88"/>
      <c r="T17" s="81"/>
      <c r="U17" s="81"/>
      <c r="V17" s="81"/>
      <c r="W17" s="81"/>
      <c r="X17" s="81"/>
      <c r="Y17" s="81"/>
      <c r="Z17" s="81"/>
      <c r="AA17" s="41"/>
    </row>
    <row r="18" spans="1:29" ht="20.100000000000001" customHeight="1" x14ac:dyDescent="0.45">
      <c r="A18" s="39"/>
      <c r="B18" s="42">
        <v>10</v>
      </c>
      <c r="C18" s="31" t="s">
        <v>343</v>
      </c>
      <c r="D18" s="35"/>
      <c r="E18" s="35"/>
      <c r="F18" s="35"/>
      <c r="G18" s="35"/>
      <c r="H18" s="35"/>
      <c r="I18" s="35"/>
      <c r="J18" s="35"/>
      <c r="K18" s="36"/>
      <c r="L18" s="99"/>
      <c r="M18" s="100"/>
      <c r="N18" s="101"/>
      <c r="O18" s="101"/>
      <c r="P18" s="101"/>
      <c r="Q18" s="79"/>
      <c r="R18" s="79"/>
      <c r="S18" s="88"/>
      <c r="T18" s="81"/>
      <c r="U18" s="81"/>
      <c r="V18" s="81"/>
      <c r="W18" s="81"/>
      <c r="X18" s="81"/>
      <c r="Y18" s="81"/>
      <c r="Z18" s="81"/>
      <c r="AA18" s="41"/>
    </row>
    <row r="19" spans="1:29" ht="20.100000000000001" customHeight="1" x14ac:dyDescent="0.45">
      <c r="A19" s="39"/>
      <c r="B19" s="42">
        <v>11</v>
      </c>
      <c r="C19" s="31"/>
      <c r="D19" s="35" t="s">
        <v>213</v>
      </c>
      <c r="E19" s="35"/>
      <c r="F19" s="35"/>
      <c r="G19" s="35"/>
      <c r="H19" s="35"/>
      <c r="I19" s="35"/>
      <c r="J19" s="35"/>
      <c r="K19" s="36"/>
      <c r="L19" s="99"/>
      <c r="M19" s="100"/>
      <c r="N19" s="101"/>
      <c r="O19" s="101"/>
      <c r="P19" s="101"/>
      <c r="Q19" s="79"/>
      <c r="R19" s="79"/>
      <c r="S19" s="88"/>
      <c r="T19" s="81"/>
      <c r="U19" s="81"/>
      <c r="V19" s="81"/>
      <c r="W19" s="81"/>
      <c r="X19" s="81"/>
      <c r="Y19" s="81"/>
      <c r="Z19" s="81"/>
      <c r="AA19" s="41"/>
    </row>
    <row r="20" spans="1:29" ht="20.100000000000001" customHeight="1" x14ac:dyDescent="0.45">
      <c r="A20" s="39"/>
      <c r="B20" s="42">
        <v>12</v>
      </c>
      <c r="C20" s="67"/>
      <c r="D20" s="68" t="s">
        <v>214</v>
      </c>
      <c r="E20" s="68"/>
      <c r="F20" s="68"/>
      <c r="G20" s="68"/>
      <c r="H20" s="68"/>
      <c r="I20" s="68"/>
      <c r="J20" s="68"/>
      <c r="K20" s="69"/>
      <c r="L20" s="165"/>
      <c r="M20" s="166"/>
      <c r="N20" s="167"/>
      <c r="O20" s="167"/>
      <c r="P20" s="167"/>
      <c r="Q20" s="167"/>
      <c r="R20" s="167"/>
      <c r="S20" s="168"/>
      <c r="T20" s="169"/>
      <c r="U20" s="169"/>
      <c r="V20" s="169"/>
      <c r="W20" s="169"/>
      <c r="X20" s="169"/>
      <c r="Y20" s="169"/>
      <c r="Z20" s="169"/>
      <c r="AA20" s="41"/>
      <c r="AC20" t="s">
        <v>403</v>
      </c>
    </row>
    <row r="21" spans="1:29" ht="20.100000000000001" customHeight="1" x14ac:dyDescent="0.45">
      <c r="A21" s="39"/>
      <c r="B21" s="42">
        <v>13</v>
      </c>
      <c r="C21" s="31"/>
      <c r="D21" s="35" t="s">
        <v>215</v>
      </c>
      <c r="E21" s="35"/>
      <c r="F21" s="35"/>
      <c r="G21" s="35"/>
      <c r="H21" s="35"/>
      <c r="I21" s="35"/>
      <c r="J21" s="35"/>
      <c r="K21" s="36"/>
      <c r="L21" s="99"/>
      <c r="M21" s="100"/>
      <c r="N21" s="101"/>
      <c r="O21" s="101"/>
      <c r="P21" s="101"/>
      <c r="Q21" s="79"/>
      <c r="R21" s="79"/>
      <c r="S21" s="88"/>
      <c r="T21" s="81"/>
      <c r="U21" s="81"/>
      <c r="V21" s="81"/>
      <c r="W21" s="81"/>
      <c r="X21" s="81"/>
      <c r="Y21" s="81"/>
      <c r="Z21" s="81"/>
      <c r="AA21" s="41"/>
    </row>
    <row r="22" spans="1:29" ht="20.100000000000001" customHeight="1" x14ac:dyDescent="0.45">
      <c r="A22" s="39"/>
      <c r="B22" s="42">
        <v>14</v>
      </c>
      <c r="C22" s="31"/>
      <c r="D22" s="35" t="s">
        <v>216</v>
      </c>
      <c r="E22" s="35"/>
      <c r="F22" s="35"/>
      <c r="G22" s="35"/>
      <c r="H22" s="35"/>
      <c r="I22" s="35"/>
      <c r="J22" s="35"/>
      <c r="K22" s="36"/>
      <c r="L22" s="99"/>
      <c r="M22" s="100"/>
      <c r="N22" s="101"/>
      <c r="O22" s="101"/>
      <c r="P22" s="101"/>
      <c r="Q22" s="79"/>
      <c r="R22" s="79"/>
      <c r="S22" s="88"/>
      <c r="T22" s="81"/>
      <c r="U22" s="81"/>
      <c r="V22" s="81"/>
      <c r="W22" s="81"/>
      <c r="X22" s="81"/>
      <c r="Y22" s="81"/>
      <c r="Z22" s="81"/>
      <c r="AA22" s="41"/>
    </row>
    <row r="23" spans="1:29" ht="20.100000000000001" customHeight="1" x14ac:dyDescent="0.45">
      <c r="A23" s="39"/>
      <c r="B23" s="42">
        <v>15</v>
      </c>
      <c r="C23" s="31"/>
      <c r="D23" s="35" t="s">
        <v>217</v>
      </c>
      <c r="E23" s="35"/>
      <c r="F23" s="35"/>
      <c r="G23" s="35"/>
      <c r="H23" s="35"/>
      <c r="I23" s="35"/>
      <c r="J23" s="35"/>
      <c r="K23" s="36"/>
      <c r="L23" s="99"/>
      <c r="M23" s="100"/>
      <c r="N23" s="101"/>
      <c r="O23" s="101"/>
      <c r="P23" s="101"/>
      <c r="Q23" s="79"/>
      <c r="R23" s="79"/>
      <c r="S23" s="88"/>
      <c r="T23" s="81"/>
      <c r="U23" s="81"/>
      <c r="V23" s="81"/>
      <c r="W23" s="81"/>
      <c r="X23" s="81"/>
      <c r="Y23" s="81"/>
      <c r="Z23" s="81"/>
      <c r="AA23" s="41"/>
    </row>
    <row r="24" spans="1:29" ht="20.100000000000001" customHeight="1" x14ac:dyDescent="0.45">
      <c r="A24" s="39"/>
      <c r="B24" s="42">
        <v>16</v>
      </c>
      <c r="C24" s="31"/>
      <c r="D24" s="35" t="s">
        <v>218</v>
      </c>
      <c r="E24" s="35"/>
      <c r="F24" s="35"/>
      <c r="G24" s="35"/>
      <c r="H24" s="35"/>
      <c r="I24" s="35"/>
      <c r="J24" s="35"/>
      <c r="K24" s="36"/>
      <c r="L24" s="99"/>
      <c r="M24" s="100"/>
      <c r="N24" s="101"/>
      <c r="O24" s="101"/>
      <c r="P24" s="101"/>
      <c r="Q24" s="79"/>
      <c r="R24" s="79"/>
      <c r="S24" s="88"/>
      <c r="T24" s="81"/>
      <c r="U24" s="81"/>
      <c r="V24" s="81"/>
      <c r="W24" s="81"/>
      <c r="X24" s="81"/>
      <c r="Y24" s="81"/>
      <c r="Z24" s="81"/>
      <c r="AA24" s="41"/>
    </row>
    <row r="25" spans="1:29" ht="20.100000000000001" customHeight="1" x14ac:dyDescent="0.45">
      <c r="A25" s="39"/>
      <c r="B25" s="42">
        <v>17</v>
      </c>
      <c r="C25" s="31"/>
      <c r="D25" s="35" t="s">
        <v>219</v>
      </c>
      <c r="E25" s="35"/>
      <c r="F25" s="35"/>
      <c r="G25" s="35"/>
      <c r="H25" s="35"/>
      <c r="I25" s="35"/>
      <c r="J25" s="35"/>
      <c r="K25" s="36"/>
      <c r="L25" s="99"/>
      <c r="M25" s="100"/>
      <c r="N25" s="101"/>
      <c r="O25" s="101"/>
      <c r="P25" s="101"/>
      <c r="Q25" s="79"/>
      <c r="R25" s="79"/>
      <c r="S25" s="88"/>
      <c r="T25" s="81"/>
      <c r="U25" s="81"/>
      <c r="V25" s="81"/>
      <c r="W25" s="81"/>
      <c r="X25" s="81"/>
      <c r="Y25" s="81"/>
      <c r="Z25" s="81"/>
      <c r="AA25" s="41"/>
    </row>
    <row r="26" spans="1:29" ht="20.100000000000001" customHeight="1" x14ac:dyDescent="0.45">
      <c r="A26" s="39"/>
      <c r="B26" s="42">
        <v>18</v>
      </c>
      <c r="C26" s="31"/>
      <c r="D26" s="35" t="s">
        <v>220</v>
      </c>
      <c r="E26" s="35"/>
      <c r="F26" s="35"/>
      <c r="G26" s="35"/>
      <c r="H26" s="35"/>
      <c r="I26" s="35"/>
      <c r="J26" s="35"/>
      <c r="K26" s="36"/>
      <c r="L26" s="99"/>
      <c r="M26" s="100"/>
      <c r="N26" s="101"/>
      <c r="O26" s="101"/>
      <c r="P26" s="101"/>
      <c r="Q26" s="79"/>
      <c r="R26" s="79"/>
      <c r="S26" s="88"/>
      <c r="T26" s="81"/>
      <c r="U26" s="81"/>
      <c r="V26" s="81"/>
      <c r="W26" s="81"/>
      <c r="X26" s="81"/>
      <c r="Y26" s="81"/>
      <c r="Z26" s="81"/>
      <c r="AA26" s="41"/>
    </row>
    <row r="27" spans="1:29" ht="20.100000000000001" customHeight="1" x14ac:dyDescent="0.45">
      <c r="A27" s="39"/>
      <c r="B27" s="42">
        <v>19</v>
      </c>
      <c r="C27" s="31"/>
      <c r="D27" s="35" t="s">
        <v>221</v>
      </c>
      <c r="E27" s="35"/>
      <c r="F27" s="35"/>
      <c r="G27" s="35"/>
      <c r="H27" s="35"/>
      <c r="I27" s="35"/>
      <c r="J27" s="35"/>
      <c r="K27" s="36"/>
      <c r="L27" s="99"/>
      <c r="M27" s="100"/>
      <c r="N27" s="101"/>
      <c r="O27" s="101"/>
      <c r="P27" s="101"/>
      <c r="Q27" s="79"/>
      <c r="R27" s="79"/>
      <c r="S27" s="88"/>
      <c r="T27" s="81"/>
      <c r="U27" s="81"/>
      <c r="V27" s="81"/>
      <c r="W27" s="81"/>
      <c r="X27" s="81"/>
      <c r="Y27" s="81"/>
      <c r="Z27" s="81"/>
      <c r="AA27" s="41"/>
    </row>
    <row r="28" spans="1:29" ht="20.100000000000001" customHeight="1" x14ac:dyDescent="0.45">
      <c r="A28" s="39"/>
      <c r="B28" s="42">
        <v>20</v>
      </c>
      <c r="C28" s="31"/>
      <c r="D28" s="35" t="s">
        <v>222</v>
      </c>
      <c r="E28" s="35"/>
      <c r="F28" s="35"/>
      <c r="G28" s="35"/>
      <c r="H28" s="35"/>
      <c r="I28" s="35"/>
      <c r="J28" s="35"/>
      <c r="K28" s="36"/>
      <c r="L28" s="99"/>
      <c r="M28" s="100"/>
      <c r="N28" s="101"/>
      <c r="O28" s="101"/>
      <c r="P28" s="101"/>
      <c r="Q28" s="79"/>
      <c r="R28" s="79"/>
      <c r="S28" s="88"/>
      <c r="T28" s="81"/>
      <c r="U28" s="81"/>
      <c r="V28" s="81"/>
      <c r="W28" s="81"/>
      <c r="X28" s="81"/>
      <c r="Y28" s="81"/>
      <c r="Z28" s="81"/>
      <c r="AA28" s="41"/>
    </row>
    <row r="29" spans="1:29" ht="20.100000000000001" customHeight="1" x14ac:dyDescent="0.45">
      <c r="A29" s="39"/>
      <c r="B29" s="42">
        <v>21</v>
      </c>
      <c r="C29" s="31"/>
      <c r="D29" s="35" t="s">
        <v>223</v>
      </c>
      <c r="E29" s="35"/>
      <c r="F29" s="35"/>
      <c r="G29" s="35"/>
      <c r="H29" s="35"/>
      <c r="I29" s="35"/>
      <c r="J29" s="35"/>
      <c r="K29" s="36"/>
      <c r="L29" s="99"/>
      <c r="M29" s="100"/>
      <c r="N29" s="101"/>
      <c r="O29" s="101"/>
      <c r="P29" s="101"/>
      <c r="Q29" s="79"/>
      <c r="R29" s="79"/>
      <c r="S29" s="88"/>
      <c r="T29" s="81"/>
      <c r="U29" s="81"/>
      <c r="V29" s="81"/>
      <c r="W29" s="81"/>
      <c r="X29" s="81"/>
      <c r="Y29" s="81"/>
      <c r="Z29" s="81"/>
      <c r="AA29" s="41"/>
    </row>
    <row r="30" spans="1:29" ht="20.100000000000001" customHeight="1" x14ac:dyDescent="0.45">
      <c r="A30" s="39"/>
      <c r="B30" s="42">
        <v>22</v>
      </c>
      <c r="C30" s="31"/>
      <c r="D30" s="35" t="s">
        <v>234</v>
      </c>
      <c r="E30" s="35"/>
      <c r="F30" s="35"/>
      <c r="G30" s="35"/>
      <c r="H30" s="35"/>
      <c r="I30" s="35"/>
      <c r="J30" s="35"/>
      <c r="K30" s="36"/>
      <c r="L30" s="99"/>
      <c r="M30" s="100"/>
      <c r="N30" s="101"/>
      <c r="O30" s="101"/>
      <c r="P30" s="101"/>
      <c r="Q30" s="79"/>
      <c r="R30" s="79"/>
      <c r="S30" s="88"/>
      <c r="T30" s="81"/>
      <c r="U30" s="81"/>
      <c r="V30" s="81"/>
      <c r="W30" s="81"/>
      <c r="X30" s="81"/>
      <c r="Y30" s="81"/>
      <c r="Z30" s="81"/>
      <c r="AA30" s="41"/>
    </row>
    <row r="31" spans="1:29" ht="20.100000000000001" customHeight="1" x14ac:dyDescent="0.45">
      <c r="A31" s="39"/>
      <c r="B31" s="42">
        <v>23</v>
      </c>
      <c r="C31" s="31"/>
      <c r="D31" s="35" t="s">
        <v>235</v>
      </c>
      <c r="E31" s="35"/>
      <c r="F31" s="35"/>
      <c r="G31" s="35"/>
      <c r="H31" s="35"/>
      <c r="I31" s="35"/>
      <c r="J31" s="35"/>
      <c r="K31" s="36"/>
      <c r="L31" s="99"/>
      <c r="M31" s="100"/>
      <c r="N31" s="101"/>
      <c r="O31" s="101"/>
      <c r="P31" s="101"/>
      <c r="Q31" s="79"/>
      <c r="R31" s="79"/>
      <c r="S31" s="88"/>
      <c r="T31" s="81"/>
      <c r="U31" s="81"/>
      <c r="V31" s="81"/>
      <c r="W31" s="81"/>
      <c r="X31" s="81"/>
      <c r="Y31" s="81"/>
      <c r="Z31" s="81"/>
      <c r="AA31" s="41"/>
    </row>
    <row r="32" spans="1:29" ht="20.100000000000001" customHeight="1" x14ac:dyDescent="0.45">
      <c r="A32" s="39"/>
      <c r="B32" s="42">
        <v>24</v>
      </c>
      <c r="C32" s="31"/>
      <c r="D32" s="35" t="s">
        <v>236</v>
      </c>
      <c r="E32" s="35"/>
      <c r="F32" s="35"/>
      <c r="G32" s="35"/>
      <c r="H32" s="35"/>
      <c r="I32" s="35"/>
      <c r="J32" s="35"/>
      <c r="K32" s="36"/>
      <c r="L32" s="99"/>
      <c r="M32" s="100"/>
      <c r="N32" s="101"/>
      <c r="O32" s="101"/>
      <c r="P32" s="101"/>
      <c r="Q32" s="79"/>
      <c r="R32" s="79"/>
      <c r="S32" s="88"/>
      <c r="T32" s="81"/>
      <c r="U32" s="81"/>
      <c r="V32" s="81"/>
      <c r="W32" s="81"/>
      <c r="X32" s="81"/>
      <c r="Y32" s="81"/>
      <c r="Z32" s="81"/>
      <c r="AA32" s="41"/>
    </row>
    <row r="33" spans="1:29" ht="20.100000000000001" customHeight="1" x14ac:dyDescent="0.45">
      <c r="A33" s="39"/>
      <c r="B33" s="42">
        <v>25</v>
      </c>
      <c r="C33" s="31"/>
      <c r="D33" s="35" t="s">
        <v>302</v>
      </c>
      <c r="E33" s="35"/>
      <c r="F33" s="35"/>
      <c r="G33" s="35"/>
      <c r="H33" s="35"/>
      <c r="I33" s="35"/>
      <c r="J33" s="35"/>
      <c r="K33" s="36"/>
      <c r="L33" s="99"/>
      <c r="M33" s="100"/>
      <c r="N33" s="101"/>
      <c r="O33" s="101"/>
      <c r="P33" s="101"/>
      <c r="Q33" s="79"/>
      <c r="R33" s="79"/>
      <c r="S33" s="88"/>
      <c r="T33" s="81"/>
      <c r="U33" s="81"/>
      <c r="V33" s="81"/>
      <c r="W33" s="81"/>
      <c r="X33" s="81"/>
      <c r="Y33" s="81"/>
      <c r="Z33" s="81"/>
      <c r="AA33" s="41"/>
    </row>
    <row r="34" spans="1:29" ht="20.100000000000001" customHeight="1" x14ac:dyDescent="0.45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5"/>
    </row>
    <row r="35" spans="1:29" ht="20.100000000000001" customHeight="1" x14ac:dyDescent="0.45">
      <c r="A35" s="39"/>
      <c r="B35" s="40" t="s">
        <v>16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1"/>
    </row>
    <row r="36" spans="1:29" ht="20.100000000000001" customHeight="1" x14ac:dyDescent="0.45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1"/>
    </row>
    <row r="37" spans="1:29" ht="20.100000000000001" customHeight="1" x14ac:dyDescent="0.45">
      <c r="A37" s="71"/>
      <c r="B37" s="72" t="s">
        <v>152</v>
      </c>
      <c r="C37" s="72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3"/>
      <c r="AC37" t="s">
        <v>405</v>
      </c>
    </row>
    <row r="38" spans="1:29" ht="20.100000000000001" customHeight="1" x14ac:dyDescent="0.45">
      <c r="A38" s="71"/>
      <c r="B38" s="72"/>
      <c r="C38" s="158" t="s">
        <v>150</v>
      </c>
      <c r="D38" s="158"/>
      <c r="E38" s="158"/>
      <c r="F38" s="158"/>
      <c r="G38" s="170" t="s">
        <v>151</v>
      </c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73"/>
    </row>
    <row r="39" spans="1:29" ht="20.100000000000001" customHeight="1" x14ac:dyDescent="0.45">
      <c r="A39" s="71"/>
      <c r="B39" s="72"/>
      <c r="C39" s="158" t="s">
        <v>82</v>
      </c>
      <c r="D39" s="158"/>
      <c r="E39" s="158"/>
      <c r="F39" s="158"/>
      <c r="G39" s="170" t="s">
        <v>333</v>
      </c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73"/>
    </row>
    <row r="40" spans="1:29" ht="39.9" customHeight="1" x14ac:dyDescent="0.45">
      <c r="A40" s="71"/>
      <c r="B40" s="71"/>
      <c r="C40" s="159" t="s">
        <v>105</v>
      </c>
      <c r="D40" s="160"/>
      <c r="E40" s="160"/>
      <c r="F40" s="161"/>
      <c r="G40" s="171" t="s">
        <v>341</v>
      </c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74"/>
    </row>
    <row r="41" spans="1:29" ht="20.100000000000001" customHeight="1" x14ac:dyDescent="0.45">
      <c r="A41" s="40"/>
      <c r="B41" s="49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41"/>
    </row>
    <row r="42" spans="1:29" ht="18" x14ac:dyDescent="0.45">
      <c r="A42" s="2"/>
      <c r="C42" s="9" t="s">
        <v>406</v>
      </c>
      <c r="D42" s="8" t="s">
        <v>407</v>
      </c>
      <c r="AA42" s="3"/>
    </row>
    <row r="43" spans="1:29" ht="19.95" customHeight="1" x14ac:dyDescent="0.45">
      <c r="A43" s="2"/>
      <c r="C43" s="139" t="s">
        <v>408</v>
      </c>
      <c r="D43" s="140"/>
      <c r="E43" s="140"/>
      <c r="F43" s="141"/>
      <c r="G43" s="147" t="s">
        <v>418</v>
      </c>
      <c r="H43" s="148"/>
      <c r="I43" s="148"/>
      <c r="J43" s="148"/>
      <c r="K43" s="148"/>
      <c r="L43" s="148"/>
      <c r="M43" s="148"/>
      <c r="N43" s="148"/>
      <c r="O43" s="149"/>
      <c r="P43" s="12" t="s">
        <v>409</v>
      </c>
      <c r="Q43" s="108" t="s">
        <v>419</v>
      </c>
      <c r="R43" s="150"/>
      <c r="S43" s="150"/>
      <c r="T43" s="150"/>
      <c r="U43" s="150"/>
      <c r="V43" s="150"/>
      <c r="W43" s="150"/>
      <c r="X43" s="150"/>
      <c r="Y43" s="150"/>
      <c r="Z43" s="151"/>
      <c r="AA43" s="3"/>
    </row>
    <row r="44" spans="1:29" ht="19.95" customHeight="1" x14ac:dyDescent="0.45">
      <c r="A44" s="2"/>
      <c r="C44" s="139" t="s">
        <v>410</v>
      </c>
      <c r="D44" s="140"/>
      <c r="E44" s="140"/>
      <c r="F44" s="141"/>
      <c r="G44" s="147" t="s">
        <v>411</v>
      </c>
      <c r="H44" s="148"/>
      <c r="I44" s="148"/>
      <c r="J44" s="148"/>
      <c r="K44" s="148"/>
      <c r="L44" s="148"/>
      <c r="M44" s="148"/>
      <c r="N44" s="148"/>
      <c r="O44" s="149"/>
      <c r="P44" s="12" t="s">
        <v>409</v>
      </c>
      <c r="Q44" s="108" t="s">
        <v>412</v>
      </c>
      <c r="R44" s="150"/>
      <c r="S44" s="150"/>
      <c r="T44" s="150"/>
      <c r="U44" s="150"/>
      <c r="V44" s="150"/>
      <c r="W44" s="150"/>
      <c r="X44" s="150"/>
      <c r="Y44" s="150"/>
      <c r="Z44" s="151"/>
      <c r="AA44" s="3"/>
    </row>
    <row r="45" spans="1:29" ht="18" x14ac:dyDescent="0.45">
      <c r="A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3"/>
    </row>
    <row r="46" spans="1:29" ht="18" x14ac:dyDescent="0.45">
      <c r="A46" s="2"/>
      <c r="C46" s="9" t="s">
        <v>413</v>
      </c>
      <c r="D46" s="8"/>
      <c r="AA46" s="3"/>
    </row>
    <row r="47" spans="1:29" ht="18" x14ac:dyDescent="0.45">
      <c r="A47" s="2"/>
      <c r="C47" s="152" t="s">
        <v>17</v>
      </c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4"/>
      <c r="AA47" s="3"/>
    </row>
    <row r="48" spans="1:29" ht="18" x14ac:dyDescent="0.45">
      <c r="A48" s="2"/>
      <c r="C48" s="138" t="s">
        <v>18</v>
      </c>
      <c r="D48" s="138"/>
      <c r="E48" s="138"/>
      <c r="F48" s="138"/>
      <c r="G48" s="146">
        <v>201</v>
      </c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3"/>
    </row>
    <row r="49" spans="1:29" ht="18" x14ac:dyDescent="0.45">
      <c r="A49" s="2"/>
      <c r="C49" s="1"/>
      <c r="D49" s="1"/>
      <c r="E49" s="1"/>
      <c r="F49" s="1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3"/>
    </row>
    <row r="50" spans="1:29" ht="18" x14ac:dyDescent="0.45">
      <c r="A50" s="2"/>
      <c r="C50" s="37" t="s">
        <v>414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3"/>
    </row>
    <row r="51" spans="1:29" ht="18" x14ac:dyDescent="0.45">
      <c r="A51" s="2"/>
      <c r="C51" s="138" t="s">
        <v>7</v>
      </c>
      <c r="D51" s="138"/>
      <c r="E51" s="138" t="s">
        <v>9</v>
      </c>
      <c r="F51" s="138"/>
      <c r="G51" s="138"/>
      <c r="H51" s="138"/>
      <c r="I51" s="138"/>
      <c r="J51" s="162" t="s">
        <v>21</v>
      </c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4"/>
      <c r="AA51" s="3"/>
    </row>
    <row r="52" spans="1:29" ht="18" x14ac:dyDescent="0.45">
      <c r="A52" s="2"/>
      <c r="C52" s="120">
        <v>1</v>
      </c>
      <c r="D52" s="120"/>
      <c r="E52" s="18" t="s">
        <v>415</v>
      </c>
      <c r="F52" s="19"/>
      <c r="G52" s="19"/>
      <c r="H52" s="19"/>
      <c r="I52" s="20"/>
      <c r="J52" s="18"/>
      <c r="K52" s="76"/>
      <c r="L52" s="19"/>
      <c r="M52" s="19"/>
      <c r="N52" s="19"/>
      <c r="O52" s="19"/>
      <c r="P52" s="77"/>
      <c r="Q52" s="25"/>
      <c r="R52" s="25"/>
      <c r="S52" s="25"/>
      <c r="T52" s="25"/>
      <c r="U52" s="25"/>
      <c r="V52" s="25"/>
      <c r="W52" s="25"/>
      <c r="X52" s="25"/>
      <c r="Y52" s="25"/>
      <c r="Z52" s="26"/>
      <c r="AA52" s="3"/>
    </row>
    <row r="53" spans="1:29" ht="18" x14ac:dyDescent="0.45">
      <c r="A53" s="2"/>
      <c r="C53" s="120">
        <v>2</v>
      </c>
      <c r="D53" s="120"/>
      <c r="E53" s="18"/>
      <c r="F53" s="19" t="s">
        <v>416</v>
      </c>
      <c r="G53" s="19"/>
      <c r="H53" s="19"/>
      <c r="I53" s="20"/>
      <c r="J53" s="19" t="str">
        <f>"1."&amp;F53</f>
        <v>1.物件コード</v>
      </c>
      <c r="K53" s="19"/>
      <c r="L53" s="19"/>
      <c r="M53" s="19"/>
      <c r="N53" s="19"/>
      <c r="O53" s="19"/>
      <c r="P53" s="77"/>
      <c r="Q53" s="25"/>
      <c r="R53" s="25"/>
      <c r="S53" s="25"/>
      <c r="T53" s="25"/>
      <c r="U53" s="25"/>
      <c r="V53" s="25"/>
      <c r="W53" s="25"/>
      <c r="X53" s="25"/>
      <c r="Y53" s="25"/>
      <c r="Z53" s="26"/>
      <c r="AA53" s="3"/>
    </row>
    <row r="54" spans="1:29" ht="18" x14ac:dyDescent="0.45">
      <c r="A54" s="2"/>
      <c r="C54" s="120">
        <v>3</v>
      </c>
      <c r="D54" s="120"/>
      <c r="E54" s="18"/>
      <c r="F54" s="19" t="s">
        <v>417</v>
      </c>
      <c r="G54" s="19"/>
      <c r="H54" s="19"/>
      <c r="I54" s="20"/>
      <c r="J54" s="19" t="str">
        <f>"1."&amp;F54</f>
        <v>1.歴番</v>
      </c>
      <c r="K54" s="19"/>
      <c r="L54" s="19"/>
      <c r="M54" s="19"/>
      <c r="N54" s="19"/>
      <c r="O54" s="19"/>
      <c r="P54" s="77"/>
      <c r="Q54" s="25"/>
      <c r="R54" s="25"/>
      <c r="S54" s="25"/>
      <c r="T54" s="25"/>
      <c r="U54" s="25"/>
      <c r="V54" s="25"/>
      <c r="W54" s="25"/>
      <c r="X54" s="25"/>
      <c r="Y54" s="25"/>
      <c r="Z54" s="26"/>
      <c r="AA54" s="3"/>
    </row>
    <row r="55" spans="1:29" ht="18" x14ac:dyDescent="0.45">
      <c r="A55" s="2"/>
      <c r="C55" s="1"/>
      <c r="D55" s="1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8"/>
      <c r="AA55" s="3"/>
    </row>
    <row r="56" spans="1:29" ht="20.100000000000001" customHeight="1" x14ac:dyDescent="0.45">
      <c r="A56" s="40"/>
      <c r="B56" s="49" t="s">
        <v>306</v>
      </c>
      <c r="C56" s="49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</row>
    <row r="57" spans="1:29" ht="20.100000000000001" customHeight="1" x14ac:dyDescent="0.45">
      <c r="A57" s="40"/>
      <c r="B57" s="49"/>
      <c r="C57" s="89" t="s">
        <v>150</v>
      </c>
      <c r="D57" s="89"/>
      <c r="E57" s="89"/>
      <c r="F57" s="89"/>
      <c r="G57" s="81" t="s">
        <v>153</v>
      </c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41"/>
    </row>
    <row r="58" spans="1:29" ht="20.100000000000001" customHeight="1" x14ac:dyDescent="0.45">
      <c r="A58" s="40"/>
      <c r="B58" s="49"/>
      <c r="C58" s="89" t="s">
        <v>82</v>
      </c>
      <c r="D58" s="89"/>
      <c r="E58" s="89"/>
      <c r="F58" s="89"/>
      <c r="G58" s="81" t="s">
        <v>333</v>
      </c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41"/>
    </row>
    <row r="59" spans="1:29" ht="20.100000000000001" customHeight="1" x14ac:dyDescent="0.45">
      <c r="A59" s="40"/>
      <c r="B59" s="40"/>
      <c r="C59" s="89" t="s">
        <v>7</v>
      </c>
      <c r="D59" s="89"/>
      <c r="E59" s="90" t="s">
        <v>9</v>
      </c>
      <c r="F59" s="91"/>
      <c r="G59" s="91"/>
      <c r="H59" s="91"/>
      <c r="I59" s="91"/>
      <c r="J59" s="91"/>
      <c r="K59" s="91"/>
      <c r="L59" s="92"/>
      <c r="M59" s="90" t="s">
        <v>21</v>
      </c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2"/>
      <c r="AA59" s="50"/>
    </row>
    <row r="60" spans="1:29" ht="39.9" customHeight="1" x14ac:dyDescent="0.45">
      <c r="A60" s="40"/>
      <c r="B60" s="40"/>
      <c r="C60" s="79">
        <v>1</v>
      </c>
      <c r="D60" s="79"/>
      <c r="E60" s="31" t="s">
        <v>336</v>
      </c>
      <c r="F60" s="35"/>
      <c r="G60" s="35"/>
      <c r="H60" s="35"/>
      <c r="I60" s="35"/>
      <c r="J60" s="35"/>
      <c r="K60" s="35"/>
      <c r="L60" s="36"/>
      <c r="M60" s="31" t="str">
        <f>"パラメータ．現場経費ヘッダ．"&amp;E60</f>
        <v>パラメータ．現場経費ヘッダ．現場経費ヘッダID</v>
      </c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50"/>
    </row>
    <row r="61" spans="1:29" ht="20.100000000000001" customHeight="1" x14ac:dyDescent="0.45">
      <c r="A61" s="40"/>
      <c r="B61" s="40"/>
      <c r="C61" s="79">
        <v>2</v>
      </c>
      <c r="D61" s="79"/>
      <c r="E61" s="31" t="s">
        <v>196</v>
      </c>
      <c r="F61" s="35"/>
      <c r="G61" s="35"/>
      <c r="H61" s="35"/>
      <c r="I61" s="35"/>
      <c r="J61" s="35"/>
      <c r="K61" s="35"/>
      <c r="L61" s="36"/>
      <c r="M61" s="31" t="str">
        <f t="shared" ref="M61:M67" si="0">"パラメータ．現場経費ヘッダ．"&amp;E61</f>
        <v>パラメータ．現場経費ヘッダ．案件コード</v>
      </c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  <c r="AA61" s="50"/>
    </row>
    <row r="62" spans="1:29" ht="20.100000000000001" customHeight="1" x14ac:dyDescent="0.45">
      <c r="A62" s="40"/>
      <c r="B62" s="40"/>
      <c r="C62" s="79">
        <v>3</v>
      </c>
      <c r="D62" s="79"/>
      <c r="E62" s="31" t="s">
        <v>197</v>
      </c>
      <c r="F62" s="35"/>
      <c r="G62" s="35"/>
      <c r="H62" s="35"/>
      <c r="I62" s="35"/>
      <c r="J62" s="35"/>
      <c r="K62" s="35"/>
      <c r="L62" s="36"/>
      <c r="M62" s="31" t="str">
        <f t="shared" si="0"/>
        <v>パラメータ．現場経費ヘッダ．現場コード</v>
      </c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50"/>
    </row>
    <row r="63" spans="1:29" ht="20.100000000000001" customHeight="1" x14ac:dyDescent="0.45">
      <c r="A63" s="40"/>
      <c r="B63" s="40"/>
      <c r="C63" s="79">
        <v>4</v>
      </c>
      <c r="D63" s="79"/>
      <c r="E63" s="31" t="s">
        <v>198</v>
      </c>
      <c r="F63" s="35"/>
      <c r="G63" s="35"/>
      <c r="H63" s="35"/>
      <c r="I63" s="35"/>
      <c r="J63" s="35"/>
      <c r="K63" s="35"/>
      <c r="L63" s="36"/>
      <c r="M63" s="31" t="str">
        <f t="shared" si="0"/>
        <v>パラメータ．現場経費ヘッダ．支払年月</v>
      </c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6"/>
      <c r="AA63" s="50"/>
    </row>
    <row r="64" spans="1:29" ht="20.100000000000001" customHeight="1" x14ac:dyDescent="0.45">
      <c r="A64" s="40"/>
      <c r="B64" s="40"/>
      <c r="C64" s="158">
        <v>5</v>
      </c>
      <c r="D64" s="158"/>
      <c r="E64" s="58" t="s">
        <v>199</v>
      </c>
      <c r="F64" s="59"/>
      <c r="G64" s="59"/>
      <c r="H64" s="59"/>
      <c r="I64" s="59"/>
      <c r="J64" s="59"/>
      <c r="K64" s="59"/>
      <c r="L64" s="60"/>
      <c r="M64" s="58" t="str">
        <f t="shared" si="0"/>
        <v>パラメータ．現場経費ヘッダ．経費申請日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60"/>
      <c r="AA64" s="50"/>
      <c r="AC64" t="s">
        <v>356</v>
      </c>
    </row>
    <row r="65" spans="1:27" ht="20.100000000000001" customHeight="1" x14ac:dyDescent="0.45">
      <c r="A65" s="40"/>
      <c r="B65" s="40"/>
      <c r="C65" s="158">
        <v>6</v>
      </c>
      <c r="D65" s="158"/>
      <c r="E65" s="58" t="s">
        <v>200</v>
      </c>
      <c r="F65" s="59"/>
      <c r="G65" s="59"/>
      <c r="H65" s="59"/>
      <c r="I65" s="59"/>
      <c r="J65" s="59"/>
      <c r="K65" s="59"/>
      <c r="L65" s="60"/>
      <c r="M65" s="58" t="str">
        <f t="shared" si="0"/>
        <v>パラメータ．現場経費ヘッダ．経費承認日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60"/>
      <c r="AA65" s="50"/>
    </row>
    <row r="66" spans="1:27" ht="39.9" customHeight="1" x14ac:dyDescent="0.45">
      <c r="A66" s="40"/>
      <c r="B66" s="40"/>
      <c r="C66" s="158">
        <v>7</v>
      </c>
      <c r="D66" s="158"/>
      <c r="E66" s="58" t="s">
        <v>299</v>
      </c>
      <c r="F66" s="59"/>
      <c r="G66" s="59"/>
      <c r="H66" s="59"/>
      <c r="I66" s="59"/>
      <c r="J66" s="59"/>
      <c r="K66" s="59"/>
      <c r="L66" s="60"/>
      <c r="M66" s="58" t="str">
        <f t="shared" si="0"/>
        <v>パラメータ．現場経費ヘッダ．最終承認者_従業員コード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60"/>
      <c r="AA66" s="50"/>
    </row>
    <row r="67" spans="1:27" ht="39.9" customHeight="1" x14ac:dyDescent="0.45">
      <c r="A67" s="40"/>
      <c r="B67" s="40"/>
      <c r="C67" s="79">
        <v>8</v>
      </c>
      <c r="D67" s="79"/>
      <c r="E67" s="31" t="s">
        <v>201</v>
      </c>
      <c r="F67" s="35"/>
      <c r="G67" s="35"/>
      <c r="H67" s="35"/>
      <c r="I67" s="35"/>
      <c r="J67" s="35"/>
      <c r="K67" s="35"/>
      <c r="L67" s="36"/>
      <c r="M67" s="31" t="str">
        <f t="shared" si="0"/>
        <v>パラメータ．現場経費ヘッダ．明細金額合計（税込）</v>
      </c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6"/>
      <c r="AA67" s="50"/>
    </row>
    <row r="68" spans="1:27" ht="20.100000000000001" customHeight="1" x14ac:dyDescent="0.45">
      <c r="A68" s="40"/>
      <c r="B68" s="40"/>
      <c r="C68" s="79">
        <v>9</v>
      </c>
      <c r="D68" s="79"/>
      <c r="E68" s="31" t="s">
        <v>85</v>
      </c>
      <c r="F68" s="35"/>
      <c r="G68" s="35"/>
      <c r="H68" s="35"/>
      <c r="I68" s="35"/>
      <c r="J68" s="35"/>
      <c r="K68" s="35"/>
      <c r="L68" s="36"/>
      <c r="M68" s="31" t="s">
        <v>154</v>
      </c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50"/>
    </row>
    <row r="69" spans="1:27" ht="20.100000000000001" customHeight="1" x14ac:dyDescent="0.45">
      <c r="A69" s="39"/>
      <c r="B69" s="49"/>
      <c r="C69" s="49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1"/>
    </row>
    <row r="70" spans="1:27" ht="20.100000000000001" customHeight="1" x14ac:dyDescent="0.45">
      <c r="A70" s="40"/>
      <c r="B70" s="49" t="s">
        <v>155</v>
      </c>
      <c r="C70" s="4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1"/>
    </row>
    <row r="71" spans="1:27" ht="20.100000000000001" customHeight="1" x14ac:dyDescent="0.45">
      <c r="A71" s="40"/>
      <c r="B71" s="49"/>
      <c r="C71" s="89" t="s">
        <v>150</v>
      </c>
      <c r="D71" s="89"/>
      <c r="E71" s="89"/>
      <c r="F71" s="89"/>
      <c r="G71" s="81" t="s">
        <v>151</v>
      </c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41"/>
    </row>
    <row r="72" spans="1:27" ht="20.100000000000001" customHeight="1" x14ac:dyDescent="0.45">
      <c r="A72" s="40"/>
      <c r="B72" s="49"/>
      <c r="C72" s="89" t="s">
        <v>82</v>
      </c>
      <c r="D72" s="89"/>
      <c r="E72" s="89"/>
      <c r="F72" s="89"/>
      <c r="G72" s="81" t="s">
        <v>337</v>
      </c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41"/>
    </row>
    <row r="73" spans="1:27" ht="39.9" customHeight="1" x14ac:dyDescent="0.45">
      <c r="A73" s="40"/>
      <c r="B73" s="40"/>
      <c r="C73" s="155" t="s">
        <v>105</v>
      </c>
      <c r="D73" s="156"/>
      <c r="E73" s="156"/>
      <c r="F73" s="157"/>
      <c r="G73" s="88" t="s">
        <v>342</v>
      </c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47"/>
    </row>
    <row r="74" spans="1:27" ht="20.100000000000001" customHeight="1" x14ac:dyDescent="0.45">
      <c r="A74" s="40"/>
      <c r="B74" s="49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41"/>
    </row>
    <row r="75" spans="1:27" ht="20.100000000000001" customHeight="1" x14ac:dyDescent="0.45">
      <c r="A75" s="39"/>
      <c r="B75" s="49" t="s">
        <v>305</v>
      </c>
      <c r="C75" s="49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1"/>
    </row>
    <row r="76" spans="1:27" ht="20.100000000000001" customHeight="1" x14ac:dyDescent="0.45">
      <c r="A76" s="40"/>
      <c r="B76" s="49"/>
      <c r="C76" s="89" t="s">
        <v>150</v>
      </c>
      <c r="D76" s="89"/>
      <c r="E76" s="89"/>
      <c r="F76" s="89"/>
      <c r="G76" s="81" t="s">
        <v>153</v>
      </c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41"/>
    </row>
    <row r="77" spans="1:27" ht="20.100000000000001" customHeight="1" x14ac:dyDescent="0.45">
      <c r="A77" s="39"/>
      <c r="B77" s="49"/>
      <c r="C77" s="89" t="s">
        <v>82</v>
      </c>
      <c r="D77" s="89"/>
      <c r="E77" s="89"/>
      <c r="F77" s="89"/>
      <c r="G77" s="81" t="s">
        <v>337</v>
      </c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41"/>
    </row>
    <row r="78" spans="1:27" ht="20.100000000000001" customHeight="1" x14ac:dyDescent="0.45">
      <c r="A78" s="40"/>
      <c r="B78" s="40"/>
      <c r="C78" s="89" t="s">
        <v>7</v>
      </c>
      <c r="D78" s="89"/>
      <c r="E78" s="90" t="s">
        <v>9</v>
      </c>
      <c r="F78" s="91"/>
      <c r="G78" s="91"/>
      <c r="H78" s="91"/>
      <c r="I78" s="91"/>
      <c r="J78" s="91"/>
      <c r="K78" s="91"/>
      <c r="L78" s="92"/>
      <c r="M78" s="90" t="s">
        <v>21</v>
      </c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2"/>
      <c r="AA78" s="50"/>
    </row>
    <row r="79" spans="1:27" ht="39.9" customHeight="1" x14ac:dyDescent="0.45">
      <c r="A79" s="40"/>
      <c r="B79" s="40"/>
      <c r="C79" s="79">
        <v>1</v>
      </c>
      <c r="D79" s="79"/>
      <c r="E79" s="31" t="s">
        <v>336</v>
      </c>
      <c r="F79" s="35"/>
      <c r="G79" s="35"/>
      <c r="H79" s="35"/>
      <c r="I79" s="35"/>
      <c r="J79" s="35"/>
      <c r="K79" s="35"/>
      <c r="L79" s="36"/>
      <c r="M79" s="108" t="str">
        <f>"パラメータ．"&amp;$C$18&amp;"．"&amp;E79</f>
        <v>パラメータ．現場経費明細リスト．現場経費ヘッダID</v>
      </c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1"/>
      <c r="AA79" s="50"/>
    </row>
    <row r="80" spans="1:27" ht="20.100000000000001" customHeight="1" x14ac:dyDescent="0.45">
      <c r="A80" s="40"/>
      <c r="B80" s="40"/>
      <c r="C80" s="79">
        <v>2</v>
      </c>
      <c r="D80" s="79"/>
      <c r="E80" s="31" t="s">
        <v>213</v>
      </c>
      <c r="F80" s="35"/>
      <c r="G80" s="35"/>
      <c r="H80" s="35"/>
      <c r="I80" s="35"/>
      <c r="J80" s="35"/>
      <c r="K80" s="35"/>
      <c r="L80" s="36"/>
      <c r="M80" s="31" t="str">
        <f t="shared" ref="M80:M83" si="1">"パラメータ．"&amp;$C$18&amp;"．"&amp;E80</f>
        <v>パラメータ．現場経費明細リスト．支払日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50"/>
    </row>
    <row r="81" spans="1:29" ht="20.100000000000001" customHeight="1" x14ac:dyDescent="0.45">
      <c r="A81" s="40"/>
      <c r="B81" s="40"/>
      <c r="C81" s="79">
        <v>3</v>
      </c>
      <c r="D81" s="79"/>
      <c r="E81" s="31" t="s">
        <v>214</v>
      </c>
      <c r="F81" s="35"/>
      <c r="G81" s="35"/>
      <c r="H81" s="35"/>
      <c r="I81" s="35"/>
      <c r="J81" s="35"/>
      <c r="K81" s="35"/>
      <c r="L81" s="36"/>
      <c r="M81" s="70" t="str">
        <f>"パラメータ．現場経費ヘッダ．"&amp;E81</f>
        <v>パラメータ．現場経費ヘッダ．支払先区分コード</v>
      </c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  <c r="AA81" s="50"/>
      <c r="AC81" t="s">
        <v>404</v>
      </c>
    </row>
    <row r="82" spans="1:29" ht="39.9" customHeight="1" x14ac:dyDescent="0.45">
      <c r="A82" s="40"/>
      <c r="B82" s="40"/>
      <c r="C82" s="79">
        <v>4</v>
      </c>
      <c r="D82" s="79"/>
      <c r="E82" s="31" t="s">
        <v>215</v>
      </c>
      <c r="F82" s="35"/>
      <c r="G82" s="35"/>
      <c r="H82" s="35"/>
      <c r="I82" s="35"/>
      <c r="J82" s="35"/>
      <c r="K82" s="35"/>
      <c r="L82" s="36"/>
      <c r="M82" s="108" t="str">
        <f t="shared" si="1"/>
        <v>パラメータ．現場経費明細リスト．支払先_業者コード</v>
      </c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1"/>
      <c r="AA82" s="50"/>
    </row>
    <row r="83" spans="1:29" ht="39.9" customHeight="1" x14ac:dyDescent="0.45">
      <c r="A83" s="40"/>
      <c r="B83" s="40"/>
      <c r="C83" s="79">
        <v>5</v>
      </c>
      <c r="D83" s="79"/>
      <c r="E83" s="31" t="s">
        <v>216</v>
      </c>
      <c r="F83" s="35"/>
      <c r="G83" s="35"/>
      <c r="H83" s="35"/>
      <c r="I83" s="35"/>
      <c r="J83" s="35"/>
      <c r="K83" s="35"/>
      <c r="L83" s="36"/>
      <c r="M83" s="108" t="str">
        <f t="shared" si="1"/>
        <v>パラメータ．現場経費明細リスト．支払先_従業員コード</v>
      </c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1"/>
      <c r="AA83" s="50"/>
    </row>
    <row r="84" spans="1:29" ht="20.100000000000001" customHeight="1" x14ac:dyDescent="0.45">
      <c r="A84" s="40"/>
      <c r="B84" s="40"/>
      <c r="C84" s="79">
        <v>6</v>
      </c>
      <c r="D84" s="79"/>
      <c r="E84" s="31" t="s">
        <v>217</v>
      </c>
      <c r="F84" s="35"/>
      <c r="G84" s="35"/>
      <c r="H84" s="35"/>
      <c r="I84" s="35"/>
      <c r="J84" s="35"/>
      <c r="K84" s="35"/>
      <c r="L84" s="36"/>
      <c r="M84" s="31" t="str">
        <f>"パラメータ．"&amp;$C$18&amp;"．"&amp;E84</f>
        <v>パラメータ．現場経費明細リスト．支払先_その他</v>
      </c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50"/>
    </row>
    <row r="85" spans="1:29" ht="20.100000000000001" customHeight="1" x14ac:dyDescent="0.45">
      <c r="A85" s="40"/>
      <c r="B85" s="40"/>
      <c r="C85" s="79">
        <v>7</v>
      </c>
      <c r="D85" s="79"/>
      <c r="E85" s="31" t="s">
        <v>218</v>
      </c>
      <c r="F85" s="35"/>
      <c r="G85" s="35"/>
      <c r="H85" s="35"/>
      <c r="I85" s="35"/>
      <c r="J85" s="35"/>
      <c r="K85" s="35"/>
      <c r="L85" s="36"/>
      <c r="M85" s="31" t="str">
        <f t="shared" ref="M85:M90" si="2">"パラメータ．"&amp;$C$18&amp;"．"&amp;E85</f>
        <v>パラメータ．現場経費明細リスト．内訳区分コード</v>
      </c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  <c r="AA85" s="50"/>
    </row>
    <row r="86" spans="1:29" ht="20.100000000000001" customHeight="1" x14ac:dyDescent="0.45">
      <c r="A86" s="40"/>
      <c r="B86" s="40"/>
      <c r="C86" s="79">
        <v>8</v>
      </c>
      <c r="D86" s="79"/>
      <c r="E86" s="31" t="s">
        <v>219</v>
      </c>
      <c r="F86" s="35"/>
      <c r="G86" s="35"/>
      <c r="H86" s="35"/>
      <c r="I86" s="35"/>
      <c r="J86" s="35"/>
      <c r="K86" s="35"/>
      <c r="L86" s="36"/>
      <c r="M86" s="31" t="str">
        <f t="shared" si="2"/>
        <v>パラメータ．現場経費明細リスト．大工事コード</v>
      </c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50"/>
    </row>
    <row r="87" spans="1:29" ht="20.100000000000001" customHeight="1" x14ac:dyDescent="0.45">
      <c r="A87" s="40"/>
      <c r="B87" s="40"/>
      <c r="C87" s="79">
        <v>9</v>
      </c>
      <c r="D87" s="79"/>
      <c r="E87" s="31" t="s">
        <v>220</v>
      </c>
      <c r="F87" s="35"/>
      <c r="G87" s="35"/>
      <c r="H87" s="35"/>
      <c r="I87" s="35"/>
      <c r="J87" s="35"/>
      <c r="K87" s="35"/>
      <c r="L87" s="36"/>
      <c r="M87" s="31" t="str">
        <f t="shared" si="2"/>
        <v>パラメータ．現場経費明細リスト．小工事コード</v>
      </c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6"/>
      <c r="AA87" s="50"/>
    </row>
    <row r="88" spans="1:29" ht="20.100000000000001" customHeight="1" x14ac:dyDescent="0.45">
      <c r="A88" s="40"/>
      <c r="B88" s="40"/>
      <c r="C88" s="79">
        <v>10</v>
      </c>
      <c r="D88" s="79"/>
      <c r="E88" s="31" t="s">
        <v>221</v>
      </c>
      <c r="F88" s="35"/>
      <c r="G88" s="35"/>
      <c r="H88" s="35"/>
      <c r="I88" s="35"/>
      <c r="J88" s="35"/>
      <c r="K88" s="35"/>
      <c r="L88" s="36"/>
      <c r="M88" s="31" t="str">
        <f t="shared" si="2"/>
        <v>パラメータ．現場経費明細リスト．支払金額（税込）</v>
      </c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50"/>
    </row>
    <row r="89" spans="1:29" ht="20.100000000000001" customHeight="1" x14ac:dyDescent="0.45">
      <c r="A89" s="40"/>
      <c r="B89" s="40"/>
      <c r="C89" s="79">
        <v>11</v>
      </c>
      <c r="D89" s="79"/>
      <c r="E89" s="31" t="s">
        <v>222</v>
      </c>
      <c r="F89" s="35"/>
      <c r="G89" s="35"/>
      <c r="H89" s="35"/>
      <c r="I89" s="35"/>
      <c r="J89" s="35"/>
      <c r="K89" s="35"/>
      <c r="L89" s="36"/>
      <c r="M89" s="31" t="str">
        <f t="shared" si="2"/>
        <v>パラメータ．現場経費明細リスト．備考</v>
      </c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  <c r="AA89" s="50"/>
    </row>
    <row r="90" spans="1:29" ht="20.100000000000001" customHeight="1" x14ac:dyDescent="0.45">
      <c r="A90" s="40"/>
      <c r="B90" s="40"/>
      <c r="C90" s="79">
        <v>12</v>
      </c>
      <c r="D90" s="79"/>
      <c r="E90" s="31" t="s">
        <v>223</v>
      </c>
      <c r="F90" s="35"/>
      <c r="G90" s="35"/>
      <c r="H90" s="35"/>
      <c r="I90" s="35"/>
      <c r="J90" s="35"/>
      <c r="K90" s="35"/>
      <c r="L90" s="36"/>
      <c r="M90" s="31" t="str">
        <f t="shared" si="2"/>
        <v>パラメータ．現場経費明細リスト．添付ファイルID</v>
      </c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50"/>
    </row>
    <row r="91" spans="1:29" ht="20.100000000000001" customHeight="1" x14ac:dyDescent="0.45">
      <c r="A91" s="40"/>
      <c r="B91" s="40"/>
      <c r="C91" s="79">
        <v>13</v>
      </c>
      <c r="D91" s="79"/>
      <c r="E91" s="31" t="s">
        <v>85</v>
      </c>
      <c r="F91" s="35"/>
      <c r="G91" s="35"/>
      <c r="H91" s="35"/>
      <c r="I91" s="35"/>
      <c r="J91" s="35"/>
      <c r="K91" s="35"/>
      <c r="L91" s="36"/>
      <c r="M91" s="31" t="s">
        <v>154</v>
      </c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6"/>
      <c r="AA91" s="50"/>
    </row>
    <row r="92" spans="1:29" ht="20.100000000000001" customHeight="1" x14ac:dyDescent="0.45">
      <c r="A92" s="39"/>
      <c r="B92" s="49"/>
      <c r="C92" s="49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1"/>
    </row>
    <row r="93" spans="1:29" ht="20.100000000000001" customHeight="1" x14ac:dyDescent="0.45">
      <c r="A93" s="40"/>
      <c r="B93" s="49" t="s">
        <v>303</v>
      </c>
      <c r="C93" s="49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1"/>
    </row>
    <row r="94" spans="1:29" ht="20.100000000000001" customHeight="1" x14ac:dyDescent="0.45">
      <c r="A94" s="40"/>
      <c r="B94" s="49"/>
      <c r="C94" s="89" t="s">
        <v>150</v>
      </c>
      <c r="D94" s="89"/>
      <c r="E94" s="89"/>
      <c r="F94" s="89"/>
      <c r="G94" s="81" t="s">
        <v>151</v>
      </c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41"/>
    </row>
    <row r="95" spans="1:29" ht="20.100000000000001" customHeight="1" x14ac:dyDescent="0.45">
      <c r="A95" s="40"/>
      <c r="B95" s="49"/>
      <c r="C95" s="89" t="s">
        <v>82</v>
      </c>
      <c r="D95" s="89"/>
      <c r="E95" s="89"/>
      <c r="F95" s="89"/>
      <c r="G95" s="81" t="s">
        <v>300</v>
      </c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41"/>
    </row>
    <row r="96" spans="1:29" ht="39.9" customHeight="1" x14ac:dyDescent="0.45">
      <c r="A96" s="40"/>
      <c r="B96" s="40"/>
      <c r="C96" s="155" t="s">
        <v>105</v>
      </c>
      <c r="D96" s="156"/>
      <c r="E96" s="156"/>
      <c r="F96" s="157"/>
      <c r="G96" s="88" t="s">
        <v>344</v>
      </c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47"/>
    </row>
    <row r="97" spans="1:27" ht="20.100000000000001" customHeight="1" x14ac:dyDescent="0.45">
      <c r="A97" s="40"/>
      <c r="B97" s="49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41"/>
    </row>
    <row r="98" spans="1:27" ht="20.100000000000001" customHeight="1" x14ac:dyDescent="0.45">
      <c r="A98" s="39"/>
      <c r="B98" s="49" t="s">
        <v>304</v>
      </c>
      <c r="C98" s="49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1"/>
    </row>
    <row r="99" spans="1:27" ht="20.100000000000001" customHeight="1" x14ac:dyDescent="0.45">
      <c r="A99" s="40"/>
      <c r="B99" s="49"/>
      <c r="C99" s="89" t="s">
        <v>150</v>
      </c>
      <c r="D99" s="89"/>
      <c r="E99" s="89"/>
      <c r="F99" s="89"/>
      <c r="G99" s="81" t="s">
        <v>153</v>
      </c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41"/>
    </row>
    <row r="100" spans="1:27" ht="20.100000000000001" customHeight="1" x14ac:dyDescent="0.45">
      <c r="A100" s="39"/>
      <c r="B100" s="49"/>
      <c r="C100" s="89" t="s">
        <v>82</v>
      </c>
      <c r="D100" s="89"/>
      <c r="E100" s="89"/>
      <c r="F100" s="89"/>
      <c r="G100" s="81" t="s">
        <v>300</v>
      </c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41"/>
    </row>
    <row r="101" spans="1:27" ht="20.100000000000001" customHeight="1" x14ac:dyDescent="0.45">
      <c r="A101" s="40"/>
      <c r="B101" s="40"/>
      <c r="C101" s="89" t="s">
        <v>7</v>
      </c>
      <c r="D101" s="89"/>
      <c r="E101" s="90" t="s">
        <v>9</v>
      </c>
      <c r="F101" s="91"/>
      <c r="G101" s="91"/>
      <c r="H101" s="91"/>
      <c r="I101" s="91"/>
      <c r="J101" s="91"/>
      <c r="K101" s="91"/>
      <c r="L101" s="92"/>
      <c r="M101" s="90" t="s">
        <v>21</v>
      </c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2"/>
      <c r="AA101" s="50"/>
    </row>
    <row r="102" spans="1:27" ht="20.100000000000001" customHeight="1" x14ac:dyDescent="0.45">
      <c r="A102" s="40"/>
      <c r="B102" s="40"/>
      <c r="C102" s="79">
        <v>1</v>
      </c>
      <c r="D102" s="79"/>
      <c r="E102" s="31" t="s">
        <v>223</v>
      </c>
      <c r="F102" s="35"/>
      <c r="G102" s="35"/>
      <c r="H102" s="35"/>
      <c r="I102" s="35"/>
      <c r="J102" s="35"/>
      <c r="K102" s="35"/>
      <c r="L102" s="36"/>
      <c r="M102" s="108" t="str">
        <f>"パラメータ．"&amp;$C$18&amp;"．"&amp;E102</f>
        <v>パラメータ．現場経費明細リスト．添付ファイルID</v>
      </c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1"/>
      <c r="AA102" s="50"/>
    </row>
    <row r="103" spans="1:27" ht="20.100000000000001" customHeight="1" x14ac:dyDescent="0.45">
      <c r="A103" s="40"/>
      <c r="B103" s="40"/>
      <c r="C103" s="79">
        <v>2</v>
      </c>
      <c r="D103" s="79"/>
      <c r="E103" s="31" t="s">
        <v>234</v>
      </c>
      <c r="F103" s="35"/>
      <c r="G103" s="35"/>
      <c r="H103" s="35"/>
      <c r="I103" s="35"/>
      <c r="J103" s="35"/>
      <c r="K103" s="35"/>
      <c r="L103" s="36"/>
      <c r="M103" s="31" t="str">
        <f t="shared" ref="M103:M106" si="3">"パラメータ．"&amp;$C$18&amp;"．"&amp;E103</f>
        <v>パラメータ．現場経費明細リスト．ファイル保存パス</v>
      </c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6"/>
      <c r="AA103" s="50"/>
    </row>
    <row r="104" spans="1:27" ht="20.100000000000001" customHeight="1" x14ac:dyDescent="0.45">
      <c r="A104" s="40"/>
      <c r="B104" s="40"/>
      <c r="C104" s="79">
        <v>3</v>
      </c>
      <c r="D104" s="79"/>
      <c r="E104" s="31" t="s">
        <v>235</v>
      </c>
      <c r="F104" s="35"/>
      <c r="G104" s="35"/>
      <c r="H104" s="35"/>
      <c r="I104" s="35"/>
      <c r="J104" s="35"/>
      <c r="K104" s="35"/>
      <c r="L104" s="36"/>
      <c r="M104" s="31" t="str">
        <f t="shared" si="3"/>
        <v>パラメータ．現場経費明細リスト．ファイル名</v>
      </c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50"/>
    </row>
    <row r="105" spans="1:27" ht="20.100000000000001" customHeight="1" x14ac:dyDescent="0.45">
      <c r="A105" s="40"/>
      <c r="B105" s="40"/>
      <c r="C105" s="79">
        <v>4</v>
      </c>
      <c r="D105" s="79"/>
      <c r="E105" s="31" t="s">
        <v>236</v>
      </c>
      <c r="F105" s="35"/>
      <c r="G105" s="35"/>
      <c r="H105" s="35"/>
      <c r="I105" s="35"/>
      <c r="J105" s="35"/>
      <c r="K105" s="35"/>
      <c r="L105" s="36"/>
      <c r="M105" s="31" t="str">
        <f t="shared" si="3"/>
        <v>パラメータ．現場経費明細リスト．ファイル拡張子</v>
      </c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  <c r="AA105" s="50"/>
    </row>
    <row r="106" spans="1:27" ht="20.100000000000001" customHeight="1" x14ac:dyDescent="0.45">
      <c r="A106" s="40"/>
      <c r="B106" s="40"/>
      <c r="C106" s="79">
        <v>5</v>
      </c>
      <c r="D106" s="79"/>
      <c r="E106" s="31" t="s">
        <v>301</v>
      </c>
      <c r="F106" s="35"/>
      <c r="G106" s="35"/>
      <c r="H106" s="35"/>
      <c r="I106" s="35"/>
      <c r="J106" s="35"/>
      <c r="K106" s="35"/>
      <c r="L106" s="36"/>
      <c r="M106" s="31" t="str">
        <f t="shared" si="3"/>
        <v>パラメータ．現場経費明細リスト．ファイルサイズ</v>
      </c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50"/>
    </row>
    <row r="107" spans="1:27" ht="20.100000000000001" customHeight="1" x14ac:dyDescent="0.45">
      <c r="A107" s="40"/>
      <c r="B107" s="40"/>
      <c r="C107" s="79">
        <v>6</v>
      </c>
      <c r="D107" s="79"/>
      <c r="E107" s="31" t="s">
        <v>85</v>
      </c>
      <c r="F107" s="35"/>
      <c r="G107" s="35"/>
      <c r="H107" s="35"/>
      <c r="I107" s="35"/>
      <c r="J107" s="35"/>
      <c r="K107" s="35"/>
      <c r="L107" s="36"/>
      <c r="M107" s="31" t="s">
        <v>154</v>
      </c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6"/>
      <c r="AA107" s="50"/>
    </row>
    <row r="108" spans="1:27" ht="20.100000000000001" customHeight="1" x14ac:dyDescent="0.45">
      <c r="A108" s="39"/>
      <c r="B108" s="49"/>
      <c r="C108" s="49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1"/>
    </row>
    <row r="109" spans="1:27" ht="20.100000000000001" customHeight="1" x14ac:dyDescent="0.45">
      <c r="A109" s="39"/>
      <c r="B109" s="49" t="s">
        <v>307</v>
      </c>
      <c r="C109" s="49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1"/>
    </row>
    <row r="110" spans="1:27" ht="20.100000000000001" customHeight="1" x14ac:dyDescent="0.45">
      <c r="A110" s="39"/>
      <c r="B110" s="49"/>
      <c r="C110" s="155" t="s">
        <v>17</v>
      </c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7"/>
      <c r="AA110" s="41"/>
    </row>
    <row r="111" spans="1:27" ht="20.100000000000001" customHeight="1" x14ac:dyDescent="0.45">
      <c r="A111" s="39"/>
      <c r="B111" s="49"/>
      <c r="C111" s="89" t="s">
        <v>18</v>
      </c>
      <c r="D111" s="89"/>
      <c r="E111" s="89"/>
      <c r="F111" s="89"/>
      <c r="G111" s="81">
        <v>200</v>
      </c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41"/>
    </row>
    <row r="112" spans="1:27" ht="20.100000000000001" customHeight="1" x14ac:dyDescent="0.45">
      <c r="A112" s="39"/>
      <c r="B112" s="49"/>
      <c r="C112" s="89" t="s">
        <v>33</v>
      </c>
      <c r="D112" s="89"/>
      <c r="E112" s="89"/>
      <c r="F112" s="89"/>
      <c r="G112" s="38" t="s">
        <v>140</v>
      </c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56"/>
      <c r="AA112" s="41"/>
    </row>
    <row r="113" spans="1:27" ht="20.100000000000001" customHeight="1" x14ac:dyDescent="0.45">
      <c r="A113" s="39"/>
      <c r="B113" s="49"/>
      <c r="C113" s="89" t="s">
        <v>19</v>
      </c>
      <c r="D113" s="89"/>
      <c r="E113" s="89"/>
      <c r="F113" s="89"/>
      <c r="G113" s="38" t="s">
        <v>137</v>
      </c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56"/>
      <c r="AA113" s="41"/>
    </row>
    <row r="114" spans="1:27" ht="20.100000000000001" customHeight="1" x14ac:dyDescent="0.45">
      <c r="A114" s="39"/>
      <c r="B114" s="49"/>
      <c r="C114" s="49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1"/>
    </row>
    <row r="115" spans="1:27" ht="20.100000000000001" customHeight="1" x14ac:dyDescent="0.45">
      <c r="A115" s="43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1"/>
    </row>
    <row r="116" spans="1:27" ht="20.100000000000001" customHeight="1" x14ac:dyDescent="0.45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5"/>
    </row>
    <row r="117" spans="1:27" ht="20.100000000000001" customHeight="1" x14ac:dyDescent="0.45">
      <c r="A117" s="39"/>
      <c r="B117" s="40" t="s">
        <v>22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1"/>
    </row>
    <row r="118" spans="1:27" ht="20.100000000000001" customHeight="1" x14ac:dyDescent="0.45">
      <c r="A118" s="3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1"/>
    </row>
    <row r="119" spans="1:27" ht="20.100000000000001" customHeight="1" x14ac:dyDescent="0.45">
      <c r="A119" s="39"/>
      <c r="B119" s="53"/>
      <c r="C119" s="54" t="s">
        <v>23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5"/>
      <c r="AA119" s="41"/>
    </row>
    <row r="120" spans="1:27" ht="20.100000000000001" customHeight="1" x14ac:dyDescent="0.45">
      <c r="A120" s="39"/>
      <c r="B120" s="39"/>
      <c r="C120" s="40" t="s">
        <v>24</v>
      </c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1"/>
      <c r="AA120" s="41"/>
    </row>
    <row r="121" spans="1:27" ht="20.100000000000001" customHeight="1" x14ac:dyDescent="0.45">
      <c r="A121" s="39"/>
      <c r="B121" s="39"/>
      <c r="C121" s="40" t="s">
        <v>98</v>
      </c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1"/>
      <c r="AA121" s="41"/>
    </row>
    <row r="122" spans="1:27" ht="20.100000000000001" customHeight="1" x14ac:dyDescent="0.45">
      <c r="A122" s="39"/>
      <c r="B122" s="39"/>
      <c r="C122" s="40" t="s">
        <v>26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1"/>
      <c r="AA122" s="41"/>
    </row>
    <row r="123" spans="1:27" ht="20.100000000000001" customHeight="1" x14ac:dyDescent="0.45">
      <c r="A123" s="39"/>
      <c r="B123" s="39"/>
      <c r="C123" s="40" t="s">
        <v>27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1"/>
      <c r="AA123" s="41"/>
    </row>
    <row r="124" spans="1:27" ht="20.100000000000001" customHeight="1" x14ac:dyDescent="0.45">
      <c r="A124" s="39"/>
      <c r="B124" s="39"/>
      <c r="C124" s="40" t="s">
        <v>28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1"/>
      <c r="AA124" s="41"/>
    </row>
    <row r="125" spans="1:27" ht="20.100000000000001" customHeight="1" x14ac:dyDescent="0.45">
      <c r="A125" s="39"/>
      <c r="B125" s="39"/>
      <c r="C125" s="40" t="s">
        <v>29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1"/>
      <c r="AA125" s="41"/>
    </row>
    <row r="126" spans="1:27" ht="20.100000000000001" customHeight="1" x14ac:dyDescent="0.45">
      <c r="A126" s="39"/>
      <c r="B126" s="39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1"/>
      <c r="AA126" s="41"/>
    </row>
    <row r="127" spans="1:27" ht="20.100000000000001" customHeight="1" x14ac:dyDescent="0.45">
      <c r="A127" s="39"/>
      <c r="B127" s="39"/>
      <c r="C127" s="40" t="s">
        <v>30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1"/>
      <c r="AA127" s="41"/>
    </row>
    <row r="128" spans="1:27" ht="20.100000000000001" customHeight="1" x14ac:dyDescent="0.45">
      <c r="A128" s="39"/>
      <c r="B128" s="39"/>
      <c r="C128" s="40" t="s">
        <v>24</v>
      </c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1"/>
      <c r="AA128" s="41"/>
    </row>
    <row r="129" spans="1:27" ht="20.100000000000001" customHeight="1" x14ac:dyDescent="0.45">
      <c r="A129" s="39"/>
      <c r="B129" s="39"/>
      <c r="C129" s="40" t="s">
        <v>101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1"/>
      <c r="AA129" s="41"/>
    </row>
    <row r="130" spans="1:27" ht="20.100000000000001" customHeight="1" x14ac:dyDescent="0.45">
      <c r="A130" s="39"/>
      <c r="B130" s="39"/>
      <c r="C130" s="40" t="s">
        <v>112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1"/>
      <c r="AA130" s="41"/>
    </row>
    <row r="131" spans="1:27" ht="20.100000000000001" customHeight="1" x14ac:dyDescent="0.45">
      <c r="A131" s="39"/>
      <c r="B131" s="39"/>
      <c r="C131" s="40" t="s">
        <v>113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1"/>
      <c r="AA131" s="41"/>
    </row>
    <row r="132" spans="1:27" ht="20.100000000000001" customHeight="1" x14ac:dyDescent="0.45">
      <c r="A132" s="39"/>
      <c r="B132" s="39"/>
      <c r="C132" s="40" t="s">
        <v>32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1"/>
      <c r="AA132" s="41"/>
    </row>
    <row r="133" spans="1:27" ht="20.100000000000001" customHeight="1" x14ac:dyDescent="0.45">
      <c r="A133" s="39"/>
      <c r="B133" s="39"/>
      <c r="C133" s="40" t="s">
        <v>29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1"/>
      <c r="AA133" s="41"/>
    </row>
    <row r="134" spans="1:27" ht="20.100000000000001" customHeight="1" x14ac:dyDescent="0.45">
      <c r="A134" s="39"/>
      <c r="B134" s="43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5"/>
      <c r="AA134" s="41"/>
    </row>
    <row r="135" spans="1:27" ht="20.100000000000001" customHeight="1" x14ac:dyDescent="0.45">
      <c r="A135" s="43"/>
      <c r="B135" s="44"/>
      <c r="C135" s="57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5"/>
    </row>
  </sheetData>
  <mergeCells count="208">
    <mergeCell ref="Q17:R17"/>
    <mergeCell ref="S17:Z17"/>
    <mergeCell ref="L18:M18"/>
    <mergeCell ref="N18:P18"/>
    <mergeCell ref="Q18:R18"/>
    <mergeCell ref="S18:Z18"/>
    <mergeCell ref="C87:D87"/>
    <mergeCell ref="C88:D88"/>
    <mergeCell ref="L17:M17"/>
    <mergeCell ref="N17:P17"/>
    <mergeCell ref="Q27:R27"/>
    <mergeCell ref="S27:Z27"/>
    <mergeCell ref="L26:M26"/>
    <mergeCell ref="N26:P26"/>
    <mergeCell ref="L27:M27"/>
    <mergeCell ref="N27:P27"/>
    <mergeCell ref="Q23:R23"/>
    <mergeCell ref="S23:Z23"/>
    <mergeCell ref="Q24:R24"/>
    <mergeCell ref="S24:Z24"/>
    <mergeCell ref="Q25:R25"/>
    <mergeCell ref="S25:Z25"/>
    <mergeCell ref="Q28:R28"/>
    <mergeCell ref="S28:Z28"/>
    <mergeCell ref="S19:Z19"/>
    <mergeCell ref="L20:M20"/>
    <mergeCell ref="N20:P20"/>
    <mergeCell ref="Q20:R20"/>
    <mergeCell ref="S20:Z20"/>
    <mergeCell ref="G57:Z57"/>
    <mergeCell ref="G39:Z39"/>
    <mergeCell ref="G40:Z40"/>
    <mergeCell ref="G38:Z38"/>
    <mergeCell ref="Q21:R21"/>
    <mergeCell ref="S21:Z21"/>
    <mergeCell ref="Q22:R22"/>
    <mergeCell ref="S22:Z22"/>
    <mergeCell ref="Q26:R26"/>
    <mergeCell ref="S26:Z26"/>
    <mergeCell ref="Q29:R29"/>
    <mergeCell ref="S29:Z29"/>
    <mergeCell ref="L28:M28"/>
    <mergeCell ref="N28:P28"/>
    <mergeCell ref="L29:M29"/>
    <mergeCell ref="N29:P29"/>
    <mergeCell ref="C8:K8"/>
    <mergeCell ref="L8:M8"/>
    <mergeCell ref="N8:P8"/>
    <mergeCell ref="Q8:R8"/>
    <mergeCell ref="L9:M9"/>
    <mergeCell ref="L10:M10"/>
    <mergeCell ref="L11:M11"/>
    <mergeCell ref="L13:M13"/>
    <mergeCell ref="N13:P13"/>
    <mergeCell ref="Q13:R13"/>
    <mergeCell ref="N9:P9"/>
    <mergeCell ref="Q9:R9"/>
    <mergeCell ref="L12:M12"/>
    <mergeCell ref="N12:P12"/>
    <mergeCell ref="Q12:R12"/>
    <mergeCell ref="S9:Z9"/>
    <mergeCell ref="V5:X5"/>
    <mergeCell ref="Y5:AA5"/>
    <mergeCell ref="S8:Z8"/>
    <mergeCell ref="N11:P11"/>
    <mergeCell ref="Q11:R11"/>
    <mergeCell ref="S11:Z11"/>
    <mergeCell ref="N10:P10"/>
    <mergeCell ref="Q10:R10"/>
    <mergeCell ref="S10:Z10"/>
    <mergeCell ref="A1:G2"/>
    <mergeCell ref="H1:AA2"/>
    <mergeCell ref="A3:G4"/>
    <mergeCell ref="H3:AA4"/>
    <mergeCell ref="A5:C5"/>
    <mergeCell ref="D5:G5"/>
    <mergeCell ref="H5:J5"/>
    <mergeCell ref="K5:N5"/>
    <mergeCell ref="O5:Q5"/>
    <mergeCell ref="R5:U5"/>
    <mergeCell ref="C38:F38"/>
    <mergeCell ref="C39:F39"/>
    <mergeCell ref="C58:F58"/>
    <mergeCell ref="G58:Z58"/>
    <mergeCell ref="C51:D51"/>
    <mergeCell ref="E51:I51"/>
    <mergeCell ref="J51:Z51"/>
    <mergeCell ref="C52:D52"/>
    <mergeCell ref="S13:Z13"/>
    <mergeCell ref="L15:M15"/>
    <mergeCell ref="N15:P15"/>
    <mergeCell ref="Q15:R15"/>
    <mergeCell ref="S15:Z15"/>
    <mergeCell ref="L16:M16"/>
    <mergeCell ref="N16:P16"/>
    <mergeCell ref="Q16:R16"/>
    <mergeCell ref="S16:Z16"/>
    <mergeCell ref="L14:M14"/>
    <mergeCell ref="N14:P14"/>
    <mergeCell ref="Q14:R14"/>
    <mergeCell ref="S14:Z14"/>
    <mergeCell ref="L19:M19"/>
    <mergeCell ref="N19:P19"/>
    <mergeCell ref="Q19:R19"/>
    <mergeCell ref="E59:L59"/>
    <mergeCell ref="M59:Z59"/>
    <mergeCell ref="C60:D60"/>
    <mergeCell ref="C61:D61"/>
    <mergeCell ref="C71:F71"/>
    <mergeCell ref="G71:Z71"/>
    <mergeCell ref="C40:F40"/>
    <mergeCell ref="C59:D59"/>
    <mergeCell ref="C62:D62"/>
    <mergeCell ref="C63:D63"/>
    <mergeCell ref="C68:D68"/>
    <mergeCell ref="C57:F57"/>
    <mergeCell ref="L30:M30"/>
    <mergeCell ref="N30:P30"/>
    <mergeCell ref="C64:D64"/>
    <mergeCell ref="C113:F113"/>
    <mergeCell ref="C112:F112"/>
    <mergeCell ref="C110:Z110"/>
    <mergeCell ref="C111:F111"/>
    <mergeCell ref="G111:Z111"/>
    <mergeCell ref="C79:D79"/>
    <mergeCell ref="C80:D80"/>
    <mergeCell ref="C81:D81"/>
    <mergeCell ref="C82:D82"/>
    <mergeCell ref="C83:D83"/>
    <mergeCell ref="M79:Z79"/>
    <mergeCell ref="M82:Z82"/>
    <mergeCell ref="M83:Z83"/>
    <mergeCell ref="C94:F94"/>
    <mergeCell ref="G94:Z94"/>
    <mergeCell ref="C95:F95"/>
    <mergeCell ref="C90:D90"/>
    <mergeCell ref="C91:D91"/>
    <mergeCell ref="C89:D89"/>
    <mergeCell ref="C107:D107"/>
    <mergeCell ref="C102:D102"/>
    <mergeCell ref="Q32:R32"/>
    <mergeCell ref="S32:Z32"/>
    <mergeCell ref="L33:M33"/>
    <mergeCell ref="N33:P33"/>
    <mergeCell ref="Q33:R33"/>
    <mergeCell ref="S33:Z33"/>
    <mergeCell ref="L31:M31"/>
    <mergeCell ref="N31:P31"/>
    <mergeCell ref="L32:M32"/>
    <mergeCell ref="N32:P32"/>
    <mergeCell ref="Q31:R31"/>
    <mergeCell ref="S31:Z31"/>
    <mergeCell ref="C77:F77"/>
    <mergeCell ref="G77:Z77"/>
    <mergeCell ref="C78:D78"/>
    <mergeCell ref="E78:L78"/>
    <mergeCell ref="M78:Z78"/>
    <mergeCell ref="C84:D84"/>
    <mergeCell ref="C85:D85"/>
    <mergeCell ref="C86:D86"/>
    <mergeCell ref="C65:D65"/>
    <mergeCell ref="C66:D66"/>
    <mergeCell ref="C67:D67"/>
    <mergeCell ref="C72:F72"/>
    <mergeCell ref="G72:Z72"/>
    <mergeCell ref="C76:F76"/>
    <mergeCell ref="G76:Z76"/>
    <mergeCell ref="C73:F73"/>
    <mergeCell ref="G73:Z73"/>
    <mergeCell ref="C103:D103"/>
    <mergeCell ref="C104:D104"/>
    <mergeCell ref="C105:D105"/>
    <mergeCell ref="C106:D106"/>
    <mergeCell ref="G95:Z95"/>
    <mergeCell ref="C96:F96"/>
    <mergeCell ref="G96:Z96"/>
    <mergeCell ref="C99:F99"/>
    <mergeCell ref="G99:Z99"/>
    <mergeCell ref="C100:F100"/>
    <mergeCell ref="G100:Z100"/>
    <mergeCell ref="C101:D101"/>
    <mergeCell ref="E101:L101"/>
    <mergeCell ref="M101:Z101"/>
    <mergeCell ref="M102:Z102"/>
    <mergeCell ref="C53:D53"/>
    <mergeCell ref="C54:D54"/>
    <mergeCell ref="S12:Z12"/>
    <mergeCell ref="C43:F43"/>
    <mergeCell ref="G43:O43"/>
    <mergeCell ref="Q43:Z43"/>
    <mergeCell ref="C44:F44"/>
    <mergeCell ref="G44:O44"/>
    <mergeCell ref="Q44:Z44"/>
    <mergeCell ref="C47:Z47"/>
    <mergeCell ref="C48:F48"/>
    <mergeCell ref="G48:Z48"/>
    <mergeCell ref="L21:M21"/>
    <mergeCell ref="N21:P21"/>
    <mergeCell ref="L22:M22"/>
    <mergeCell ref="N22:P22"/>
    <mergeCell ref="L23:M23"/>
    <mergeCell ref="N23:P23"/>
    <mergeCell ref="L24:M24"/>
    <mergeCell ref="N24:P24"/>
    <mergeCell ref="L25:M25"/>
    <mergeCell ref="N25:P25"/>
    <mergeCell ref="Q30:R30"/>
    <mergeCell ref="S30:Z30"/>
  </mergeCells>
  <phoneticPr fontId="3"/>
  <pageMargins left="0.39370078740157499" right="0.39370078740157499" top="0.39370078740157499" bottom="0.39370078740157499" header="0.31496062992126" footer="0.3149606299212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2D3C-A502-4A32-BF86-55B6D063D86E}">
  <dimension ref="A1:AD83"/>
  <sheetViews>
    <sheetView zoomScale="90" zoomScaleNormal="90" workbookViewId="0">
      <selection activeCell="K26" sqref="K26"/>
    </sheetView>
  </sheetViews>
  <sheetFormatPr defaultColWidth="3.09765625" defaultRowHeight="18" x14ac:dyDescent="0.45"/>
  <cols>
    <col min="15" max="15" width="3.3984375" customWidth="1"/>
    <col min="29" max="29" width="0" hidden="1" customWidth="1"/>
  </cols>
  <sheetData>
    <row r="1" spans="1:30" x14ac:dyDescent="0.45">
      <c r="A1" s="109" t="s">
        <v>0</v>
      </c>
      <c r="B1" s="109"/>
      <c r="C1" s="109"/>
      <c r="D1" s="109"/>
      <c r="E1" s="109"/>
      <c r="F1" s="109"/>
      <c r="G1" s="109"/>
      <c r="H1" s="109" t="s">
        <v>96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</row>
    <row r="2" spans="1:30" x14ac:dyDescent="0.4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</row>
    <row r="3" spans="1:30" x14ac:dyDescent="0.45">
      <c r="A3" s="110" t="s">
        <v>1</v>
      </c>
      <c r="B3" s="110"/>
      <c r="C3" s="110"/>
      <c r="D3" s="110"/>
      <c r="E3" s="110"/>
      <c r="F3" s="110"/>
      <c r="G3" s="110"/>
      <c r="H3" s="110" t="s">
        <v>97</v>
      </c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spans="1:30" x14ac:dyDescent="0.45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</row>
    <row r="5" spans="1:30" x14ac:dyDescent="0.45">
      <c r="A5" s="129" t="s">
        <v>2</v>
      </c>
      <c r="B5" s="129"/>
      <c r="C5" s="129"/>
      <c r="D5" s="130" t="s">
        <v>41</v>
      </c>
      <c r="E5" s="129"/>
      <c r="F5" s="129"/>
      <c r="G5" s="129"/>
      <c r="H5" s="129" t="s">
        <v>3</v>
      </c>
      <c r="I5" s="129"/>
      <c r="J5" s="129"/>
      <c r="K5" s="131">
        <v>45686</v>
      </c>
      <c r="L5" s="129"/>
      <c r="M5" s="129"/>
      <c r="N5" s="129"/>
      <c r="O5" s="129" t="s">
        <v>4</v>
      </c>
      <c r="P5" s="129"/>
      <c r="Q5" s="129"/>
      <c r="R5" s="129"/>
      <c r="S5" s="129"/>
      <c r="T5" s="129"/>
      <c r="U5" s="129"/>
      <c r="V5" s="129" t="s">
        <v>5</v>
      </c>
      <c r="W5" s="129"/>
      <c r="X5" s="129"/>
      <c r="Y5" s="129"/>
      <c r="Z5" s="129"/>
      <c r="AA5" s="129"/>
      <c r="AB5" s="1"/>
    </row>
    <row r="6" spans="1:30" x14ac:dyDescent="0.45">
      <c r="A6" s="2"/>
      <c r="AA6" s="3"/>
      <c r="AD6" t="s">
        <v>94</v>
      </c>
    </row>
    <row r="7" spans="1:30" x14ac:dyDescent="0.45">
      <c r="A7" s="2"/>
      <c r="B7" t="s">
        <v>6</v>
      </c>
      <c r="AA7" s="3"/>
    </row>
    <row r="8" spans="1:30" x14ac:dyDescent="0.45">
      <c r="A8" s="2"/>
      <c r="B8" s="4" t="s">
        <v>7</v>
      </c>
      <c r="C8" s="132" t="s">
        <v>8</v>
      </c>
      <c r="D8" s="133"/>
      <c r="E8" s="133"/>
      <c r="F8" s="134"/>
      <c r="G8" s="120" t="s">
        <v>9</v>
      </c>
      <c r="H8" s="120"/>
      <c r="I8" s="120"/>
      <c r="J8" s="120"/>
      <c r="K8" s="4"/>
      <c r="L8" s="4" t="s">
        <v>10</v>
      </c>
      <c r="M8" s="4"/>
      <c r="N8" s="135" t="s">
        <v>11</v>
      </c>
      <c r="O8" s="136"/>
      <c r="P8" s="137"/>
      <c r="Q8" s="120" t="s">
        <v>12</v>
      </c>
      <c r="R8" s="120"/>
      <c r="S8" s="120" t="s">
        <v>13</v>
      </c>
      <c r="T8" s="120"/>
      <c r="U8" s="120"/>
      <c r="V8" s="120"/>
      <c r="W8" s="120"/>
      <c r="X8" s="120"/>
      <c r="Y8" s="120"/>
      <c r="Z8" s="120"/>
      <c r="AA8" s="3"/>
      <c r="AD8" t="s">
        <v>95</v>
      </c>
    </row>
    <row r="9" spans="1:30" x14ac:dyDescent="0.45">
      <c r="A9" s="2"/>
      <c r="B9" s="4">
        <v>1</v>
      </c>
      <c r="C9" s="132"/>
      <c r="D9" s="133"/>
      <c r="E9" s="133"/>
      <c r="F9" s="134"/>
      <c r="G9" s="120" t="s">
        <v>39</v>
      </c>
      <c r="H9" s="120"/>
      <c r="I9" s="120"/>
      <c r="J9" s="120"/>
      <c r="K9" s="120">
        <v>3</v>
      </c>
      <c r="L9" s="120"/>
      <c r="M9" s="120"/>
      <c r="N9" s="172" t="s">
        <v>14</v>
      </c>
      <c r="O9" s="172"/>
      <c r="P9" s="172"/>
      <c r="Q9" s="120" t="s">
        <v>15</v>
      </c>
      <c r="R9" s="120"/>
      <c r="S9" s="173"/>
      <c r="T9" s="146"/>
      <c r="U9" s="146"/>
      <c r="V9" s="146"/>
      <c r="W9" s="146"/>
      <c r="X9" s="146"/>
      <c r="Y9" s="146"/>
      <c r="Z9" s="146"/>
      <c r="AA9" s="3"/>
    </row>
    <row r="10" spans="1:30" x14ac:dyDescent="0.45">
      <c r="A10" s="2"/>
      <c r="B10" s="4">
        <v>2</v>
      </c>
      <c r="C10" s="132" t="s">
        <v>38</v>
      </c>
      <c r="D10" s="133"/>
      <c r="E10" s="133"/>
      <c r="F10" s="134"/>
      <c r="G10" s="120" t="s">
        <v>40</v>
      </c>
      <c r="H10" s="120"/>
      <c r="I10" s="120"/>
      <c r="J10" s="120"/>
      <c r="K10" s="120">
        <v>255</v>
      </c>
      <c r="L10" s="120"/>
      <c r="M10" s="120"/>
      <c r="N10" s="172" t="s">
        <v>14</v>
      </c>
      <c r="O10" s="172"/>
      <c r="P10" s="172"/>
      <c r="Q10" s="120" t="s">
        <v>15</v>
      </c>
      <c r="R10" s="120"/>
      <c r="S10" s="173"/>
      <c r="T10" s="146"/>
      <c r="U10" s="146"/>
      <c r="V10" s="146"/>
      <c r="W10" s="146"/>
      <c r="X10" s="146"/>
      <c r="Y10" s="146"/>
      <c r="Z10" s="146"/>
      <c r="AA10" s="3"/>
    </row>
    <row r="11" spans="1:30" x14ac:dyDescent="0.45">
      <c r="A11" s="2"/>
      <c r="B11" s="4">
        <v>3</v>
      </c>
      <c r="C11" s="132" t="s">
        <v>37</v>
      </c>
      <c r="D11" s="133"/>
      <c r="E11" s="133"/>
      <c r="F11" s="134"/>
      <c r="G11" s="120" t="s">
        <v>36</v>
      </c>
      <c r="H11" s="120"/>
      <c r="I11" s="120"/>
      <c r="J11" s="120"/>
      <c r="K11" s="132">
        <v>8</v>
      </c>
      <c r="L11" s="133"/>
      <c r="M11" s="134"/>
      <c r="N11" s="172" t="s">
        <v>14</v>
      </c>
      <c r="O11" s="172"/>
      <c r="P11" s="172"/>
      <c r="Q11" s="120" t="s">
        <v>15</v>
      </c>
      <c r="R11" s="120"/>
      <c r="S11" s="175"/>
      <c r="T11" s="120"/>
      <c r="U11" s="120"/>
      <c r="V11" s="120"/>
      <c r="W11" s="120"/>
      <c r="X11" s="120"/>
      <c r="Y11" s="120"/>
      <c r="Z11" s="120"/>
      <c r="AA11" s="3"/>
    </row>
    <row r="12" spans="1:30" ht="18" customHeight="1" x14ac:dyDescent="0.45">
      <c r="A12" s="2"/>
      <c r="B12" s="4">
        <v>4</v>
      </c>
      <c r="C12" s="132" t="s">
        <v>79</v>
      </c>
      <c r="D12" s="133"/>
      <c r="E12" s="133"/>
      <c r="F12" s="134"/>
      <c r="G12" s="174" t="s">
        <v>34</v>
      </c>
      <c r="H12" s="174"/>
      <c r="I12" s="174"/>
      <c r="J12" s="174"/>
      <c r="K12" s="120">
        <v>3</v>
      </c>
      <c r="L12" s="120"/>
      <c r="M12" s="120"/>
      <c r="N12" s="172" t="s">
        <v>14</v>
      </c>
      <c r="O12" s="172"/>
      <c r="P12" s="172"/>
      <c r="Q12" s="120" t="s">
        <v>15</v>
      </c>
      <c r="R12" s="120"/>
      <c r="S12" s="173"/>
      <c r="T12" s="146"/>
      <c r="U12" s="146"/>
      <c r="V12" s="146"/>
      <c r="W12" s="146"/>
      <c r="X12" s="146"/>
      <c r="Y12" s="146"/>
      <c r="Z12" s="146"/>
      <c r="AA12" s="3"/>
    </row>
    <row r="13" spans="1:30" hidden="1" x14ac:dyDescent="0.45">
      <c r="A13" s="2"/>
      <c r="B13" s="120">
        <v>3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3"/>
    </row>
    <row r="14" spans="1:30" hidden="1" x14ac:dyDescent="0.45">
      <c r="A14" s="2"/>
      <c r="B14" s="120">
        <v>4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3"/>
    </row>
    <row r="15" spans="1:30" hidden="1" x14ac:dyDescent="0.45">
      <c r="A15" s="2"/>
      <c r="B15" s="120">
        <v>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3"/>
    </row>
    <row r="16" spans="1:30" hidden="1" x14ac:dyDescent="0.45">
      <c r="A16" s="2"/>
      <c r="B16" s="120">
        <v>6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3"/>
    </row>
    <row r="17" spans="1:30" hidden="1" x14ac:dyDescent="0.45">
      <c r="A17" s="2"/>
      <c r="B17" s="120">
        <v>7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3"/>
    </row>
    <row r="18" spans="1:30" hidden="1" x14ac:dyDescent="0.45">
      <c r="A18" s="2"/>
      <c r="B18" s="120">
        <v>8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3"/>
    </row>
    <row r="19" spans="1:30" hidden="1" x14ac:dyDescent="0.45">
      <c r="A19" s="2"/>
      <c r="B19" s="120">
        <v>9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3"/>
    </row>
    <row r="20" spans="1:30" hidden="1" x14ac:dyDescent="0.45">
      <c r="A20" s="2"/>
      <c r="B20" s="120">
        <v>10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3"/>
    </row>
    <row r="21" spans="1:30" hidden="1" x14ac:dyDescent="0.45">
      <c r="A21" s="2"/>
      <c r="B21" s="120">
        <v>11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3"/>
    </row>
    <row r="22" spans="1:30" hidden="1" x14ac:dyDescent="0.45">
      <c r="A22" s="2"/>
      <c r="B22" s="120">
        <v>12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3"/>
    </row>
    <row r="23" spans="1:30" x14ac:dyDescent="0.4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7"/>
    </row>
    <row r="24" spans="1:30" x14ac:dyDescent="0.45">
      <c r="A24" s="2"/>
      <c r="B24" t="s">
        <v>16</v>
      </c>
      <c r="AA24" s="3"/>
    </row>
    <row r="25" spans="1:30" x14ac:dyDescent="0.45">
      <c r="A25" s="2"/>
      <c r="B25" t="s">
        <v>42</v>
      </c>
      <c r="AA25" s="3"/>
    </row>
    <row r="26" spans="1:30" x14ac:dyDescent="0.45">
      <c r="A26" s="2"/>
      <c r="AA26" s="3"/>
    </row>
    <row r="27" spans="1:30" x14ac:dyDescent="0.45">
      <c r="A27" s="2"/>
      <c r="B27" s="17" t="s">
        <v>43</v>
      </c>
      <c r="C27" s="9"/>
      <c r="D27" s="8"/>
      <c r="AA27" s="3"/>
    </row>
    <row r="28" spans="1:30" x14ac:dyDescent="0.45">
      <c r="A28" s="2"/>
      <c r="C28" s="184" t="s">
        <v>35</v>
      </c>
      <c r="D28" s="184"/>
      <c r="E28" s="184"/>
      <c r="F28" s="184"/>
      <c r="G28" s="185" t="s">
        <v>46</v>
      </c>
      <c r="H28" s="120"/>
      <c r="I28" s="120"/>
      <c r="J28" s="120"/>
      <c r="K28" s="120"/>
      <c r="L28" s="120"/>
      <c r="M28" s="120"/>
      <c r="N28" s="120"/>
      <c r="O28" s="120"/>
      <c r="P28" s="12" t="s">
        <v>20</v>
      </c>
      <c r="Q28" s="120" t="s">
        <v>47</v>
      </c>
      <c r="R28" s="120"/>
      <c r="S28" s="120"/>
      <c r="T28" s="120"/>
      <c r="U28" s="120"/>
      <c r="V28" s="120"/>
      <c r="W28" s="120"/>
      <c r="X28" s="120"/>
      <c r="Y28" s="120"/>
      <c r="Z28" s="120"/>
      <c r="AA28" s="3"/>
      <c r="AD28" t="s">
        <v>51</v>
      </c>
    </row>
    <row r="29" spans="1:30" x14ac:dyDescent="0.45">
      <c r="A29" s="2"/>
      <c r="AA29" s="3"/>
      <c r="AD29" t="s">
        <v>52</v>
      </c>
    </row>
    <row r="30" spans="1:30" x14ac:dyDescent="0.45">
      <c r="A30" s="2"/>
      <c r="C30" s="16" t="s">
        <v>48</v>
      </c>
      <c r="D30" s="8" t="s">
        <v>49</v>
      </c>
      <c r="AA30" s="3"/>
    </row>
    <row r="31" spans="1:30" x14ac:dyDescent="0.45">
      <c r="A31" s="2"/>
      <c r="C31" s="181" t="s">
        <v>17</v>
      </c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3"/>
      <c r="AA31" s="3"/>
    </row>
    <row r="32" spans="1:30" x14ac:dyDescent="0.45">
      <c r="A32" s="2"/>
      <c r="C32" s="177" t="s">
        <v>18</v>
      </c>
      <c r="D32" s="177"/>
      <c r="E32" s="177"/>
      <c r="F32" s="177"/>
      <c r="G32" s="146">
        <v>201</v>
      </c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3"/>
    </row>
    <row r="33" spans="1:30" x14ac:dyDescent="0.45">
      <c r="A33" s="2"/>
      <c r="C33" s="176" t="s">
        <v>33</v>
      </c>
      <c r="D33" s="177"/>
      <c r="E33" s="177"/>
      <c r="F33" s="177"/>
      <c r="G33" s="10" t="s">
        <v>45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3"/>
    </row>
    <row r="34" spans="1:30" x14ac:dyDescent="0.45">
      <c r="A34" s="2"/>
      <c r="C34" s="176" t="s">
        <v>19</v>
      </c>
      <c r="D34" s="177"/>
      <c r="E34" s="177"/>
      <c r="F34" s="177"/>
      <c r="G34" s="10" t="s">
        <v>90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3"/>
    </row>
    <row r="35" spans="1:30" x14ac:dyDescent="0.45">
      <c r="A35" s="2"/>
      <c r="AA35" s="3"/>
    </row>
    <row r="36" spans="1:30" x14ac:dyDescent="0.45">
      <c r="A36" s="2"/>
      <c r="B36" s="17" t="s">
        <v>93</v>
      </c>
      <c r="AA36" s="3"/>
    </row>
    <row r="37" spans="1:30" x14ac:dyDescent="0.45">
      <c r="A37" s="2"/>
      <c r="C37" s="139" t="s">
        <v>58</v>
      </c>
      <c r="D37" s="140"/>
      <c r="E37" s="140"/>
      <c r="F37" s="141"/>
      <c r="G37" s="178" t="s">
        <v>53</v>
      </c>
      <c r="H37" s="179"/>
      <c r="I37" s="179"/>
      <c r="J37" s="179"/>
      <c r="K37" s="179"/>
      <c r="L37" s="179"/>
      <c r="M37" s="179"/>
      <c r="N37" s="179"/>
      <c r="O37" s="180"/>
      <c r="P37" s="12" t="s">
        <v>20</v>
      </c>
      <c r="Q37" s="132" t="s">
        <v>44</v>
      </c>
      <c r="R37" s="133"/>
      <c r="S37" s="133"/>
      <c r="T37" s="133"/>
      <c r="U37" s="133"/>
      <c r="V37" s="133"/>
      <c r="W37" s="133"/>
      <c r="X37" s="133"/>
      <c r="Y37" s="133"/>
      <c r="Z37" s="134"/>
      <c r="AA37" s="3"/>
      <c r="AD37" t="s">
        <v>54</v>
      </c>
    </row>
    <row r="38" spans="1:30" x14ac:dyDescent="0.45">
      <c r="A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"/>
      <c r="AD38" t="s">
        <v>55</v>
      </c>
    </row>
    <row r="39" spans="1:30" x14ac:dyDescent="0.45">
      <c r="A39" s="2"/>
      <c r="B39" s="17"/>
      <c r="C39" s="16" t="s">
        <v>56</v>
      </c>
      <c r="D39" s="8" t="s">
        <v>59</v>
      </c>
      <c r="AA39" s="3"/>
      <c r="AD39" t="s">
        <v>52</v>
      </c>
    </row>
    <row r="40" spans="1:30" x14ac:dyDescent="0.45">
      <c r="A40" s="2"/>
      <c r="C40" s="181" t="s">
        <v>17</v>
      </c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3"/>
      <c r="AA40" s="3"/>
    </row>
    <row r="41" spans="1:30" x14ac:dyDescent="0.45">
      <c r="A41" s="2"/>
      <c r="C41" s="177" t="s">
        <v>18</v>
      </c>
      <c r="D41" s="177"/>
      <c r="E41" s="177"/>
      <c r="F41" s="177"/>
      <c r="G41" s="146">
        <v>201</v>
      </c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3"/>
    </row>
    <row r="42" spans="1:30" x14ac:dyDescent="0.45">
      <c r="A42" s="2"/>
      <c r="C42" s="176" t="s">
        <v>33</v>
      </c>
      <c r="D42" s="177"/>
      <c r="E42" s="177"/>
      <c r="F42" s="177"/>
      <c r="G42" s="10" t="s">
        <v>50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3"/>
    </row>
    <row r="43" spans="1:30" x14ac:dyDescent="0.45">
      <c r="A43" s="2"/>
      <c r="C43" s="176" t="s">
        <v>19</v>
      </c>
      <c r="D43" s="177"/>
      <c r="E43" s="177"/>
      <c r="F43" s="177"/>
      <c r="G43" s="10" t="s">
        <v>57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3"/>
    </row>
    <row r="44" spans="1:30" x14ac:dyDescent="0.45">
      <c r="A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3"/>
    </row>
    <row r="45" spans="1:30" x14ac:dyDescent="0.45">
      <c r="A45" s="2"/>
      <c r="AA45" s="3"/>
    </row>
    <row r="46" spans="1:30" x14ac:dyDescent="0.45">
      <c r="A46" s="2"/>
      <c r="B46" s="17" t="s">
        <v>91</v>
      </c>
      <c r="C46" s="9" t="s">
        <v>86</v>
      </c>
      <c r="D46" s="8"/>
      <c r="AA46" s="3"/>
    </row>
    <row r="47" spans="1:30" x14ac:dyDescent="0.45">
      <c r="A47" s="2"/>
      <c r="C47" s="162" t="s">
        <v>82</v>
      </c>
      <c r="D47" s="163"/>
      <c r="E47" s="163"/>
      <c r="F47" s="164"/>
      <c r="G47" s="132" t="s">
        <v>81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3"/>
    </row>
    <row r="48" spans="1:30" x14ac:dyDescent="0.45">
      <c r="A48" s="2"/>
      <c r="C48" s="138" t="s">
        <v>80</v>
      </c>
      <c r="D48" s="138"/>
      <c r="E48" s="138" t="s">
        <v>9</v>
      </c>
      <c r="F48" s="138"/>
      <c r="G48" s="138"/>
      <c r="H48" s="138"/>
      <c r="I48" s="138"/>
      <c r="J48" s="138" t="s">
        <v>8</v>
      </c>
      <c r="K48" s="138"/>
      <c r="L48" s="138"/>
      <c r="M48" s="138"/>
      <c r="N48" s="138"/>
      <c r="O48" s="138"/>
      <c r="P48" s="138" t="s">
        <v>21</v>
      </c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3"/>
    </row>
    <row r="49" spans="1:27" x14ac:dyDescent="0.45">
      <c r="A49" s="2"/>
      <c r="C49" s="120">
        <v>1</v>
      </c>
      <c r="D49" s="120"/>
      <c r="E49" s="145" t="s">
        <v>83</v>
      </c>
      <c r="F49" s="145"/>
      <c r="G49" s="145"/>
      <c r="H49" s="145"/>
      <c r="I49" s="145"/>
      <c r="J49" s="18" t="s">
        <v>39</v>
      </c>
      <c r="K49" s="19"/>
      <c r="L49" s="19"/>
      <c r="M49" s="19"/>
      <c r="N49" s="19"/>
      <c r="O49" s="20"/>
      <c r="P49" s="18" t="s">
        <v>67</v>
      </c>
      <c r="Q49" s="19"/>
      <c r="R49" s="19"/>
      <c r="S49" s="19"/>
      <c r="T49" s="19"/>
      <c r="U49" s="19"/>
      <c r="V49" s="19"/>
      <c r="W49" s="19"/>
      <c r="X49" s="19"/>
      <c r="Y49" s="19"/>
      <c r="Z49" s="20"/>
      <c r="AA49" s="3"/>
    </row>
    <row r="50" spans="1:27" x14ac:dyDescent="0.45">
      <c r="A50" s="2"/>
      <c r="C50" s="120">
        <v>2</v>
      </c>
      <c r="D50" s="120"/>
      <c r="E50" s="145" t="s">
        <v>84</v>
      </c>
      <c r="F50" s="145"/>
      <c r="G50" s="145"/>
      <c r="H50" s="145"/>
      <c r="I50" s="145"/>
      <c r="J50" s="18" t="s">
        <v>40</v>
      </c>
      <c r="K50" s="19"/>
      <c r="L50" s="19"/>
      <c r="M50" s="19"/>
      <c r="N50" s="19"/>
      <c r="O50" s="20"/>
      <c r="P50" s="18" t="s">
        <v>68</v>
      </c>
      <c r="Q50" s="22"/>
      <c r="R50" s="22"/>
      <c r="S50" s="22"/>
      <c r="T50" s="22"/>
      <c r="U50" s="22"/>
      <c r="V50" s="22"/>
      <c r="W50" s="22"/>
      <c r="X50" s="22"/>
      <c r="Y50" s="22"/>
      <c r="Z50" s="23"/>
      <c r="AA50" s="3"/>
    </row>
    <row r="51" spans="1:27" x14ac:dyDescent="0.45">
      <c r="A51" s="2"/>
      <c r="C51" s="120">
        <v>3</v>
      </c>
      <c r="D51" s="120"/>
      <c r="E51" s="145" t="s">
        <v>85</v>
      </c>
      <c r="F51" s="145"/>
      <c r="G51" s="145"/>
      <c r="H51" s="145"/>
      <c r="I51" s="145"/>
      <c r="J51" s="18" t="s">
        <v>87</v>
      </c>
      <c r="K51" s="19"/>
      <c r="L51" s="19"/>
      <c r="M51" s="19"/>
      <c r="N51" s="19"/>
      <c r="O51" s="20"/>
      <c r="P51" s="18" t="s">
        <v>88</v>
      </c>
      <c r="Q51" s="22"/>
      <c r="R51" s="22"/>
      <c r="S51" s="22"/>
      <c r="T51" s="22"/>
      <c r="U51" s="22"/>
      <c r="V51" s="22"/>
      <c r="W51" s="22"/>
      <c r="X51" s="22"/>
      <c r="Y51" s="22"/>
      <c r="Z51" s="23"/>
      <c r="AA51" s="3"/>
    </row>
    <row r="52" spans="1:27" x14ac:dyDescent="0.45">
      <c r="A52" s="2"/>
      <c r="C52" s="120">
        <v>4</v>
      </c>
      <c r="D52" s="120"/>
      <c r="E52" s="145" t="s">
        <v>60</v>
      </c>
      <c r="F52" s="145"/>
      <c r="G52" s="145"/>
      <c r="H52" s="145"/>
      <c r="I52" s="145"/>
      <c r="J52" s="18" t="s">
        <v>36</v>
      </c>
      <c r="K52" s="19"/>
      <c r="L52" s="19"/>
      <c r="M52" s="19"/>
      <c r="N52" s="19"/>
      <c r="O52" s="20"/>
      <c r="P52" s="18" t="s">
        <v>69</v>
      </c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3"/>
    </row>
    <row r="53" spans="1:27" x14ac:dyDescent="0.45">
      <c r="A53" s="2"/>
      <c r="C53" s="120">
        <v>5</v>
      </c>
      <c r="D53" s="120"/>
      <c r="E53" s="21" t="s">
        <v>61</v>
      </c>
      <c r="F53" s="19"/>
      <c r="G53" s="19"/>
      <c r="H53" s="19"/>
      <c r="I53" s="20"/>
      <c r="J53" s="18" t="s">
        <v>64</v>
      </c>
      <c r="K53" s="19"/>
      <c r="L53" s="19"/>
      <c r="M53" s="19"/>
      <c r="N53" s="19"/>
      <c r="O53" s="20"/>
      <c r="P53" s="18" t="s">
        <v>70</v>
      </c>
      <c r="Q53" s="22"/>
      <c r="R53" s="22"/>
      <c r="S53" s="22"/>
      <c r="T53" s="22"/>
      <c r="U53" s="22"/>
      <c r="V53" s="22"/>
      <c r="W53" s="22"/>
      <c r="X53" s="22"/>
      <c r="Y53" s="22"/>
      <c r="Z53" s="23"/>
      <c r="AA53" s="3"/>
    </row>
    <row r="54" spans="1:27" x14ac:dyDescent="0.45">
      <c r="A54" s="2"/>
      <c r="C54" s="120">
        <v>6</v>
      </c>
      <c r="D54" s="120"/>
      <c r="E54" s="21" t="s">
        <v>62</v>
      </c>
      <c r="F54" s="19"/>
      <c r="G54" s="19"/>
      <c r="H54" s="19"/>
      <c r="I54" s="20"/>
      <c r="J54" s="18" t="s">
        <v>65</v>
      </c>
      <c r="K54" s="19"/>
      <c r="L54" s="19"/>
      <c r="M54" s="19"/>
      <c r="N54" s="19"/>
      <c r="O54" s="20"/>
      <c r="P54" s="18" t="s">
        <v>71</v>
      </c>
      <c r="Q54" s="19"/>
      <c r="R54" s="19"/>
      <c r="S54" s="19"/>
      <c r="T54" s="19"/>
      <c r="U54" s="19"/>
      <c r="V54" s="19"/>
      <c r="W54" s="19"/>
      <c r="X54" s="19"/>
      <c r="Y54" s="19"/>
      <c r="Z54" s="20"/>
      <c r="AA54" s="3"/>
    </row>
    <row r="55" spans="1:27" x14ac:dyDescent="0.45">
      <c r="A55" s="2"/>
      <c r="C55" s="120">
        <v>7</v>
      </c>
      <c r="D55" s="120"/>
      <c r="E55" s="21" t="s">
        <v>63</v>
      </c>
      <c r="F55" s="19"/>
      <c r="G55" s="19"/>
      <c r="H55" s="19"/>
      <c r="I55" s="20"/>
      <c r="J55" s="18" t="s">
        <v>66</v>
      </c>
      <c r="K55" s="19"/>
      <c r="L55" s="19"/>
      <c r="M55" s="19"/>
      <c r="N55" s="19"/>
      <c r="O55" s="20"/>
      <c r="P55" s="18" t="s">
        <v>72</v>
      </c>
      <c r="Q55" s="19"/>
      <c r="R55" s="19"/>
      <c r="S55" s="19"/>
      <c r="T55" s="19"/>
      <c r="U55" s="19"/>
      <c r="V55" s="19"/>
      <c r="W55" s="19"/>
      <c r="X55" s="19"/>
      <c r="Y55" s="19"/>
      <c r="Z55" s="20"/>
      <c r="AA55" s="3"/>
    </row>
    <row r="56" spans="1:27" x14ac:dyDescent="0.45">
      <c r="A56" s="2"/>
      <c r="B56" s="17"/>
      <c r="C56" s="9"/>
      <c r="D56" s="8"/>
      <c r="AA56" s="3"/>
    </row>
    <row r="57" spans="1:27" x14ac:dyDescent="0.4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7"/>
    </row>
    <row r="58" spans="1:27" x14ac:dyDescent="0.4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5"/>
    </row>
    <row r="59" spans="1:27" x14ac:dyDescent="0.45">
      <c r="A59" s="2"/>
      <c r="B59" t="s">
        <v>22</v>
      </c>
      <c r="AA59" s="3"/>
    </row>
    <row r="60" spans="1:27" x14ac:dyDescent="0.45">
      <c r="A60" s="2"/>
      <c r="AA60" s="3"/>
    </row>
    <row r="61" spans="1:27" x14ac:dyDescent="0.45">
      <c r="A61" s="2"/>
      <c r="B61" s="13"/>
      <c r="C61" s="14" t="s">
        <v>23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  <c r="AA61" s="3"/>
    </row>
    <row r="62" spans="1:27" x14ac:dyDescent="0.45">
      <c r="A62" s="2"/>
      <c r="B62" s="2"/>
      <c r="C62" t="s">
        <v>24</v>
      </c>
      <c r="Z62" s="3"/>
      <c r="AA62" s="3"/>
    </row>
    <row r="63" spans="1:27" x14ac:dyDescent="0.45">
      <c r="A63" s="2"/>
      <c r="B63" s="2"/>
      <c r="C63" t="s">
        <v>25</v>
      </c>
      <c r="Z63" s="3"/>
      <c r="AA63" s="3"/>
    </row>
    <row r="64" spans="1:27" x14ac:dyDescent="0.45">
      <c r="A64" s="2"/>
      <c r="B64" s="2"/>
      <c r="C64" t="s">
        <v>26</v>
      </c>
      <c r="Z64" s="3"/>
      <c r="AA64" s="3"/>
    </row>
    <row r="65" spans="1:27" x14ac:dyDescent="0.45">
      <c r="A65" s="2"/>
      <c r="B65" s="2"/>
      <c r="C65" t="s">
        <v>27</v>
      </c>
      <c r="Z65" s="3"/>
      <c r="AA65" s="3"/>
    </row>
    <row r="66" spans="1:27" x14ac:dyDescent="0.45">
      <c r="A66" s="2"/>
      <c r="B66" s="2"/>
      <c r="C66" s="8"/>
      <c r="D66" t="s">
        <v>73</v>
      </c>
      <c r="Z66" s="3"/>
      <c r="AA66" s="3"/>
    </row>
    <row r="67" spans="1:27" x14ac:dyDescent="0.45">
      <c r="A67" s="2"/>
      <c r="B67" s="2"/>
      <c r="C67" s="8"/>
      <c r="D67" t="s">
        <v>74</v>
      </c>
      <c r="Z67" s="3"/>
      <c r="AA67" s="3"/>
    </row>
    <row r="68" spans="1:27" x14ac:dyDescent="0.45">
      <c r="A68" s="2"/>
      <c r="B68" s="2"/>
      <c r="D68" t="s">
        <v>89</v>
      </c>
      <c r="Z68" s="3"/>
      <c r="AA68" s="3"/>
    </row>
    <row r="69" spans="1:27" x14ac:dyDescent="0.45">
      <c r="A69" s="2"/>
      <c r="B69" s="2"/>
      <c r="D69" t="s">
        <v>75</v>
      </c>
      <c r="Z69" s="3"/>
      <c r="AA69" s="3"/>
    </row>
    <row r="70" spans="1:27" x14ac:dyDescent="0.45">
      <c r="A70" s="2"/>
      <c r="B70" s="2"/>
      <c r="C70" s="8"/>
      <c r="D70" t="s">
        <v>76</v>
      </c>
      <c r="Z70" s="3"/>
      <c r="AA70" s="3"/>
    </row>
    <row r="71" spans="1:27" x14ac:dyDescent="0.45">
      <c r="A71" s="2"/>
      <c r="B71" s="2"/>
      <c r="D71" t="s">
        <v>77</v>
      </c>
      <c r="E71" s="8"/>
      <c r="Z71" s="3"/>
      <c r="AA71" s="3"/>
    </row>
    <row r="72" spans="1:27" x14ac:dyDescent="0.45">
      <c r="A72" s="2"/>
      <c r="B72" s="2"/>
      <c r="D72" t="s">
        <v>78</v>
      </c>
      <c r="E72" s="8"/>
      <c r="Z72" s="3"/>
      <c r="AA72" s="3"/>
    </row>
    <row r="73" spans="1:27" x14ac:dyDescent="0.45">
      <c r="A73" s="2"/>
      <c r="B73" s="2"/>
      <c r="C73" t="s">
        <v>28</v>
      </c>
      <c r="Z73" s="3"/>
      <c r="AA73" s="3"/>
    </row>
    <row r="74" spans="1:27" x14ac:dyDescent="0.45">
      <c r="A74" s="2"/>
      <c r="B74" s="2"/>
      <c r="C74" t="s">
        <v>29</v>
      </c>
      <c r="Z74" s="3"/>
      <c r="AA74" s="3"/>
    </row>
    <row r="75" spans="1:27" x14ac:dyDescent="0.45">
      <c r="A75" s="2"/>
      <c r="B75" s="2"/>
      <c r="Z75" s="3"/>
      <c r="AA75" s="3"/>
    </row>
    <row r="76" spans="1:27" x14ac:dyDescent="0.45">
      <c r="A76" s="2"/>
      <c r="B76" s="2"/>
      <c r="C76" t="s">
        <v>30</v>
      </c>
      <c r="Z76" s="3"/>
      <c r="AA76" s="3"/>
    </row>
    <row r="77" spans="1:27" x14ac:dyDescent="0.45">
      <c r="A77" s="2"/>
      <c r="B77" s="2"/>
      <c r="C77" t="s">
        <v>24</v>
      </c>
      <c r="Z77" s="3"/>
      <c r="AA77" s="3"/>
    </row>
    <row r="78" spans="1:27" x14ac:dyDescent="0.45">
      <c r="A78" s="2"/>
      <c r="B78" s="2"/>
      <c r="C78" s="8" t="s">
        <v>31</v>
      </c>
      <c r="Z78" s="3"/>
      <c r="AA78" s="3"/>
    </row>
    <row r="79" spans="1:27" x14ac:dyDescent="0.45">
      <c r="A79" s="2"/>
      <c r="B79" s="2"/>
      <c r="C79" s="8" t="s">
        <v>92</v>
      </c>
      <c r="Z79" s="3"/>
      <c r="AA79" s="3"/>
    </row>
    <row r="80" spans="1:27" x14ac:dyDescent="0.45">
      <c r="A80" s="2"/>
      <c r="B80" s="2"/>
      <c r="C80" t="s">
        <v>32</v>
      </c>
      <c r="Z80" s="3"/>
      <c r="AA80" s="3"/>
    </row>
    <row r="81" spans="1:27" x14ac:dyDescent="0.45">
      <c r="A81" s="2"/>
      <c r="B81" s="2"/>
      <c r="C81" t="s">
        <v>29</v>
      </c>
      <c r="Z81" s="3"/>
      <c r="AA81" s="3"/>
    </row>
    <row r="82" spans="1:27" x14ac:dyDescent="0.45">
      <c r="A82" s="2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7"/>
      <c r="AA82" s="3"/>
    </row>
    <row r="83" spans="1:27" x14ac:dyDescent="0.4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7"/>
    </row>
  </sheetData>
  <mergeCells count="124">
    <mergeCell ref="C53:D53"/>
    <mergeCell ref="C54:D54"/>
    <mergeCell ref="C55:D55"/>
    <mergeCell ref="C50:D50"/>
    <mergeCell ref="E50:I50"/>
    <mergeCell ref="C51:D51"/>
    <mergeCell ref="E51:I51"/>
    <mergeCell ref="C52:D52"/>
    <mergeCell ref="E52:I52"/>
    <mergeCell ref="C48:D48"/>
    <mergeCell ref="E48:I48"/>
    <mergeCell ref="J48:O48"/>
    <mergeCell ref="P48:Z48"/>
    <mergeCell ref="C49:D49"/>
    <mergeCell ref="E49:I49"/>
    <mergeCell ref="C41:F41"/>
    <mergeCell ref="G41:Z41"/>
    <mergeCell ref="C42:F42"/>
    <mergeCell ref="C43:F43"/>
    <mergeCell ref="C47:F47"/>
    <mergeCell ref="G47:Z47"/>
    <mergeCell ref="C33:F33"/>
    <mergeCell ref="C34:F34"/>
    <mergeCell ref="C37:F37"/>
    <mergeCell ref="G37:O37"/>
    <mergeCell ref="Q37:Z37"/>
    <mergeCell ref="C40:Z40"/>
    <mergeCell ref="C28:F28"/>
    <mergeCell ref="G28:O28"/>
    <mergeCell ref="Q28:Z28"/>
    <mergeCell ref="C31:Z31"/>
    <mergeCell ref="C32:F32"/>
    <mergeCell ref="G32:Z32"/>
    <mergeCell ref="B21:C21"/>
    <mergeCell ref="D21:I21"/>
    <mergeCell ref="J21:P21"/>
    <mergeCell ref="Q21:R21"/>
    <mergeCell ref="S21:Z21"/>
    <mergeCell ref="B22:C22"/>
    <mergeCell ref="D22:I22"/>
    <mergeCell ref="J22:P22"/>
    <mergeCell ref="Q22:R22"/>
    <mergeCell ref="S22:Z22"/>
    <mergeCell ref="B19:C19"/>
    <mergeCell ref="D19:I19"/>
    <mergeCell ref="J19:P19"/>
    <mergeCell ref="Q19:R19"/>
    <mergeCell ref="S19:Z19"/>
    <mergeCell ref="B20:C20"/>
    <mergeCell ref="D20:I20"/>
    <mergeCell ref="J20:P20"/>
    <mergeCell ref="Q20:R20"/>
    <mergeCell ref="S20:Z20"/>
    <mergeCell ref="B17:C17"/>
    <mergeCell ref="D17:I17"/>
    <mergeCell ref="J17:P17"/>
    <mergeCell ref="Q17:R17"/>
    <mergeCell ref="S17:Z17"/>
    <mergeCell ref="B18:C18"/>
    <mergeCell ref="D18:I18"/>
    <mergeCell ref="J18:P18"/>
    <mergeCell ref="Q18:R18"/>
    <mergeCell ref="S18:Z18"/>
    <mergeCell ref="B15:C15"/>
    <mergeCell ref="D15:I15"/>
    <mergeCell ref="J15:P15"/>
    <mergeCell ref="Q15:R15"/>
    <mergeCell ref="S15:Z15"/>
    <mergeCell ref="B16:C16"/>
    <mergeCell ref="D16:I16"/>
    <mergeCell ref="J16:P16"/>
    <mergeCell ref="Q16:R16"/>
    <mergeCell ref="S16:Z16"/>
    <mergeCell ref="B13:C13"/>
    <mergeCell ref="D13:I13"/>
    <mergeCell ref="J13:P13"/>
    <mergeCell ref="Q13:R13"/>
    <mergeCell ref="S13:Z13"/>
    <mergeCell ref="B14:C14"/>
    <mergeCell ref="D14:I14"/>
    <mergeCell ref="J14:P14"/>
    <mergeCell ref="Q14:R14"/>
    <mergeCell ref="S14:Z14"/>
    <mergeCell ref="C12:F12"/>
    <mergeCell ref="G12:J12"/>
    <mergeCell ref="K12:M12"/>
    <mergeCell ref="N12:P12"/>
    <mergeCell ref="Q12:R12"/>
    <mergeCell ref="S12:Z12"/>
    <mergeCell ref="C11:F11"/>
    <mergeCell ref="G11:J11"/>
    <mergeCell ref="K11:M11"/>
    <mergeCell ref="N11:P11"/>
    <mergeCell ref="Q11:R11"/>
    <mergeCell ref="S11:Z11"/>
    <mergeCell ref="C10:F10"/>
    <mergeCell ref="G10:J10"/>
    <mergeCell ref="K10:M10"/>
    <mergeCell ref="N10:P10"/>
    <mergeCell ref="Q10:R10"/>
    <mergeCell ref="S10:Z10"/>
    <mergeCell ref="C9:F9"/>
    <mergeCell ref="G9:J9"/>
    <mergeCell ref="K9:M9"/>
    <mergeCell ref="N9:P9"/>
    <mergeCell ref="Q9:R9"/>
    <mergeCell ref="S9:Z9"/>
    <mergeCell ref="V5:X5"/>
    <mergeCell ref="Y5:AA5"/>
    <mergeCell ref="C8:F8"/>
    <mergeCell ref="G8:J8"/>
    <mergeCell ref="N8:P8"/>
    <mergeCell ref="Q8:R8"/>
    <mergeCell ref="S8:Z8"/>
    <mergeCell ref="A1:G2"/>
    <mergeCell ref="H1:AA2"/>
    <mergeCell ref="A3:G4"/>
    <mergeCell ref="H3:AA4"/>
    <mergeCell ref="A5:C5"/>
    <mergeCell ref="D5:G5"/>
    <mergeCell ref="H5:J5"/>
    <mergeCell ref="K5:N5"/>
    <mergeCell ref="O5:Q5"/>
    <mergeCell ref="R5:U5"/>
  </mergeCells>
  <phoneticPr fontId="3"/>
  <pageMargins left="0.39370078740157499" right="0.39370078740157499" top="0.39370078740157499" bottom="0.39370078740157499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現場経費入力_選択項目取得API</vt:lpstr>
      <vt:lpstr>現場経費情報取得API</vt:lpstr>
      <vt:lpstr>_権限情報取得API</vt:lpstr>
      <vt:lpstr>現場経費情報保存API</vt:lpstr>
      <vt:lpstr>住所情報取得API</vt:lpstr>
      <vt:lpstr>_権限情報取得API!Print_Area</vt:lpstr>
      <vt:lpstr>現場経費情報取得API!Print_Area</vt:lpstr>
      <vt:lpstr>現場経費情報保存API!Print_Area</vt:lpstr>
      <vt:lpstr>現場経費入力_選択項目取得API!Print_Area</vt:lpstr>
      <vt:lpstr>住所情報取得API!Print_Area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tomohito1992@gmail.com</dc:creator>
  <cp:lastModifiedBy>達也 柳</cp:lastModifiedBy>
  <dcterms:created xsi:type="dcterms:W3CDTF">2024-11-07T01:35:08Z</dcterms:created>
  <dcterms:modified xsi:type="dcterms:W3CDTF">2025-10-10T09:34:56Z</dcterms:modified>
</cp:coreProperties>
</file>