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BatteryModel\Model\KalmanFilter\"/>
    </mc:Choice>
  </mc:AlternateContent>
  <xr:revisionPtr revIDLastSave="0" documentId="13_ncr:1_{D86CE233-796F-4883-B9C8-B89EC9BB3154}" xr6:coauthVersionLast="36" xr6:coauthVersionMax="36" xr10:uidLastSave="{00000000-0000-0000-0000-000000000000}"/>
  <bookViews>
    <workbookView xWindow="0" yWindow="0" windowWidth="28800" windowHeight="12810" activeTab="1" xr2:uid="{BAE9220D-95E5-4077-BDFD-96C30EF4CBA2}"/>
  </bookViews>
  <sheets>
    <sheet name="Ts0.1SOC50" sheetId="1" r:id="rId1"/>
    <sheet name="Ts1SOC50" sheetId="2" r:id="rId2"/>
    <sheet name="Ts10SOC50" sheetId="3" r:id="rId3"/>
    <sheet name="Ts0.1SOC75" sheetId="5" r:id="rId4"/>
    <sheet name="Ts1SOC75" sheetId="6" r:id="rId5"/>
    <sheet name="Ts10SOC75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2" l="1"/>
  <c r="G27" i="2"/>
  <c r="H27" i="2"/>
  <c r="I27" i="2"/>
  <c r="J27" i="2"/>
  <c r="K27" i="2"/>
  <c r="L27" i="2"/>
  <c r="E27" i="2"/>
  <c r="F26" i="2"/>
  <c r="G26" i="2"/>
  <c r="H26" i="2"/>
  <c r="I26" i="2"/>
  <c r="J26" i="2"/>
  <c r="K26" i="2"/>
  <c r="L26" i="2"/>
  <c r="E26" i="2"/>
  <c r="AF19" i="7"/>
  <c r="AE19" i="7"/>
  <c r="AD19" i="7"/>
  <c r="AC19" i="7"/>
  <c r="AB19" i="7"/>
  <c r="AA19" i="7"/>
  <c r="Z19" i="7"/>
  <c r="Y19" i="7"/>
  <c r="V19" i="7"/>
  <c r="U19" i="7"/>
  <c r="T19" i="7"/>
  <c r="S19" i="7"/>
  <c r="R19" i="7"/>
  <c r="Q19" i="7"/>
  <c r="P19" i="7"/>
  <c r="O19" i="7"/>
  <c r="L19" i="7"/>
  <c r="K19" i="7"/>
  <c r="J19" i="7"/>
  <c r="I19" i="7"/>
  <c r="H19" i="7"/>
  <c r="G19" i="7"/>
  <c r="F19" i="7"/>
  <c r="E19" i="7"/>
  <c r="AF13" i="7"/>
  <c r="AE13" i="7"/>
  <c r="AD13" i="7"/>
  <c r="AC13" i="7"/>
  <c r="AB13" i="7"/>
  <c r="AA13" i="7"/>
  <c r="Z13" i="7"/>
  <c r="Y13" i="7"/>
  <c r="V13" i="7"/>
  <c r="U13" i="7"/>
  <c r="T13" i="7"/>
  <c r="S13" i="7"/>
  <c r="R13" i="7"/>
  <c r="Q13" i="7"/>
  <c r="P13" i="7"/>
  <c r="O13" i="7"/>
  <c r="L13" i="7"/>
  <c r="K13" i="7"/>
  <c r="J13" i="7"/>
  <c r="I13" i="7"/>
  <c r="H13" i="7"/>
  <c r="G13" i="7"/>
  <c r="F13" i="7"/>
  <c r="E13" i="7"/>
  <c r="AF7" i="7"/>
  <c r="AE7" i="7"/>
  <c r="AD7" i="7"/>
  <c r="AC7" i="7"/>
  <c r="AB7" i="7"/>
  <c r="AA7" i="7"/>
  <c r="Z7" i="7"/>
  <c r="Y7" i="7"/>
  <c r="V7" i="7"/>
  <c r="U7" i="7"/>
  <c r="T7" i="7"/>
  <c r="S7" i="7"/>
  <c r="R7" i="7"/>
  <c r="Q7" i="7"/>
  <c r="P7" i="7"/>
  <c r="O7" i="7"/>
  <c r="L7" i="7"/>
  <c r="K7" i="7"/>
  <c r="J7" i="7"/>
  <c r="I7" i="7"/>
  <c r="H7" i="7"/>
  <c r="G7" i="7"/>
  <c r="F7" i="7"/>
  <c r="E7" i="7"/>
  <c r="AF19" i="6"/>
  <c r="AE19" i="6"/>
  <c r="AD19" i="6"/>
  <c r="AC19" i="6"/>
  <c r="AB19" i="6"/>
  <c r="AA19" i="6"/>
  <c r="Z19" i="6"/>
  <c r="Y19" i="6"/>
  <c r="V19" i="6"/>
  <c r="U19" i="6"/>
  <c r="T19" i="6"/>
  <c r="S19" i="6"/>
  <c r="R19" i="6"/>
  <c r="Q19" i="6"/>
  <c r="P19" i="6"/>
  <c r="O19" i="6"/>
  <c r="L19" i="6"/>
  <c r="K19" i="6"/>
  <c r="J19" i="6"/>
  <c r="I19" i="6"/>
  <c r="H19" i="6"/>
  <c r="G19" i="6"/>
  <c r="F19" i="6"/>
  <c r="E19" i="6"/>
  <c r="AF13" i="6"/>
  <c r="AE13" i="6"/>
  <c r="AD13" i="6"/>
  <c r="AC13" i="6"/>
  <c r="AB13" i="6"/>
  <c r="AA13" i="6"/>
  <c r="Z13" i="6"/>
  <c r="Y13" i="6"/>
  <c r="V13" i="6"/>
  <c r="U13" i="6"/>
  <c r="T13" i="6"/>
  <c r="S13" i="6"/>
  <c r="R13" i="6"/>
  <c r="Q13" i="6"/>
  <c r="P13" i="6"/>
  <c r="O13" i="6"/>
  <c r="L13" i="6"/>
  <c r="K13" i="6"/>
  <c r="J13" i="6"/>
  <c r="I13" i="6"/>
  <c r="H13" i="6"/>
  <c r="G13" i="6"/>
  <c r="F13" i="6"/>
  <c r="E13" i="6"/>
  <c r="AF7" i="6"/>
  <c r="AE7" i="6"/>
  <c r="AD7" i="6"/>
  <c r="AC7" i="6"/>
  <c r="AB7" i="6"/>
  <c r="AA7" i="6"/>
  <c r="Z7" i="6"/>
  <c r="Y7" i="6"/>
  <c r="V7" i="6"/>
  <c r="U7" i="6"/>
  <c r="T7" i="6"/>
  <c r="S7" i="6"/>
  <c r="R7" i="6"/>
  <c r="Q7" i="6"/>
  <c r="P7" i="6"/>
  <c r="O7" i="6"/>
  <c r="L7" i="6"/>
  <c r="K7" i="6"/>
  <c r="J7" i="6"/>
  <c r="I7" i="6"/>
  <c r="H7" i="6"/>
  <c r="G7" i="6"/>
  <c r="F7" i="6"/>
  <c r="E7" i="6"/>
  <c r="AF19" i="5"/>
  <c r="AE19" i="5"/>
  <c r="AD19" i="5"/>
  <c r="AC19" i="5"/>
  <c r="AB19" i="5"/>
  <c r="AA19" i="5"/>
  <c r="Z19" i="5"/>
  <c r="Y19" i="5"/>
  <c r="V19" i="5"/>
  <c r="U19" i="5"/>
  <c r="T19" i="5"/>
  <c r="S19" i="5"/>
  <c r="R19" i="5"/>
  <c r="Q19" i="5"/>
  <c r="P19" i="5"/>
  <c r="O19" i="5"/>
  <c r="L19" i="5"/>
  <c r="K19" i="5"/>
  <c r="J19" i="5"/>
  <c r="I19" i="5"/>
  <c r="H19" i="5"/>
  <c r="G19" i="5"/>
  <c r="F19" i="5"/>
  <c r="E19" i="5"/>
  <c r="AF13" i="5"/>
  <c r="AE13" i="5"/>
  <c r="AD13" i="5"/>
  <c r="AC13" i="5"/>
  <c r="AB13" i="5"/>
  <c r="AA13" i="5"/>
  <c r="Z13" i="5"/>
  <c r="Y13" i="5"/>
  <c r="V13" i="5"/>
  <c r="U13" i="5"/>
  <c r="T13" i="5"/>
  <c r="S13" i="5"/>
  <c r="R13" i="5"/>
  <c r="Q13" i="5"/>
  <c r="P13" i="5"/>
  <c r="O13" i="5"/>
  <c r="L13" i="5"/>
  <c r="K13" i="5"/>
  <c r="J13" i="5"/>
  <c r="I13" i="5"/>
  <c r="H13" i="5"/>
  <c r="G13" i="5"/>
  <c r="F13" i="5"/>
  <c r="E13" i="5"/>
  <c r="AF7" i="5"/>
  <c r="AE7" i="5"/>
  <c r="AD7" i="5"/>
  <c r="AC7" i="5"/>
  <c r="AB7" i="5"/>
  <c r="AA7" i="5"/>
  <c r="Z7" i="5"/>
  <c r="Y7" i="5"/>
  <c r="V7" i="5"/>
  <c r="U7" i="5"/>
  <c r="T7" i="5"/>
  <c r="S7" i="5"/>
  <c r="R7" i="5"/>
  <c r="Q7" i="5"/>
  <c r="P7" i="5"/>
  <c r="O7" i="5"/>
  <c r="L7" i="5"/>
  <c r="K7" i="5"/>
  <c r="J7" i="5"/>
  <c r="I7" i="5"/>
  <c r="H7" i="5"/>
  <c r="G7" i="5"/>
  <c r="F7" i="5"/>
  <c r="E7" i="5"/>
  <c r="AF19" i="3"/>
  <c r="AE19" i="3"/>
  <c r="AD19" i="3"/>
  <c r="AC19" i="3"/>
  <c r="AB19" i="3"/>
  <c r="AA19" i="3"/>
  <c r="Z19" i="3"/>
  <c r="Y19" i="3"/>
  <c r="V19" i="3"/>
  <c r="U19" i="3"/>
  <c r="T19" i="3"/>
  <c r="S19" i="3"/>
  <c r="R19" i="3"/>
  <c r="Q19" i="3"/>
  <c r="P19" i="3"/>
  <c r="O19" i="3"/>
  <c r="L19" i="3"/>
  <c r="K19" i="3"/>
  <c r="J19" i="3"/>
  <c r="I19" i="3"/>
  <c r="H19" i="3"/>
  <c r="G19" i="3"/>
  <c r="F19" i="3"/>
  <c r="E19" i="3"/>
  <c r="AF13" i="3"/>
  <c r="AE13" i="3"/>
  <c r="AD13" i="3"/>
  <c r="AC13" i="3"/>
  <c r="AB13" i="3"/>
  <c r="AA13" i="3"/>
  <c r="Z13" i="3"/>
  <c r="Y13" i="3"/>
  <c r="V13" i="3"/>
  <c r="U13" i="3"/>
  <c r="T13" i="3"/>
  <c r="S13" i="3"/>
  <c r="R13" i="3"/>
  <c r="Q13" i="3"/>
  <c r="P13" i="3"/>
  <c r="O13" i="3"/>
  <c r="L13" i="3"/>
  <c r="K13" i="3"/>
  <c r="J13" i="3"/>
  <c r="I13" i="3"/>
  <c r="H13" i="3"/>
  <c r="G13" i="3"/>
  <c r="F13" i="3"/>
  <c r="E13" i="3"/>
  <c r="AF7" i="3"/>
  <c r="AE7" i="3"/>
  <c r="AD7" i="3"/>
  <c r="AC7" i="3"/>
  <c r="AB7" i="3"/>
  <c r="AA7" i="3"/>
  <c r="Z7" i="3"/>
  <c r="Y7" i="3"/>
  <c r="V7" i="3"/>
  <c r="U7" i="3"/>
  <c r="T7" i="3"/>
  <c r="S7" i="3"/>
  <c r="R7" i="3"/>
  <c r="Q7" i="3"/>
  <c r="P7" i="3"/>
  <c r="O7" i="3"/>
  <c r="L7" i="3"/>
  <c r="K7" i="3"/>
  <c r="J7" i="3"/>
  <c r="I7" i="3"/>
  <c r="H7" i="3"/>
  <c r="G7" i="3"/>
  <c r="F7" i="3"/>
  <c r="E7" i="3"/>
  <c r="AF19" i="2"/>
  <c r="AE19" i="2"/>
  <c r="AD19" i="2"/>
  <c r="AC19" i="2"/>
  <c r="AB19" i="2"/>
  <c r="AA19" i="2"/>
  <c r="Z19" i="2"/>
  <c r="Y19" i="2"/>
  <c r="V19" i="2"/>
  <c r="U19" i="2"/>
  <c r="T19" i="2"/>
  <c r="S19" i="2"/>
  <c r="R19" i="2"/>
  <c r="Q19" i="2"/>
  <c r="P19" i="2"/>
  <c r="O19" i="2"/>
  <c r="L19" i="2"/>
  <c r="K19" i="2"/>
  <c r="J19" i="2"/>
  <c r="I19" i="2"/>
  <c r="H19" i="2"/>
  <c r="G19" i="2"/>
  <c r="F19" i="2"/>
  <c r="E19" i="2"/>
  <c r="AF13" i="2"/>
  <c r="AE13" i="2"/>
  <c r="AD13" i="2"/>
  <c r="AC13" i="2"/>
  <c r="AB13" i="2"/>
  <c r="AA13" i="2"/>
  <c r="Z13" i="2"/>
  <c r="Y13" i="2"/>
  <c r="V13" i="2"/>
  <c r="U13" i="2"/>
  <c r="T13" i="2"/>
  <c r="S13" i="2"/>
  <c r="R13" i="2"/>
  <c r="Q13" i="2"/>
  <c r="P13" i="2"/>
  <c r="O13" i="2"/>
  <c r="L13" i="2"/>
  <c r="K13" i="2"/>
  <c r="J13" i="2"/>
  <c r="I13" i="2"/>
  <c r="H13" i="2"/>
  <c r="G13" i="2"/>
  <c r="F13" i="2"/>
  <c r="E13" i="2"/>
  <c r="AF7" i="2"/>
  <c r="AE7" i="2"/>
  <c r="AD7" i="2"/>
  <c r="AC7" i="2"/>
  <c r="AB7" i="2"/>
  <c r="AA7" i="2"/>
  <c r="Z7" i="2"/>
  <c r="Y7" i="2"/>
  <c r="V7" i="2"/>
  <c r="U7" i="2"/>
  <c r="T7" i="2"/>
  <c r="S7" i="2"/>
  <c r="R7" i="2"/>
  <c r="Q7" i="2"/>
  <c r="P7" i="2"/>
  <c r="O7" i="2"/>
  <c r="L7" i="2"/>
  <c r="K7" i="2"/>
  <c r="J7" i="2"/>
  <c r="I7" i="2"/>
  <c r="H7" i="2"/>
  <c r="G7" i="2"/>
  <c r="F7" i="2"/>
  <c r="E7" i="2"/>
  <c r="AF19" i="1"/>
  <c r="AE19" i="1"/>
  <c r="AD19" i="1"/>
  <c r="AC19" i="1"/>
  <c r="AB19" i="1"/>
  <c r="AA19" i="1"/>
  <c r="Z19" i="1"/>
  <c r="Y19" i="1"/>
  <c r="V19" i="1"/>
  <c r="U19" i="1"/>
  <c r="T19" i="1"/>
  <c r="S19" i="1"/>
  <c r="R19" i="1"/>
  <c r="Q19" i="1"/>
  <c r="P19" i="1"/>
  <c r="O19" i="1"/>
  <c r="L19" i="1"/>
  <c r="K19" i="1"/>
  <c r="J19" i="1"/>
  <c r="I19" i="1"/>
  <c r="H19" i="1"/>
  <c r="G19" i="1"/>
  <c r="F19" i="1"/>
  <c r="E19" i="1"/>
  <c r="AF13" i="1"/>
  <c r="AE13" i="1"/>
  <c r="AD13" i="1"/>
  <c r="AC13" i="1"/>
  <c r="AB13" i="1"/>
  <c r="AA13" i="1"/>
  <c r="Z13" i="1"/>
  <c r="Y13" i="1"/>
  <c r="V13" i="1"/>
  <c r="U13" i="1"/>
  <c r="T13" i="1"/>
  <c r="S13" i="1"/>
  <c r="R13" i="1"/>
  <c r="Q13" i="1"/>
  <c r="P13" i="1"/>
  <c r="O13" i="1"/>
  <c r="L13" i="1"/>
  <c r="K13" i="1"/>
  <c r="J13" i="1"/>
  <c r="I13" i="1"/>
  <c r="H13" i="1"/>
  <c r="G13" i="1"/>
  <c r="F13" i="1"/>
  <c r="E13" i="1"/>
  <c r="AF7" i="1"/>
  <c r="AE7" i="1"/>
  <c r="AD7" i="1"/>
  <c r="AC7" i="1"/>
  <c r="AB7" i="1"/>
  <c r="AA7" i="1"/>
  <c r="Z7" i="1"/>
  <c r="Y7" i="1"/>
  <c r="V7" i="1"/>
  <c r="U7" i="1"/>
  <c r="T7" i="1"/>
  <c r="S7" i="1"/>
  <c r="R7" i="1"/>
  <c r="Q7" i="1"/>
  <c r="P7" i="1"/>
  <c r="O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<sst xmlns="http://schemas.openxmlformats.org/spreadsheetml/2006/main" count="606" uniqueCount="13">
  <si>
    <t>Q</t>
  </si>
  <si>
    <t>R</t>
  </si>
  <si>
    <t>Cell Voltage</t>
  </si>
  <si>
    <t>Delta Phi</t>
  </si>
  <si>
    <t>i_Far</t>
  </si>
  <si>
    <t>eta</t>
  </si>
  <si>
    <t>C_liion</t>
  </si>
  <si>
    <t>C_Li</t>
  </si>
  <si>
    <t>Delta C_li</t>
  </si>
  <si>
    <t>T</t>
  </si>
  <si>
    <t>Calc</t>
  </si>
  <si>
    <t>DARE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</si>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</sst>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257B-FC69-4009-99F0-9BD532B77A6F}">
  <dimension ref="B2:AF19"/>
  <sheetViews>
    <sheetView topLeftCell="B1" workbookViewId="0">
      <selection activeCell="W33" sqref="W33"/>
    </sheetView>
  </sheetViews>
  <sheetFormatPr defaultRowHeight="15" x14ac:dyDescent="0.25"/>
  <cols>
    <col min="2" max="2" width="2.140625" bestFit="1" customWidth="1"/>
    <col min="3" max="3" width="8.5703125" bestFit="1" customWidth="1"/>
    <col min="4" max="4" width="5.7109375" bestFit="1" customWidth="1"/>
    <col min="5" max="5" width="11.7109375" bestFit="1" customWidth="1"/>
    <col min="6" max="6" width="9" bestFit="1" customWidth="1"/>
    <col min="7" max="10" width="8.28515625" bestFit="1" customWidth="1"/>
    <col min="11" max="11" width="9.42578125" bestFit="1" customWidth="1"/>
    <col min="12" max="12" width="8.28515625" bestFit="1" customWidth="1"/>
    <col min="14" max="14" width="5.7109375" bestFit="1" customWidth="1"/>
    <col min="15" max="15" width="11.7109375" bestFit="1" customWidth="1"/>
    <col min="16" max="16" width="9" bestFit="1" customWidth="1"/>
    <col min="17" max="20" width="8.28515625" bestFit="1" customWidth="1"/>
    <col min="21" max="21" width="9.42578125" bestFit="1" customWidth="1"/>
    <col min="22" max="22" width="8.28515625" bestFit="1" customWidth="1"/>
    <col min="24" max="24" width="5.7109375" bestFit="1" customWidth="1"/>
    <col min="25" max="25" width="11.7109375" bestFit="1" customWidth="1"/>
    <col min="26" max="26" width="9" bestFit="1" customWidth="1"/>
    <col min="27" max="30" width="8.28515625" bestFit="1" customWidth="1"/>
    <col min="31" max="31" width="9.42578125" bestFit="1" customWidth="1"/>
    <col min="32" max="32" width="8.28515625" bestFit="1" customWidth="1"/>
  </cols>
  <sheetData>
    <row r="2" spans="2:32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E3" s="2">
        <v>9.9999999999999995E-7</v>
      </c>
      <c r="F3" s="2"/>
      <c r="G3" s="2"/>
      <c r="H3" s="2"/>
      <c r="I3" s="2"/>
      <c r="J3" s="2"/>
      <c r="K3" s="2"/>
      <c r="L3" s="2"/>
      <c r="O3" s="2">
        <v>1E-3</v>
      </c>
      <c r="P3" s="2"/>
      <c r="Q3" s="2"/>
      <c r="R3" s="2"/>
      <c r="S3" s="2"/>
      <c r="T3" s="2"/>
      <c r="U3" s="2"/>
      <c r="V3" s="2"/>
      <c r="Y3" s="2">
        <v>10</v>
      </c>
      <c r="Z3" s="2"/>
      <c r="AA3" s="2"/>
      <c r="AB3" s="2"/>
      <c r="AC3" s="2"/>
      <c r="AD3" s="2"/>
      <c r="AE3" s="2"/>
      <c r="AF3" s="2"/>
    </row>
    <row r="4" spans="2:32" x14ac:dyDescent="0.25">
      <c r="B4" s="3" t="s">
        <v>1</v>
      </c>
      <c r="C4" s="4">
        <v>9.9999999999999995E-7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8</v>
      </c>
      <c r="AF4" t="s">
        <v>9</v>
      </c>
    </row>
    <row r="5" spans="2:32" x14ac:dyDescent="0.25">
      <c r="B5" s="3"/>
      <c r="C5" s="4"/>
      <c r="D5" t="s">
        <v>10</v>
      </c>
      <c r="E5" s="5">
        <v>3.0190131625705097E-8</v>
      </c>
      <c r="F5" s="5">
        <v>1.1098087652963E-10</v>
      </c>
      <c r="G5" s="5">
        <v>2.2672215130969201E-6</v>
      </c>
      <c r="H5" s="5">
        <v>4.8100023650794003E-11</v>
      </c>
      <c r="I5" s="5">
        <v>1.2133405832656999E-9</v>
      </c>
      <c r="J5" s="5">
        <v>1.1297263496807E-6</v>
      </c>
      <c r="K5" s="5">
        <v>9.3712952773988103E-6</v>
      </c>
      <c r="L5">
        <v>0</v>
      </c>
      <c r="N5" t="s">
        <v>10</v>
      </c>
      <c r="O5" s="5">
        <v>3.7579428662069499E-8</v>
      </c>
      <c r="P5" s="5">
        <v>1.8741038361025199E-9</v>
      </c>
      <c r="Q5" s="5">
        <v>1.45992555130274E-5</v>
      </c>
      <c r="R5" s="5">
        <v>3.4430792043928601E-10</v>
      </c>
      <c r="S5" s="5">
        <v>1.29613481612222E-9</v>
      </c>
      <c r="T5" s="5">
        <v>1.09794911047316E-6</v>
      </c>
      <c r="U5" s="5">
        <v>9.4482730268719696E-6</v>
      </c>
      <c r="V5">
        <v>0</v>
      </c>
      <c r="X5" t="s">
        <v>10</v>
      </c>
      <c r="Y5" s="5">
        <v>4.3968103144358698E-7</v>
      </c>
      <c r="Z5" s="5">
        <v>1.84958930875822E-7</v>
      </c>
      <c r="AA5" s="5">
        <v>1.2159065117732599E-3</v>
      </c>
      <c r="AB5" s="5">
        <v>2.9409989017098501E-8</v>
      </c>
      <c r="AC5" s="5">
        <v>9.3130082364951302E-10</v>
      </c>
      <c r="AD5" s="5">
        <v>3.5129092390824502E-6</v>
      </c>
      <c r="AE5" s="5">
        <v>4.5424618728909396E-6</v>
      </c>
      <c r="AF5">
        <v>0</v>
      </c>
    </row>
    <row r="6" spans="2:32" x14ac:dyDescent="0.25">
      <c r="B6" s="3"/>
      <c r="C6" s="4"/>
      <c r="D6" t="s">
        <v>11</v>
      </c>
      <c r="E6" s="5">
        <v>1.6833023958828099E-10</v>
      </c>
      <c r="F6" s="5">
        <v>9.7393466182961698E-12</v>
      </c>
      <c r="G6" s="5">
        <v>3.3941249236291503E-8</v>
      </c>
      <c r="H6" s="5">
        <v>8.2114894081045505E-13</v>
      </c>
      <c r="I6" s="5">
        <v>2.6722873963122699E-11</v>
      </c>
      <c r="J6" s="5">
        <v>3.5743456799814398E-8</v>
      </c>
      <c r="K6" s="5">
        <v>3.5671842116466599E-8</v>
      </c>
      <c r="L6" s="5">
        <v>1.3368996253862499E-34</v>
      </c>
      <c r="N6" t="s">
        <v>11</v>
      </c>
      <c r="O6" s="5">
        <v>7.44062386952385E-9</v>
      </c>
      <c r="P6" s="5">
        <v>2.8726146933032702E-9</v>
      </c>
      <c r="Q6" s="5">
        <v>1.90805586649699E-5</v>
      </c>
      <c r="R6" s="5">
        <v>4.6119557986452403E-10</v>
      </c>
      <c r="S6" s="5">
        <v>3.3281740996518097E-11</v>
      </c>
      <c r="T6" s="5">
        <v>4.0383753599486401E-8</v>
      </c>
      <c r="U6" s="5">
        <v>4.0304848531864899E-8</v>
      </c>
      <c r="V6" s="5">
        <v>1.4703407370996599E-34</v>
      </c>
      <c r="X6" t="s">
        <v>11</v>
      </c>
      <c r="Y6" s="5">
        <v>7.2614956588291604E-5</v>
      </c>
      <c r="Z6" s="5">
        <v>2.8649181867928699E-5</v>
      </c>
      <c r="AA6" s="5">
        <v>0.190639718196424</v>
      </c>
      <c r="AB6" s="5">
        <v>4.6079382577319802E-6</v>
      </c>
      <c r="AC6" s="5">
        <v>2.14957318229124E-9</v>
      </c>
      <c r="AD6" s="5">
        <v>3.2280560234157302E-7</v>
      </c>
      <c r="AE6" s="5">
        <v>3.2265623229568199E-7</v>
      </c>
      <c r="AF6" s="5">
        <v>3.33452959000599E-34</v>
      </c>
    </row>
    <row r="7" spans="2:32" x14ac:dyDescent="0.25">
      <c r="B7" s="3"/>
      <c r="C7" s="4"/>
      <c r="D7" t="s">
        <v>12</v>
      </c>
      <c r="E7" s="6">
        <f>(E5-E6)/E6</f>
        <v>178.35061281649186</v>
      </c>
      <c r="F7" s="6">
        <f t="shared" ref="F7:L7" si="0">(F5-F6)/F6</f>
        <v>10.395104916087824</v>
      </c>
      <c r="G7" s="6">
        <f t="shared" si="0"/>
        <v>65.798410904472703</v>
      </c>
      <c r="H7" s="6">
        <f t="shared" si="0"/>
        <v>57.576491133655232</v>
      </c>
      <c r="I7" s="6">
        <f t="shared" si="0"/>
        <v>44.404569319156984</v>
      </c>
      <c r="J7" s="6">
        <f t="shared" si="0"/>
        <v>30.606521887568693</v>
      </c>
      <c r="K7" s="6">
        <f t="shared" si="0"/>
        <v>261.70847596830151</v>
      </c>
      <c r="L7" s="6">
        <f t="shared" si="0"/>
        <v>-1</v>
      </c>
      <c r="M7" s="6"/>
      <c r="N7" t="s">
        <v>12</v>
      </c>
      <c r="O7" s="6">
        <f t="shared" ref="O7:V7" si="1">(O5-O6)/O6</f>
        <v>4.0505749680469103</v>
      </c>
      <c r="P7" s="6">
        <f t="shared" si="1"/>
        <v>-0.34759651530311747</v>
      </c>
      <c r="Q7" s="6">
        <f t="shared" si="1"/>
        <v>-0.23486226114383899</v>
      </c>
      <c r="R7" s="6">
        <f t="shared" si="1"/>
        <v>-0.25344488223320288</v>
      </c>
      <c r="S7" s="6">
        <f t="shared" si="1"/>
        <v>37.944321339974984</v>
      </c>
      <c r="T7" s="6">
        <f t="shared" si="1"/>
        <v>26.187891481368478</v>
      </c>
      <c r="U7" s="6">
        <f t="shared" si="1"/>
        <v>233.42025887784175</v>
      </c>
      <c r="V7" s="6">
        <f t="shared" si="1"/>
        <v>-1</v>
      </c>
      <c r="W7" s="6"/>
      <c r="X7" t="s">
        <v>12</v>
      </c>
      <c r="Y7" s="6">
        <f t="shared" ref="Y7:AF7" si="2">(Y5-Y6)/Y6</f>
        <v>-0.99394503485092656</v>
      </c>
      <c r="Z7" s="6">
        <f t="shared" si="2"/>
        <v>-0.99354400653643538</v>
      </c>
      <c r="AA7" s="6">
        <f t="shared" si="2"/>
        <v>-0.99362196648591117</v>
      </c>
      <c r="AB7" s="6">
        <f t="shared" si="2"/>
        <v>-0.99361753839306555</v>
      </c>
      <c r="AC7" s="6">
        <f t="shared" si="2"/>
        <v>-0.56675081764053492</v>
      </c>
      <c r="AD7" s="6">
        <f t="shared" si="2"/>
        <v>9.8824295910617614</v>
      </c>
      <c r="AE7" s="6">
        <f t="shared" si="2"/>
        <v>13.078332969338804</v>
      </c>
      <c r="AF7" s="6">
        <f t="shared" si="2"/>
        <v>-1</v>
      </c>
    </row>
    <row r="8" spans="2:32" x14ac:dyDescent="0.25">
      <c r="B8" s="3"/>
    </row>
    <row r="9" spans="2:32" x14ac:dyDescent="0.25">
      <c r="B9" s="3"/>
    </row>
    <row r="10" spans="2:32" x14ac:dyDescent="0.25">
      <c r="B10" s="3"/>
      <c r="C10" s="4">
        <v>1E-3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  <c r="Y10" t="s">
        <v>2</v>
      </c>
      <c r="Z10" t="s">
        <v>3</v>
      </c>
      <c r="AA10" t="s">
        <v>4</v>
      </c>
      <c r="AB10" t="s">
        <v>5</v>
      </c>
      <c r="AC10" t="s">
        <v>6</v>
      </c>
      <c r="AD10" t="s">
        <v>7</v>
      </c>
      <c r="AE10" t="s">
        <v>8</v>
      </c>
      <c r="AF10" t="s">
        <v>9</v>
      </c>
    </row>
    <row r="11" spans="2:32" x14ac:dyDescent="0.25">
      <c r="B11" s="3"/>
      <c r="C11" s="4"/>
      <c r="D11" t="s">
        <v>10</v>
      </c>
      <c r="E11" s="5">
        <v>3.1785274224576201E-9</v>
      </c>
      <c r="F11" s="5">
        <v>2.20718102940789E-10</v>
      </c>
      <c r="G11" s="5">
        <v>1.8348366397710399E-7</v>
      </c>
      <c r="H11" s="5">
        <v>3.1263732388795099E-12</v>
      </c>
      <c r="I11" s="5">
        <v>2.21331315839162E-10</v>
      </c>
      <c r="J11" s="5">
        <v>8.0833811014811396E-6</v>
      </c>
      <c r="K11" s="5">
        <v>1.7833618541100199E-6</v>
      </c>
      <c r="L11">
        <v>0</v>
      </c>
      <c r="N11" t="s">
        <v>10</v>
      </c>
      <c r="O11" s="5">
        <v>8.7043954177804607E-9</v>
      </c>
      <c r="P11" s="5">
        <v>1.6677201714618E-9</v>
      </c>
      <c r="Q11" s="5">
        <v>1.15802825251763E-5</v>
      </c>
      <c r="R11" s="5">
        <v>2.7618846566177498E-10</v>
      </c>
      <c r="S11" s="5">
        <v>1.74843394122311E-10</v>
      </c>
      <c r="T11" s="5">
        <v>7.8842180580670299E-6</v>
      </c>
      <c r="U11" s="5">
        <v>1.8716081466580001E-6</v>
      </c>
      <c r="V11">
        <v>0</v>
      </c>
      <c r="X11" t="s">
        <v>10</v>
      </c>
      <c r="Y11" s="5">
        <v>3.9549471550650297E-5</v>
      </c>
      <c r="Z11" s="5">
        <v>1.5604270779052099E-5</v>
      </c>
      <c r="AA11" s="5">
        <v>0.10398484254455199</v>
      </c>
      <c r="AB11" s="5">
        <v>2.5141042227953699E-6</v>
      </c>
      <c r="AC11" s="5">
        <v>1.6062701273493899E-8</v>
      </c>
      <c r="AD11" s="5">
        <v>3.7358861644677302E-6</v>
      </c>
      <c r="AE11" s="5">
        <v>7.2894248855215499E-6</v>
      </c>
      <c r="AF11">
        <v>0</v>
      </c>
    </row>
    <row r="12" spans="2:32" x14ac:dyDescent="0.25">
      <c r="B12" s="3"/>
      <c r="C12" s="4"/>
      <c r="D12" t="s">
        <v>11</v>
      </c>
      <c r="E12" s="5">
        <v>1.61054782396771E-7</v>
      </c>
      <c r="F12" s="5">
        <v>6.8763345702545601E-9</v>
      </c>
      <c r="G12" s="5">
        <v>1.4894337931799001E-5</v>
      </c>
      <c r="H12" s="5">
        <v>3.6076739168589598E-10</v>
      </c>
      <c r="I12" s="5">
        <v>2.67157292653343E-8</v>
      </c>
      <c r="J12" s="5">
        <v>3.5738098565385999E-5</v>
      </c>
      <c r="K12" s="5">
        <v>3.56664925633567E-5</v>
      </c>
      <c r="L12" s="5">
        <v>1.3367407960558699E-31</v>
      </c>
      <c r="N12" t="s">
        <v>11</v>
      </c>
      <c r="O12" s="5">
        <v>1.68330239588145E-7</v>
      </c>
      <c r="P12" s="5">
        <v>9.7393466182921894E-9</v>
      </c>
      <c r="Q12" s="5">
        <v>3.3941249236288603E-5</v>
      </c>
      <c r="R12" s="5">
        <v>8.2114894081038196E-10</v>
      </c>
      <c r="S12" s="5">
        <v>2.6722873963077999E-8</v>
      </c>
      <c r="T12" s="5">
        <v>3.5743456799769397E-5</v>
      </c>
      <c r="U12" s="5">
        <v>3.5671842116421698E-5</v>
      </c>
      <c r="V12" s="5">
        <v>1.33689962538521E-31</v>
      </c>
      <c r="X12" t="s">
        <v>11</v>
      </c>
      <c r="Y12" s="5">
        <v>7.2871555316564502E-5</v>
      </c>
      <c r="Z12" s="5">
        <v>2.8660562824725299E-5</v>
      </c>
      <c r="AA12" s="5">
        <v>0.190663753801431</v>
      </c>
      <c r="AB12" s="5">
        <v>4.6085203615729302E-6</v>
      </c>
      <c r="AC12" s="5">
        <v>7.4613114974315898E-8</v>
      </c>
      <c r="AD12" s="5">
        <v>6.2437423180647004E-5</v>
      </c>
      <c r="AE12" s="5">
        <v>6.2329835464677006E-5</v>
      </c>
      <c r="AF12" s="5">
        <v>2.0042704197849199E-31</v>
      </c>
    </row>
    <row r="13" spans="2:32" x14ac:dyDescent="0.25">
      <c r="B13" s="3"/>
      <c r="C13" s="4"/>
      <c r="D13" t="s">
        <v>12</v>
      </c>
      <c r="E13" s="6">
        <f>(E11-E12)/E12</f>
        <v>-0.98026430898135608</v>
      </c>
      <c r="F13" s="6">
        <f t="shared" ref="F13:L13" si="3">(F11-F12)/F12</f>
        <v>-0.96790177954755663</v>
      </c>
      <c r="G13" s="6">
        <f t="shared" si="3"/>
        <v>-0.9876809788513411</v>
      </c>
      <c r="H13" s="6">
        <f t="shared" si="3"/>
        <v>-0.99133410249670939</v>
      </c>
      <c r="I13" s="6">
        <f t="shared" si="3"/>
        <v>-0.99171531820670311</v>
      </c>
      <c r="J13" s="6">
        <f t="shared" si="3"/>
        <v>-0.77381613947110583</v>
      </c>
      <c r="K13" s="6">
        <f t="shared" si="3"/>
        <v>-0.9499989562768999</v>
      </c>
      <c r="L13" s="6">
        <f t="shared" si="3"/>
        <v>-1</v>
      </c>
      <c r="M13" s="6"/>
      <c r="N13" t="s">
        <v>12</v>
      </c>
      <c r="O13" s="6">
        <f t="shared" ref="O13:V13" si="4">(O11-O12)/O12</f>
        <v>-0.94828976992442005</v>
      </c>
      <c r="P13" s="6">
        <f t="shared" si="4"/>
        <v>-0.82876467623305139</v>
      </c>
      <c r="Q13" s="6">
        <f t="shared" si="4"/>
        <v>-0.65881389796356893</v>
      </c>
      <c r="R13" s="6">
        <f t="shared" si="4"/>
        <v>-0.66365606537931121</v>
      </c>
      <c r="S13" s="6">
        <f t="shared" si="4"/>
        <v>-0.99345716353847691</v>
      </c>
      <c r="T13" s="6">
        <f t="shared" si="4"/>
        <v>-0.77942206031628436</v>
      </c>
      <c r="U13" s="6">
        <f t="shared" si="4"/>
        <v>-0.94753261856930016</v>
      </c>
      <c r="V13" s="6">
        <f t="shared" si="4"/>
        <v>-1</v>
      </c>
      <c r="W13" s="6"/>
      <c r="X13" t="s">
        <v>12</v>
      </c>
      <c r="Y13" s="6">
        <f t="shared" ref="Y13:AF13" si="5">(Y11-Y12)/Y12</f>
        <v>-0.45727147748059294</v>
      </c>
      <c r="Z13" s="6">
        <f t="shared" si="5"/>
        <v>-0.45554904575738525</v>
      </c>
      <c r="AA13" s="6">
        <f t="shared" si="5"/>
        <v>-0.45461661972286443</v>
      </c>
      <c r="AB13" s="6">
        <f t="shared" si="5"/>
        <v>-0.45446607033384506</v>
      </c>
      <c r="AC13" s="6">
        <f t="shared" si="5"/>
        <v>-0.78472013560855658</v>
      </c>
      <c r="AD13" s="6">
        <f t="shared" si="5"/>
        <v>-0.94016591373960323</v>
      </c>
      <c r="AE13" s="6">
        <f t="shared" si="5"/>
        <v>-0.88305079210978266</v>
      </c>
      <c r="AF13" s="6">
        <f t="shared" si="5"/>
        <v>-1</v>
      </c>
    </row>
    <row r="14" spans="2:32" x14ac:dyDescent="0.25">
      <c r="B14" s="3"/>
    </row>
    <row r="15" spans="2:32" x14ac:dyDescent="0.25">
      <c r="B15" s="3"/>
    </row>
    <row r="16" spans="2:32" x14ac:dyDescent="0.25">
      <c r="B16" s="3"/>
      <c r="C16" s="4">
        <v>10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Y16" t="s">
        <v>2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8</v>
      </c>
      <c r="AF16" t="s">
        <v>9</v>
      </c>
    </row>
    <row r="17" spans="2:32" x14ac:dyDescent="0.25">
      <c r="B17" s="3"/>
      <c r="C17" s="4"/>
      <c r="D17" t="s">
        <v>10</v>
      </c>
      <c r="E17" s="5">
        <v>1.48561188755064E-4</v>
      </c>
      <c r="F17" s="5">
        <v>6.4697204719782903E-6</v>
      </c>
      <c r="G17" s="5">
        <v>1.37638728878635E-2</v>
      </c>
      <c r="H17" s="5">
        <v>3.3394725341422302E-7</v>
      </c>
      <c r="I17" s="5">
        <v>2.5000785377555299E-5</v>
      </c>
      <c r="J17" s="5">
        <v>3.4298350660529602E-2</v>
      </c>
      <c r="K17" s="5">
        <v>3.2738122804549401E-2</v>
      </c>
      <c r="L17">
        <v>0</v>
      </c>
      <c r="N17" t="s">
        <v>10</v>
      </c>
      <c r="O17" s="5">
        <v>1.4826584471275701E-4</v>
      </c>
      <c r="P17" s="5">
        <v>6.4344816757680502E-6</v>
      </c>
      <c r="Q17" s="5">
        <v>1.3640155769683899E-2</v>
      </c>
      <c r="R17" s="5">
        <v>3.3094795281933801E-7</v>
      </c>
      <c r="S17" s="5">
        <v>2.49811542014741E-5</v>
      </c>
      <c r="T17" s="5">
        <v>3.4285260075846501E-2</v>
      </c>
      <c r="U17" s="5">
        <v>3.2726317943610098E-2</v>
      </c>
      <c r="V17">
        <v>0</v>
      </c>
      <c r="X17" t="s">
        <v>10</v>
      </c>
      <c r="Y17" s="5">
        <v>1.59698019744946E-4</v>
      </c>
      <c r="Z17" s="5">
        <v>1.92835739326253E-5</v>
      </c>
      <c r="AA17" s="5">
        <v>0.110351545206557</v>
      </c>
      <c r="AB17" s="5">
        <v>2.6683982865830099E-6</v>
      </c>
      <c r="AC17" s="5">
        <v>2.2946480611833399E-5</v>
      </c>
      <c r="AD17" s="5">
        <v>3.2923445759549301E-2</v>
      </c>
      <c r="AE17" s="5">
        <v>3.1447445976252902E-2</v>
      </c>
      <c r="AF17">
        <v>0</v>
      </c>
    </row>
    <row r="18" spans="2:32" x14ac:dyDescent="0.25">
      <c r="B18" s="3"/>
      <c r="C18" s="4"/>
      <c r="D18" t="s">
        <v>11</v>
      </c>
      <c r="E18" s="5">
        <v>1.6104749816214499E-3</v>
      </c>
      <c r="F18" s="5">
        <v>6.8734688840387897E-5</v>
      </c>
      <c r="G18" s="5">
        <v>0.148752736557868</v>
      </c>
      <c r="H18" s="5">
        <v>3.6030659040519302E-6</v>
      </c>
      <c r="I18" s="5">
        <v>2.6715721745373402E-4</v>
      </c>
      <c r="J18" s="5">
        <v>0.35738092709007702</v>
      </c>
      <c r="K18" s="5">
        <v>0.35666486716655998</v>
      </c>
      <c r="L18" s="5">
        <v>1.3367406186331101E-27</v>
      </c>
      <c r="N18" t="s">
        <v>11</v>
      </c>
      <c r="O18" s="5">
        <v>1.6104823077406701E-3</v>
      </c>
      <c r="P18" s="5">
        <v>6.8737554014685096E-5</v>
      </c>
      <c r="Q18" s="5">
        <v>0.14877178814862099</v>
      </c>
      <c r="R18" s="5">
        <v>3.6035263989459399E-6</v>
      </c>
      <c r="S18" s="5">
        <v>2.6715723300271398E-4</v>
      </c>
      <c r="T18" s="5">
        <v>0.357380943690768</v>
      </c>
      <c r="U18" s="5">
        <v>0.35666488373604399</v>
      </c>
      <c r="V18" s="5">
        <v>1.33674067656674E-27</v>
      </c>
      <c r="X18" t="s">
        <v>11</v>
      </c>
      <c r="Y18" s="5">
        <v>1.6833023972402099E-3</v>
      </c>
      <c r="Z18" s="5">
        <v>9.7393466240917301E-5</v>
      </c>
      <c r="AA18" s="5">
        <v>0.33941249248838801</v>
      </c>
      <c r="AB18" s="5">
        <v>8.2114894111437304E-6</v>
      </c>
      <c r="AC18" s="5">
        <v>2.6722873985626701E-4</v>
      </c>
      <c r="AD18" s="5">
        <v>0.35743456829925202</v>
      </c>
      <c r="AE18" s="5">
        <v>0.35671842146517102</v>
      </c>
      <c r="AF18" s="5">
        <v>1.33689962651277E-27</v>
      </c>
    </row>
    <row r="19" spans="2:32" x14ac:dyDescent="0.25">
      <c r="B19" s="3"/>
      <c r="C19" s="4"/>
      <c r="D19" t="s">
        <v>12</v>
      </c>
      <c r="E19" s="6">
        <f>(E17-E18)/E18</f>
        <v>-0.90775318433975893</v>
      </c>
      <c r="F19" s="6">
        <f t="shared" ref="F19:L19" si="6">(F17-F18)/F18</f>
        <v>-0.90587401236365606</v>
      </c>
      <c r="G19" s="6">
        <f t="shared" si="6"/>
        <v>-0.90747146434842862</v>
      </c>
      <c r="H19" s="6">
        <f t="shared" si="6"/>
        <v>-0.90731580761854147</v>
      </c>
      <c r="I19" s="6">
        <f t="shared" si="6"/>
        <v>-0.90641920283555544</v>
      </c>
      <c r="J19" s="6">
        <f t="shared" si="6"/>
        <v>-0.90402859229282595</v>
      </c>
      <c r="K19" s="6">
        <f t="shared" si="6"/>
        <v>-0.90821040753290416</v>
      </c>
      <c r="L19" s="6">
        <f t="shared" si="6"/>
        <v>-1</v>
      </c>
      <c r="M19" s="6"/>
      <c r="N19" t="s">
        <v>12</v>
      </c>
      <c r="O19" s="6">
        <f t="shared" ref="O19:V19" si="7">(O17-O18)/O18</f>
        <v>-0.90793699253936055</v>
      </c>
      <c r="P19" s="6">
        <f t="shared" si="7"/>
        <v>-0.90639059291528778</v>
      </c>
      <c r="Q19" s="6">
        <f t="shared" si="7"/>
        <v>-0.90831490338707521</v>
      </c>
      <c r="R19" s="6">
        <f t="shared" si="7"/>
        <v>-0.9081599754850852</v>
      </c>
      <c r="S19" s="6">
        <f t="shared" si="7"/>
        <v>-0.90649269001367316</v>
      </c>
      <c r="T19" s="6">
        <f t="shared" si="7"/>
        <v>-0.90406522596931582</v>
      </c>
      <c r="U19" s="6">
        <f t="shared" si="7"/>
        <v>-0.90824350970355194</v>
      </c>
      <c r="V19" s="6">
        <f t="shared" si="7"/>
        <v>-1</v>
      </c>
      <c r="W19" s="6"/>
      <c r="X19" t="s">
        <v>12</v>
      </c>
      <c r="Y19" s="6">
        <f t="shared" ref="Y19:AF19" si="8">(Y17-Y18)/Y18</f>
        <v>-0.90512814571714961</v>
      </c>
      <c r="Z19" s="6">
        <f t="shared" si="8"/>
        <v>-0.80200341278618736</v>
      </c>
      <c r="AA19" s="6">
        <f t="shared" si="8"/>
        <v>-0.67487482738917648</v>
      </c>
      <c r="AB19" s="6">
        <f t="shared" si="8"/>
        <v>-0.67504089051594551</v>
      </c>
      <c r="AC19" s="6">
        <f t="shared" si="8"/>
        <v>-0.91413168873910977</v>
      </c>
      <c r="AD19" s="6">
        <f t="shared" si="8"/>
        <v>-0.90788958685164134</v>
      </c>
      <c r="AE19" s="6">
        <f t="shared" si="8"/>
        <v>-0.91184238300033149</v>
      </c>
      <c r="AF19" s="6">
        <f t="shared" si="8"/>
        <v>-1</v>
      </c>
    </row>
  </sheetData>
  <mergeCells count="8">
    <mergeCell ref="E2:AF2"/>
    <mergeCell ref="E3:L3"/>
    <mergeCell ref="O3:V3"/>
    <mergeCell ref="Y3:AF3"/>
    <mergeCell ref="B4:B19"/>
    <mergeCell ref="C4:C7"/>
    <mergeCell ref="C10:C13"/>
    <mergeCell ref="C16:C19"/>
  </mergeCells>
  <conditionalFormatting sqref="E7:L7 O7:V7 Y7:AF7 Y13:AF13 Y19:AF19 O19:V19 O12:V13 E13:L13 E19:L19">
    <cfRule type="colorScale" priority="1">
      <colorScale>
        <cfvo type="min"/>
        <cfvo type="num" val="-0.5"/>
        <cfvo type="num" val="10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975D-156D-4ED2-9858-3D8387FE3DBC}">
  <dimension ref="B2:AF27"/>
  <sheetViews>
    <sheetView tabSelected="1" topLeftCell="B1" workbookViewId="0">
      <selection activeCell="E33" sqref="E33"/>
    </sheetView>
  </sheetViews>
  <sheetFormatPr defaultRowHeight="15" x14ac:dyDescent="0.25"/>
  <cols>
    <col min="2" max="2" width="2.140625" bestFit="1" customWidth="1"/>
    <col min="3" max="3" width="8.5703125" bestFit="1" customWidth="1"/>
    <col min="4" max="4" width="5.7109375" bestFit="1" customWidth="1"/>
    <col min="5" max="5" width="11.7109375" bestFit="1" customWidth="1"/>
    <col min="6" max="6" width="9" bestFit="1" customWidth="1"/>
    <col min="7" max="8" width="8.28515625" bestFit="1" customWidth="1"/>
    <col min="9" max="10" width="9.5703125" bestFit="1" customWidth="1"/>
    <col min="11" max="11" width="9.42578125" bestFit="1" customWidth="1"/>
    <col min="12" max="12" width="8.28515625" bestFit="1" customWidth="1"/>
    <col min="14" max="14" width="5.7109375" bestFit="1" customWidth="1"/>
    <col min="15" max="15" width="11.7109375" bestFit="1" customWidth="1"/>
    <col min="16" max="16" width="9" bestFit="1" customWidth="1"/>
    <col min="17" max="20" width="8.28515625" bestFit="1" customWidth="1"/>
    <col min="21" max="21" width="9.42578125" bestFit="1" customWidth="1"/>
    <col min="22" max="22" width="8.28515625" bestFit="1" customWidth="1"/>
    <col min="24" max="24" width="5.7109375" bestFit="1" customWidth="1"/>
    <col min="25" max="25" width="11.7109375" bestFit="1" customWidth="1"/>
    <col min="26" max="26" width="9" bestFit="1" customWidth="1"/>
    <col min="27" max="30" width="8.28515625" bestFit="1" customWidth="1"/>
    <col min="31" max="31" width="9.42578125" bestFit="1" customWidth="1"/>
    <col min="32" max="32" width="8.28515625" bestFit="1" customWidth="1"/>
  </cols>
  <sheetData>
    <row r="2" spans="2:32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E3" s="2">
        <v>9.9999999999999995E-7</v>
      </c>
      <c r="F3" s="2"/>
      <c r="G3" s="2"/>
      <c r="H3" s="2"/>
      <c r="I3" s="2"/>
      <c r="J3" s="2"/>
      <c r="K3" s="2"/>
      <c r="L3" s="2"/>
      <c r="O3" s="2">
        <v>1E-3</v>
      </c>
      <c r="P3" s="2"/>
      <c r="Q3" s="2"/>
      <c r="R3" s="2"/>
      <c r="S3" s="2"/>
      <c r="T3" s="2"/>
      <c r="U3" s="2"/>
      <c r="V3" s="2"/>
      <c r="Y3" s="2">
        <v>10</v>
      </c>
      <c r="Z3" s="2"/>
      <c r="AA3" s="2"/>
      <c r="AB3" s="2"/>
      <c r="AC3" s="2"/>
      <c r="AD3" s="2"/>
      <c r="AE3" s="2"/>
      <c r="AF3" s="2"/>
    </row>
    <row r="4" spans="2:32" x14ac:dyDescent="0.25">
      <c r="B4" s="3" t="s">
        <v>1</v>
      </c>
      <c r="C4" s="4">
        <v>9.9999999999999995E-7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8</v>
      </c>
      <c r="AF4" t="s">
        <v>9</v>
      </c>
    </row>
    <row r="5" spans="2:32" x14ac:dyDescent="0.25">
      <c r="B5" s="3"/>
      <c r="C5" s="4"/>
      <c r="D5" t="s">
        <v>10</v>
      </c>
      <c r="E5" s="5">
        <v>1.46191175727552E-7</v>
      </c>
      <c r="F5" s="5">
        <v>7.18854420081026E-9</v>
      </c>
      <c r="G5" s="5">
        <v>3.5812924725890802E-7</v>
      </c>
      <c r="H5" s="5">
        <v>2.0426417834963999E-12</v>
      </c>
      <c r="I5" s="5">
        <v>5.2847646020393097E-9</v>
      </c>
      <c r="J5" s="5">
        <v>3.6413513270931398E-5</v>
      </c>
      <c r="K5" s="5">
        <v>2.7795619869132098E-7</v>
      </c>
      <c r="L5">
        <v>0</v>
      </c>
      <c r="N5" t="s">
        <v>10</v>
      </c>
      <c r="O5" s="5">
        <v>1.3146044837420801E-7</v>
      </c>
      <c r="P5" s="5">
        <v>7.2317501698797603E-9</v>
      </c>
      <c r="Q5" s="5">
        <v>1.1987411693529999E-5</v>
      </c>
      <c r="R5" s="5">
        <v>2.7595029547605401E-10</v>
      </c>
      <c r="S5" s="5">
        <v>4.6373744792167602E-9</v>
      </c>
      <c r="T5" s="5">
        <v>3.0013089407568899E-5</v>
      </c>
      <c r="U5" s="5">
        <v>3.8833710256383999E-7</v>
      </c>
      <c r="V5">
        <v>0</v>
      </c>
      <c r="X5" t="s">
        <v>10</v>
      </c>
      <c r="Y5" s="5">
        <v>4.6835089933132902E-7</v>
      </c>
      <c r="Z5" s="5">
        <v>1.89205039177137E-7</v>
      </c>
      <c r="AA5" s="5">
        <v>1.3220372770452501E-3</v>
      </c>
      <c r="AB5" s="5">
        <v>3.2031416966880603E-8</v>
      </c>
      <c r="AC5" s="5">
        <v>3.5382351190012897E-8</v>
      </c>
      <c r="AD5" s="5">
        <v>7.6494833778334393E-6</v>
      </c>
      <c r="AE5" s="5">
        <v>8.3520188138304008E-6</v>
      </c>
      <c r="AF5">
        <v>0</v>
      </c>
    </row>
    <row r="6" spans="2:32" x14ac:dyDescent="0.25">
      <c r="B6" s="3"/>
      <c r="C6" s="4"/>
      <c r="D6" t="s">
        <v>11</v>
      </c>
      <c r="E6" s="5">
        <v>7.6055345707127908E-12</v>
      </c>
      <c r="F6" s="5">
        <v>2.8977549465472801E-12</v>
      </c>
      <c r="G6" s="5">
        <v>1.9100215875510001E-8</v>
      </c>
      <c r="H6" s="5">
        <v>4.6162823208249197E-13</v>
      </c>
      <c r="I6" s="5">
        <v>4.6288991744058001E-14</v>
      </c>
      <c r="J6" s="5">
        <v>1.8509416222410801E-10</v>
      </c>
      <c r="K6" s="5">
        <v>1.39081482677996E-11</v>
      </c>
      <c r="L6" s="5">
        <v>8.4250148960672195E-38</v>
      </c>
      <c r="N6" t="s">
        <v>11</v>
      </c>
      <c r="O6" s="5">
        <v>7.5903718447060696E-9</v>
      </c>
      <c r="P6" s="5">
        <v>2.89700379805292E-9</v>
      </c>
      <c r="Q6" s="5">
        <v>1.9100085853124899E-5</v>
      </c>
      <c r="R6" s="5">
        <v>4.61625045470953E-10</v>
      </c>
      <c r="S6" s="5">
        <v>4.5753349522544098E-11</v>
      </c>
      <c r="T6" s="5">
        <v>1.59061619687232E-7</v>
      </c>
      <c r="U6" s="5">
        <v>1.3762357702695E-8</v>
      </c>
      <c r="V6" s="5">
        <v>7.0892556842016799E-35</v>
      </c>
      <c r="X6" t="s">
        <v>11</v>
      </c>
      <c r="Y6" s="5">
        <v>7.47717550682457E-5</v>
      </c>
      <c r="Z6" s="5">
        <v>2.89076730590654E-5</v>
      </c>
      <c r="AA6" s="5">
        <v>0.19095923617152599</v>
      </c>
      <c r="AB6" s="5">
        <v>4.6152418449348E-6</v>
      </c>
      <c r="AC6" s="5">
        <v>9.9278828463979803E-8</v>
      </c>
      <c r="AD6" s="5">
        <v>1.62688070839284E-5</v>
      </c>
      <c r="AE6" s="5">
        <v>1.48823897564305E-5</v>
      </c>
      <c r="AF6" s="5">
        <v>8.4431579978588501E-34</v>
      </c>
    </row>
    <row r="7" spans="2:32" x14ac:dyDescent="0.25">
      <c r="B7" s="3"/>
      <c r="C7" s="4"/>
      <c r="D7" t="s">
        <v>12</v>
      </c>
      <c r="E7" s="6">
        <f>(E5-E6)/E6</f>
        <v>19220.683153016154</v>
      </c>
      <c r="F7" s="6">
        <f t="shared" ref="F7:L7" si="0">(F5-F6)/F6</f>
        <v>2479.728817105643</v>
      </c>
      <c r="G7" s="6">
        <f t="shared" si="0"/>
        <v>17.750010449782181</v>
      </c>
      <c r="H7" s="6">
        <f t="shared" si="0"/>
        <v>3.4248632157562326</v>
      </c>
      <c r="I7" s="6">
        <f t="shared" si="0"/>
        <v>114167.92878678226</v>
      </c>
      <c r="J7" s="6">
        <f t="shared" si="0"/>
        <v>196728.66901485904</v>
      </c>
      <c r="K7" s="6">
        <f t="shared" si="0"/>
        <v>19984.133415269254</v>
      </c>
      <c r="L7" s="6">
        <f t="shared" si="0"/>
        <v>-1</v>
      </c>
      <c r="M7" s="6"/>
      <c r="N7" t="s">
        <v>12</v>
      </c>
      <c r="O7" s="6">
        <f t="shared" ref="O7:V7" si="1">(O5-O6)/O6</f>
        <v>16.319368677029381</v>
      </c>
      <c r="P7" s="6">
        <f t="shared" si="1"/>
        <v>1.4962860506914863</v>
      </c>
      <c r="Q7" s="6">
        <f t="shared" si="1"/>
        <v>-0.37238964339164055</v>
      </c>
      <c r="R7" s="6">
        <f t="shared" si="1"/>
        <v>-0.40221983580954179</v>
      </c>
      <c r="S7" s="6">
        <f t="shared" si="1"/>
        <v>100.35595595972229</v>
      </c>
      <c r="T7" s="6">
        <f t="shared" si="1"/>
        <v>187.68844330005319</v>
      </c>
      <c r="U7" s="6">
        <f t="shared" si="1"/>
        <v>27.217338260855861</v>
      </c>
      <c r="V7" s="6">
        <f t="shared" si="1"/>
        <v>-1</v>
      </c>
      <c r="W7" s="6"/>
      <c r="X7" t="s">
        <v>12</v>
      </c>
      <c r="Y7" s="6">
        <f t="shared" ref="Y7:AF7" si="2">(Y5-Y6)/Y6</f>
        <v>-0.99373625911410191</v>
      </c>
      <c r="Z7" s="6">
        <f t="shared" si="2"/>
        <v>-0.99345485059310923</v>
      </c>
      <c r="AA7" s="6">
        <f t="shared" si="2"/>
        <v>-0.99307686130532202</v>
      </c>
      <c r="AB7" s="6">
        <f t="shared" si="2"/>
        <v>-0.99305964496702703</v>
      </c>
      <c r="AC7" s="6">
        <f t="shared" si="2"/>
        <v>-0.64360627802079406</v>
      </c>
      <c r="AD7" s="6">
        <f t="shared" si="2"/>
        <v>-0.52980674376609971</v>
      </c>
      <c r="AE7" s="6">
        <f t="shared" si="2"/>
        <v>-0.43879854307527494</v>
      </c>
      <c r="AF7" s="6">
        <f t="shared" si="2"/>
        <v>-1</v>
      </c>
    </row>
    <row r="8" spans="2:32" x14ac:dyDescent="0.25">
      <c r="B8" s="3"/>
    </row>
    <row r="9" spans="2:32" x14ac:dyDescent="0.25">
      <c r="B9" s="3"/>
    </row>
    <row r="10" spans="2:32" x14ac:dyDescent="0.25">
      <c r="B10" s="3"/>
      <c r="C10" s="4">
        <v>1E-3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  <c r="Y10" t="s">
        <v>2</v>
      </c>
      <c r="Z10" t="s">
        <v>3</v>
      </c>
      <c r="AA10" t="s">
        <v>4</v>
      </c>
      <c r="AB10" t="s">
        <v>5</v>
      </c>
      <c r="AC10" t="s">
        <v>6</v>
      </c>
      <c r="AD10" t="s">
        <v>7</v>
      </c>
      <c r="AE10" t="s">
        <v>8</v>
      </c>
      <c r="AF10" t="s">
        <v>9</v>
      </c>
    </row>
    <row r="11" spans="2:32" x14ac:dyDescent="0.25">
      <c r="B11" s="3"/>
      <c r="C11" s="4"/>
      <c r="D11" t="s">
        <v>10</v>
      </c>
      <c r="E11" s="5">
        <v>1.4482932736381E-7</v>
      </c>
      <c r="F11" s="5">
        <v>7.1274364704320097E-9</v>
      </c>
      <c r="G11" s="5">
        <v>3.4902009338367798E-7</v>
      </c>
      <c r="H11" s="5">
        <v>1.9410361929716E-12</v>
      </c>
      <c r="I11" s="5">
        <v>5.2408215404935298E-9</v>
      </c>
      <c r="J11" s="5">
        <v>3.5300894095535799E-5</v>
      </c>
      <c r="K11" s="5">
        <v>2.7813260605276898E-7</v>
      </c>
      <c r="L11">
        <v>0</v>
      </c>
      <c r="N11" t="s">
        <v>10</v>
      </c>
      <c r="O11" s="5">
        <v>1.3878797171594101E-7</v>
      </c>
      <c r="P11" s="5">
        <v>7.6971210488763404E-9</v>
      </c>
      <c r="Q11" s="5">
        <v>1.16702591794904E-5</v>
      </c>
      <c r="R11" s="5">
        <v>2.6979234558636901E-10</v>
      </c>
      <c r="S11" s="5">
        <v>4.82759510178586E-9</v>
      </c>
      <c r="T11" s="5">
        <v>3.37262533721926E-5</v>
      </c>
      <c r="U11" s="5">
        <v>3.5756164323459801E-7</v>
      </c>
      <c r="V11">
        <v>0</v>
      </c>
      <c r="X11" t="s">
        <v>10</v>
      </c>
      <c r="Y11" s="5">
        <v>4.0035753269818102E-5</v>
      </c>
      <c r="Z11" s="5">
        <v>1.57192492394835E-5</v>
      </c>
      <c r="AA11" s="5">
        <v>0.104465107735979</v>
      </c>
      <c r="AB11" s="5">
        <v>2.5291066787944999E-6</v>
      </c>
      <c r="AC11" s="5">
        <v>2.7034395401644199E-7</v>
      </c>
      <c r="AD11" s="5">
        <v>6.8015391387418397E-5</v>
      </c>
      <c r="AE11" s="5">
        <v>7.6261901084810196E-5</v>
      </c>
      <c r="AF11">
        <v>0</v>
      </c>
    </row>
    <row r="12" spans="2:32" x14ac:dyDescent="0.25">
      <c r="B12" s="3"/>
      <c r="C12" s="4"/>
      <c r="D12" t="s">
        <v>11</v>
      </c>
      <c r="E12" s="5">
        <v>7.6055536325657102E-12</v>
      </c>
      <c r="F12" s="5">
        <v>2.8977558874396401E-12</v>
      </c>
      <c r="G12" s="5">
        <v>1.9100216030068699E-8</v>
      </c>
      <c r="H12" s="5">
        <v>4.6162823587487304E-13</v>
      </c>
      <c r="I12" s="5">
        <v>4.6289559085133599E-14</v>
      </c>
      <c r="J12" s="5">
        <v>1.8512713022552901E-10</v>
      </c>
      <c r="K12" s="5">
        <v>1.39082962336427E-11</v>
      </c>
      <c r="L12" s="5">
        <v>8.4267193070636904E-38</v>
      </c>
      <c r="N12" t="s">
        <v>11</v>
      </c>
      <c r="O12" s="5">
        <v>7.6055345706918305E-9</v>
      </c>
      <c r="P12" s="5">
        <v>2.8977549465556702E-9</v>
      </c>
      <c r="Q12" s="5">
        <v>1.9100215875435702E-5</v>
      </c>
      <c r="R12" s="5">
        <v>4.6162823208067699E-10</v>
      </c>
      <c r="S12" s="5">
        <v>4.6288991736719302E-11</v>
      </c>
      <c r="T12" s="5">
        <v>1.85094162222436E-7</v>
      </c>
      <c r="U12" s="5">
        <v>1.3908148268421199E-8</v>
      </c>
      <c r="V12" s="5">
        <v>8.4250148522211896E-35</v>
      </c>
      <c r="X12" t="s">
        <v>11</v>
      </c>
      <c r="Y12" s="5">
        <v>7.54426831595821E-5</v>
      </c>
      <c r="Z12" s="5">
        <v>2.89466418898775E-5</v>
      </c>
      <c r="AA12" s="5">
        <v>0.19099500686607901</v>
      </c>
      <c r="AB12" s="5">
        <v>4.6161078566003298E-6</v>
      </c>
      <c r="AC12" s="5">
        <v>4.2058065844066601E-7</v>
      </c>
      <c r="AD12" s="5">
        <v>8.3720024023680405E-4</v>
      </c>
      <c r="AE12" s="5">
        <v>1.2609487414338001E-4</v>
      </c>
      <c r="AF12" s="5">
        <v>3.3938687230556802E-31</v>
      </c>
    </row>
    <row r="13" spans="2:32" x14ac:dyDescent="0.25">
      <c r="B13" s="3"/>
      <c r="C13" s="4"/>
      <c r="D13" t="s">
        <v>12</v>
      </c>
      <c r="E13" s="6">
        <f>(E11-E12)/E12</f>
        <v>19041.575249706348</v>
      </c>
      <c r="F13" s="6">
        <f t="shared" ref="F13:L13" si="3">(F11-F12)/F12</f>
        <v>2458.6400619272226</v>
      </c>
      <c r="G13" s="6">
        <f t="shared" si="3"/>
        <v>17.273096641118077</v>
      </c>
      <c r="H13" s="6">
        <f t="shared" si="3"/>
        <v>3.2047605456649948</v>
      </c>
      <c r="I13" s="6">
        <f t="shared" si="3"/>
        <v>113217.22121603826</v>
      </c>
      <c r="J13" s="6">
        <f t="shared" si="3"/>
        <v>190683.60712663177</v>
      </c>
      <c r="K13" s="6">
        <f t="shared" si="3"/>
        <v>19996.604406785325</v>
      </c>
      <c r="L13" s="6">
        <f t="shared" si="3"/>
        <v>-1</v>
      </c>
      <c r="M13" s="6"/>
      <c r="N13" t="s">
        <v>12</v>
      </c>
      <c r="O13" s="6">
        <f t="shared" ref="O13:V13" si="4">(O11-O12)/O12</f>
        <v>17.24828622182126</v>
      </c>
      <c r="P13" s="6">
        <f t="shared" si="4"/>
        <v>1.656236014030549</v>
      </c>
      <c r="Q13" s="6">
        <f t="shared" si="4"/>
        <v>-0.38899857176487618</v>
      </c>
      <c r="R13" s="6">
        <f t="shared" si="4"/>
        <v>-0.4155635924381279</v>
      </c>
      <c r="S13" s="6">
        <f t="shared" si="4"/>
        <v>103.29250931288512</v>
      </c>
      <c r="T13" s="6">
        <f t="shared" si="4"/>
        <v>181.21132945112683</v>
      </c>
      <c r="U13" s="6">
        <f t="shared" si="4"/>
        <v>24.708788570111142</v>
      </c>
      <c r="V13" s="6">
        <f t="shared" si="4"/>
        <v>-1</v>
      </c>
      <c r="W13" s="6"/>
      <c r="X13" t="s">
        <v>12</v>
      </c>
      <c r="Y13" s="6">
        <f t="shared" ref="Y13:AF13" si="5">(Y11-Y12)/Y12</f>
        <v>-0.46932225110377596</v>
      </c>
      <c r="Z13" s="6">
        <f t="shared" si="5"/>
        <v>-0.45695776044472902</v>
      </c>
      <c r="AA13" s="6">
        <f t="shared" si="5"/>
        <v>-0.45304796470816977</v>
      </c>
      <c r="AB13" s="6">
        <f t="shared" si="5"/>
        <v>-0.45211274143469954</v>
      </c>
      <c r="AC13" s="6">
        <f t="shared" si="5"/>
        <v>-0.35721258552696583</v>
      </c>
      <c r="AD13" s="6">
        <f t="shared" si="5"/>
        <v>-0.91875851424961363</v>
      </c>
      <c r="AE13" s="6">
        <f t="shared" si="5"/>
        <v>-0.39520221101062142</v>
      </c>
      <c r="AF13" s="6">
        <f t="shared" si="5"/>
        <v>-1</v>
      </c>
    </row>
    <row r="14" spans="2:32" x14ac:dyDescent="0.25">
      <c r="B14" s="3"/>
    </row>
    <row r="15" spans="2:32" x14ac:dyDescent="0.25">
      <c r="B15" s="3"/>
    </row>
    <row r="16" spans="2:32" x14ac:dyDescent="0.25">
      <c r="B16" s="3"/>
      <c r="C16" s="4">
        <v>10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Y16" t="s">
        <v>2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8</v>
      </c>
      <c r="AF16" t="s">
        <v>9</v>
      </c>
    </row>
    <row r="17" spans="2:32" x14ac:dyDescent="0.25">
      <c r="B17" s="3"/>
      <c r="C17" s="4"/>
      <c r="D17" t="s">
        <v>10</v>
      </c>
      <c r="E17" s="5">
        <v>1.4619873965222699E-7</v>
      </c>
      <c r="F17" s="5">
        <v>7.1890833227873096E-9</v>
      </c>
      <c r="G17" s="5">
        <v>3.5798827408807499E-7</v>
      </c>
      <c r="H17" s="5">
        <v>2.0409519620452401E-12</v>
      </c>
      <c r="I17" s="5">
        <v>5.2849479553341501E-9</v>
      </c>
      <c r="J17" s="5">
        <v>3.6417024321815599E-5</v>
      </c>
      <c r="K17" s="5">
        <v>2.7792890565881799E-7</v>
      </c>
      <c r="L17">
        <v>0</v>
      </c>
      <c r="N17" t="s">
        <v>10</v>
      </c>
      <c r="O17" s="5">
        <v>1.37382923028983E-7</v>
      </c>
      <c r="P17" s="5">
        <v>7.6341881675968302E-9</v>
      </c>
      <c r="Q17" s="5">
        <v>1.16511849689129E-5</v>
      </c>
      <c r="R17" s="5">
        <v>2.6942069593404798E-10</v>
      </c>
      <c r="S17" s="5">
        <v>4.7779792759523598E-9</v>
      </c>
      <c r="T17" s="5">
        <v>3.2615060322748999E-5</v>
      </c>
      <c r="U17" s="5">
        <v>3.5903037940637899E-7</v>
      </c>
      <c r="V17">
        <v>0</v>
      </c>
      <c r="X17" t="s">
        <v>10</v>
      </c>
      <c r="Y17" s="5">
        <v>4.2456624249187201E-5</v>
      </c>
      <c r="Z17" s="5">
        <v>1.6435846980051301E-5</v>
      </c>
      <c r="AA17" s="5">
        <v>0.108445157523174</v>
      </c>
      <c r="AB17" s="5">
        <v>2.6253811985378101E-6</v>
      </c>
      <c r="AC17" s="5">
        <v>3.5805405243245202E-7</v>
      </c>
      <c r="AD17" s="5">
        <v>3.6559499590302602E-4</v>
      </c>
      <c r="AE17" s="5">
        <v>1.0090052900789301E-4</v>
      </c>
      <c r="AF17">
        <v>0</v>
      </c>
    </row>
    <row r="18" spans="2:32" x14ac:dyDescent="0.25">
      <c r="B18" s="3"/>
      <c r="C18" s="4"/>
      <c r="D18" t="s">
        <v>11</v>
      </c>
      <c r="E18" s="5">
        <v>7.6055536528825198E-12</v>
      </c>
      <c r="F18" s="5">
        <v>2.89775588879822E-12</v>
      </c>
      <c r="G18" s="5">
        <v>1.9100216033024701E-8</v>
      </c>
      <c r="H18" s="5">
        <v>4.61628235946376E-13</v>
      </c>
      <c r="I18" s="5">
        <v>4.6289559769837002E-14</v>
      </c>
      <c r="J18" s="5">
        <v>1.85127163199141E-10</v>
      </c>
      <c r="K18" s="5">
        <v>1.390829638485E-11</v>
      </c>
      <c r="L18" s="5">
        <v>8.4267211143692997E-38</v>
      </c>
      <c r="N18" t="s">
        <v>11</v>
      </c>
      <c r="O18" s="5">
        <v>7.6055536495846408E-9</v>
      </c>
      <c r="P18" s="5">
        <v>2.89775588840948E-9</v>
      </c>
      <c r="Q18" s="5">
        <v>1.91002160311504E-5</v>
      </c>
      <c r="R18" s="5">
        <v>4.6162823590107502E-10</v>
      </c>
      <c r="S18" s="5">
        <v>4.6289559484760202E-11</v>
      </c>
      <c r="T18" s="5">
        <v>1.8512715991113199E-7</v>
      </c>
      <c r="U18" s="5">
        <v>1.3908296384896501E-8</v>
      </c>
      <c r="V18" s="5">
        <v>8.4267210663654905E-35</v>
      </c>
      <c r="X18" t="s">
        <v>11</v>
      </c>
      <c r="Y18" s="5">
        <v>7.6055345706917197E-5</v>
      </c>
      <c r="Z18" s="5">
        <v>2.89775494655565E-5</v>
      </c>
      <c r="AA18" s="5">
        <v>0.191002158754358</v>
      </c>
      <c r="AB18" s="5">
        <v>4.61628232080679E-6</v>
      </c>
      <c r="AC18" s="5">
        <v>4.6288991736709497E-7</v>
      </c>
      <c r="AD18" s="5">
        <v>1.85094162222333E-3</v>
      </c>
      <c r="AE18" s="5">
        <v>1.3908148268397099E-4</v>
      </c>
      <c r="AF18" s="5">
        <v>8.4250148521887696E-31</v>
      </c>
    </row>
    <row r="19" spans="2:32" x14ac:dyDescent="0.25">
      <c r="B19" s="3"/>
      <c r="C19" s="4"/>
      <c r="D19" t="s">
        <v>12</v>
      </c>
      <c r="E19" s="6">
        <f>(E17-E18)/E18</f>
        <v>19221.629452731213</v>
      </c>
      <c r="F19" s="6">
        <f t="shared" ref="F19:L19" si="6">(F17-F18)/F18</f>
        <v>2479.9140585575074</v>
      </c>
      <c r="G19" s="6">
        <f t="shared" si="6"/>
        <v>17.742629584351572</v>
      </c>
      <c r="H19" s="6">
        <f t="shared" si="6"/>
        <v>3.4212026109302438</v>
      </c>
      <c r="I19" s="6">
        <f t="shared" si="6"/>
        <v>114170.48881113155</v>
      </c>
      <c r="J19" s="6">
        <f t="shared" si="6"/>
        <v>196712.5653812286</v>
      </c>
      <c r="K19" s="6">
        <f t="shared" si="6"/>
        <v>19981.958226397863</v>
      </c>
      <c r="L19" s="6">
        <f t="shared" si="6"/>
        <v>-1</v>
      </c>
      <c r="M19" s="6"/>
      <c r="N19" t="s">
        <v>12</v>
      </c>
      <c r="O19" s="6">
        <f t="shared" ref="O19:V19" si="7">(O17-O18)/O18</f>
        <v>17.063500615301798</v>
      </c>
      <c r="P19" s="6">
        <f t="shared" si="7"/>
        <v>1.6345173512138329</v>
      </c>
      <c r="Q19" s="6">
        <f t="shared" si="7"/>
        <v>-0.38999721521939495</v>
      </c>
      <c r="R19" s="6">
        <f t="shared" si="7"/>
        <v>-0.41636868159038759</v>
      </c>
      <c r="S19" s="6">
        <f t="shared" si="7"/>
        <v>102.21937234087099</v>
      </c>
      <c r="T19" s="6">
        <f t="shared" si="7"/>
        <v>175.17652827605338</v>
      </c>
      <c r="U19" s="6">
        <f t="shared" si="7"/>
        <v>24.814116227510258</v>
      </c>
      <c r="V19" s="6">
        <f t="shared" si="7"/>
        <v>-1</v>
      </c>
      <c r="W19" s="6"/>
      <c r="X19" t="s">
        <v>12</v>
      </c>
      <c r="Y19" s="6">
        <f t="shared" ref="Y19:AF19" si="8">(Y17-Y18)/Y18</f>
        <v>-0.44176673112767417</v>
      </c>
      <c r="Z19" s="6">
        <f t="shared" si="8"/>
        <v>-0.43280756022563627</v>
      </c>
      <c r="AA19" s="6">
        <f t="shared" si="8"/>
        <v>-0.43223072330485024</v>
      </c>
      <c r="AB19" s="6">
        <f t="shared" si="8"/>
        <v>-0.43127802502361445</v>
      </c>
      <c r="AC19" s="6">
        <f t="shared" si="8"/>
        <v>-0.22648120212025019</v>
      </c>
      <c r="AD19" s="6">
        <f t="shared" si="8"/>
        <v>-0.80248161718689026</v>
      </c>
      <c r="AE19" s="6">
        <f t="shared" si="8"/>
        <v>-0.27452219331623723</v>
      </c>
      <c r="AF19" s="6">
        <f t="shared" si="8"/>
        <v>-1</v>
      </c>
    </row>
    <row r="24" spans="2:32" x14ac:dyDescent="0.25">
      <c r="E24" s="5">
        <v>7.6055345707127908E-12</v>
      </c>
    </row>
    <row r="25" spans="2:32" x14ac:dyDescent="0.25">
      <c r="E25" s="5">
        <v>7.6055345707127908E-12</v>
      </c>
      <c r="F25" s="5">
        <v>2.8977549465472801E-12</v>
      </c>
      <c r="G25" s="5">
        <v>1.9100215875510001E-8</v>
      </c>
      <c r="H25" s="5">
        <v>4.6162823208249197E-13</v>
      </c>
      <c r="I25" s="5">
        <v>4.6288991744058001E-14</v>
      </c>
      <c r="J25" s="5">
        <v>1.8509416222410801E-10</v>
      </c>
      <c r="K25" s="5">
        <v>1.39081482677996E-11</v>
      </c>
      <c r="L25" s="5">
        <v>8.4250148960672195E-38</v>
      </c>
    </row>
    <row r="26" spans="2:32" x14ac:dyDescent="0.25">
      <c r="E26" s="5">
        <f>E25/$E$24</f>
        <v>1</v>
      </c>
      <c r="F26" s="5">
        <f t="shared" ref="F26:L26" si="9">F25/$E$24</f>
        <v>0.38100608439883832</v>
      </c>
      <c r="G26" s="5">
        <f t="shared" si="9"/>
        <v>2511.3574460710038</v>
      </c>
      <c r="H26" s="5">
        <f t="shared" si="9"/>
        <v>6.0696355764408572E-2</v>
      </c>
      <c r="I26" s="5">
        <f t="shared" si="9"/>
        <v>6.0862246188856384E-3</v>
      </c>
      <c r="J26" s="5">
        <f t="shared" si="9"/>
        <v>24.336772189145538</v>
      </c>
      <c r="K26" s="5">
        <f t="shared" si="9"/>
        <v>1.8286877981406806</v>
      </c>
      <c r="L26" s="5">
        <f t="shared" si="9"/>
        <v>1.1077478930291191E-26</v>
      </c>
    </row>
    <row r="27" spans="2:32" x14ac:dyDescent="0.25">
      <c r="E27">
        <f>LOG10(E26)</f>
        <v>0</v>
      </c>
      <c r="F27">
        <f t="shared" ref="F27:L27" si="10">LOG10(F26)</f>
        <v>-0.41906808889198627</v>
      </c>
      <c r="G27">
        <f t="shared" si="10"/>
        <v>3.3999085310355506</v>
      </c>
      <c r="H27">
        <f t="shared" si="10"/>
        <v>-1.2168373833715185</v>
      </c>
      <c r="I27">
        <f t="shared" si="10"/>
        <v>-2.215652023561415</v>
      </c>
      <c r="J27">
        <f t="shared" si="10"/>
        <v>1.3862629767945784</v>
      </c>
      <c r="K27">
        <f t="shared" si="10"/>
        <v>0.26213956708486769</v>
      </c>
      <c r="L27">
        <f t="shared" si="10"/>
        <v>-25.955559067337152</v>
      </c>
    </row>
  </sheetData>
  <mergeCells count="8">
    <mergeCell ref="E2:AF2"/>
    <mergeCell ref="E3:L3"/>
    <mergeCell ref="O3:V3"/>
    <mergeCell ref="Y3:AF3"/>
    <mergeCell ref="B4:B19"/>
    <mergeCell ref="C4:C7"/>
    <mergeCell ref="C10:C13"/>
    <mergeCell ref="C16:C19"/>
  </mergeCells>
  <conditionalFormatting sqref="E7:L7 O7:V7 Y7:AF7 Y13:AF13 O13:V13 E13:L13 E19:L19 O19:V19 Y19:AF19">
    <cfRule type="colorScale" priority="1">
      <colorScale>
        <cfvo type="min"/>
        <cfvo type="num" val="-0.5"/>
        <cfvo type="num" val="10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8BC1-1529-4946-90B3-40C23DB6D866}">
  <dimension ref="B2:AF19"/>
  <sheetViews>
    <sheetView topLeftCell="B1" workbookViewId="0">
      <selection activeCell="I29" sqref="I29"/>
    </sheetView>
  </sheetViews>
  <sheetFormatPr defaultRowHeight="15" x14ac:dyDescent="0.25"/>
  <cols>
    <col min="2" max="2" width="2.140625" bestFit="1" customWidth="1"/>
    <col min="3" max="3" width="8.5703125" bestFit="1" customWidth="1"/>
    <col min="4" max="4" width="5.7109375" bestFit="1" customWidth="1"/>
    <col min="5" max="5" width="11.7109375" bestFit="1" customWidth="1"/>
    <col min="6" max="6" width="9.5703125" bestFit="1" customWidth="1"/>
    <col min="7" max="8" width="8.28515625" bestFit="1" customWidth="1"/>
    <col min="9" max="9" width="8.5703125" bestFit="1" customWidth="1"/>
    <col min="10" max="10" width="8.28515625" bestFit="1" customWidth="1"/>
    <col min="11" max="11" width="9.42578125" bestFit="1" customWidth="1"/>
    <col min="12" max="12" width="8.28515625" bestFit="1" customWidth="1"/>
    <col min="14" max="14" width="5.7109375" bestFit="1" customWidth="1"/>
    <col min="15" max="15" width="11.7109375" bestFit="1" customWidth="1"/>
    <col min="16" max="16" width="9" bestFit="1" customWidth="1"/>
    <col min="17" max="20" width="8.28515625" bestFit="1" customWidth="1"/>
    <col min="21" max="21" width="9.42578125" bestFit="1" customWidth="1"/>
    <col min="22" max="22" width="8.28515625" bestFit="1" customWidth="1"/>
    <col min="24" max="24" width="5.7109375" bestFit="1" customWidth="1"/>
    <col min="25" max="25" width="11.7109375" bestFit="1" customWidth="1"/>
    <col min="26" max="26" width="9" bestFit="1" customWidth="1"/>
    <col min="27" max="29" width="8.28515625" bestFit="1" customWidth="1"/>
    <col min="30" max="30" width="8.5703125" bestFit="1" customWidth="1"/>
    <col min="31" max="31" width="9.42578125" bestFit="1" customWidth="1"/>
    <col min="32" max="32" width="8.28515625" bestFit="1" customWidth="1"/>
  </cols>
  <sheetData>
    <row r="2" spans="2:32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E3" s="2">
        <v>9.9999999999999995E-7</v>
      </c>
      <c r="F3" s="2"/>
      <c r="G3" s="2"/>
      <c r="H3" s="2"/>
      <c r="I3" s="2"/>
      <c r="J3" s="2"/>
      <c r="K3" s="2"/>
      <c r="L3" s="2"/>
      <c r="O3" s="2">
        <v>1E-3</v>
      </c>
      <c r="P3" s="2"/>
      <c r="Q3" s="2"/>
      <c r="R3" s="2"/>
      <c r="S3" s="2"/>
      <c r="T3" s="2"/>
      <c r="U3" s="2"/>
      <c r="V3" s="2"/>
      <c r="Y3" s="2">
        <v>10</v>
      </c>
      <c r="Z3" s="2"/>
      <c r="AA3" s="2"/>
      <c r="AB3" s="2"/>
      <c r="AC3" s="2"/>
      <c r="AD3" s="2"/>
      <c r="AE3" s="2"/>
      <c r="AF3" s="2"/>
    </row>
    <row r="4" spans="2:32" x14ac:dyDescent="0.25">
      <c r="B4" s="3" t="s">
        <v>1</v>
      </c>
      <c r="C4" s="4">
        <v>9.9999999999999995E-7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8</v>
      </c>
      <c r="AF4" t="s">
        <v>9</v>
      </c>
    </row>
    <row r="5" spans="2:32" x14ac:dyDescent="0.25">
      <c r="B5" s="3"/>
      <c r="C5" s="4"/>
      <c r="D5" t="s">
        <v>10</v>
      </c>
      <c r="E5" s="5">
        <v>2.2457590444935602E-5</v>
      </c>
      <c r="F5" s="5">
        <v>6.4674972469631399E-6</v>
      </c>
      <c r="G5" s="5">
        <v>1.05824774948773E-6</v>
      </c>
      <c r="H5" s="5">
        <v>8.5935102131372404E-11</v>
      </c>
      <c r="I5" s="5">
        <v>8.1249700885501398E-9</v>
      </c>
      <c r="J5" s="5">
        <v>2.7605269130419899E-4</v>
      </c>
      <c r="K5" s="5">
        <v>4.1990127658428401E-8</v>
      </c>
      <c r="L5">
        <v>0</v>
      </c>
      <c r="N5" t="s">
        <v>10</v>
      </c>
      <c r="O5" s="5">
        <v>8.6073492311778804E-6</v>
      </c>
      <c r="P5" s="5">
        <v>4.6100325760402098E-6</v>
      </c>
      <c r="Q5" s="5">
        <v>1.36170216155243E-5</v>
      </c>
      <c r="R5" s="5">
        <v>3.0764041693270199E-10</v>
      </c>
      <c r="S5" s="5">
        <v>5.1974481200878503E-9</v>
      </c>
      <c r="T5" s="5">
        <v>6.4729836811017903E-3</v>
      </c>
      <c r="U5" s="5">
        <v>2.6599724441925599E-7</v>
      </c>
      <c r="V5">
        <v>0</v>
      </c>
      <c r="X5" t="s">
        <v>10</v>
      </c>
      <c r="Y5" s="5">
        <v>4.6775723204071398E-7</v>
      </c>
      <c r="Z5" s="5">
        <v>1.6425829706873501E-6</v>
      </c>
      <c r="AA5" s="5">
        <v>2.0754032502305199E-3</v>
      </c>
      <c r="AB5" s="5">
        <v>5.1680118044259802E-8</v>
      </c>
      <c r="AC5" s="5">
        <v>7.66318894936434E-7</v>
      </c>
      <c r="AD5" s="5">
        <v>1.9361144342750301E-2</v>
      </c>
      <c r="AE5" s="5">
        <v>1.8353286528876599E-4</v>
      </c>
      <c r="AF5">
        <v>0</v>
      </c>
    </row>
    <row r="6" spans="2:32" x14ac:dyDescent="0.25">
      <c r="B6" s="3"/>
      <c r="C6" s="4"/>
      <c r="D6" t="s">
        <v>11</v>
      </c>
      <c r="E6" s="5">
        <v>1.0219258900081199E-10</v>
      </c>
      <c r="F6" s="5">
        <v>7.3092364860301704E-12</v>
      </c>
      <c r="G6" s="5">
        <v>1.98730706842972E-8</v>
      </c>
      <c r="H6" s="5">
        <v>4.8008839553620597E-13</v>
      </c>
      <c r="I6" s="5">
        <v>4.2768347667509298E-13</v>
      </c>
      <c r="J6" s="5">
        <v>1.17375863133326E-7</v>
      </c>
      <c r="K6" s="5">
        <v>1.3571665653468201E-10</v>
      </c>
      <c r="L6" s="5">
        <v>2.0880743991547999E-37</v>
      </c>
      <c r="N6" t="s">
        <v>11</v>
      </c>
      <c r="O6" s="5">
        <v>1.18649192695727E-8</v>
      </c>
      <c r="P6" s="5">
        <v>3.2769348187645699E-9</v>
      </c>
      <c r="Q6" s="5">
        <v>1.9872471007402699E-5</v>
      </c>
      <c r="R6" s="5">
        <v>4.8007390130737403E-10</v>
      </c>
      <c r="S6" s="5">
        <v>4.2418998468688603E-10</v>
      </c>
      <c r="T6" s="5">
        <v>3.63669146398002E-6</v>
      </c>
      <c r="U6" s="5">
        <v>1.3485407368959199E-7</v>
      </c>
      <c r="V6" s="5">
        <v>3.7673421761596997E-36</v>
      </c>
      <c r="X6" t="s">
        <v>11</v>
      </c>
      <c r="Y6" s="5">
        <v>9.0796968186689799E-5</v>
      </c>
      <c r="Z6" s="5">
        <v>3.1457165231164201E-5</v>
      </c>
      <c r="AA6" s="5">
        <v>0.198413977438258</v>
      </c>
      <c r="AB6" s="5">
        <v>4.7932291388239002E-6</v>
      </c>
      <c r="AC6" s="5">
        <v>2.6386780254895199E-6</v>
      </c>
      <c r="AD6" s="5">
        <v>6.6735906288458997E-4</v>
      </c>
      <c r="AE6" s="5">
        <v>6.5103240842130498E-4</v>
      </c>
      <c r="AF6" s="5">
        <v>8.5563135189567997E-36</v>
      </c>
    </row>
    <row r="7" spans="2:32" x14ac:dyDescent="0.25">
      <c r="B7" s="3"/>
      <c r="C7" s="4"/>
      <c r="D7" t="s">
        <v>12</v>
      </c>
      <c r="E7" s="6">
        <f>(E5-E6)/E6</f>
        <v>219756.52512500845</v>
      </c>
      <c r="F7" s="6">
        <f t="shared" ref="F7:L7" si="0">(F5-F6)/F6</f>
        <v>884837.96496223507</v>
      </c>
      <c r="G7" s="6">
        <f t="shared" si="0"/>
        <v>52.250338928442979</v>
      </c>
      <c r="H7" s="6">
        <f t="shared" si="0"/>
        <v>177.99849888142441</v>
      </c>
      <c r="I7" s="6">
        <f t="shared" si="0"/>
        <v>18996.62448555524</v>
      </c>
      <c r="J7" s="6">
        <f t="shared" si="0"/>
        <v>2350.8693190833765</v>
      </c>
      <c r="K7" s="6">
        <f t="shared" si="0"/>
        <v>308.39553574765489</v>
      </c>
      <c r="L7" s="6">
        <f t="shared" si="0"/>
        <v>-1</v>
      </c>
      <c r="M7" s="6"/>
      <c r="N7" t="s">
        <v>12</v>
      </c>
      <c r="O7" s="6">
        <f t="shared" ref="O7:V7" si="1">(O5-O6)/O6</f>
        <v>724.4452420296883</v>
      </c>
      <c r="P7" s="6">
        <f t="shared" si="1"/>
        <v>1405.8124119045578</v>
      </c>
      <c r="Q7" s="6">
        <f t="shared" si="1"/>
        <v>-0.31477964615211568</v>
      </c>
      <c r="R7" s="6">
        <f t="shared" si="1"/>
        <v>-0.35918112587476214</v>
      </c>
      <c r="S7" s="6">
        <f t="shared" si="1"/>
        <v>11.252642230401369</v>
      </c>
      <c r="T7" s="6">
        <f t="shared" si="1"/>
        <v>1778.9100487941071</v>
      </c>
      <c r="U7" s="6">
        <f t="shared" si="1"/>
        <v>0.97248208483141729</v>
      </c>
      <c r="V7" s="6">
        <f t="shared" si="1"/>
        <v>-1</v>
      </c>
      <c r="W7" s="6"/>
      <c r="X7" t="s">
        <v>12</v>
      </c>
      <c r="Y7" s="6">
        <f t="shared" ref="Y7:AF7" si="2">(Y5-Y6)/Y6</f>
        <v>-0.99484831661913042</v>
      </c>
      <c r="Z7" s="6">
        <f t="shared" si="2"/>
        <v>-0.94778350310281401</v>
      </c>
      <c r="AA7" s="6">
        <f t="shared" si="2"/>
        <v>-0.98954003504679333</v>
      </c>
      <c r="AB7" s="6">
        <f t="shared" si="2"/>
        <v>-0.98921809983468878</v>
      </c>
      <c r="AC7" s="6">
        <f t="shared" si="2"/>
        <v>-0.70958226523515744</v>
      </c>
      <c r="AD7" s="6">
        <f t="shared" si="2"/>
        <v>28.011585246274731</v>
      </c>
      <c r="AE7" s="6">
        <f t="shared" si="2"/>
        <v>-0.71808950996185161</v>
      </c>
      <c r="AF7" s="6">
        <f t="shared" si="2"/>
        <v>-1</v>
      </c>
    </row>
    <row r="8" spans="2:32" x14ac:dyDescent="0.25">
      <c r="B8" s="3"/>
    </row>
    <row r="9" spans="2:32" x14ac:dyDescent="0.25">
      <c r="B9" s="3"/>
    </row>
    <row r="10" spans="2:32" x14ac:dyDescent="0.25">
      <c r="B10" s="3"/>
      <c r="C10" s="4">
        <v>1E-3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  <c r="Y10" t="s">
        <v>2</v>
      </c>
      <c r="Z10" t="s">
        <v>3</v>
      </c>
      <c r="AA10" t="s">
        <v>4</v>
      </c>
      <c r="AB10" t="s">
        <v>5</v>
      </c>
      <c r="AC10" t="s">
        <v>6</v>
      </c>
      <c r="AD10" t="s">
        <v>7</v>
      </c>
      <c r="AE10" t="s">
        <v>8</v>
      </c>
      <c r="AF10" t="s">
        <v>9</v>
      </c>
    </row>
    <row r="11" spans="2:32" x14ac:dyDescent="0.25">
      <c r="B11" s="3"/>
      <c r="C11" s="4"/>
      <c r="D11" t="s">
        <v>10</v>
      </c>
      <c r="E11" s="5">
        <v>2.32452384538382E-5</v>
      </c>
      <c r="F11" s="5">
        <v>6.5557760318493199E-6</v>
      </c>
      <c r="G11" s="5">
        <v>1.0583625224307299E-6</v>
      </c>
      <c r="H11" s="5">
        <v>8.6050221008808305E-11</v>
      </c>
      <c r="I11" s="5">
        <v>8.0797596935663494E-9</v>
      </c>
      <c r="J11" s="5">
        <v>1.92644807606916E-4</v>
      </c>
      <c r="K11" s="5">
        <v>4.1965954232010601E-8</v>
      </c>
      <c r="L11">
        <v>0</v>
      </c>
      <c r="N11" t="s">
        <v>10</v>
      </c>
      <c r="O11" s="5">
        <v>2.2322050505278701E-5</v>
      </c>
      <c r="P11" s="5">
        <v>6.4263004995950203E-6</v>
      </c>
      <c r="Q11" s="5">
        <v>1.2210448165452E-5</v>
      </c>
      <c r="R11" s="5">
        <v>3.3075948154049202E-10</v>
      </c>
      <c r="S11" s="5">
        <v>7.5271464018745092E-9</v>
      </c>
      <c r="T11" s="5">
        <v>2.7487649311343698E-4</v>
      </c>
      <c r="U11" s="5">
        <v>1.8006030855169399E-7</v>
      </c>
      <c r="V11">
        <v>0</v>
      </c>
      <c r="X11" t="s">
        <v>10</v>
      </c>
      <c r="Y11" s="5">
        <v>4.9855221079405599E-5</v>
      </c>
      <c r="Z11" s="5">
        <v>1.8445597551899699E-5</v>
      </c>
      <c r="AA11" s="5">
        <v>0.10730383348917399</v>
      </c>
      <c r="AB11" s="5">
        <v>2.6376317205467299E-6</v>
      </c>
      <c r="AC11" s="5">
        <v>3.78235157215042E-6</v>
      </c>
      <c r="AD11" s="5">
        <v>1.1320082330370599E-2</v>
      </c>
      <c r="AE11" s="5">
        <v>1.2877984032477099E-3</v>
      </c>
      <c r="AF11">
        <v>0</v>
      </c>
    </row>
    <row r="12" spans="2:32" x14ac:dyDescent="0.25">
      <c r="B12" s="3"/>
      <c r="C12" s="4"/>
      <c r="D12" t="s">
        <v>11</v>
      </c>
      <c r="E12" s="5">
        <v>5.7294266389099299E-9</v>
      </c>
      <c r="F12" s="5">
        <v>2.5848028692983501E-10</v>
      </c>
      <c r="G12" s="5">
        <v>1.9873263084509701E-8</v>
      </c>
      <c r="H12" s="5">
        <v>4.8009299819071098E-13</v>
      </c>
      <c r="I12" s="5">
        <v>4.94749527298638E-13</v>
      </c>
      <c r="J12" s="5">
        <v>7.1963409569663604E-6</v>
      </c>
      <c r="K12" s="5">
        <v>1.35749345268187E-10</v>
      </c>
      <c r="L12" s="5">
        <v>1.30787408626952E-35</v>
      </c>
      <c r="N12" t="s">
        <v>11</v>
      </c>
      <c r="O12" s="5">
        <v>1.02192589001893E-7</v>
      </c>
      <c r="P12" s="5">
        <v>7.3092364860770998E-9</v>
      </c>
      <c r="Q12" s="5">
        <v>1.9873070684288701E-5</v>
      </c>
      <c r="R12" s="5">
        <v>4.8008839553599797E-10</v>
      </c>
      <c r="S12" s="5">
        <v>4.2768347667273599E-10</v>
      </c>
      <c r="T12" s="5">
        <v>1.17375863134694E-4</v>
      </c>
      <c r="U12" s="5">
        <v>1.35716656533976E-7</v>
      </c>
      <c r="V12" s="5">
        <v>2.0880744070862E-34</v>
      </c>
      <c r="X12" t="s">
        <v>11</v>
      </c>
      <c r="Y12" s="5">
        <v>9.8885545970556497E-5</v>
      </c>
      <c r="Z12" s="5">
        <v>3.1874747779055799E-5</v>
      </c>
      <c r="AA12" s="5">
        <v>0.19868897335452801</v>
      </c>
      <c r="AB12" s="5">
        <v>4.7998752852577102E-6</v>
      </c>
      <c r="AC12" s="5">
        <v>4.0578329322353303E-6</v>
      </c>
      <c r="AD12" s="5">
        <v>1.04934129062467E-2</v>
      </c>
      <c r="AE12" s="5">
        <v>1.28023485109077E-3</v>
      </c>
      <c r="AF12" s="5">
        <v>5.9748806382903398E-33</v>
      </c>
    </row>
    <row r="13" spans="2:32" x14ac:dyDescent="0.25">
      <c r="B13" s="3"/>
      <c r="C13" s="4"/>
      <c r="D13" t="s">
        <v>12</v>
      </c>
      <c r="E13" s="6">
        <f>(E11-E12)/E12</f>
        <v>4056.1666100014495</v>
      </c>
      <c r="F13" s="6">
        <f t="shared" ref="F13:L13" si="3">(F11-F12)/F12</f>
        <v>25361.769864260088</v>
      </c>
      <c r="G13" s="6">
        <f t="shared" si="3"/>
        <v>52.255598636726901</v>
      </c>
      <c r="H13" s="6">
        <f t="shared" si="3"/>
        <v>178.23656735903054</v>
      </c>
      <c r="I13" s="6">
        <f t="shared" si="3"/>
        <v>16330.010436093431</v>
      </c>
      <c r="J13" s="6">
        <f t="shared" si="3"/>
        <v>25.769827716463009</v>
      </c>
      <c r="K13" s="6">
        <f t="shared" si="3"/>
        <v>308.14295865738779</v>
      </c>
      <c r="L13" s="6">
        <f t="shared" si="3"/>
        <v>-1</v>
      </c>
      <c r="M13" s="6"/>
      <c r="N13" t="s">
        <v>12</v>
      </c>
      <c r="O13" s="6">
        <f t="shared" ref="O13:V13" si="4">(O11-O12)/O12</f>
        <v>217.43120644360241</v>
      </c>
      <c r="P13" s="6">
        <f t="shared" si="4"/>
        <v>878.20270630674918</v>
      </c>
      <c r="Q13" s="6">
        <f t="shared" si="4"/>
        <v>-0.38557818469868554</v>
      </c>
      <c r="R13" s="6">
        <f t="shared" si="4"/>
        <v>-0.31104462299861813</v>
      </c>
      <c r="S13" s="6">
        <f t="shared" si="4"/>
        <v>16.599806427953943</v>
      </c>
      <c r="T13" s="6">
        <f t="shared" si="4"/>
        <v>1.3418485348900397</v>
      </c>
      <c r="U13" s="6">
        <f t="shared" si="4"/>
        <v>0.32673699124482025</v>
      </c>
      <c r="V13" s="6">
        <f t="shared" si="4"/>
        <v>-1</v>
      </c>
      <c r="W13" s="6"/>
      <c r="X13" t="s">
        <v>12</v>
      </c>
      <c r="Y13" s="6">
        <f t="shared" ref="Y13:AF13" si="5">(Y11-Y12)/Y12</f>
        <v>-0.49582903557765501</v>
      </c>
      <c r="Z13" s="6">
        <f t="shared" si="5"/>
        <v>-0.42131000754083148</v>
      </c>
      <c r="AA13" s="6">
        <f t="shared" si="5"/>
        <v>-0.4599406717064875</v>
      </c>
      <c r="AB13" s="6">
        <f t="shared" si="5"/>
        <v>-0.45047911377032523</v>
      </c>
      <c r="AC13" s="6">
        <f t="shared" si="5"/>
        <v>-6.7888788100784719E-2</v>
      </c>
      <c r="AD13" s="6">
        <f t="shared" si="5"/>
        <v>7.8779843270227704E-2</v>
      </c>
      <c r="AE13" s="6">
        <f t="shared" si="5"/>
        <v>5.9079411488413116E-3</v>
      </c>
      <c r="AF13" s="6">
        <f t="shared" si="5"/>
        <v>-1</v>
      </c>
    </row>
    <row r="14" spans="2:32" x14ac:dyDescent="0.25">
      <c r="B14" s="3"/>
    </row>
    <row r="15" spans="2:32" x14ac:dyDescent="0.25">
      <c r="B15" s="3"/>
    </row>
    <row r="16" spans="2:32" x14ac:dyDescent="0.25">
      <c r="B16" s="3"/>
      <c r="C16" s="4">
        <v>10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Y16" t="s">
        <v>2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8</v>
      </c>
      <c r="AF16" t="s">
        <v>9</v>
      </c>
    </row>
    <row r="17" spans="2:32" x14ac:dyDescent="0.25">
      <c r="B17" s="3"/>
      <c r="C17" s="4"/>
      <c r="D17" t="s">
        <v>10</v>
      </c>
      <c r="E17" s="5">
        <v>2.5847292821704599E-5</v>
      </c>
      <c r="F17" s="5">
        <v>6.8419510179162698E-6</v>
      </c>
      <c r="G17" s="5">
        <v>1.0587913771233601E-6</v>
      </c>
      <c r="H17" s="5">
        <v>8.61761248669633E-11</v>
      </c>
      <c r="I17" s="5">
        <v>7.9170045720986707E-9</v>
      </c>
      <c r="J17" s="5">
        <v>3.8554110749312103E-5</v>
      </c>
      <c r="K17" s="5">
        <v>4.19484449553304E-8</v>
      </c>
      <c r="L17">
        <v>0</v>
      </c>
      <c r="N17" t="s">
        <v>10</v>
      </c>
      <c r="O17" s="5">
        <v>2.5247972369459102E-5</v>
      </c>
      <c r="P17" s="5">
        <v>6.7502099544230003E-6</v>
      </c>
      <c r="Q17" s="5">
        <v>1.22025870422406E-5</v>
      </c>
      <c r="R17" s="5">
        <v>3.3074436037394201E-10</v>
      </c>
      <c r="S17" s="5">
        <v>7.3542358522369999E-9</v>
      </c>
      <c r="T17" s="5">
        <v>5.3136628153820701E-5</v>
      </c>
      <c r="U17" s="5">
        <v>1.7980199303813201E-7</v>
      </c>
      <c r="V17">
        <v>0</v>
      </c>
      <c r="X17" t="s">
        <v>10</v>
      </c>
      <c r="Y17" s="5">
        <v>6.1497622267393494E-5</v>
      </c>
      <c r="Z17" s="5">
        <v>2.02939851548953E-5</v>
      </c>
      <c r="AA17" s="5">
        <v>0.111558409877106</v>
      </c>
      <c r="AB17" s="5">
        <v>2.74262720273937E-6</v>
      </c>
      <c r="AC17" s="5">
        <v>3.8850806051188998E-6</v>
      </c>
      <c r="AD17" s="5">
        <v>3.4920096745031798E-3</v>
      </c>
      <c r="AE17" s="5">
        <v>1.3147410041807299E-3</v>
      </c>
      <c r="AF17">
        <v>0</v>
      </c>
    </row>
    <row r="18" spans="2:32" x14ac:dyDescent="0.25">
      <c r="B18" s="3"/>
      <c r="C18" s="4"/>
      <c r="D18" t="s">
        <v>11</v>
      </c>
      <c r="E18" s="5">
        <v>4.2715350889332401E-5</v>
      </c>
      <c r="F18" s="5">
        <v>1.90659819845026E-6</v>
      </c>
      <c r="G18" s="5">
        <v>2.13299258485247E-8</v>
      </c>
      <c r="H18" s="5">
        <v>5.1493851341656305E-13</v>
      </c>
      <c r="I18" s="5">
        <v>5.0951947340353299E-10</v>
      </c>
      <c r="J18" s="5">
        <v>5.37351424537445E-2</v>
      </c>
      <c r="K18" s="5">
        <v>3.77194202746217E-10</v>
      </c>
      <c r="L18" s="5">
        <v>9.7693922749473997E-32</v>
      </c>
      <c r="N18" t="s">
        <v>11</v>
      </c>
      <c r="O18" s="5">
        <v>4.4582138088263E-5</v>
      </c>
      <c r="P18" s="5">
        <v>1.9926672094067401E-6</v>
      </c>
      <c r="Q18" s="5">
        <v>1.9874588198603E-5</v>
      </c>
      <c r="R18" s="5">
        <v>4.8012469686743201E-10</v>
      </c>
      <c r="S18" s="5">
        <v>9.5780651545691897E-10</v>
      </c>
      <c r="T18" s="5">
        <v>5.6072362761554403E-2</v>
      </c>
      <c r="U18" s="5">
        <v>1.35968987177376E-7</v>
      </c>
      <c r="V18" s="5">
        <v>1.01938474866608E-31</v>
      </c>
      <c r="X18" t="s">
        <v>11</v>
      </c>
      <c r="Y18" s="5">
        <v>1.0219258900304601E-3</v>
      </c>
      <c r="Z18" s="5">
        <v>7.3092364861287001E-5</v>
      </c>
      <c r="AA18" s="5">
        <v>0.19873070684288599</v>
      </c>
      <c r="AB18" s="5">
        <v>4.8008839553599699E-6</v>
      </c>
      <c r="AC18" s="5">
        <v>4.27683476673976E-6</v>
      </c>
      <c r="AD18" s="5">
        <v>1.1737586313613899</v>
      </c>
      <c r="AE18" s="5">
        <v>1.35716656533967E-3</v>
      </c>
      <c r="AF18" s="5">
        <v>2.0880744070864301E-30</v>
      </c>
    </row>
    <row r="19" spans="2:32" x14ac:dyDescent="0.25">
      <c r="B19" s="3"/>
      <c r="C19" s="4"/>
      <c r="D19" t="s">
        <v>12</v>
      </c>
      <c r="E19" s="6">
        <f>(E17-E18)/E18</f>
        <v>-0.39489452190922719</v>
      </c>
      <c r="F19" s="6">
        <f t="shared" ref="F19:L19" si="6">(F17-F18)/F18</f>
        <v>2.588564713570805</v>
      </c>
      <c r="G19" s="6">
        <f t="shared" si="6"/>
        <v>48.638774398111288</v>
      </c>
      <c r="H19" s="6">
        <f t="shared" si="6"/>
        <v>166.35226171993574</v>
      </c>
      <c r="I19" s="6">
        <f t="shared" si="6"/>
        <v>14.538178588570849</v>
      </c>
      <c r="J19" s="6">
        <f t="shared" si="6"/>
        <v>-0.99928251589204409</v>
      </c>
      <c r="K19" s="6">
        <f t="shared" si="6"/>
        <v>110.21179660217118</v>
      </c>
      <c r="L19" s="6">
        <f t="shared" si="6"/>
        <v>-1</v>
      </c>
      <c r="M19" s="6"/>
      <c r="N19" t="s">
        <v>12</v>
      </c>
      <c r="O19" s="6">
        <f t="shared" ref="O19:V19" si="7">(O17-O18)/O18</f>
        <v>-0.43367515664068035</v>
      </c>
      <c r="P19" s="6">
        <f t="shared" si="7"/>
        <v>2.3875249828759326</v>
      </c>
      <c r="Q19" s="6">
        <f t="shared" si="7"/>
        <v>-0.38602063497857386</v>
      </c>
      <c r="R19" s="6">
        <f t="shared" si="7"/>
        <v>-0.31112820787624601</v>
      </c>
      <c r="S19" s="6">
        <f t="shared" si="7"/>
        <v>6.6782061236331032</v>
      </c>
      <c r="T19" s="6">
        <f t="shared" si="7"/>
        <v>-0.99905235617803756</v>
      </c>
      <c r="U19" s="6">
        <f t="shared" si="7"/>
        <v>0.32237502661966888</v>
      </c>
      <c r="V19" s="6">
        <f t="shared" si="7"/>
        <v>-1</v>
      </c>
      <c r="W19" s="6"/>
      <c r="X19" t="s">
        <v>12</v>
      </c>
      <c r="Y19" s="6">
        <f t="shared" ref="Y19:AF19" si="8">(Y17-Y18)/Y18</f>
        <v>-0.93982183750569182</v>
      </c>
      <c r="Z19" s="6">
        <f t="shared" si="8"/>
        <v>-0.72235150424522787</v>
      </c>
      <c r="AA19" s="6">
        <f t="shared" si="8"/>
        <v>-0.43864533242312331</v>
      </c>
      <c r="AB19" s="6">
        <f t="shared" si="8"/>
        <v>-0.42872453734747107</v>
      </c>
      <c r="AC19" s="6">
        <f t="shared" si="8"/>
        <v>-9.1599087406291163E-2</v>
      </c>
      <c r="AD19" s="6">
        <f t="shared" si="8"/>
        <v>-0.99702493376304036</v>
      </c>
      <c r="AE19" s="6">
        <f t="shared" si="8"/>
        <v>-3.126039370732793E-2</v>
      </c>
      <c r="AF19" s="6">
        <f t="shared" si="8"/>
        <v>-1</v>
      </c>
    </row>
  </sheetData>
  <mergeCells count="8">
    <mergeCell ref="E2:AF2"/>
    <mergeCell ref="E3:L3"/>
    <mergeCell ref="O3:V3"/>
    <mergeCell ref="Y3:AF3"/>
    <mergeCell ref="B4:B19"/>
    <mergeCell ref="C4:C7"/>
    <mergeCell ref="C10:C13"/>
    <mergeCell ref="C16:C19"/>
  </mergeCells>
  <conditionalFormatting sqref="E7:L7 O7:V7 Y7:AF7 Y13:AF13 Y19:AF19 O13:V13 O19:V19 E19:L19 E13:L13">
    <cfRule type="colorScale" priority="1">
      <colorScale>
        <cfvo type="min"/>
        <cfvo type="num" val="-0.5"/>
        <cfvo type="num" val="10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44C9-801E-4D03-A5DB-0FF613166ABD}">
  <dimension ref="B2:AF19"/>
  <sheetViews>
    <sheetView topLeftCell="C1" workbookViewId="0">
      <selection activeCell="U33" sqref="U33"/>
    </sheetView>
  </sheetViews>
  <sheetFormatPr defaultRowHeight="15" x14ac:dyDescent="0.25"/>
  <cols>
    <col min="2" max="2" width="2.140625" bestFit="1" customWidth="1"/>
    <col min="3" max="3" width="8.5703125" bestFit="1" customWidth="1"/>
    <col min="4" max="4" width="5.7109375" bestFit="1" customWidth="1"/>
    <col min="5" max="5" width="11.7109375" bestFit="1" customWidth="1"/>
    <col min="6" max="6" width="9" bestFit="1" customWidth="1"/>
    <col min="7" max="8" width="8.28515625" bestFit="1" customWidth="1"/>
    <col min="9" max="11" width="10.5703125" bestFit="1" customWidth="1"/>
    <col min="12" max="12" width="8.28515625" bestFit="1" customWidth="1"/>
    <col min="14" max="14" width="5.7109375" bestFit="1" customWidth="1"/>
    <col min="15" max="15" width="11.7109375" bestFit="1" customWidth="1"/>
    <col min="16" max="16" width="9" bestFit="1" customWidth="1"/>
    <col min="17" max="20" width="8.28515625" bestFit="1" customWidth="1"/>
    <col min="21" max="21" width="9.42578125" bestFit="1" customWidth="1"/>
    <col min="22" max="22" width="8.28515625" bestFit="1" customWidth="1"/>
    <col min="24" max="24" width="5.7109375" bestFit="1" customWidth="1"/>
    <col min="25" max="25" width="11.7109375" bestFit="1" customWidth="1"/>
    <col min="26" max="26" width="9" bestFit="1" customWidth="1"/>
    <col min="27" max="30" width="8.28515625" bestFit="1" customWidth="1"/>
    <col min="31" max="31" width="9.42578125" bestFit="1" customWidth="1"/>
    <col min="32" max="32" width="8.28515625" bestFit="1" customWidth="1"/>
  </cols>
  <sheetData>
    <row r="2" spans="2:32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E3" s="2">
        <v>9.9999999999999995E-7</v>
      </c>
      <c r="F3" s="2"/>
      <c r="G3" s="2"/>
      <c r="H3" s="2"/>
      <c r="I3" s="2"/>
      <c r="J3" s="2"/>
      <c r="K3" s="2"/>
      <c r="L3" s="2"/>
      <c r="O3" s="2">
        <v>1E-3</v>
      </c>
      <c r="P3" s="2"/>
      <c r="Q3" s="2"/>
      <c r="R3" s="2"/>
      <c r="S3" s="2"/>
      <c r="T3" s="2"/>
      <c r="U3" s="2"/>
      <c r="V3" s="2"/>
      <c r="Y3" s="2">
        <v>10</v>
      </c>
      <c r="Z3" s="2"/>
      <c r="AA3" s="2"/>
      <c r="AB3" s="2"/>
      <c r="AC3" s="2"/>
      <c r="AD3" s="2"/>
      <c r="AE3" s="2"/>
      <c r="AF3" s="2"/>
    </row>
    <row r="4" spans="2:32" x14ac:dyDescent="0.25">
      <c r="B4" s="3" t="s">
        <v>1</v>
      </c>
      <c r="C4" s="4">
        <v>9.9999999999999995E-7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8</v>
      </c>
      <c r="AF4" t="s">
        <v>9</v>
      </c>
    </row>
    <row r="5" spans="2:32" x14ac:dyDescent="0.25">
      <c r="B5" s="3"/>
      <c r="C5" s="4"/>
      <c r="D5" t="s">
        <v>10</v>
      </c>
      <c r="E5" s="5">
        <v>1.2851764935668901E-10</v>
      </c>
      <c r="F5" s="5">
        <v>4.7937115651882799E-12</v>
      </c>
      <c r="G5" s="5">
        <v>8.2714409864039698E-8</v>
      </c>
      <c r="H5" s="5">
        <v>1.01090305131744E-12</v>
      </c>
      <c r="I5" s="5">
        <v>1.16565454823385E-8</v>
      </c>
      <c r="J5" s="5">
        <v>2.0787426828568502E-6</v>
      </c>
      <c r="K5" s="5">
        <v>2.8048860630124899E-6</v>
      </c>
      <c r="L5">
        <v>0</v>
      </c>
      <c r="N5" t="s">
        <v>10</v>
      </c>
      <c r="O5" s="5">
        <v>4.6335906420821301E-9</v>
      </c>
      <c r="P5" s="5">
        <v>1.85100608785153E-9</v>
      </c>
      <c r="Q5" s="5">
        <v>1.10890485977237E-5</v>
      </c>
      <c r="R5" s="5">
        <v>3.50937145806759E-10</v>
      </c>
      <c r="S5" s="5">
        <v>1.19911842687225E-8</v>
      </c>
      <c r="T5" s="5">
        <v>1.9951546498656398E-6</v>
      </c>
      <c r="U5" s="5">
        <v>2.8940397450837599E-6</v>
      </c>
      <c r="V5">
        <v>0</v>
      </c>
      <c r="X5" t="s">
        <v>10</v>
      </c>
      <c r="Y5" s="5">
        <v>4.6816519187153403E-7</v>
      </c>
      <c r="Z5" s="5">
        <v>1.9531593536109099E-7</v>
      </c>
      <c r="AA5" s="5">
        <v>1.1503423544546099E-3</v>
      </c>
      <c r="AB5" s="5">
        <v>3.72714190172382E-8</v>
      </c>
      <c r="AC5" s="5">
        <v>7.06606786584375E-9</v>
      </c>
      <c r="AD5" s="5">
        <v>3.1143616907021E-6</v>
      </c>
      <c r="AE5" s="5">
        <v>1.70675011599678E-6</v>
      </c>
      <c r="AF5">
        <v>0</v>
      </c>
    </row>
    <row r="6" spans="2:32" x14ac:dyDescent="0.25">
      <c r="B6" s="3"/>
      <c r="C6" s="4"/>
      <c r="D6" t="s">
        <v>11</v>
      </c>
      <c r="E6" s="5">
        <v>7.7594939828347304E-12</v>
      </c>
      <c r="F6" s="5">
        <v>3.2084004929877301E-12</v>
      </c>
      <c r="G6" s="5">
        <v>1.89358430300258E-8</v>
      </c>
      <c r="H6" s="5">
        <v>6.1074257407759704E-13</v>
      </c>
      <c r="I6" s="5">
        <v>5.5976995617598401E-15</v>
      </c>
      <c r="J6" s="5">
        <v>1.8463201117586501E-12</v>
      </c>
      <c r="K6" s="5">
        <v>1.8458325725713899E-12</v>
      </c>
      <c r="L6" s="5">
        <v>5.5444530825362699E-41</v>
      </c>
      <c r="N6" t="s">
        <v>11</v>
      </c>
      <c r="O6" s="5">
        <v>7.7594300354630493E-9</v>
      </c>
      <c r="P6" s="5">
        <v>3.20839889674924E-9</v>
      </c>
      <c r="Q6" s="5">
        <v>1.89358348624214E-5</v>
      </c>
      <c r="R6" s="5">
        <v>6.10742310825876E-10</v>
      </c>
      <c r="S6" s="5">
        <v>5.5238797231797902E-12</v>
      </c>
      <c r="T6" s="5">
        <v>1.8188714802607701E-9</v>
      </c>
      <c r="U6" s="5">
        <v>1.8183925567184101E-9</v>
      </c>
      <c r="V6" s="5">
        <v>5.4499692139731802E-38</v>
      </c>
      <c r="X6" t="s">
        <v>11</v>
      </c>
      <c r="Y6" s="5">
        <v>7.7554720791319504E-5</v>
      </c>
      <c r="Z6" s="5">
        <v>3.2083024071646699E-5</v>
      </c>
      <c r="AA6" s="5">
        <v>0.18935342607146499</v>
      </c>
      <c r="AB6" s="5">
        <v>6.1072644408889599E-6</v>
      </c>
      <c r="AC6" s="5">
        <v>2.1497540946736302E-9</v>
      </c>
      <c r="AD6" s="5">
        <v>2.9078795342013598E-7</v>
      </c>
      <c r="AE6" s="5">
        <v>2.9076012261758899E-7</v>
      </c>
      <c r="AF6" s="5">
        <v>3.4941837736645297E-36</v>
      </c>
    </row>
    <row r="7" spans="2:32" x14ac:dyDescent="0.25">
      <c r="B7" s="3"/>
      <c r="C7" s="4"/>
      <c r="D7" t="s">
        <v>12</v>
      </c>
      <c r="E7" s="6">
        <f>(E5-E6)/E6</f>
        <v>15.562632774893707</v>
      </c>
      <c r="F7" s="6">
        <f t="shared" ref="F7:L7" si="0">(F5-F6)/F6</f>
        <v>0.4941125883958068</v>
      </c>
      <c r="G7" s="6">
        <f t="shared" si="0"/>
        <v>3.3681398146828108</v>
      </c>
      <c r="H7" s="6">
        <f t="shared" si="0"/>
        <v>0.65520318088878005</v>
      </c>
      <c r="I7" s="6">
        <f t="shared" si="0"/>
        <v>2082380.4057419405</v>
      </c>
      <c r="J7" s="6">
        <f t="shared" si="0"/>
        <v>1125883.2221443462</v>
      </c>
      <c r="K7" s="6">
        <f t="shared" si="0"/>
        <v>1519576.7258958342</v>
      </c>
      <c r="L7" s="6">
        <f t="shared" si="0"/>
        <v>-1</v>
      </c>
      <c r="M7" s="6"/>
      <c r="N7" t="s">
        <v>12</v>
      </c>
      <c r="O7" s="6">
        <f t="shared" ref="O7:V7" si="1">(O5-O6)/O6</f>
        <v>-0.40284394331733703</v>
      </c>
      <c r="P7" s="6">
        <f t="shared" si="1"/>
        <v>-0.42307482722083739</v>
      </c>
      <c r="Q7" s="6">
        <f t="shared" si="1"/>
        <v>-0.41438818629908036</v>
      </c>
      <c r="R7" s="6">
        <f t="shared" si="1"/>
        <v>-0.42539244524879172</v>
      </c>
      <c r="S7" s="6">
        <f t="shared" si="1"/>
        <v>2169.7902542490265</v>
      </c>
      <c r="T7" s="6">
        <f t="shared" si="1"/>
        <v>1095.9189805425924</v>
      </c>
      <c r="U7" s="6">
        <f t="shared" si="1"/>
        <v>1590.5373907527057</v>
      </c>
      <c r="V7" s="6">
        <f t="shared" si="1"/>
        <v>-1</v>
      </c>
      <c r="W7" s="6"/>
      <c r="X7" t="s">
        <v>12</v>
      </c>
      <c r="Y7" s="6">
        <f t="shared" ref="Y7:AF7" si="2">(Y5-Y6)/Y6</f>
        <v>-0.99396342109036473</v>
      </c>
      <c r="Z7" s="6">
        <f t="shared" si="2"/>
        <v>-0.99391217190359238</v>
      </c>
      <c r="AA7" s="6">
        <f t="shared" si="2"/>
        <v>-0.99392489284022545</v>
      </c>
      <c r="AB7" s="6">
        <f t="shared" si="2"/>
        <v>-0.99389719908512542</v>
      </c>
      <c r="AC7" s="6">
        <f t="shared" si="2"/>
        <v>2.2869191333795325</v>
      </c>
      <c r="AD7" s="6">
        <f t="shared" si="2"/>
        <v>9.7100780966755202</v>
      </c>
      <c r="AE7" s="6">
        <f t="shared" si="2"/>
        <v>4.8699594037574299</v>
      </c>
      <c r="AF7" s="6">
        <f t="shared" si="2"/>
        <v>-1</v>
      </c>
    </row>
    <row r="8" spans="2:32" x14ac:dyDescent="0.25">
      <c r="B8" s="3"/>
    </row>
    <row r="9" spans="2:32" x14ac:dyDescent="0.25">
      <c r="B9" s="3"/>
    </row>
    <row r="10" spans="2:32" x14ac:dyDescent="0.25">
      <c r="B10" s="3"/>
      <c r="C10" s="4">
        <v>1E-3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  <c r="Y10" t="s">
        <v>2</v>
      </c>
      <c r="Z10" t="s">
        <v>3</v>
      </c>
      <c r="AA10" t="s">
        <v>4</v>
      </c>
      <c r="AB10" t="s">
        <v>5</v>
      </c>
      <c r="AC10" t="s">
        <v>6</v>
      </c>
      <c r="AD10" t="s">
        <v>7</v>
      </c>
      <c r="AE10" t="s">
        <v>8</v>
      </c>
      <c r="AF10" t="s">
        <v>9</v>
      </c>
    </row>
    <row r="11" spans="2:32" x14ac:dyDescent="0.25">
      <c r="B11" s="3"/>
      <c r="C11" s="4"/>
      <c r="D11" t="s">
        <v>10</v>
      </c>
      <c r="E11" s="5">
        <v>1.2853085718810301E-10</v>
      </c>
      <c r="F11" s="5">
        <v>4.7928911209436303E-12</v>
      </c>
      <c r="G11" s="5">
        <v>8.2720874828565905E-8</v>
      </c>
      <c r="H11" s="5">
        <v>1.01050775899878E-12</v>
      </c>
      <c r="I11" s="5">
        <v>1.16565980176296E-8</v>
      </c>
      <c r="J11" s="5">
        <v>2.07872997334625E-6</v>
      </c>
      <c r="K11" s="5">
        <v>2.8049008158900302E-6</v>
      </c>
      <c r="L11">
        <v>0</v>
      </c>
      <c r="N11" t="s">
        <v>10</v>
      </c>
      <c r="O11" s="5">
        <v>4.62602094449759E-9</v>
      </c>
      <c r="P11" s="5">
        <v>1.83960774682983E-9</v>
      </c>
      <c r="Q11" s="5">
        <v>1.1033990682058601E-5</v>
      </c>
      <c r="R11" s="5">
        <v>3.4850099735984901E-10</v>
      </c>
      <c r="S11" s="5">
        <v>1.2048793827921E-8</v>
      </c>
      <c r="T11" s="5">
        <v>1.9817244951587501E-6</v>
      </c>
      <c r="U11" s="5">
        <v>2.91025355407596E-6</v>
      </c>
      <c r="V11">
        <v>0</v>
      </c>
      <c r="X11" t="s">
        <v>10</v>
      </c>
      <c r="Y11" s="5">
        <v>4.2270208616432397E-5</v>
      </c>
      <c r="Z11" s="5">
        <v>1.75232256019903E-5</v>
      </c>
      <c r="AA11" s="5">
        <v>0.103349799131443</v>
      </c>
      <c r="AB11" s="5">
        <v>3.3390725432815198E-6</v>
      </c>
      <c r="AC11" s="5">
        <v>5.0630605743195703E-8</v>
      </c>
      <c r="AD11" s="5">
        <v>1.2036125574394E-6</v>
      </c>
      <c r="AE11" s="5">
        <v>1.2953816620571299E-5</v>
      </c>
      <c r="AF11">
        <v>0</v>
      </c>
    </row>
    <row r="12" spans="2:32" x14ac:dyDescent="0.25">
      <c r="B12" s="3"/>
      <c r="C12" s="4"/>
      <c r="D12" t="s">
        <v>11</v>
      </c>
      <c r="E12" s="5">
        <v>7.7594940483279396E-12</v>
      </c>
      <c r="F12" s="5">
        <v>3.2084004946057499E-12</v>
      </c>
      <c r="G12" s="5">
        <v>1.89358430383025E-8</v>
      </c>
      <c r="H12" s="5">
        <v>6.1074257434436804E-13</v>
      </c>
      <c r="I12" s="5">
        <v>5.5977744148428497E-15</v>
      </c>
      <c r="J12" s="5">
        <v>1.8463480195736998E-12</v>
      </c>
      <c r="K12" s="5">
        <v>1.8458604715974901E-12</v>
      </c>
      <c r="L12" s="5">
        <v>5.5445495857603302E-41</v>
      </c>
      <c r="N12" t="s">
        <v>11</v>
      </c>
      <c r="O12" s="5">
        <v>7.7594939828668202E-9</v>
      </c>
      <c r="P12" s="5">
        <v>3.2084004929884701E-9</v>
      </c>
      <c r="Q12" s="5">
        <v>1.8935843030033102E-5</v>
      </c>
      <c r="R12" s="5">
        <v>6.1074257407783496E-10</v>
      </c>
      <c r="S12" s="5">
        <v>5.5976994096732798E-12</v>
      </c>
      <c r="T12" s="5">
        <v>1.84632007429258E-9</v>
      </c>
      <c r="U12" s="5">
        <v>1.8458325351004601E-9</v>
      </c>
      <c r="V12" s="5">
        <v>5.5444533966260305E-38</v>
      </c>
      <c r="X12" t="s">
        <v>11</v>
      </c>
      <c r="Y12" s="5">
        <v>7.7589393638034202E-5</v>
      </c>
      <c r="Z12" s="5">
        <v>3.2083866784420699E-5</v>
      </c>
      <c r="AA12" s="5">
        <v>0.189357723655282</v>
      </c>
      <c r="AB12" s="5">
        <v>6.1074029646506301E-6</v>
      </c>
      <c r="AC12" s="5">
        <v>4.9484360266025398E-8</v>
      </c>
      <c r="AD12" s="5">
        <v>1.6070977717262E-5</v>
      </c>
      <c r="AE12" s="5">
        <v>1.60668422640343E-5</v>
      </c>
      <c r="AF12" s="5">
        <v>4.7321632918900501E-34</v>
      </c>
    </row>
    <row r="13" spans="2:32" x14ac:dyDescent="0.25">
      <c r="B13" s="3"/>
      <c r="C13" s="4"/>
      <c r="D13" t="s">
        <v>12</v>
      </c>
      <c r="E13" s="6">
        <f>(E11-E12)/E12</f>
        <v>15.564334786209363</v>
      </c>
      <c r="F13" s="6">
        <f t="shared" ref="F13:L13" si="3">(F11-F12)/F12</f>
        <v>0.49385687011389878</v>
      </c>
      <c r="G13" s="6">
        <f t="shared" si="3"/>
        <v>3.3684812269114266</v>
      </c>
      <c r="H13" s="6">
        <f t="shared" si="3"/>
        <v>0.65455594786978744</v>
      </c>
      <c r="I13" s="6">
        <f t="shared" si="3"/>
        <v>2082361.9453022259</v>
      </c>
      <c r="J13" s="6">
        <f t="shared" si="3"/>
        <v>1125859.3206486523</v>
      </c>
      <c r="K13" s="6">
        <f t="shared" si="3"/>
        <v>1519561.7508413696</v>
      </c>
      <c r="L13" s="6">
        <f t="shared" si="3"/>
        <v>-1</v>
      </c>
      <c r="M13" s="6"/>
      <c r="N13" t="s">
        <v>12</v>
      </c>
      <c r="O13" s="6">
        <f t="shared" ref="O13:V13" si="4">(O11-O12)/O12</f>
        <v>-0.40382440469546421</v>
      </c>
      <c r="P13" s="6">
        <f t="shared" si="4"/>
        <v>-0.42662776955369303</v>
      </c>
      <c r="Q13" s="6">
        <f t="shared" si="4"/>
        <v>-0.41729604197931969</v>
      </c>
      <c r="R13" s="6">
        <f t="shared" si="4"/>
        <v>-0.42938152316292438</v>
      </c>
      <c r="S13" s="6">
        <f t="shared" si="4"/>
        <v>2151.4545971689199</v>
      </c>
      <c r="T13" s="6">
        <f t="shared" si="4"/>
        <v>1072.3374579800584</v>
      </c>
      <c r="U13" s="6">
        <f t="shared" si="4"/>
        <v>1575.6617495002431</v>
      </c>
      <c r="V13" s="6">
        <f t="shared" si="4"/>
        <v>-1</v>
      </c>
      <c r="W13" s="6"/>
      <c r="X13" t="s">
        <v>12</v>
      </c>
      <c r="Y13" s="6">
        <f t="shared" ref="Y13:AF13" si="5">(Y11-Y12)/Y12</f>
        <v>-0.4552063544454405</v>
      </c>
      <c r="Z13" s="6">
        <f t="shared" si="5"/>
        <v>-0.45383062086209514</v>
      </c>
      <c r="AA13" s="6">
        <f t="shared" si="5"/>
        <v>-0.45420869486376436</v>
      </c>
      <c r="AB13" s="6">
        <f t="shared" si="5"/>
        <v>-0.45327456488331958</v>
      </c>
      <c r="AC13" s="6">
        <f t="shared" si="5"/>
        <v>2.3163792984453011E-2</v>
      </c>
      <c r="AD13" s="6">
        <f t="shared" si="5"/>
        <v>-0.92510645098172295</v>
      </c>
      <c r="AE13" s="6">
        <f t="shared" si="5"/>
        <v>-0.19375466518592285</v>
      </c>
      <c r="AF13" s="6">
        <f t="shared" si="5"/>
        <v>-1</v>
      </c>
    </row>
    <row r="14" spans="2:32" x14ac:dyDescent="0.25">
      <c r="B14" s="3"/>
    </row>
    <row r="15" spans="2:32" x14ac:dyDescent="0.25">
      <c r="B15" s="3"/>
    </row>
    <row r="16" spans="2:32" x14ac:dyDescent="0.25">
      <c r="B16" s="3"/>
      <c r="C16" s="4">
        <v>10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Y16" t="s">
        <v>2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8</v>
      </c>
      <c r="AF16" t="s">
        <v>9</v>
      </c>
    </row>
    <row r="17" spans="2:32" x14ac:dyDescent="0.25">
      <c r="B17" s="3"/>
      <c r="C17" s="4"/>
      <c r="D17" t="s">
        <v>10</v>
      </c>
      <c r="E17" s="5">
        <v>1.2853123214333999E-10</v>
      </c>
      <c r="F17" s="5">
        <v>4.7928664695240304E-12</v>
      </c>
      <c r="G17" s="5">
        <v>8.2721072570771298E-8</v>
      </c>
      <c r="H17" s="5">
        <v>1.01049596698626E-12</v>
      </c>
      <c r="I17" s="5">
        <v>1.1656599710390999E-8</v>
      </c>
      <c r="J17" s="5">
        <v>2.0787295595133802E-6</v>
      </c>
      <c r="K17" s="5">
        <v>2.8049012954929098E-6</v>
      </c>
      <c r="L17">
        <v>0</v>
      </c>
      <c r="N17" t="s">
        <v>10</v>
      </c>
      <c r="O17" s="5">
        <v>4.62439502431832E-9</v>
      </c>
      <c r="P17" s="5">
        <v>1.8386963849461301E-9</v>
      </c>
      <c r="Q17" s="5">
        <v>1.1028952084770799E-5</v>
      </c>
      <c r="R17" s="5">
        <v>3.4831999632921899E-10</v>
      </c>
      <c r="S17" s="5">
        <v>1.20505187248766E-8</v>
      </c>
      <c r="T17" s="5">
        <v>1.9813194588086201E-6</v>
      </c>
      <c r="U17" s="5">
        <v>2.910743752915E-6</v>
      </c>
      <c r="V17">
        <v>0</v>
      </c>
      <c r="X17" t="s">
        <v>10</v>
      </c>
      <c r="Y17" s="5">
        <v>4.4188538399193099E-5</v>
      </c>
      <c r="Z17" s="5">
        <v>1.8262642702570701E-5</v>
      </c>
      <c r="AA17" s="5">
        <v>0.107704886573322</v>
      </c>
      <c r="AB17" s="5">
        <v>3.4797619258398098E-6</v>
      </c>
      <c r="AC17" s="5">
        <v>9.5687258038919799E-8</v>
      </c>
      <c r="AD17" s="5">
        <v>5.4365438551037098E-6</v>
      </c>
      <c r="AE17" s="5">
        <v>2.71622322541651E-5</v>
      </c>
      <c r="AF17">
        <v>0</v>
      </c>
    </row>
    <row r="18" spans="2:32" x14ac:dyDescent="0.25">
      <c r="B18" s="3"/>
      <c r="C18" s="4"/>
      <c r="D18" t="s">
        <v>11</v>
      </c>
      <c r="E18" s="5">
        <v>7.7594940461662E-12</v>
      </c>
      <c r="F18" s="5">
        <v>3.20840049351563E-12</v>
      </c>
      <c r="G18" s="5">
        <v>1.8935843031866201E-8</v>
      </c>
      <c r="H18" s="5">
        <v>6.1074257413674005E-13</v>
      </c>
      <c r="I18" s="5">
        <v>5.5977745441399099E-15</v>
      </c>
      <c r="J18" s="5">
        <v>1.8463480504161201E-12</v>
      </c>
      <c r="K18" s="5">
        <v>1.8458605024784301E-12</v>
      </c>
      <c r="L18" s="5">
        <v>5.5445478041219599E-41</v>
      </c>
      <c r="N18" t="s">
        <v>11</v>
      </c>
      <c r="O18" s="5">
        <v>7.7594940480011095E-9</v>
      </c>
      <c r="P18" s="5">
        <v>3.2084004946146799E-9</v>
      </c>
      <c r="Q18" s="5">
        <v>1.8935843038354299E-5</v>
      </c>
      <c r="R18" s="5">
        <v>6.1074257434603803E-10</v>
      </c>
      <c r="S18" s="5">
        <v>5.597774466477E-12</v>
      </c>
      <c r="T18" s="5">
        <v>1.84634801494439E-9</v>
      </c>
      <c r="U18" s="5">
        <v>1.84586046696603E-9</v>
      </c>
      <c r="V18" s="5">
        <v>5.5445497493316404E-38</v>
      </c>
      <c r="X18" t="s">
        <v>11</v>
      </c>
      <c r="Y18" s="5">
        <v>7.7594939828666201E-5</v>
      </c>
      <c r="Z18" s="5">
        <v>3.2084004929884002E-5</v>
      </c>
      <c r="AA18" s="5">
        <v>0.18935843030032701</v>
      </c>
      <c r="AB18" s="5">
        <v>6.1074257407782199E-6</v>
      </c>
      <c r="AC18" s="5">
        <v>5.5976994095402099E-8</v>
      </c>
      <c r="AD18" s="5">
        <v>1.8463200742886899E-5</v>
      </c>
      <c r="AE18" s="5">
        <v>1.84583253509657E-5</v>
      </c>
      <c r="AF18" s="5">
        <v>5.5444533991287999E-34</v>
      </c>
    </row>
    <row r="19" spans="2:32" x14ac:dyDescent="0.25">
      <c r="B19" s="3"/>
      <c r="C19" s="4"/>
      <c r="D19" t="s">
        <v>12</v>
      </c>
      <c r="E19" s="6">
        <f>(E17-E18)/E18</f>
        <v>15.564383112948519</v>
      </c>
      <c r="F19" s="6">
        <f t="shared" ref="F19:L19" si="6">(F17-F18)/F18</f>
        <v>0.49384918722294835</v>
      </c>
      <c r="G19" s="6">
        <f t="shared" si="6"/>
        <v>3.3684916711426083</v>
      </c>
      <c r="H19" s="6">
        <f t="shared" si="6"/>
        <v>0.65453664076809315</v>
      </c>
      <c r="I19" s="6">
        <f t="shared" si="6"/>
        <v>2082362.1996029273</v>
      </c>
      <c r="J19" s="6">
        <f t="shared" si="6"/>
        <v>1125859.0777057649</v>
      </c>
      <c r="K19" s="6">
        <f t="shared" si="6"/>
        <v>1519561.9852455154</v>
      </c>
      <c r="L19" s="6">
        <f t="shared" si="6"/>
        <v>-1</v>
      </c>
      <c r="M19" s="6"/>
      <c r="N19" t="s">
        <v>12</v>
      </c>
      <c r="O19" s="6">
        <f t="shared" ref="O19:V19" si="7">(O17-O18)/O18</f>
        <v>-0.40403394915811669</v>
      </c>
      <c r="P19" s="6">
        <f t="shared" si="7"/>
        <v>-0.42691182474494899</v>
      </c>
      <c r="Q19" s="6">
        <f t="shared" si="7"/>
        <v>-0.41756213006034099</v>
      </c>
      <c r="R19" s="6">
        <f t="shared" si="7"/>
        <v>-0.42967788564242804</v>
      </c>
      <c r="S19" s="6">
        <f t="shared" si="7"/>
        <v>2151.733876122144</v>
      </c>
      <c r="T19" s="6">
        <f t="shared" si="7"/>
        <v>1072.1018436241529</v>
      </c>
      <c r="U19" s="6">
        <f t="shared" si="7"/>
        <v>1575.9034577674649</v>
      </c>
      <c r="V19" s="6">
        <f t="shared" si="7"/>
        <v>-1</v>
      </c>
      <c r="W19" s="6"/>
      <c r="X19" t="s">
        <v>12</v>
      </c>
      <c r="Y19" s="6">
        <f t="shared" ref="Y19:AF19" si="8">(Y17-Y18)/Y18</f>
        <v>-0.43052293749097859</v>
      </c>
      <c r="Z19" s="6">
        <f t="shared" si="8"/>
        <v>-0.43078668818055416</v>
      </c>
      <c r="AA19" s="6">
        <f t="shared" si="8"/>
        <v>-0.43121155787730459</v>
      </c>
      <c r="AB19" s="6">
        <f t="shared" si="8"/>
        <v>-0.43024081281806764</v>
      </c>
      <c r="AC19" s="6">
        <f t="shared" si="8"/>
        <v>0.70940329299996241</v>
      </c>
      <c r="AD19" s="6">
        <f t="shared" si="8"/>
        <v>-0.70554705379574101</v>
      </c>
      <c r="AE19" s="6">
        <f t="shared" si="8"/>
        <v>0.47154369303302102</v>
      </c>
      <c r="AF19" s="6">
        <f t="shared" si="8"/>
        <v>-1</v>
      </c>
    </row>
  </sheetData>
  <mergeCells count="8">
    <mergeCell ref="E2:AF2"/>
    <mergeCell ref="E3:L3"/>
    <mergeCell ref="O3:V3"/>
    <mergeCell ref="Y3:AF3"/>
    <mergeCell ref="B4:B19"/>
    <mergeCell ref="C4:C7"/>
    <mergeCell ref="C10:C13"/>
    <mergeCell ref="C16:C19"/>
  </mergeCells>
  <conditionalFormatting sqref="E7:L7 O7:V7 Y7:AF7 Y13:AF13 Y19:AF19 O19:V19 O13:V13 E13:L13 E19:L19">
    <cfRule type="colorScale" priority="1">
      <colorScale>
        <cfvo type="min"/>
        <cfvo type="num" val="-0.5"/>
        <cfvo type="num" val="10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691B-F5FF-4618-9B9C-4E0CC7263DD9}">
  <dimension ref="B2:AF19"/>
  <sheetViews>
    <sheetView workbookViewId="0">
      <selection activeCell="Y28" sqref="Y28"/>
    </sheetView>
  </sheetViews>
  <sheetFormatPr defaultRowHeight="15" x14ac:dyDescent="0.25"/>
  <cols>
    <col min="2" max="2" width="2.140625" bestFit="1" customWidth="1"/>
    <col min="3" max="3" width="8.5703125" bestFit="1" customWidth="1"/>
    <col min="4" max="4" width="5.7109375" bestFit="1" customWidth="1"/>
    <col min="5" max="5" width="11.7109375" bestFit="1" customWidth="1"/>
    <col min="6" max="6" width="9" bestFit="1" customWidth="1"/>
    <col min="7" max="10" width="7.7109375" bestFit="1" customWidth="1"/>
    <col min="11" max="11" width="9.42578125" bestFit="1" customWidth="1"/>
    <col min="12" max="12" width="7.7109375" bestFit="1" customWidth="1"/>
    <col min="14" max="14" width="5.7109375" bestFit="1" customWidth="1"/>
    <col min="15" max="15" width="11.7109375" bestFit="1" customWidth="1"/>
    <col min="16" max="16" width="9" bestFit="1" customWidth="1"/>
    <col min="17" max="20" width="7.7109375" bestFit="1" customWidth="1"/>
    <col min="21" max="21" width="9.42578125" bestFit="1" customWidth="1"/>
    <col min="22" max="22" width="7.7109375" bestFit="1" customWidth="1"/>
    <col min="24" max="24" width="5.7109375" bestFit="1" customWidth="1"/>
    <col min="25" max="25" width="11.7109375" bestFit="1" customWidth="1"/>
    <col min="26" max="26" width="9" bestFit="1" customWidth="1"/>
    <col min="27" max="30" width="7.7109375" bestFit="1" customWidth="1"/>
    <col min="31" max="31" width="9.42578125" bestFit="1" customWidth="1"/>
    <col min="32" max="32" width="7.7109375" bestFit="1" customWidth="1"/>
  </cols>
  <sheetData>
    <row r="2" spans="2:32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E3" s="2">
        <v>9.9999999999999995E-7</v>
      </c>
      <c r="F3" s="2"/>
      <c r="G3" s="2"/>
      <c r="H3" s="2"/>
      <c r="I3" s="2"/>
      <c r="J3" s="2"/>
      <c r="K3" s="2"/>
      <c r="L3" s="2"/>
      <c r="O3" s="2">
        <v>1E-3</v>
      </c>
      <c r="P3" s="2"/>
      <c r="Q3" s="2"/>
      <c r="R3" s="2"/>
      <c r="S3" s="2"/>
      <c r="T3" s="2"/>
      <c r="U3" s="2"/>
      <c r="V3" s="2"/>
      <c r="Y3" s="2">
        <v>10</v>
      </c>
      <c r="Z3" s="2"/>
      <c r="AA3" s="2"/>
      <c r="AB3" s="2"/>
      <c r="AC3" s="2"/>
      <c r="AD3" s="2"/>
      <c r="AE3" s="2"/>
      <c r="AF3" s="2"/>
    </row>
    <row r="4" spans="2:32" x14ac:dyDescent="0.25">
      <c r="B4" s="3" t="s">
        <v>1</v>
      </c>
      <c r="C4" s="4">
        <v>9.9999999999999995E-7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8</v>
      </c>
      <c r="AF4" t="s">
        <v>9</v>
      </c>
    </row>
    <row r="5" spans="2:32" x14ac:dyDescent="0.25">
      <c r="B5" s="3"/>
      <c r="C5" s="4"/>
      <c r="D5" t="s">
        <v>10</v>
      </c>
      <c r="E5" s="5">
        <v>3.0775473251858098E-8</v>
      </c>
      <c r="F5" s="5">
        <v>1.3922661208469301E-10</v>
      </c>
      <c r="G5" s="5">
        <v>6.7717233183561299E-8</v>
      </c>
      <c r="H5" s="5">
        <v>1.26897502392432E-10</v>
      </c>
      <c r="I5" s="5">
        <v>5.7407001923876697E-9</v>
      </c>
      <c r="J5" s="5">
        <v>2.5092498691146501E-6</v>
      </c>
      <c r="K5" s="5">
        <v>1.3920523906817E-8</v>
      </c>
      <c r="L5">
        <v>0</v>
      </c>
      <c r="N5" t="s">
        <v>10</v>
      </c>
      <c r="O5" s="5">
        <v>3.6908208143789999E-8</v>
      </c>
      <c r="P5" s="5">
        <v>1.8828383869156198E-9</v>
      </c>
      <c r="Q5" s="5">
        <v>1.06823137091811E-5</v>
      </c>
      <c r="R5" s="5">
        <v>4.3987457311932998E-10</v>
      </c>
      <c r="S5" s="5">
        <v>5.4082080242908201E-9</v>
      </c>
      <c r="T5" s="5">
        <v>2.7668911785830099E-6</v>
      </c>
      <c r="U5" s="5">
        <v>3.0445269288383797E-8</v>
      </c>
      <c r="V5">
        <v>0</v>
      </c>
      <c r="X5" t="s">
        <v>10</v>
      </c>
      <c r="Y5" s="5">
        <v>4.6789287025540698E-7</v>
      </c>
      <c r="Z5" s="5">
        <v>2.0576892113537799E-7</v>
      </c>
      <c r="AA5" s="5">
        <v>1.18539795659592E-3</v>
      </c>
      <c r="AB5" s="5">
        <v>4.0535422265998403E-8</v>
      </c>
      <c r="AC5" s="5">
        <v>4.4552172696372702E-8</v>
      </c>
      <c r="AD5" s="5">
        <v>2.9689631879679101E-5</v>
      </c>
      <c r="AE5" s="5">
        <v>5.5734329951307897E-6</v>
      </c>
      <c r="AF5">
        <v>0</v>
      </c>
    </row>
    <row r="6" spans="2:32" x14ac:dyDescent="0.25">
      <c r="B6" s="3"/>
      <c r="C6" s="4"/>
      <c r="D6" t="s">
        <v>11</v>
      </c>
      <c r="E6" s="5">
        <v>9.2600173478647407E-12</v>
      </c>
      <c r="F6" s="5">
        <v>3.21757577389207E-12</v>
      </c>
      <c r="G6" s="5">
        <v>1.89769929963301E-8</v>
      </c>
      <c r="H6" s="5">
        <v>6.11958520956734E-13</v>
      </c>
      <c r="I6" s="5">
        <v>4.8691022927416798E-14</v>
      </c>
      <c r="J6" s="5">
        <v>1.6410922952780801E-9</v>
      </c>
      <c r="K6" s="5">
        <v>1.38839657842959E-11</v>
      </c>
      <c r="L6" s="5">
        <v>2.29668702159801E-36</v>
      </c>
      <c r="N6" t="s">
        <v>11</v>
      </c>
      <c r="O6" s="5">
        <v>8.2776415316194897E-9</v>
      </c>
      <c r="P6" s="5">
        <v>3.2173000028977498E-9</v>
      </c>
      <c r="Q6" s="5">
        <v>1.8976881765753301E-5</v>
      </c>
      <c r="R6" s="5">
        <v>6.1195445620373301E-10</v>
      </c>
      <c r="S6" s="5">
        <v>4.6370514312507398E-11</v>
      </c>
      <c r="T6" s="5">
        <v>3.6166971676152001E-7</v>
      </c>
      <c r="U6" s="5">
        <v>1.37246305719058E-8</v>
      </c>
      <c r="V6" s="5">
        <v>4.7551323699123799E-34</v>
      </c>
      <c r="X6" t="s">
        <v>11</v>
      </c>
      <c r="Y6" s="5">
        <v>7.97810710558805E-5</v>
      </c>
      <c r="Z6" s="5">
        <v>3.2163987590682102E-5</v>
      </c>
      <c r="AA6" s="5">
        <v>0.18972773398898099</v>
      </c>
      <c r="AB6" s="5">
        <v>6.1182183187170904E-6</v>
      </c>
      <c r="AC6" s="5">
        <v>9.8578724601473798E-8</v>
      </c>
      <c r="AD6" s="5">
        <v>1.6027947294700399E-5</v>
      </c>
      <c r="AE6" s="5">
        <v>1.47356991671061E-5</v>
      </c>
      <c r="AF6" s="5">
        <v>2.2087650753464299E-33</v>
      </c>
    </row>
    <row r="7" spans="2:32" x14ac:dyDescent="0.25">
      <c r="B7" s="3"/>
      <c r="C7" s="4"/>
      <c r="D7" t="s">
        <v>12</v>
      </c>
      <c r="E7" s="6">
        <f>(E5-E6)/E6</f>
        <v>3322.479006111645</v>
      </c>
      <c r="F7" s="6">
        <f t="shared" ref="F7:L7" si="0">(F5-F6)/F6</f>
        <v>42.270655259901019</v>
      </c>
      <c r="G7" s="6">
        <f t="shared" si="0"/>
        <v>2.5683858447256065</v>
      </c>
      <c r="H7" s="6">
        <f t="shared" si="0"/>
        <v>206.36291439171538</v>
      </c>
      <c r="I7" s="6">
        <f t="shared" si="0"/>
        <v>117899.58715638964</v>
      </c>
      <c r="J7" s="6">
        <f t="shared" si="0"/>
        <v>1528.0120344446943</v>
      </c>
      <c r="K7" s="6">
        <f t="shared" si="0"/>
        <v>1001.633118165881</v>
      </c>
      <c r="L7" s="6">
        <f t="shared" si="0"/>
        <v>-1</v>
      </c>
      <c r="M7" s="6"/>
      <c r="N7" t="s">
        <v>12</v>
      </c>
      <c r="O7" s="6">
        <f t="shared" ref="O7:V7" si="1">(O5-O6)/O6</f>
        <v>3.4587830969492401</v>
      </c>
      <c r="P7" s="6">
        <f t="shared" si="1"/>
        <v>-0.41477686718062051</v>
      </c>
      <c r="Q7" s="6">
        <f t="shared" si="1"/>
        <v>-0.4370880400140883</v>
      </c>
      <c r="R7" s="6">
        <f t="shared" si="1"/>
        <v>-0.28119720567426326</v>
      </c>
      <c r="S7" s="6">
        <f t="shared" si="1"/>
        <v>115.63032218799606</v>
      </c>
      <c r="T7" s="6">
        <f t="shared" si="1"/>
        <v>6.6503258369499028</v>
      </c>
      <c r="U7" s="6">
        <f t="shared" si="1"/>
        <v>1.218294265107944</v>
      </c>
      <c r="V7" s="6">
        <f t="shared" si="1"/>
        <v>-1</v>
      </c>
      <c r="W7" s="6"/>
      <c r="X7" t="s">
        <v>12</v>
      </c>
      <c r="Y7" s="6">
        <f t="shared" ref="Y7:AF7" si="2">(Y5-Y6)/Y6</f>
        <v>-0.99413528968635068</v>
      </c>
      <c r="Z7" s="6">
        <f t="shared" si="2"/>
        <v>-0.99360250589093657</v>
      </c>
      <c r="AA7" s="6">
        <f t="shared" si="2"/>
        <v>-0.9937521102915573</v>
      </c>
      <c r="AB7" s="6">
        <f t="shared" si="2"/>
        <v>-0.99337463618419908</v>
      </c>
      <c r="AC7" s="6">
        <f t="shared" si="2"/>
        <v>-0.5480548883495433</v>
      </c>
      <c r="AD7" s="6">
        <f t="shared" si="2"/>
        <v>0.85236645303269143</v>
      </c>
      <c r="AE7" s="6">
        <f t="shared" si="2"/>
        <v>-0.62177342710876349</v>
      </c>
      <c r="AF7" s="6">
        <f t="shared" si="2"/>
        <v>-1</v>
      </c>
    </row>
    <row r="8" spans="2:32" x14ac:dyDescent="0.25">
      <c r="B8" s="3"/>
    </row>
    <row r="9" spans="2:32" x14ac:dyDescent="0.25">
      <c r="B9" s="3"/>
    </row>
    <row r="10" spans="2:32" x14ac:dyDescent="0.25">
      <c r="B10" s="3"/>
      <c r="C10" s="4">
        <v>1E-3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  <c r="Y10" t="s">
        <v>2</v>
      </c>
      <c r="Z10" t="s">
        <v>3</v>
      </c>
      <c r="AA10" t="s">
        <v>4</v>
      </c>
      <c r="AB10" t="s">
        <v>5</v>
      </c>
      <c r="AC10" t="s">
        <v>6</v>
      </c>
      <c r="AD10" t="s">
        <v>7</v>
      </c>
      <c r="AE10" t="s">
        <v>8</v>
      </c>
      <c r="AF10" t="s">
        <v>9</v>
      </c>
    </row>
    <row r="11" spans="2:32" x14ac:dyDescent="0.25">
      <c r="B11" s="3"/>
      <c r="C11" s="4"/>
      <c r="D11" t="s">
        <v>10</v>
      </c>
      <c r="E11" s="5">
        <v>3.2243649793641798E-8</v>
      </c>
      <c r="F11" s="5">
        <v>1.37889872290399E-10</v>
      </c>
      <c r="G11" s="5">
        <v>6.8072328398529294E-8</v>
      </c>
      <c r="H11" s="5">
        <v>1.27288732686909E-10</v>
      </c>
      <c r="I11" s="5">
        <v>5.6948240322870299E-9</v>
      </c>
      <c r="J11" s="5">
        <v>2.09671552678013E-6</v>
      </c>
      <c r="K11" s="5">
        <v>1.4050460990084099E-8</v>
      </c>
      <c r="L11">
        <v>0</v>
      </c>
      <c r="N11" t="s">
        <v>10</v>
      </c>
      <c r="O11" s="5">
        <v>4.0724022633165097E-8</v>
      </c>
      <c r="P11" s="5">
        <v>1.8438103008375801E-9</v>
      </c>
      <c r="Q11" s="5">
        <v>1.06163694593136E-5</v>
      </c>
      <c r="R11" s="5">
        <v>4.2442349646364199E-10</v>
      </c>
      <c r="S11" s="5">
        <v>5.2347084925559303E-9</v>
      </c>
      <c r="T11" s="5">
        <v>1.8957070359981501E-6</v>
      </c>
      <c r="U11" s="5">
        <v>3.87185910186492E-8</v>
      </c>
      <c r="V11">
        <v>0</v>
      </c>
      <c r="X11" t="s">
        <v>10</v>
      </c>
      <c r="Y11" s="5">
        <v>4.3002652463799602E-5</v>
      </c>
      <c r="Z11" s="5">
        <v>1.7588805403440401E-5</v>
      </c>
      <c r="AA11" s="5">
        <v>0.10309427682342</v>
      </c>
      <c r="AB11" s="5">
        <v>3.3768349690395701E-6</v>
      </c>
      <c r="AC11" s="5">
        <v>2.5947166778247002E-7</v>
      </c>
      <c r="AD11" s="5">
        <v>1.15194945360937E-4</v>
      </c>
      <c r="AE11" s="5">
        <v>6.9472104103329203E-5</v>
      </c>
      <c r="AF11">
        <v>0</v>
      </c>
    </row>
    <row r="12" spans="2:32" x14ac:dyDescent="0.25">
      <c r="B12" s="3"/>
      <c r="C12" s="4"/>
      <c r="D12" t="s">
        <v>11</v>
      </c>
      <c r="E12" s="5">
        <v>9.2772582073378996E-12</v>
      </c>
      <c r="F12" s="5">
        <v>3.21758028093511E-12</v>
      </c>
      <c r="G12" s="5">
        <v>1.8976994041334999E-8</v>
      </c>
      <c r="H12" s="5">
        <v>6.1195856368040201E-13</v>
      </c>
      <c r="I12" s="5">
        <v>4.8722204083443902E-14</v>
      </c>
      <c r="J12" s="5">
        <v>1.66358256209947E-9</v>
      </c>
      <c r="K12" s="5">
        <v>1.38841462908957E-11</v>
      </c>
      <c r="L12" s="5">
        <v>2.3287959850338499E-36</v>
      </c>
      <c r="N12" t="s">
        <v>11</v>
      </c>
      <c r="O12" s="5">
        <v>9.2600173478139796E-9</v>
      </c>
      <c r="P12" s="5">
        <v>3.21757577389453E-9</v>
      </c>
      <c r="Q12" s="5">
        <v>1.89769929963462E-5</v>
      </c>
      <c r="R12" s="5">
        <v>6.1195852095725802E-10</v>
      </c>
      <c r="S12" s="5">
        <v>4.8691022930488502E-11</v>
      </c>
      <c r="T12" s="5">
        <v>1.64109229523623E-6</v>
      </c>
      <c r="U12" s="5">
        <v>1.3883965784375699E-8</v>
      </c>
      <c r="V12" s="5">
        <v>2.2966870216162601E-33</v>
      </c>
      <c r="X12" t="s">
        <v>11</v>
      </c>
      <c r="Y12" s="5">
        <v>8.0738021563260602E-5</v>
      </c>
      <c r="Z12" s="5">
        <v>3.2171394268102901E-5</v>
      </c>
      <c r="AA12" s="5">
        <v>0.189764146027595</v>
      </c>
      <c r="AB12" s="5">
        <v>6.1193935063322302E-6</v>
      </c>
      <c r="AC12" s="5">
        <v>4.2235459914955598E-7</v>
      </c>
      <c r="AD12" s="5">
        <v>1.0230078423713301E-3</v>
      </c>
      <c r="AE12" s="5">
        <v>1.2513460130952501E-4</v>
      </c>
      <c r="AF12" s="5">
        <v>1.18505585436311E-30</v>
      </c>
    </row>
    <row r="13" spans="2:32" x14ac:dyDescent="0.25">
      <c r="B13" s="3"/>
      <c r="C13" s="4"/>
      <c r="D13" t="s">
        <v>12</v>
      </c>
      <c r="E13" s="6">
        <f>(E11-E12)/E12</f>
        <v>3474.5580876404306</v>
      </c>
      <c r="F13" s="6">
        <f t="shared" ref="F13:L13" si="3">(F11-F12)/F12</f>
        <v>41.855145870773647</v>
      </c>
      <c r="G13" s="6">
        <f t="shared" si="3"/>
        <v>2.587097527156125</v>
      </c>
      <c r="H13" s="6">
        <f t="shared" si="3"/>
        <v>207.00220838707975</v>
      </c>
      <c r="I13" s="6">
        <f t="shared" si="3"/>
        <v>116882.54702783583</v>
      </c>
      <c r="J13" s="6">
        <f t="shared" si="3"/>
        <v>1259.3615681893414</v>
      </c>
      <c r="K13" s="6">
        <f t="shared" si="3"/>
        <v>1010.9787486896086</v>
      </c>
      <c r="L13" s="6">
        <f t="shared" si="3"/>
        <v>-1</v>
      </c>
      <c r="M13" s="6"/>
      <c r="N13" t="s">
        <v>12</v>
      </c>
      <c r="O13" s="6">
        <f t="shared" ref="O13:V13" si="4">(O11-O12)/O12</f>
        <v>3.3978343780078184</v>
      </c>
      <c r="P13" s="6">
        <f t="shared" si="4"/>
        <v>-0.42695668092818662</v>
      </c>
      <c r="Q13" s="6">
        <f t="shared" si="4"/>
        <v>-0.44056629723383162</v>
      </c>
      <c r="R13" s="6">
        <f t="shared" si="4"/>
        <v>-0.3064505486421919</v>
      </c>
      <c r="S13" s="6">
        <f t="shared" si="4"/>
        <v>106.5086982672149</v>
      </c>
      <c r="T13" s="6">
        <f t="shared" si="4"/>
        <v>0.15514955587873813</v>
      </c>
      <c r="U13" s="6">
        <f t="shared" si="4"/>
        <v>1.7887270553649095</v>
      </c>
      <c r="V13" s="6">
        <f t="shared" si="4"/>
        <v>-1</v>
      </c>
      <c r="W13" s="6"/>
      <c r="X13" t="s">
        <v>12</v>
      </c>
      <c r="Y13" s="6">
        <f t="shared" ref="Y13:AF13" si="5">(Y11-Y12)/Y12</f>
        <v>-0.46738040354251481</v>
      </c>
      <c r="Z13" s="6">
        <f t="shared" si="5"/>
        <v>-0.45327811232355436</v>
      </c>
      <c r="AA13" s="6">
        <f t="shared" si="5"/>
        <v>-0.45672415479145201</v>
      </c>
      <c r="AB13" s="6">
        <f t="shared" si="5"/>
        <v>-0.44817489420392942</v>
      </c>
      <c r="AC13" s="6">
        <f t="shared" si="5"/>
        <v>-0.38565445172152374</v>
      </c>
      <c r="AD13" s="6">
        <f t="shared" si="5"/>
        <v>-0.88739583355107488</v>
      </c>
      <c r="AE13" s="6">
        <f t="shared" si="5"/>
        <v>-0.44482098974777234</v>
      </c>
      <c r="AF13" s="6">
        <f t="shared" si="5"/>
        <v>-1</v>
      </c>
    </row>
    <row r="14" spans="2:32" x14ac:dyDescent="0.25">
      <c r="B14" s="3"/>
    </row>
    <row r="15" spans="2:32" x14ac:dyDescent="0.25">
      <c r="B15" s="3"/>
    </row>
    <row r="16" spans="2:32" x14ac:dyDescent="0.25">
      <c r="B16" s="3"/>
      <c r="C16" s="4">
        <v>10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Y16" t="s">
        <v>2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8</v>
      </c>
      <c r="AF16" t="s">
        <v>9</v>
      </c>
    </row>
    <row r="17" spans="2:32" x14ac:dyDescent="0.25">
      <c r="B17" s="3"/>
      <c r="C17" s="4"/>
      <c r="D17" t="s">
        <v>10</v>
      </c>
      <c r="E17" s="5">
        <v>3.0793509327269301E-8</v>
      </c>
      <c r="F17" s="5">
        <v>1.3917300301459801E-10</v>
      </c>
      <c r="G17" s="5">
        <v>6.7660573827787802E-8</v>
      </c>
      <c r="H17" s="5">
        <v>1.2688388308482099E-10</v>
      </c>
      <c r="I17" s="5">
        <v>5.7403324567569296E-9</v>
      </c>
      <c r="J17" s="5">
        <v>2.5038630691329999E-6</v>
      </c>
      <c r="K17" s="5">
        <v>1.3926498621531201E-8</v>
      </c>
      <c r="L17">
        <v>0</v>
      </c>
      <c r="N17" t="s">
        <v>10</v>
      </c>
      <c r="O17" s="5">
        <v>4.2802125615502697E-8</v>
      </c>
      <c r="P17" s="5">
        <v>1.84162888909243E-9</v>
      </c>
      <c r="Q17" s="5">
        <v>1.0609857319430199E-5</v>
      </c>
      <c r="R17" s="5">
        <v>4.2444456842941498E-10</v>
      </c>
      <c r="S17" s="5">
        <v>5.1860881087406604E-9</v>
      </c>
      <c r="T17" s="5">
        <v>1.42707591829736E-6</v>
      </c>
      <c r="U17" s="5">
        <v>3.8902712288378397E-8</v>
      </c>
      <c r="V17">
        <v>0</v>
      </c>
      <c r="X17" t="s">
        <v>10</v>
      </c>
      <c r="Y17" s="5">
        <v>4.7017844337722698E-5</v>
      </c>
      <c r="Z17" s="5">
        <v>1.8381577307456999E-5</v>
      </c>
      <c r="AA17" s="5">
        <v>0.107659859748047</v>
      </c>
      <c r="AB17" s="5">
        <v>3.5255055971632701E-6</v>
      </c>
      <c r="AC17" s="5">
        <v>3.5812095899435301E-7</v>
      </c>
      <c r="AD17" s="5">
        <v>4.54913409546876E-4</v>
      </c>
      <c r="AE17" s="5">
        <v>9.6986733374731802E-5</v>
      </c>
      <c r="AF17">
        <v>0</v>
      </c>
    </row>
    <row r="18" spans="2:32" x14ac:dyDescent="0.25">
      <c r="B18" s="3"/>
      <c r="C18" s="4"/>
      <c r="D18" t="s">
        <v>11</v>
      </c>
      <c r="E18" s="5">
        <v>9.27727591717105E-12</v>
      </c>
      <c r="F18" s="5">
        <v>3.2175802860535599E-12</v>
      </c>
      <c r="G18" s="5">
        <v>1.8976994045259601E-8</v>
      </c>
      <c r="H18" s="5">
        <v>6.1195856381621402E-13</v>
      </c>
      <c r="I18" s="5">
        <v>4.87222363795824E-14</v>
      </c>
      <c r="J18" s="5">
        <v>1.66360566188421E-9</v>
      </c>
      <c r="K18" s="5">
        <v>1.38841464868528E-11</v>
      </c>
      <c r="L18" s="5">
        <v>2.3288289669752402E-36</v>
      </c>
      <c r="N18" t="s">
        <v>11</v>
      </c>
      <c r="O18" s="5">
        <v>9.2772741441857308E-9</v>
      </c>
      <c r="P18" s="5">
        <v>3.21758028516944E-9</v>
      </c>
      <c r="Q18" s="5">
        <v>1.89769940427089E-5</v>
      </c>
      <c r="R18" s="5">
        <v>6.11958563733114E-10</v>
      </c>
      <c r="S18" s="5">
        <v>4.8722232926252697E-11</v>
      </c>
      <c r="T18" s="5">
        <v>1.66360335141213E-6</v>
      </c>
      <c r="U18" s="5">
        <v>1.38841464456465E-8</v>
      </c>
      <c r="V18" s="5">
        <v>2.3288256666274201E-33</v>
      </c>
      <c r="X18" t="s">
        <v>11</v>
      </c>
      <c r="Y18" s="5">
        <v>9.2600173478263494E-5</v>
      </c>
      <c r="Z18" s="5">
        <v>3.2175757738945201E-5</v>
      </c>
      <c r="AA18" s="5">
        <v>0.18976992996346101</v>
      </c>
      <c r="AB18" s="5">
        <v>6.1195852095725501E-6</v>
      </c>
      <c r="AC18" s="5">
        <v>4.8691022931105495E-7</v>
      </c>
      <c r="AD18" s="5">
        <v>1.6410922952527399E-2</v>
      </c>
      <c r="AE18" s="5">
        <v>1.3883965784468899E-4</v>
      </c>
      <c r="AF18" s="5">
        <v>2.2966870216415901E-29</v>
      </c>
    </row>
    <row r="19" spans="2:32" x14ac:dyDescent="0.25">
      <c r="B19" s="3"/>
      <c r="C19" s="4"/>
      <c r="D19" t="s">
        <v>12</v>
      </c>
      <c r="E19" s="6">
        <f>(E17-E18)/E18</f>
        <v>3318.240432450053</v>
      </c>
      <c r="F19" s="6">
        <f t="shared" ref="F19:L19" si="6">(F17-F18)/F18</f>
        <v>42.253933279563029</v>
      </c>
      <c r="G19" s="6">
        <f t="shared" si="6"/>
        <v>2.5653999609431937</v>
      </c>
      <c r="H19" s="6">
        <f t="shared" si="6"/>
        <v>206.34064459130158</v>
      </c>
      <c r="I19" s="6">
        <f t="shared" si="6"/>
        <v>117816.50763728243</v>
      </c>
      <c r="J19" s="6">
        <f t="shared" si="6"/>
        <v>1504.0820795458878</v>
      </c>
      <c r="K19" s="6">
        <f t="shared" si="6"/>
        <v>1002.0503952632957</v>
      </c>
      <c r="L19" s="6">
        <f t="shared" si="6"/>
        <v>-1</v>
      </c>
      <c r="M19" s="6"/>
      <c r="N19" t="s">
        <v>12</v>
      </c>
      <c r="O19" s="6">
        <f t="shared" ref="O19:V19" si="7">(O17-O18)/O18</f>
        <v>3.6136532078582282</v>
      </c>
      <c r="P19" s="6">
        <f t="shared" si="7"/>
        <v>-0.42763545090672117</v>
      </c>
      <c r="Q19" s="6">
        <f t="shared" si="7"/>
        <v>-0.4409094877960093</v>
      </c>
      <c r="R19" s="6">
        <f t="shared" si="7"/>
        <v>-0.30641616347324652</v>
      </c>
      <c r="S19" s="6">
        <f t="shared" si="7"/>
        <v>105.4419218345445</v>
      </c>
      <c r="T19" s="6">
        <f t="shared" si="7"/>
        <v>-0.14217778108826035</v>
      </c>
      <c r="U19" s="6">
        <f t="shared" si="7"/>
        <v>1.8019520278523635</v>
      </c>
      <c r="V19" s="6">
        <f t="shared" si="7"/>
        <v>-1</v>
      </c>
      <c r="W19" s="6"/>
      <c r="X19" t="s">
        <v>12</v>
      </c>
      <c r="Y19" s="6">
        <f t="shared" ref="Y19:AF19" si="8">(Y17-Y18)/Y18</f>
        <v>-0.49224885254929429</v>
      </c>
      <c r="Z19" s="6">
        <f t="shared" si="8"/>
        <v>-0.42871346009644618</v>
      </c>
      <c r="AA19" s="6">
        <f t="shared" si="8"/>
        <v>-0.43268219696989813</v>
      </c>
      <c r="AB19" s="6">
        <f t="shared" si="8"/>
        <v>-0.42389794791181201</v>
      </c>
      <c r="AC19" s="6">
        <f t="shared" si="8"/>
        <v>-0.26450311076629063</v>
      </c>
      <c r="AD19" s="6">
        <f t="shared" si="8"/>
        <v>-0.97227984002710721</v>
      </c>
      <c r="AE19" s="6">
        <f t="shared" si="8"/>
        <v>-0.30144790846989389</v>
      </c>
      <c r="AF19" s="6">
        <f t="shared" si="8"/>
        <v>-1</v>
      </c>
    </row>
  </sheetData>
  <mergeCells count="8">
    <mergeCell ref="E2:AF2"/>
    <mergeCell ref="E3:L3"/>
    <mergeCell ref="O3:V3"/>
    <mergeCell ref="Y3:AF3"/>
    <mergeCell ref="B4:B19"/>
    <mergeCell ref="C4:C7"/>
    <mergeCell ref="C10:C13"/>
    <mergeCell ref="C16:C19"/>
  </mergeCells>
  <conditionalFormatting sqref="E7:L7 O7:V7 Y7:AF7 Y13:AF13 Y19:AF19 O19:V19 O13:V13 E13:L13 E19:L19">
    <cfRule type="colorScale" priority="1">
      <colorScale>
        <cfvo type="min"/>
        <cfvo type="num" val="-0.5"/>
        <cfvo type="num" val="10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5157-45B8-4B08-A77B-8AA9DABE4DBB}">
  <dimension ref="B2:AF19"/>
  <sheetViews>
    <sheetView workbookViewId="0">
      <selection activeCell="Z28" sqref="Z28"/>
    </sheetView>
  </sheetViews>
  <sheetFormatPr defaultRowHeight="15" x14ac:dyDescent="0.25"/>
  <cols>
    <col min="2" max="2" width="2.140625" bestFit="1" customWidth="1"/>
    <col min="3" max="3" width="8.5703125" bestFit="1" customWidth="1"/>
    <col min="4" max="4" width="5.7109375" bestFit="1" customWidth="1"/>
    <col min="5" max="5" width="11.7109375" bestFit="1" customWidth="1"/>
    <col min="6" max="6" width="9" bestFit="1" customWidth="1"/>
    <col min="7" max="10" width="7.7109375" bestFit="1" customWidth="1"/>
    <col min="11" max="11" width="9.42578125" bestFit="1" customWidth="1"/>
    <col min="12" max="12" width="7.7109375" bestFit="1" customWidth="1"/>
    <col min="14" max="14" width="5.7109375" bestFit="1" customWidth="1"/>
    <col min="15" max="15" width="11.7109375" bestFit="1" customWidth="1"/>
    <col min="16" max="16" width="9" bestFit="1" customWidth="1"/>
    <col min="17" max="20" width="7.7109375" bestFit="1" customWidth="1"/>
    <col min="21" max="21" width="9.42578125" bestFit="1" customWidth="1"/>
    <col min="22" max="22" width="7.7109375" bestFit="1" customWidth="1"/>
    <col min="24" max="24" width="5.7109375" bestFit="1" customWidth="1"/>
    <col min="25" max="25" width="11.7109375" bestFit="1" customWidth="1"/>
    <col min="26" max="26" width="9" bestFit="1" customWidth="1"/>
    <col min="27" max="30" width="7.7109375" bestFit="1" customWidth="1"/>
    <col min="31" max="31" width="9.42578125" bestFit="1" customWidth="1"/>
    <col min="32" max="32" width="7.7109375" bestFit="1" customWidth="1"/>
  </cols>
  <sheetData>
    <row r="2" spans="2:32" x14ac:dyDescent="0.25"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x14ac:dyDescent="0.25">
      <c r="E3" s="2">
        <v>9.9999999999999995E-7</v>
      </c>
      <c r="F3" s="2"/>
      <c r="G3" s="2"/>
      <c r="H3" s="2"/>
      <c r="I3" s="2"/>
      <c r="J3" s="2"/>
      <c r="K3" s="2"/>
      <c r="L3" s="2"/>
      <c r="O3" s="2">
        <v>1E-3</v>
      </c>
      <c r="P3" s="2"/>
      <c r="Q3" s="2"/>
      <c r="R3" s="2"/>
      <c r="S3" s="2"/>
      <c r="T3" s="2"/>
      <c r="U3" s="2"/>
      <c r="V3" s="2"/>
      <c r="Y3" s="2">
        <v>10</v>
      </c>
      <c r="Z3" s="2"/>
      <c r="AA3" s="2"/>
      <c r="AB3" s="2"/>
      <c r="AC3" s="2"/>
      <c r="AD3" s="2"/>
      <c r="AE3" s="2"/>
      <c r="AF3" s="2"/>
    </row>
    <row r="4" spans="2:32" x14ac:dyDescent="0.25">
      <c r="B4" s="3" t="s">
        <v>1</v>
      </c>
      <c r="C4" s="4">
        <v>9.9999999999999995E-7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Y4" t="s">
        <v>2</v>
      </c>
      <c r="Z4" t="s">
        <v>3</v>
      </c>
      <c r="AA4" t="s">
        <v>4</v>
      </c>
      <c r="AB4" t="s">
        <v>5</v>
      </c>
      <c r="AC4" t="s">
        <v>6</v>
      </c>
      <c r="AD4" t="s">
        <v>7</v>
      </c>
      <c r="AE4" t="s">
        <v>8</v>
      </c>
      <c r="AF4" t="s">
        <v>9</v>
      </c>
    </row>
    <row r="5" spans="2:32" x14ac:dyDescent="0.25">
      <c r="B5" s="3"/>
      <c r="C5" s="4"/>
      <c r="D5" t="s">
        <v>10</v>
      </c>
      <c r="E5" s="5">
        <v>8.9529241467123405E-7</v>
      </c>
      <c r="F5" s="5">
        <v>1.37572041188772E-11</v>
      </c>
      <c r="G5" s="5">
        <v>1.02861413400173E-7</v>
      </c>
      <c r="H5" s="5">
        <v>8.7599279392997402E-9</v>
      </c>
      <c r="I5" s="5">
        <v>9.5981188560218402E-12</v>
      </c>
      <c r="J5" s="5">
        <v>1.7122511554413599E-5</v>
      </c>
      <c r="K5" s="5">
        <v>3.1413159947172402E-10</v>
      </c>
      <c r="L5">
        <v>0</v>
      </c>
      <c r="N5" t="s">
        <v>10</v>
      </c>
      <c r="O5" s="5">
        <v>2.8717587765681299E-7</v>
      </c>
      <c r="P5" s="5">
        <v>2.2782097235093801E-9</v>
      </c>
      <c r="Q5" s="5">
        <v>1.15996660049367E-5</v>
      </c>
      <c r="R5" s="5">
        <v>8.4836582117841708E-9</v>
      </c>
      <c r="S5" s="5">
        <v>4.03921640657087E-10</v>
      </c>
      <c r="T5" s="5">
        <v>1.36753043167644E-4</v>
      </c>
      <c r="U5" s="5">
        <v>1.3483716084522099E-7</v>
      </c>
      <c r="V5">
        <v>0</v>
      </c>
      <c r="X5" t="s">
        <v>10</v>
      </c>
      <c r="Y5" s="5">
        <v>4.67492211019254E-7</v>
      </c>
      <c r="Z5" s="5">
        <v>2.88986508301991E-7</v>
      </c>
      <c r="AA5" s="5">
        <v>1.35144572889898E-3</v>
      </c>
      <c r="AB5" s="5">
        <v>8.9186549534079004E-8</v>
      </c>
      <c r="AC5" s="5">
        <v>7.5229710608339099E-7</v>
      </c>
      <c r="AD5" s="5">
        <v>4.5312786517079102E-4</v>
      </c>
      <c r="AE5" s="5">
        <v>1.7441155173554101E-4</v>
      </c>
      <c r="AF5">
        <v>0</v>
      </c>
    </row>
    <row r="6" spans="2:32" x14ac:dyDescent="0.25">
      <c r="B6" s="3"/>
      <c r="C6" s="4"/>
      <c r="D6" t="s">
        <v>11</v>
      </c>
      <c r="E6" s="5">
        <v>9.1466326951023503E-11</v>
      </c>
      <c r="F6" s="5">
        <v>3.3875957529619599E-12</v>
      </c>
      <c r="G6" s="5">
        <v>1.97631933954382E-8</v>
      </c>
      <c r="H6" s="5">
        <v>6.36636235635291E-13</v>
      </c>
      <c r="I6" s="5">
        <v>4.3256425269935202E-13</v>
      </c>
      <c r="J6" s="5">
        <v>9.3153964699582302E-8</v>
      </c>
      <c r="K6" s="5">
        <v>1.3549828318658501E-10</v>
      </c>
      <c r="L6" s="5">
        <v>6.8505004919400302E-37</v>
      </c>
      <c r="N6" t="s">
        <v>11</v>
      </c>
      <c r="O6" s="5">
        <v>1.2644111538834401E-8</v>
      </c>
      <c r="P6" s="5">
        <v>3.3640588756164499E-9</v>
      </c>
      <c r="Q6" s="5">
        <v>1.9762290266637699E-5</v>
      </c>
      <c r="R6" s="5">
        <v>6.36607066030812E-10</v>
      </c>
      <c r="S6" s="5">
        <v>4.2958742369742702E-10</v>
      </c>
      <c r="T6" s="5">
        <v>4.1247923849332797E-6</v>
      </c>
      <c r="U6" s="5">
        <v>1.3452004221326501E-7</v>
      </c>
      <c r="V6" s="5">
        <v>4.8196900091916602E-36</v>
      </c>
      <c r="X6" t="s">
        <v>11</v>
      </c>
      <c r="Y6" s="5">
        <v>9.5891377467536402E-5</v>
      </c>
      <c r="Z6" s="5">
        <v>3.3565741151620702E-5</v>
      </c>
      <c r="AA6" s="5">
        <v>0.19729471969875401</v>
      </c>
      <c r="AB6" s="5">
        <v>6.3554909740846703E-6</v>
      </c>
      <c r="AC6" s="5">
        <v>2.6286483446164898E-6</v>
      </c>
      <c r="AD6" s="5">
        <v>6.6290348120485304E-4</v>
      </c>
      <c r="AE6" s="5">
        <v>6.4685971215308505E-4</v>
      </c>
      <c r="AF6" s="5">
        <v>8.7152298440294597E-36</v>
      </c>
    </row>
    <row r="7" spans="2:32" x14ac:dyDescent="0.25">
      <c r="B7" s="3"/>
      <c r="C7" s="4"/>
      <c r="D7" t="s">
        <v>12</v>
      </c>
      <c r="E7" s="6">
        <f>(E5-E6)/E6</f>
        <v>9787.2187304911313</v>
      </c>
      <c r="F7" s="6">
        <f t="shared" ref="F7:L7" si="0">(F5-F6)/F6</f>
        <v>3.0610524755937969</v>
      </c>
      <c r="G7" s="6">
        <f t="shared" si="0"/>
        <v>4.2046959892582842</v>
      </c>
      <c r="H7" s="6">
        <f t="shared" si="0"/>
        <v>13758.706797961826</v>
      </c>
      <c r="I7" s="6">
        <f t="shared" si="0"/>
        <v>21.188885919551204</v>
      </c>
      <c r="J7" s="6">
        <f t="shared" si="0"/>
        <v>182.80872579747941</v>
      </c>
      <c r="K7" s="6">
        <f t="shared" si="0"/>
        <v>1.3183437611468172</v>
      </c>
      <c r="L7" s="6">
        <f t="shared" si="0"/>
        <v>-1</v>
      </c>
      <c r="M7" s="6"/>
      <c r="N7" t="s">
        <v>12</v>
      </c>
      <c r="O7" s="6">
        <f t="shared" ref="O7:V7" si="1">(O5-O6)/O6</f>
        <v>21.712222742958048</v>
      </c>
      <c r="P7" s="6">
        <f t="shared" si="1"/>
        <v>-0.32277947332538659</v>
      </c>
      <c r="Q7" s="6">
        <f t="shared" si="1"/>
        <v>-0.41304039924365332</v>
      </c>
      <c r="R7" s="6">
        <f t="shared" si="1"/>
        <v>12.326365138670262</v>
      </c>
      <c r="S7" s="6">
        <f t="shared" si="1"/>
        <v>-5.9745191838803231E-2</v>
      </c>
      <c r="T7" s="6">
        <f t="shared" si="1"/>
        <v>32.153921556673943</v>
      </c>
      <c r="U7" s="6">
        <f t="shared" si="1"/>
        <v>2.357408061567682E-3</v>
      </c>
      <c r="V7" s="6">
        <f t="shared" si="1"/>
        <v>-1</v>
      </c>
      <c r="W7" s="6"/>
      <c r="X7" t="s">
        <v>12</v>
      </c>
      <c r="Y7" s="6">
        <f t="shared" ref="Y7:AF7" si="2">(Y5-Y6)/Y6</f>
        <v>-0.99512477322397919</v>
      </c>
      <c r="Z7" s="6">
        <f t="shared" si="2"/>
        <v>-0.99139043267370142</v>
      </c>
      <c r="AA7" s="6">
        <f t="shared" si="2"/>
        <v>-0.99315011708898004</v>
      </c>
      <c r="AB7" s="6">
        <f t="shared" si="2"/>
        <v>-0.98596700870196363</v>
      </c>
      <c r="AC7" s="6">
        <f t="shared" si="2"/>
        <v>-0.71380838839698491</v>
      </c>
      <c r="AD7" s="6">
        <f t="shared" si="2"/>
        <v>-0.31644971248723364</v>
      </c>
      <c r="AE7" s="6">
        <f t="shared" si="2"/>
        <v>-0.73037190528529161</v>
      </c>
      <c r="AF7" s="6">
        <f t="shared" si="2"/>
        <v>-1</v>
      </c>
    </row>
    <row r="8" spans="2:32" x14ac:dyDescent="0.25">
      <c r="B8" s="3"/>
    </row>
    <row r="9" spans="2:32" x14ac:dyDescent="0.25">
      <c r="B9" s="3"/>
    </row>
    <row r="10" spans="2:32" x14ac:dyDescent="0.25">
      <c r="B10" s="3"/>
      <c r="C10" s="4">
        <v>1E-3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7</v>
      </c>
      <c r="K10" t="s">
        <v>8</v>
      </c>
      <c r="L10" t="s">
        <v>9</v>
      </c>
      <c r="O10" t="s">
        <v>2</v>
      </c>
      <c r="P10" t="s">
        <v>3</v>
      </c>
      <c r="Q10" t="s">
        <v>4</v>
      </c>
      <c r="R10" t="s">
        <v>5</v>
      </c>
      <c r="S10" t="s">
        <v>6</v>
      </c>
      <c r="T10" t="s">
        <v>7</v>
      </c>
      <c r="U10" t="s">
        <v>8</v>
      </c>
      <c r="V10" t="s">
        <v>9</v>
      </c>
      <c r="Y10" t="s">
        <v>2</v>
      </c>
      <c r="Z10" t="s">
        <v>3</v>
      </c>
      <c r="AA10" t="s">
        <v>4</v>
      </c>
      <c r="AB10" t="s">
        <v>5</v>
      </c>
      <c r="AC10" t="s">
        <v>6</v>
      </c>
      <c r="AD10" t="s">
        <v>7</v>
      </c>
      <c r="AE10" t="s">
        <v>8</v>
      </c>
      <c r="AF10" t="s">
        <v>9</v>
      </c>
    </row>
    <row r="11" spans="2:32" x14ac:dyDescent="0.25">
      <c r="B11" s="3"/>
      <c r="C11" s="4"/>
      <c r="D11" t="s">
        <v>10</v>
      </c>
      <c r="E11" s="5">
        <v>9.2546437288623597E-7</v>
      </c>
      <c r="F11" s="5">
        <v>1.37886941538406E-11</v>
      </c>
      <c r="G11" s="5">
        <v>1.03239318280211E-7</v>
      </c>
      <c r="H11" s="5">
        <v>8.7592580341388196E-9</v>
      </c>
      <c r="I11" s="5">
        <v>9.5071655989799603E-12</v>
      </c>
      <c r="J11" s="5">
        <v>2.0977525341310498E-5</v>
      </c>
      <c r="K11" s="5">
        <v>3.0872245471978701E-10</v>
      </c>
      <c r="L11">
        <v>0</v>
      </c>
      <c r="N11" t="s">
        <v>10</v>
      </c>
      <c r="O11" s="5">
        <v>8.5618978026676502E-7</v>
      </c>
      <c r="P11" s="5">
        <v>2.0374102628089501E-9</v>
      </c>
      <c r="Q11" s="5">
        <v>1.12190172875194E-5</v>
      </c>
      <c r="R11" s="5">
        <v>8.6449387851293897E-9</v>
      </c>
      <c r="S11" s="5">
        <v>3.6520017040886098E-10</v>
      </c>
      <c r="T11" s="5">
        <v>1.32522429682915E-5</v>
      </c>
      <c r="U11" s="5">
        <v>1.2500020317165601E-7</v>
      </c>
      <c r="V11">
        <v>0</v>
      </c>
      <c r="X11" t="s">
        <v>10</v>
      </c>
      <c r="Y11" s="5">
        <v>5.2290837932410201E-5</v>
      </c>
      <c r="Z11" s="5">
        <v>1.9105344287999E-5</v>
      </c>
      <c r="AA11" s="5">
        <v>0.10395788786426501</v>
      </c>
      <c r="AB11" s="5">
        <v>3.9744231788126498E-6</v>
      </c>
      <c r="AC11" s="5">
        <v>3.75337169170782E-6</v>
      </c>
      <c r="AD11" s="5">
        <v>2.9178966502573398E-3</v>
      </c>
      <c r="AE11" s="5">
        <v>1.24268177711876E-3</v>
      </c>
      <c r="AF11">
        <v>0</v>
      </c>
    </row>
    <row r="12" spans="2:32" x14ac:dyDescent="0.25">
      <c r="B12" s="3"/>
      <c r="C12" s="4"/>
      <c r="D12" t="s">
        <v>11</v>
      </c>
      <c r="E12" s="5">
        <v>2.3304759636636902E-10</v>
      </c>
      <c r="F12" s="5">
        <v>3.4294126752180101E-12</v>
      </c>
      <c r="G12" s="5">
        <v>1.9763527026955999E-8</v>
      </c>
      <c r="H12" s="5">
        <v>6.3664707740605004E-13</v>
      </c>
      <c r="I12" s="5">
        <v>4.3288909529066299E-13</v>
      </c>
      <c r="J12" s="5">
        <v>2.4839850547939402E-7</v>
      </c>
      <c r="K12" s="5">
        <v>1.35543972086696E-10</v>
      </c>
      <c r="L12" s="5">
        <v>2.0718688714192501E-36</v>
      </c>
      <c r="N12" t="s">
        <v>11</v>
      </c>
      <c r="O12" s="5">
        <v>9.1466326949819493E-8</v>
      </c>
      <c r="P12" s="5">
        <v>3.3875957529621599E-9</v>
      </c>
      <c r="Q12" s="5">
        <v>1.9763193395441101E-5</v>
      </c>
      <c r="R12" s="5">
        <v>6.3663623563538996E-10</v>
      </c>
      <c r="S12" s="5">
        <v>4.32564252696359E-10</v>
      </c>
      <c r="T12" s="5">
        <v>9.3153964698241897E-5</v>
      </c>
      <c r="U12" s="5">
        <v>1.3549828318848101E-7</v>
      </c>
      <c r="V12" s="5">
        <v>6.8505004927655296E-34</v>
      </c>
      <c r="X12" t="s">
        <v>11</v>
      </c>
      <c r="Y12" s="5">
        <v>1.0463931277757E-4</v>
      </c>
      <c r="Z12" s="5">
        <v>3.36250763571613E-5</v>
      </c>
      <c r="AA12" s="5">
        <v>0.19758465782642801</v>
      </c>
      <c r="AB12" s="5">
        <v>6.3648377192264701E-6</v>
      </c>
      <c r="AC12" s="5">
        <v>4.0913731084925003E-6</v>
      </c>
      <c r="AD12" s="5">
        <v>1.11976528968481E-2</v>
      </c>
      <c r="AE12" s="5">
        <v>1.27189342914953E-3</v>
      </c>
      <c r="AF12" s="5">
        <v>5.6086823495808699E-33</v>
      </c>
    </row>
    <row r="13" spans="2:32" x14ac:dyDescent="0.25">
      <c r="B13" s="3"/>
      <c r="C13" s="4"/>
      <c r="D13" t="s">
        <v>12</v>
      </c>
      <c r="E13" s="6">
        <f>(E11-E12)/E12</f>
        <v>3970.1388888617143</v>
      </c>
      <c r="F13" s="6">
        <f t="shared" ref="F13:L13" si="3">(F11-F12)/F12</f>
        <v>3.0207159241819865</v>
      </c>
      <c r="G13" s="6">
        <f t="shared" si="3"/>
        <v>4.2237294557494796</v>
      </c>
      <c r="H13" s="6">
        <f t="shared" si="3"/>
        <v>13757.420237830154</v>
      </c>
      <c r="I13" s="6">
        <f t="shared" si="3"/>
        <v>20.962127719101776</v>
      </c>
      <c r="J13" s="6">
        <f t="shared" si="3"/>
        <v>83.451093217429587</v>
      </c>
      <c r="K13" s="6">
        <f t="shared" si="3"/>
        <v>1.2776553613341315</v>
      </c>
      <c r="L13" s="6">
        <f t="shared" si="3"/>
        <v>-1</v>
      </c>
      <c r="M13" s="6"/>
      <c r="N13" t="s">
        <v>12</v>
      </c>
      <c r="O13" s="6">
        <f t="shared" ref="O13:V13" si="4">(O11-O12)/O12</f>
        <v>8.3607102068993129</v>
      </c>
      <c r="P13" s="6">
        <f t="shared" si="4"/>
        <v>-0.3985674763503258</v>
      </c>
      <c r="Q13" s="6">
        <f t="shared" si="4"/>
        <v>-0.43232770822819755</v>
      </c>
      <c r="R13" s="6">
        <f t="shared" si="4"/>
        <v>12.57908692787707</v>
      </c>
      <c r="S13" s="6">
        <f t="shared" si="4"/>
        <v>-0.15573196783504123</v>
      </c>
      <c r="T13" s="6">
        <f t="shared" si="4"/>
        <v>-0.85773828294673105</v>
      </c>
      <c r="U13" s="6">
        <f t="shared" si="4"/>
        <v>-7.7477586946411339E-2</v>
      </c>
      <c r="V13" s="6">
        <f t="shared" si="4"/>
        <v>-1</v>
      </c>
      <c r="W13" s="6"/>
      <c r="X13" t="s">
        <v>12</v>
      </c>
      <c r="Y13" s="6">
        <f t="shared" ref="Y13:AF13" si="5">(Y11-Y12)/Y12</f>
        <v>-0.50027540754626376</v>
      </c>
      <c r="Z13" s="6">
        <f t="shared" si="5"/>
        <v>-0.43181261255544956</v>
      </c>
      <c r="AA13" s="6">
        <f t="shared" si="5"/>
        <v>-0.47385647748223048</v>
      </c>
      <c r="AB13" s="6">
        <f t="shared" si="5"/>
        <v>-0.37556566967811578</v>
      </c>
      <c r="AC13" s="6">
        <f t="shared" si="5"/>
        <v>-8.2613198019776721E-2</v>
      </c>
      <c r="AD13" s="6">
        <f t="shared" si="5"/>
        <v>-0.73941890527088361</v>
      </c>
      <c r="AE13" s="6">
        <f t="shared" si="5"/>
        <v>-2.2967059473137454E-2</v>
      </c>
      <c r="AF13" s="6">
        <f t="shared" si="5"/>
        <v>-1</v>
      </c>
    </row>
    <row r="14" spans="2:32" x14ac:dyDescent="0.25">
      <c r="B14" s="3"/>
    </row>
    <row r="15" spans="2:32" x14ac:dyDescent="0.25">
      <c r="B15" s="3"/>
    </row>
    <row r="16" spans="2:32" x14ac:dyDescent="0.25">
      <c r="B16" s="3"/>
      <c r="C16" s="4">
        <v>10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9</v>
      </c>
      <c r="O16" t="s">
        <v>2</v>
      </c>
      <c r="P16" t="s">
        <v>3</v>
      </c>
      <c r="Q16" t="s">
        <v>4</v>
      </c>
      <c r="R16" t="s">
        <v>5</v>
      </c>
      <c r="S16" t="s">
        <v>6</v>
      </c>
      <c r="T16" t="s">
        <v>7</v>
      </c>
      <c r="U16" t="s">
        <v>8</v>
      </c>
      <c r="V16" t="s">
        <v>9</v>
      </c>
      <c r="Y16" t="s">
        <v>2</v>
      </c>
      <c r="Z16" t="s">
        <v>3</v>
      </c>
      <c r="AA16" t="s">
        <v>4</v>
      </c>
      <c r="AB16" t="s">
        <v>5</v>
      </c>
      <c r="AC16" t="s">
        <v>6</v>
      </c>
      <c r="AD16" t="s">
        <v>7</v>
      </c>
      <c r="AE16" t="s">
        <v>8</v>
      </c>
      <c r="AF16" t="s">
        <v>9</v>
      </c>
    </row>
    <row r="17" spans="2:32" x14ac:dyDescent="0.25">
      <c r="B17" s="3"/>
      <c r="C17" s="4"/>
      <c r="D17" t="s">
        <v>10</v>
      </c>
      <c r="E17" s="5">
        <v>9.2529326076837701E-7</v>
      </c>
      <c r="F17" s="5">
        <v>1.3788390259486E-11</v>
      </c>
      <c r="G17" s="5">
        <v>1.03236458984311E-7</v>
      </c>
      <c r="H17" s="5">
        <v>8.7592624970312308E-9</v>
      </c>
      <c r="I17" s="5">
        <v>9.5078547873395504E-12</v>
      </c>
      <c r="J17" s="5">
        <v>2.0954256048090699E-5</v>
      </c>
      <c r="K17" s="5">
        <v>3.0875387535695401E-10</v>
      </c>
      <c r="L17">
        <v>0</v>
      </c>
      <c r="N17" t="s">
        <v>10</v>
      </c>
      <c r="O17" s="5">
        <v>7.9716278352458303E-7</v>
      </c>
      <c r="P17" s="5">
        <v>2.0432955464072601E-9</v>
      </c>
      <c r="Q17" s="5">
        <v>1.1209213845927E-5</v>
      </c>
      <c r="R17" s="5">
        <v>8.6461956796137397E-9</v>
      </c>
      <c r="S17" s="5">
        <v>3.6465728244711302E-10</v>
      </c>
      <c r="T17" s="5">
        <v>8.2328895678137102E-6</v>
      </c>
      <c r="U17" s="5">
        <v>1.24782714600719E-7</v>
      </c>
      <c r="V17">
        <v>0</v>
      </c>
      <c r="X17" t="s">
        <v>10</v>
      </c>
      <c r="Y17" s="5">
        <v>5.5476355967225398E-5</v>
      </c>
      <c r="Z17" s="5">
        <v>2.0106880620740398E-5</v>
      </c>
      <c r="AA17" s="5">
        <v>0.109152569979245</v>
      </c>
      <c r="AB17" s="5">
        <v>4.1701611198914899E-6</v>
      </c>
      <c r="AC17" s="5">
        <v>3.9351611205504397E-6</v>
      </c>
      <c r="AD17" s="5">
        <v>5.0198121582751302E-3</v>
      </c>
      <c r="AE17" s="5">
        <v>1.29065892150671E-3</v>
      </c>
      <c r="AF17">
        <v>0</v>
      </c>
    </row>
    <row r="18" spans="2:32" x14ac:dyDescent="0.25">
      <c r="B18" s="3"/>
      <c r="C18" s="4"/>
      <c r="D18" t="s">
        <v>11</v>
      </c>
      <c r="E18" s="5">
        <v>2.3410494573077701E-10</v>
      </c>
      <c r="F18" s="5">
        <v>3.4297249277313601E-12</v>
      </c>
      <c r="G18" s="5">
        <v>1.9763529441225401E-8</v>
      </c>
      <c r="H18" s="5">
        <v>6.3664715587457097E-13</v>
      </c>
      <c r="I18" s="5">
        <v>4.3289151244565801E-13</v>
      </c>
      <c r="J18" s="5">
        <v>2.4955668655082798E-7</v>
      </c>
      <c r="K18" s="5">
        <v>1.35544304562651E-10</v>
      </c>
      <c r="L18" s="5">
        <v>2.0822802267475099E-36</v>
      </c>
      <c r="N18" t="s">
        <v>11</v>
      </c>
      <c r="O18" s="5">
        <v>2.33998406238231E-7</v>
      </c>
      <c r="P18" s="5">
        <v>3.4296934650307401E-9</v>
      </c>
      <c r="Q18" s="5">
        <v>1.97635291987772E-5</v>
      </c>
      <c r="R18" s="5">
        <v>6.3664714799427302E-10</v>
      </c>
      <c r="S18" s="5">
        <v>4.3289126907522698E-10</v>
      </c>
      <c r="T18" s="5">
        <v>2.4943998747674697E-4</v>
      </c>
      <c r="U18" s="5">
        <v>1.3554427098027701E-7</v>
      </c>
      <c r="V18" s="5">
        <v>2.0812311438269901E-33</v>
      </c>
      <c r="X18" t="s">
        <v>11</v>
      </c>
      <c r="Y18" s="5">
        <v>9.14663269496039E-4</v>
      </c>
      <c r="Z18" s="5">
        <v>3.3875957529620701E-5</v>
      </c>
      <c r="AA18" s="5">
        <v>0.19763193395440901</v>
      </c>
      <c r="AB18" s="5">
        <v>6.3663623563538099E-6</v>
      </c>
      <c r="AC18" s="5">
        <v>4.3256425269467999E-6</v>
      </c>
      <c r="AD18" s="5">
        <v>0.93153964698038605</v>
      </c>
      <c r="AE18" s="5">
        <v>1.3549828318849199E-3</v>
      </c>
      <c r="AF18" s="5">
        <v>6.8505004928008106E-30</v>
      </c>
    </row>
    <row r="19" spans="2:32" x14ac:dyDescent="0.25">
      <c r="B19" s="3"/>
      <c r="C19" s="4"/>
      <c r="D19" t="s">
        <v>12</v>
      </c>
      <c r="E19" s="6">
        <f>(E17-E18)/E18</f>
        <v>3951.4720756325814</v>
      </c>
      <c r="F19" s="6">
        <f t="shared" ref="F19:L19" si="6">(F17-F18)/F18</f>
        <v>3.020261260020793</v>
      </c>
      <c r="G19" s="6">
        <f t="shared" si="6"/>
        <v>4.2235841422618909</v>
      </c>
      <c r="H19" s="6">
        <f t="shared" si="6"/>
        <v>13757.425552060327</v>
      </c>
      <c r="I19" s="6">
        <f t="shared" si="6"/>
        <v>20.963597146139694</v>
      </c>
      <c r="J19" s="6">
        <f t="shared" si="6"/>
        <v>82.965917073605965</v>
      </c>
      <c r="K19" s="6">
        <f t="shared" si="6"/>
        <v>1.2778815853103032</v>
      </c>
      <c r="L19" s="6">
        <f t="shared" si="6"/>
        <v>-1</v>
      </c>
      <c r="M19" s="6"/>
      <c r="N19" t="s">
        <v>12</v>
      </c>
      <c r="O19" s="6">
        <f t="shared" ref="O19:V19" si="7">(O17-O18)/O18</f>
        <v>2.4067017649385227</v>
      </c>
      <c r="P19" s="6">
        <f t="shared" si="7"/>
        <v>-0.40423376979874026</v>
      </c>
      <c r="Q19" s="6">
        <f t="shared" si="7"/>
        <v>-0.4328333905757818</v>
      </c>
      <c r="R19" s="6">
        <f t="shared" si="7"/>
        <v>12.580828417834233</v>
      </c>
      <c r="S19" s="6">
        <f t="shared" si="7"/>
        <v>-0.15762384576126989</v>
      </c>
      <c r="T19" s="6">
        <f t="shared" si="7"/>
        <v>-0.96699450777281171</v>
      </c>
      <c r="U19" s="6">
        <f t="shared" si="7"/>
        <v>-7.9395140065520869E-2</v>
      </c>
      <c r="V19" s="6">
        <f t="shared" si="7"/>
        <v>-1</v>
      </c>
      <c r="W19" s="6"/>
      <c r="X19" t="s">
        <v>12</v>
      </c>
      <c r="Y19" s="6">
        <f t="shared" ref="Y19:AF19" si="8">(Y17-Y18)/Y18</f>
        <v>-0.93934778205558456</v>
      </c>
      <c r="Z19" s="6">
        <f t="shared" si="8"/>
        <v>-0.40645572591832418</v>
      </c>
      <c r="AA19" s="6">
        <f t="shared" si="8"/>
        <v>-0.44769770858779834</v>
      </c>
      <c r="AB19" s="6">
        <f t="shared" si="8"/>
        <v>-0.34496956244886828</v>
      </c>
      <c r="AC19" s="6">
        <f t="shared" si="8"/>
        <v>-9.0271307433251208E-2</v>
      </c>
      <c r="AD19" s="6">
        <f t="shared" si="8"/>
        <v>-0.99461127373961267</v>
      </c>
      <c r="AE19" s="6">
        <f t="shared" si="8"/>
        <v>-4.7472122055398122E-2</v>
      </c>
      <c r="AF19" s="6">
        <f t="shared" si="8"/>
        <v>-1</v>
      </c>
    </row>
  </sheetData>
  <mergeCells count="8">
    <mergeCell ref="E2:AF2"/>
    <mergeCell ref="E3:L3"/>
    <mergeCell ref="O3:V3"/>
    <mergeCell ref="Y3:AF3"/>
    <mergeCell ref="B4:B19"/>
    <mergeCell ref="C4:C7"/>
    <mergeCell ref="C10:C13"/>
    <mergeCell ref="C16:C19"/>
  </mergeCells>
  <conditionalFormatting sqref="E7:L7 O7:V7 Y7:AF7 Y13:AF13 Y19:AF19 O19:V19 O13:V13 E13:L13 E19:L19">
    <cfRule type="colorScale" priority="1">
      <colorScale>
        <cfvo type="min"/>
        <cfvo type="num" val="-0.5"/>
        <cfvo type="num" val="10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Ts0.1SOC50</vt:lpstr>
      <vt:lpstr>Ts1SOC50</vt:lpstr>
      <vt:lpstr>Ts10SOC50</vt:lpstr>
      <vt:lpstr>Ts0.1SOC75</vt:lpstr>
      <vt:lpstr>Ts1SOC75</vt:lpstr>
      <vt:lpstr>Ts10SOC75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Evans</dc:creator>
  <cp:lastModifiedBy>Tyler Evans</cp:lastModifiedBy>
  <dcterms:created xsi:type="dcterms:W3CDTF">2023-02-27T19:56:33Z</dcterms:created>
  <dcterms:modified xsi:type="dcterms:W3CDTF">2023-02-28T14:53:01Z</dcterms:modified>
</cp:coreProperties>
</file>