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88" windowWidth="9132" windowHeight="5268"/>
  </bookViews>
  <sheets>
    <sheet name="Demand" sheetId="1" r:id="rId1"/>
  </sheets>
  <definedNames>
    <definedName name="Amt_Stocked">Demand!#REF!</definedName>
    <definedName name="Demand">Demand!$A$2</definedName>
    <definedName name="Exp_Cost">Demand!#REF!</definedName>
    <definedName name="F_Cost">Demand!#REF!</definedName>
    <definedName name="HistoricalDemand">Demand!$C$5:$C$40</definedName>
    <definedName name="InventoryCost">Demand!#REF!</definedName>
    <definedName name="solver_ntri" hidden="1">10000</definedName>
    <definedName name="solver_typ" localSheetId="0" hidden="1">2</definedName>
    <definedName name="solver_userid" localSheetId="0" hidden="1">19576</definedName>
    <definedName name="solver_ver" localSheetId="0" hidden="1">11</definedName>
    <definedName name="solveri_ISpPars_H4" localSheetId="0" hidden="1">"RiskSolver.UI.Charts.InputDlgPars:-1000001;1;1;20;22;59;55;0;90;90;0;0;0;0;1;"</definedName>
  </definedNames>
  <calcPr calcId="145621"/>
</workbook>
</file>

<file path=xl/calcChain.xml><?xml version="1.0" encoding="utf-8"?>
<calcChain xmlns="http://schemas.openxmlformats.org/spreadsheetml/2006/main">
  <c r="F17" i="1" l="1"/>
  <c r="F14" i="1"/>
  <c r="F9" i="1"/>
  <c r="F11" i="1" l="1"/>
  <c r="F10" i="1"/>
  <c r="F16" i="1"/>
</calcChain>
</file>

<file path=xl/sharedStrings.xml><?xml version="1.0" encoding="utf-8"?>
<sst xmlns="http://schemas.openxmlformats.org/spreadsheetml/2006/main" count="24" uniqueCount="24">
  <si>
    <t>Demand History</t>
  </si>
  <si>
    <t>Cases</t>
  </si>
  <si>
    <t>Inventory planning</t>
  </si>
  <si>
    <t>Week</t>
  </si>
  <si>
    <t>Min</t>
  </si>
  <si>
    <t>MostLikely</t>
  </si>
  <si>
    <t>Max</t>
  </si>
  <si>
    <t>Express Freight Cost</t>
  </si>
  <si>
    <t>Stock</t>
  </si>
  <si>
    <t>Demand</t>
  </si>
  <si>
    <t>Excess</t>
  </si>
  <si>
    <t>Stockout</t>
  </si>
  <si>
    <t>DestroyCost</t>
  </si>
  <si>
    <t>/case</t>
  </si>
  <si>
    <t>FreightCost</t>
  </si>
  <si>
    <t>TotalCost</t>
  </si>
  <si>
    <t>ExpectedCost</t>
  </si>
  <si>
    <t>&lt;&lt; Our current policy</t>
  </si>
  <si>
    <t>&lt;&lt; Resampled from history</t>
  </si>
  <si>
    <t>&lt;&lt; If stock &gt; demand</t>
  </si>
  <si>
    <t>&lt;&lt; If stock &lt; demand</t>
  </si>
  <si>
    <t>&lt;&lt; Fixed</t>
  </si>
  <si>
    <t>&lt;&lt; Randomly generated</t>
  </si>
  <si>
    <t>&lt;&lt; Sum of both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</si>
</sst>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.00"/>
    <numFmt numFmtId="165" formatCode="&quot;$&quot;#,##0"/>
  </numFmts>
  <fonts count="5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left"/>
    </xf>
    <xf numFmtId="0" fontId="3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quotePrefix="1" applyFont="1"/>
    <xf numFmtId="6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0"/>
  <sheetViews>
    <sheetView tabSelected="1" zoomScale="110" zoomScaleNormal="110" workbookViewId="0">
      <selection activeCell="K6" sqref="K6"/>
    </sheetView>
  </sheetViews>
  <sheetFormatPr defaultColWidth="9.109375" defaultRowHeight="13.8" x14ac:dyDescent="0.25"/>
  <cols>
    <col min="1" max="1" width="15" style="1" customWidth="1"/>
    <col min="2" max="4" width="9.109375" style="1"/>
    <col min="5" max="5" width="13.44140625" style="1" bestFit="1" customWidth="1"/>
    <col min="6" max="6" width="10.44140625" style="1" bestFit="1" customWidth="1"/>
    <col min="7" max="16384" width="9.109375" style="1"/>
  </cols>
  <sheetData>
    <row r="1" spans="1:8" x14ac:dyDescent="0.25">
      <c r="A1" s="6" t="s">
        <v>2</v>
      </c>
    </row>
    <row r="2" spans="1:8" x14ac:dyDescent="0.25">
      <c r="A2" s="3"/>
      <c r="E2" s="9" t="s">
        <v>7</v>
      </c>
      <c r="F2" s="10"/>
      <c r="G2" s="11"/>
    </row>
    <row r="3" spans="1:8" x14ac:dyDescent="0.25">
      <c r="B3" s="7" t="s">
        <v>0</v>
      </c>
      <c r="C3" s="8"/>
      <c r="E3" s="16" t="s">
        <v>4</v>
      </c>
      <c r="F3" s="12" t="s">
        <v>5</v>
      </c>
      <c r="G3" s="17" t="s">
        <v>6</v>
      </c>
    </row>
    <row r="4" spans="1:8" x14ac:dyDescent="0.25">
      <c r="B4" s="5" t="s">
        <v>3</v>
      </c>
      <c r="C4" s="5" t="s">
        <v>1</v>
      </c>
      <c r="E4" s="13">
        <v>100</v>
      </c>
      <c r="F4" s="14">
        <v>150</v>
      </c>
      <c r="G4" s="15">
        <v>300</v>
      </c>
    </row>
    <row r="5" spans="1:8" x14ac:dyDescent="0.25">
      <c r="B5" s="4">
        <v>1</v>
      </c>
      <c r="C5" s="4">
        <v>10</v>
      </c>
    </row>
    <row r="6" spans="1:8" x14ac:dyDescent="0.25">
      <c r="B6" s="4">
        <v>2</v>
      </c>
      <c r="C6" s="4">
        <v>6</v>
      </c>
    </row>
    <row r="7" spans="1:8" x14ac:dyDescent="0.25">
      <c r="B7" s="4">
        <v>3</v>
      </c>
      <c r="C7" s="4">
        <v>10</v>
      </c>
    </row>
    <row r="8" spans="1:8" x14ac:dyDescent="0.25">
      <c r="B8" s="4">
        <v>4</v>
      </c>
      <c r="C8" s="4">
        <v>8</v>
      </c>
      <c r="E8" s="1" t="s">
        <v>8</v>
      </c>
      <c r="F8" s="1">
        <v>5</v>
      </c>
      <c r="G8" s="1" t="s">
        <v>17</v>
      </c>
    </row>
    <row r="9" spans="1:8" x14ac:dyDescent="0.25">
      <c r="B9" s="4">
        <v>5</v>
      </c>
      <c r="C9" s="4">
        <v>7</v>
      </c>
      <c r="E9" s="1" t="s">
        <v>9</v>
      </c>
      <c r="F9" s="1">
        <f ca="1">_xll.PsiDisUniform(HistoricalDemand)</f>
        <v>7</v>
      </c>
      <c r="G9" s="1" t="s">
        <v>18</v>
      </c>
    </row>
    <row r="10" spans="1:8" x14ac:dyDescent="0.25">
      <c r="B10" s="4">
        <v>6</v>
      </c>
      <c r="C10" s="4">
        <v>5</v>
      </c>
      <c r="E10" s="1" t="s">
        <v>10</v>
      </c>
      <c r="F10" s="1">
        <f ca="1">IF(F8&gt;F9,F8-F9,0)</f>
        <v>0</v>
      </c>
      <c r="G10" s="1" t="s">
        <v>19</v>
      </c>
    </row>
    <row r="11" spans="1:8" x14ac:dyDescent="0.25">
      <c r="B11" s="4">
        <v>7</v>
      </c>
      <c r="C11" s="4">
        <v>5</v>
      </c>
      <c r="E11" s="1" t="s">
        <v>11</v>
      </c>
      <c r="F11" s="1">
        <f ca="1">IF(F8&lt;F9,F9-F8,0)</f>
        <v>2</v>
      </c>
      <c r="G11" s="1" t="s">
        <v>20</v>
      </c>
    </row>
    <row r="12" spans="1:8" x14ac:dyDescent="0.25">
      <c r="A12" s="2"/>
      <c r="B12" s="4">
        <v>8</v>
      </c>
      <c r="C12" s="4">
        <v>5</v>
      </c>
    </row>
    <row r="13" spans="1:8" x14ac:dyDescent="0.25">
      <c r="B13" s="4">
        <v>9</v>
      </c>
      <c r="C13" s="4">
        <v>3</v>
      </c>
      <c r="E13" s="1" t="s">
        <v>12</v>
      </c>
      <c r="F13" s="19">
        <v>50</v>
      </c>
      <c r="G13" s="18" t="s">
        <v>13</v>
      </c>
      <c r="H13" s="1" t="s">
        <v>21</v>
      </c>
    </row>
    <row r="14" spans="1:8" x14ac:dyDescent="0.25">
      <c r="A14" s="4"/>
      <c r="B14" s="4">
        <v>10</v>
      </c>
      <c r="C14" s="4">
        <v>2</v>
      </c>
      <c r="E14" s="1" t="s">
        <v>14</v>
      </c>
      <c r="F14" s="20">
        <f ca="1">_xll.PsiTriangular(E4,F4,G4)</f>
        <v>150.87212517429961</v>
      </c>
      <c r="G14" s="1" t="s">
        <v>22</v>
      </c>
    </row>
    <row r="15" spans="1:8" x14ac:dyDescent="0.25">
      <c r="A15" s="4"/>
      <c r="B15" s="4">
        <v>11</v>
      </c>
      <c r="C15" s="4">
        <v>6</v>
      </c>
    </row>
    <row r="16" spans="1:8" x14ac:dyDescent="0.25">
      <c r="A16" s="4"/>
      <c r="B16" s="4">
        <v>12</v>
      </c>
      <c r="C16" s="4">
        <v>5</v>
      </c>
      <c r="E16" s="1" t="s">
        <v>15</v>
      </c>
      <c r="F16" s="21">
        <f ca="1">SUMPRODUCT(F10:F11,F13:F14) + _xll.PsiOutput()</f>
        <v>301.74425034859922</v>
      </c>
      <c r="G16" s="1" t="s">
        <v>23</v>
      </c>
    </row>
    <row r="17" spans="1:6" x14ac:dyDescent="0.25">
      <c r="A17" s="4"/>
      <c r="B17" s="4">
        <v>13</v>
      </c>
      <c r="C17" s="4">
        <v>6</v>
      </c>
      <c r="E17" s="1" t="s">
        <v>16</v>
      </c>
      <c r="F17" s="21">
        <f ca="1">_xll.PsiMean(F16)</f>
        <v>187.43282382142132</v>
      </c>
    </row>
    <row r="18" spans="1:6" x14ac:dyDescent="0.25">
      <c r="A18" s="4"/>
      <c r="B18" s="4">
        <v>14</v>
      </c>
      <c r="C18" s="4">
        <v>3</v>
      </c>
    </row>
    <row r="19" spans="1:6" x14ac:dyDescent="0.25">
      <c r="A19" s="4"/>
      <c r="B19" s="4">
        <v>15</v>
      </c>
      <c r="C19" s="4">
        <v>5</v>
      </c>
    </row>
    <row r="20" spans="1:6" x14ac:dyDescent="0.25">
      <c r="A20" s="4"/>
      <c r="B20" s="4">
        <v>16</v>
      </c>
      <c r="C20" s="4">
        <v>4</v>
      </c>
    </row>
    <row r="21" spans="1:6" x14ac:dyDescent="0.25">
      <c r="A21" s="4"/>
      <c r="B21" s="4">
        <v>17</v>
      </c>
      <c r="C21" s="4">
        <v>5</v>
      </c>
    </row>
    <row r="22" spans="1:6" x14ac:dyDescent="0.25">
      <c r="A22" s="4"/>
      <c r="B22" s="4">
        <v>18</v>
      </c>
      <c r="C22" s="4">
        <v>4</v>
      </c>
    </row>
    <row r="23" spans="1:6" x14ac:dyDescent="0.25">
      <c r="A23" s="4"/>
      <c r="B23" s="4">
        <v>19</v>
      </c>
      <c r="C23" s="4">
        <v>4</v>
      </c>
    </row>
    <row r="24" spans="1:6" x14ac:dyDescent="0.25">
      <c r="A24" s="4"/>
      <c r="B24" s="4">
        <v>20</v>
      </c>
      <c r="C24" s="4">
        <v>3</v>
      </c>
    </row>
    <row r="25" spans="1:6" x14ac:dyDescent="0.25">
      <c r="A25" s="4"/>
      <c r="B25" s="4">
        <v>21</v>
      </c>
      <c r="C25" s="4">
        <v>3</v>
      </c>
    </row>
    <row r="26" spans="1:6" x14ac:dyDescent="0.25">
      <c r="A26" s="4"/>
      <c r="B26" s="4">
        <v>22</v>
      </c>
      <c r="C26" s="4">
        <v>3</v>
      </c>
    </row>
    <row r="27" spans="1:6" x14ac:dyDescent="0.25">
      <c r="A27" s="4"/>
      <c r="B27" s="4">
        <v>23</v>
      </c>
      <c r="C27" s="4">
        <v>4</v>
      </c>
    </row>
    <row r="28" spans="1:6" x14ac:dyDescent="0.25">
      <c r="A28" s="4"/>
      <c r="B28" s="4">
        <v>24</v>
      </c>
      <c r="C28" s="4">
        <v>3</v>
      </c>
    </row>
    <row r="29" spans="1:6" x14ac:dyDescent="0.25">
      <c r="A29" s="4"/>
      <c r="B29" s="4">
        <v>25</v>
      </c>
      <c r="C29" s="4">
        <v>8</v>
      </c>
    </row>
    <row r="30" spans="1:6" x14ac:dyDescent="0.25">
      <c r="A30" s="4"/>
      <c r="B30" s="4">
        <v>26</v>
      </c>
      <c r="C30" s="4">
        <v>3</v>
      </c>
    </row>
    <row r="31" spans="1:6" x14ac:dyDescent="0.25">
      <c r="A31" s="4"/>
      <c r="B31" s="4">
        <v>27</v>
      </c>
      <c r="C31" s="4">
        <v>5</v>
      </c>
    </row>
    <row r="32" spans="1:6" x14ac:dyDescent="0.25">
      <c r="A32" s="4"/>
      <c r="B32" s="4">
        <v>28</v>
      </c>
      <c r="C32" s="4">
        <v>2</v>
      </c>
    </row>
    <row r="33" spans="1:3" x14ac:dyDescent="0.25">
      <c r="A33" s="4"/>
      <c r="B33" s="4">
        <v>29</v>
      </c>
      <c r="C33" s="4">
        <v>4</v>
      </c>
    </row>
    <row r="34" spans="1:3" x14ac:dyDescent="0.25">
      <c r="A34" s="4"/>
      <c r="B34" s="4">
        <v>30</v>
      </c>
      <c r="C34" s="4">
        <v>5</v>
      </c>
    </row>
    <row r="35" spans="1:3" x14ac:dyDescent="0.25">
      <c r="A35" s="4"/>
      <c r="B35" s="4">
        <v>31</v>
      </c>
      <c r="C35" s="4">
        <v>7</v>
      </c>
    </row>
    <row r="36" spans="1:3" x14ac:dyDescent="0.25">
      <c r="A36" s="4"/>
      <c r="B36" s="4">
        <v>32</v>
      </c>
      <c r="C36" s="4">
        <v>6</v>
      </c>
    </row>
    <row r="37" spans="1:3" x14ac:dyDescent="0.25">
      <c r="A37" s="4"/>
      <c r="B37" s="4">
        <v>33</v>
      </c>
      <c r="C37" s="4">
        <v>7</v>
      </c>
    </row>
    <row r="38" spans="1:3" x14ac:dyDescent="0.25">
      <c r="A38" s="4"/>
      <c r="B38" s="4">
        <v>34</v>
      </c>
      <c r="C38" s="4">
        <v>8</v>
      </c>
    </row>
    <row r="39" spans="1:3" x14ac:dyDescent="0.25">
      <c r="A39" s="4"/>
      <c r="B39" s="4">
        <v>35</v>
      </c>
      <c r="C39" s="4">
        <v>1</v>
      </c>
    </row>
    <row r="40" spans="1:3" x14ac:dyDescent="0.25">
      <c r="A40" s="4"/>
      <c r="B40" s="4">
        <v>36</v>
      </c>
      <c r="C40" s="4">
        <v>5</v>
      </c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A48" s="4"/>
    </row>
    <row r="49" spans="1:1" x14ac:dyDescent="0.25">
      <c r="A49" s="4"/>
    </row>
    <row r="50" spans="1:1" x14ac:dyDescent="0.25">
      <c r="A50" s="4"/>
    </row>
  </sheetData>
  <mergeCells count="2">
    <mergeCell ref="B3:C3"/>
    <mergeCell ref="E2:G2"/>
  </mergeCells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Demand</vt:lpstr>
      <vt:lpstr>Demand</vt:lpstr>
      <vt:lpstr>HistoricalDemand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L. Savage</dc:creator>
  <cp:lastModifiedBy>Sanjay</cp:lastModifiedBy>
  <dcterms:created xsi:type="dcterms:W3CDTF">2012-08-11T00:08:54Z</dcterms:created>
  <dcterms:modified xsi:type="dcterms:W3CDTF">2014-07-26T04:19:00Z</dcterms:modified>
</cp:coreProperties>
</file>