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tapsje-repo\"/>
    </mc:Choice>
  </mc:AlternateContent>
  <xr:revisionPtr revIDLastSave="0" documentId="13_ncr:1_{FF8012BA-377D-4105-BBFB-DF544F7D142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ANALYSIS" sheetId="8" r:id="rId2"/>
    <sheet name="Litigation" sheetId="7" r:id="rId3"/>
    <sheet name="PerCustomer" sheetId="2" r:id="rId4"/>
    <sheet name="Tracker" sheetId="3" r:id="rId5"/>
    <sheet name="CustPay" sheetId="5" r:id="rId6"/>
    <sheet name="CustInv" sheetId="6" r:id="rId7"/>
    <sheet name="CustList" sheetId="4" r:id="rId8"/>
  </sheets>
  <definedNames>
    <definedName name="_xlnm._FilterDatabase" localSheetId="3" hidden="1">PerCustomer!$L$4:$L$999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3" l="1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6" i="3"/>
  <c r="B7" i="3"/>
  <c r="B8" i="3"/>
  <c r="B9" i="3"/>
  <c r="B10" i="3"/>
  <c r="B11" i="3"/>
  <c r="B12" i="3"/>
  <c r="B13" i="3"/>
  <c r="B14" i="3"/>
  <c r="B15" i="3"/>
  <c r="B16" i="3"/>
  <c r="B17" i="3"/>
  <c r="D16" i="3"/>
  <c r="B5" i="3"/>
  <c r="H4" i="2" a="1"/>
  <c r="H4" i="2" s="1"/>
  <c r="G286" i="2" s="1" a="1"/>
  <c r="G286" i="2" s="1"/>
  <c r="F731" i="2" l="1" a="1"/>
  <c r="F731" i="2" s="1"/>
  <c r="F667" i="2" a="1"/>
  <c r="F667" i="2" s="1"/>
  <c r="F603" i="2" a="1"/>
  <c r="F603" i="2" s="1"/>
  <c r="F539" i="2" a="1"/>
  <c r="F539" i="2" s="1"/>
  <c r="F262" i="2" a="1"/>
  <c r="F262" i="2" s="1"/>
  <c r="F779" i="2" a="1"/>
  <c r="F779" i="2" s="1"/>
  <c r="F715" i="2" a="1"/>
  <c r="F715" i="2" s="1"/>
  <c r="F651" i="2" a="1"/>
  <c r="F651" i="2" s="1"/>
  <c r="F587" i="2" a="1"/>
  <c r="F587" i="2" s="1"/>
  <c r="F523" i="2" a="1"/>
  <c r="F523" i="2" s="1"/>
  <c r="F192" i="2" a="1"/>
  <c r="F192" i="2" s="1"/>
  <c r="F763" i="2" a="1"/>
  <c r="F763" i="2" s="1"/>
  <c r="F699" i="2" a="1"/>
  <c r="F699" i="2" s="1"/>
  <c r="F635" i="2" a="1"/>
  <c r="F635" i="2" s="1"/>
  <c r="F571" i="2" a="1"/>
  <c r="F571" i="2" s="1"/>
  <c r="F507" i="2" a="1"/>
  <c r="F507" i="2" s="1"/>
  <c r="F114" i="2" a="1"/>
  <c r="F114" i="2" s="1"/>
  <c r="F747" i="2" a="1"/>
  <c r="F747" i="2" s="1"/>
  <c r="F683" i="2" a="1"/>
  <c r="F683" i="2" s="1"/>
  <c r="F619" i="2" a="1"/>
  <c r="F619" i="2" s="1"/>
  <c r="F555" i="2" a="1"/>
  <c r="F555" i="2" s="1"/>
  <c r="F491" i="2" a="1"/>
  <c r="F491" i="2" s="1"/>
  <c r="G818" i="2" a="1"/>
  <c r="G818" i="2" s="1"/>
  <c r="F776" i="2" a="1"/>
  <c r="F776" i="2" s="1"/>
  <c r="F760" i="2" a="1"/>
  <c r="F760" i="2" s="1"/>
  <c r="F744" i="2" a="1"/>
  <c r="F744" i="2" s="1"/>
  <c r="F696" i="2" a="1"/>
  <c r="F696" i="2" s="1"/>
  <c r="F680" i="2" a="1"/>
  <c r="F680" i="2" s="1"/>
  <c r="F664" i="2" a="1"/>
  <c r="F664" i="2" s="1"/>
  <c r="F648" i="2" a="1"/>
  <c r="F648" i="2" s="1"/>
  <c r="F632" i="2" a="1"/>
  <c r="F632" i="2" s="1"/>
  <c r="F616" i="2" a="1"/>
  <c r="F616" i="2" s="1"/>
  <c r="F600" i="2" a="1"/>
  <c r="F600" i="2" s="1"/>
  <c r="F584" i="2" a="1"/>
  <c r="F584" i="2" s="1"/>
  <c r="F568" i="2" a="1"/>
  <c r="F568" i="2" s="1"/>
  <c r="F552" i="2" a="1"/>
  <c r="F552" i="2" s="1"/>
  <c r="F536" i="2" a="1"/>
  <c r="F536" i="2" s="1"/>
  <c r="F520" i="2" a="1"/>
  <c r="F520" i="2" s="1"/>
  <c r="F504" i="2" a="1"/>
  <c r="F504" i="2" s="1"/>
  <c r="F488" i="2" a="1"/>
  <c r="F488" i="2" s="1"/>
  <c r="F250" i="2" a="1"/>
  <c r="F250" i="2" s="1"/>
  <c r="F180" i="2" a="1"/>
  <c r="F180" i="2" s="1"/>
  <c r="F66" i="2" a="1"/>
  <c r="F66" i="2" s="1"/>
  <c r="G759" i="2" a="1"/>
  <c r="G759" i="2" s="1"/>
  <c r="H8" i="2" a="1"/>
  <c r="H8" i="2" s="1"/>
  <c r="F712" i="2" a="1"/>
  <c r="F712" i="2" s="1"/>
  <c r="F787" i="2" a="1"/>
  <c r="F787" i="2" s="1"/>
  <c r="F771" i="2" a="1"/>
  <c r="F771" i="2" s="1"/>
  <c r="F755" i="2" a="1"/>
  <c r="F755" i="2" s="1"/>
  <c r="F739" i="2" a="1"/>
  <c r="F739" i="2" s="1"/>
  <c r="F723" i="2" a="1"/>
  <c r="F723" i="2" s="1"/>
  <c r="F707" i="2" a="1"/>
  <c r="F707" i="2" s="1"/>
  <c r="F691" i="2" a="1"/>
  <c r="F691" i="2" s="1"/>
  <c r="F675" i="2" a="1"/>
  <c r="F675" i="2" s="1"/>
  <c r="F659" i="2" a="1"/>
  <c r="F659" i="2" s="1"/>
  <c r="F643" i="2" a="1"/>
  <c r="F643" i="2" s="1"/>
  <c r="F627" i="2" a="1"/>
  <c r="F627" i="2" s="1"/>
  <c r="F611" i="2" a="1"/>
  <c r="F611" i="2" s="1"/>
  <c r="F595" i="2" a="1"/>
  <c r="F595" i="2" s="1"/>
  <c r="F579" i="2" a="1"/>
  <c r="F579" i="2" s="1"/>
  <c r="F563" i="2" a="1"/>
  <c r="F563" i="2" s="1"/>
  <c r="F547" i="2" a="1"/>
  <c r="F547" i="2" s="1"/>
  <c r="F531" i="2" a="1"/>
  <c r="F531" i="2" s="1"/>
  <c r="F515" i="2" a="1"/>
  <c r="F515" i="2" s="1"/>
  <c r="F499" i="2" a="1"/>
  <c r="F499" i="2" s="1"/>
  <c r="F285" i="2" a="1"/>
  <c r="F285" i="2" s="1"/>
  <c r="F215" i="2" a="1"/>
  <c r="F215" i="2" s="1"/>
  <c r="F156" i="2" a="1"/>
  <c r="F156" i="2" s="1"/>
  <c r="G946" i="2" a="1"/>
  <c r="G946" i="2" s="1"/>
  <c r="G565" i="2" a="1"/>
  <c r="G565" i="2" s="1"/>
  <c r="F728" i="2" a="1"/>
  <c r="F728" i="2" s="1"/>
  <c r="F784" i="2" a="1"/>
  <c r="F784" i="2" s="1"/>
  <c r="F768" i="2" a="1"/>
  <c r="F768" i="2" s="1"/>
  <c r="F752" i="2" a="1"/>
  <c r="F752" i="2" s="1"/>
  <c r="F736" i="2" a="1"/>
  <c r="F736" i="2" s="1"/>
  <c r="F720" i="2" a="1"/>
  <c r="F720" i="2" s="1"/>
  <c r="F704" i="2" a="1"/>
  <c r="F704" i="2" s="1"/>
  <c r="F688" i="2" a="1"/>
  <c r="F688" i="2" s="1"/>
  <c r="F672" i="2" a="1"/>
  <c r="F672" i="2" s="1"/>
  <c r="F656" i="2" a="1"/>
  <c r="F656" i="2" s="1"/>
  <c r="F640" i="2" a="1"/>
  <c r="F640" i="2" s="1"/>
  <c r="F624" i="2" a="1"/>
  <c r="F624" i="2" s="1"/>
  <c r="F608" i="2" a="1"/>
  <c r="F608" i="2" s="1"/>
  <c r="F592" i="2" a="1"/>
  <c r="F592" i="2" s="1"/>
  <c r="F576" i="2" a="1"/>
  <c r="F576" i="2" s="1"/>
  <c r="F560" i="2" a="1"/>
  <c r="F560" i="2" s="1"/>
  <c r="F544" i="2" a="1"/>
  <c r="F544" i="2" s="1"/>
  <c r="F528" i="2" a="1"/>
  <c r="F528" i="2" s="1"/>
  <c r="F512" i="2" a="1"/>
  <c r="F512" i="2" s="1"/>
  <c r="F496" i="2" a="1"/>
  <c r="F496" i="2" s="1"/>
  <c r="F273" i="2" a="1"/>
  <c r="F273" i="2" s="1"/>
  <c r="F203" i="2" a="1"/>
  <c r="F203" i="2" s="1"/>
  <c r="F141" i="2" a="1"/>
  <c r="F141" i="2" s="1"/>
  <c r="G882" i="2" a="1"/>
  <c r="G882" i="2" s="1"/>
  <c r="G377" i="2" a="1"/>
  <c r="G377" i="2" s="1"/>
  <c r="F999" i="2" a="1"/>
  <c r="F999" i="2" s="1"/>
  <c r="F997" i="2" a="1"/>
  <c r="F997" i="2" s="1"/>
  <c r="F995" i="2" a="1"/>
  <c r="F995" i="2" s="1"/>
  <c r="F993" i="2" a="1"/>
  <c r="F993" i="2" s="1"/>
  <c r="F991" i="2" a="1"/>
  <c r="F991" i="2" s="1"/>
  <c r="F989" i="2" a="1"/>
  <c r="F989" i="2" s="1"/>
  <c r="F987" i="2" a="1"/>
  <c r="F987" i="2" s="1"/>
  <c r="F985" i="2" a="1"/>
  <c r="F985" i="2" s="1"/>
  <c r="F983" i="2" a="1"/>
  <c r="F983" i="2" s="1"/>
  <c r="F981" i="2" a="1"/>
  <c r="F981" i="2" s="1"/>
  <c r="F979" i="2" a="1"/>
  <c r="F979" i="2" s="1"/>
  <c r="F977" i="2" a="1"/>
  <c r="F977" i="2" s="1"/>
  <c r="F975" i="2" a="1"/>
  <c r="F975" i="2" s="1"/>
  <c r="F973" i="2" a="1"/>
  <c r="F973" i="2" s="1"/>
  <c r="F971" i="2" a="1"/>
  <c r="F971" i="2" s="1"/>
  <c r="F969" i="2" a="1"/>
  <c r="F969" i="2" s="1"/>
  <c r="F967" i="2" a="1"/>
  <c r="F967" i="2" s="1"/>
  <c r="F965" i="2" a="1"/>
  <c r="F965" i="2" s="1"/>
  <c r="F963" i="2" a="1"/>
  <c r="F963" i="2" s="1"/>
  <c r="F961" i="2" a="1"/>
  <c r="F961" i="2" s="1"/>
  <c r="F959" i="2" a="1"/>
  <c r="F959" i="2" s="1"/>
  <c r="F957" i="2" a="1"/>
  <c r="F957" i="2" s="1"/>
  <c r="F955" i="2" a="1"/>
  <c r="F955" i="2" s="1"/>
  <c r="F953" i="2" a="1"/>
  <c r="F953" i="2" s="1"/>
  <c r="F951" i="2" a="1"/>
  <c r="F951" i="2" s="1"/>
  <c r="F949" i="2" a="1"/>
  <c r="F949" i="2" s="1"/>
  <c r="F947" i="2" a="1"/>
  <c r="F947" i="2" s="1"/>
  <c r="F945" i="2" a="1"/>
  <c r="F945" i="2" s="1"/>
  <c r="F943" i="2" a="1"/>
  <c r="F943" i="2" s="1"/>
  <c r="F941" i="2" a="1"/>
  <c r="F941" i="2" s="1"/>
  <c r="F939" i="2" a="1"/>
  <c r="F939" i="2" s="1"/>
  <c r="F937" i="2" a="1"/>
  <c r="F937" i="2" s="1"/>
  <c r="F935" i="2" a="1"/>
  <c r="F935" i="2" s="1"/>
  <c r="F933" i="2" a="1"/>
  <c r="F933" i="2" s="1"/>
  <c r="F931" i="2" a="1"/>
  <c r="F931" i="2" s="1"/>
  <c r="F929" i="2" a="1"/>
  <c r="F929" i="2" s="1"/>
  <c r="F927" i="2" a="1"/>
  <c r="F927" i="2" s="1"/>
  <c r="F925" i="2" a="1"/>
  <c r="F925" i="2" s="1"/>
  <c r="F923" i="2" a="1"/>
  <c r="F923" i="2" s="1"/>
  <c r="F921" i="2" a="1"/>
  <c r="F921" i="2" s="1"/>
  <c r="F919" i="2" a="1"/>
  <c r="F919" i="2" s="1"/>
  <c r="F917" i="2" a="1"/>
  <c r="F917" i="2" s="1"/>
  <c r="F915" i="2" a="1"/>
  <c r="F915" i="2" s="1"/>
  <c r="F913" i="2" a="1"/>
  <c r="F913" i="2" s="1"/>
  <c r="F911" i="2" a="1"/>
  <c r="F911" i="2" s="1"/>
  <c r="F909" i="2" a="1"/>
  <c r="F909" i="2" s="1"/>
  <c r="F907" i="2" a="1"/>
  <c r="F907" i="2" s="1"/>
  <c r="F905" i="2" a="1"/>
  <c r="F905" i="2" s="1"/>
  <c r="F903" i="2" a="1"/>
  <c r="F903" i="2" s="1"/>
  <c r="F901" i="2" a="1"/>
  <c r="F901" i="2" s="1"/>
  <c r="F899" i="2" a="1"/>
  <c r="F899" i="2" s="1"/>
  <c r="F897" i="2" a="1"/>
  <c r="F897" i="2" s="1"/>
  <c r="F895" i="2" a="1"/>
  <c r="F895" i="2" s="1"/>
  <c r="F893" i="2" a="1"/>
  <c r="F893" i="2" s="1"/>
  <c r="F891" i="2" a="1"/>
  <c r="F891" i="2" s="1"/>
  <c r="F889" i="2" a="1"/>
  <c r="F889" i="2" s="1"/>
  <c r="F887" i="2" a="1"/>
  <c r="F887" i="2" s="1"/>
  <c r="F885" i="2" a="1"/>
  <c r="F885" i="2" s="1"/>
  <c r="F883" i="2" a="1"/>
  <c r="F883" i="2" s="1"/>
  <c r="F881" i="2" a="1"/>
  <c r="F881" i="2" s="1"/>
  <c r="F879" i="2" a="1"/>
  <c r="F879" i="2" s="1"/>
  <c r="F877" i="2" a="1"/>
  <c r="F877" i="2" s="1"/>
  <c r="F875" i="2" a="1"/>
  <c r="F875" i="2" s="1"/>
  <c r="F873" i="2" a="1"/>
  <c r="F873" i="2" s="1"/>
  <c r="F871" i="2" a="1"/>
  <c r="F871" i="2" s="1"/>
  <c r="F869" i="2" a="1"/>
  <c r="F869" i="2" s="1"/>
  <c r="F867" i="2" a="1"/>
  <c r="F867" i="2" s="1"/>
  <c r="F865" i="2" a="1"/>
  <c r="F865" i="2" s="1"/>
  <c r="F863" i="2" a="1"/>
  <c r="F863" i="2" s="1"/>
  <c r="F861" i="2" a="1"/>
  <c r="F861" i="2" s="1"/>
  <c r="F859" i="2" a="1"/>
  <c r="F859" i="2" s="1"/>
  <c r="F857" i="2" a="1"/>
  <c r="F857" i="2" s="1"/>
  <c r="F855" i="2" a="1"/>
  <c r="F855" i="2" s="1"/>
  <c r="F853" i="2" a="1"/>
  <c r="F853" i="2" s="1"/>
  <c r="F851" i="2" a="1"/>
  <c r="F851" i="2" s="1"/>
  <c r="F849" i="2" a="1"/>
  <c r="F849" i="2" s="1"/>
  <c r="F847" i="2" a="1"/>
  <c r="F847" i="2" s="1"/>
  <c r="F845" i="2" a="1"/>
  <c r="F845" i="2" s="1"/>
  <c r="F843" i="2" a="1"/>
  <c r="F843" i="2" s="1"/>
  <c r="F841" i="2" a="1"/>
  <c r="F841" i="2" s="1"/>
  <c r="F839" i="2" a="1"/>
  <c r="F839" i="2" s="1"/>
  <c r="F837" i="2" a="1"/>
  <c r="F837" i="2" s="1"/>
  <c r="F835" i="2" a="1"/>
  <c r="F835" i="2" s="1"/>
  <c r="F833" i="2" a="1"/>
  <c r="F833" i="2" s="1"/>
  <c r="F831" i="2" a="1"/>
  <c r="F831" i="2" s="1"/>
  <c r="F829" i="2" a="1"/>
  <c r="F829" i="2" s="1"/>
  <c r="F827" i="2" a="1"/>
  <c r="F827" i="2" s="1"/>
  <c r="F825" i="2" a="1"/>
  <c r="F825" i="2" s="1"/>
  <c r="F823" i="2" a="1"/>
  <c r="F823" i="2" s="1"/>
  <c r="F821" i="2" a="1"/>
  <c r="F821" i="2" s="1"/>
  <c r="F819" i="2" a="1"/>
  <c r="F819" i="2" s="1"/>
  <c r="F817" i="2" a="1"/>
  <c r="F817" i="2" s="1"/>
  <c r="F815" i="2" a="1"/>
  <c r="F815" i="2" s="1"/>
  <c r="F813" i="2" a="1"/>
  <c r="F813" i="2" s="1"/>
  <c r="F811" i="2" a="1"/>
  <c r="F811" i="2" s="1"/>
  <c r="F809" i="2" a="1"/>
  <c r="F809" i="2" s="1"/>
  <c r="F807" i="2" a="1"/>
  <c r="F807" i="2" s="1"/>
  <c r="F805" i="2" a="1"/>
  <c r="F805" i="2" s="1"/>
  <c r="F803" i="2" a="1"/>
  <c r="F803" i="2" s="1"/>
  <c r="F801" i="2" a="1"/>
  <c r="F801" i="2" s="1"/>
  <c r="F799" i="2" a="1"/>
  <c r="F799" i="2" s="1"/>
  <c r="F797" i="2" a="1"/>
  <c r="F797" i="2" s="1"/>
  <c r="F795" i="2" a="1"/>
  <c r="F795" i="2" s="1"/>
  <c r="F793" i="2" a="1"/>
  <c r="F793" i="2" s="1"/>
  <c r="F791" i="2" a="1"/>
  <c r="F791" i="2" s="1"/>
  <c r="F789" i="2" a="1"/>
  <c r="F789" i="2" s="1"/>
  <c r="F786" i="2" a="1"/>
  <c r="F786" i="2" s="1"/>
  <c r="F781" i="2" a="1"/>
  <c r="F781" i="2" s="1"/>
  <c r="F778" i="2" a="1"/>
  <c r="F778" i="2" s="1"/>
  <c r="F773" i="2" a="1"/>
  <c r="F773" i="2" s="1"/>
  <c r="F770" i="2" a="1"/>
  <c r="F770" i="2" s="1"/>
  <c r="F765" i="2" a="1"/>
  <c r="F765" i="2" s="1"/>
  <c r="F762" i="2" a="1"/>
  <c r="F762" i="2" s="1"/>
  <c r="F757" i="2" a="1"/>
  <c r="F757" i="2" s="1"/>
  <c r="F754" i="2" a="1"/>
  <c r="F754" i="2" s="1"/>
  <c r="F749" i="2" a="1"/>
  <c r="F749" i="2" s="1"/>
  <c r="F746" i="2" a="1"/>
  <c r="F746" i="2" s="1"/>
  <c r="F741" i="2" a="1"/>
  <c r="F741" i="2" s="1"/>
  <c r="F738" i="2" a="1"/>
  <c r="F738" i="2" s="1"/>
  <c r="F733" i="2" a="1"/>
  <c r="F733" i="2" s="1"/>
  <c r="F730" i="2" a="1"/>
  <c r="F730" i="2" s="1"/>
  <c r="F725" i="2" a="1"/>
  <c r="F725" i="2" s="1"/>
  <c r="F722" i="2" a="1"/>
  <c r="F722" i="2" s="1"/>
  <c r="F717" i="2" a="1"/>
  <c r="F717" i="2" s="1"/>
  <c r="F714" i="2" a="1"/>
  <c r="F714" i="2" s="1"/>
  <c r="F709" i="2" a="1"/>
  <c r="F709" i="2" s="1"/>
  <c r="F706" i="2" a="1"/>
  <c r="F706" i="2" s="1"/>
  <c r="F701" i="2" a="1"/>
  <c r="F701" i="2" s="1"/>
  <c r="F698" i="2" a="1"/>
  <c r="F698" i="2" s="1"/>
  <c r="F693" i="2" a="1"/>
  <c r="F693" i="2" s="1"/>
  <c r="F690" i="2" a="1"/>
  <c r="F690" i="2" s="1"/>
  <c r="F685" i="2" a="1"/>
  <c r="F685" i="2" s="1"/>
  <c r="F682" i="2" a="1"/>
  <c r="F682" i="2" s="1"/>
  <c r="F677" i="2" a="1"/>
  <c r="F677" i="2" s="1"/>
  <c r="F674" i="2" a="1"/>
  <c r="F674" i="2" s="1"/>
  <c r="F669" i="2" a="1"/>
  <c r="F669" i="2" s="1"/>
  <c r="F666" i="2" a="1"/>
  <c r="F666" i="2" s="1"/>
  <c r="F661" i="2" a="1"/>
  <c r="F661" i="2" s="1"/>
  <c r="F658" i="2" a="1"/>
  <c r="F658" i="2" s="1"/>
  <c r="F653" i="2" a="1"/>
  <c r="F653" i="2" s="1"/>
  <c r="F650" i="2" a="1"/>
  <c r="F650" i="2" s="1"/>
  <c r="F645" i="2" a="1"/>
  <c r="F645" i="2" s="1"/>
  <c r="F642" i="2" a="1"/>
  <c r="F642" i="2" s="1"/>
  <c r="F637" i="2" a="1"/>
  <c r="F637" i="2" s="1"/>
  <c r="F634" i="2" a="1"/>
  <c r="F634" i="2" s="1"/>
  <c r="F629" i="2" a="1"/>
  <c r="F629" i="2" s="1"/>
  <c r="F626" i="2" a="1"/>
  <c r="F626" i="2" s="1"/>
  <c r="F621" i="2" a="1"/>
  <c r="F621" i="2" s="1"/>
  <c r="F618" i="2" a="1"/>
  <c r="F618" i="2" s="1"/>
  <c r="F613" i="2" a="1"/>
  <c r="F613" i="2" s="1"/>
  <c r="F610" i="2" a="1"/>
  <c r="F610" i="2" s="1"/>
  <c r="F605" i="2" a="1"/>
  <c r="F605" i="2" s="1"/>
  <c r="F602" i="2" a="1"/>
  <c r="F602" i="2" s="1"/>
  <c r="F597" i="2" a="1"/>
  <c r="F597" i="2" s="1"/>
  <c r="F594" i="2" a="1"/>
  <c r="F594" i="2" s="1"/>
  <c r="F589" i="2" a="1"/>
  <c r="F589" i="2" s="1"/>
  <c r="F586" i="2" a="1"/>
  <c r="F586" i="2" s="1"/>
  <c r="F581" i="2" a="1"/>
  <c r="F581" i="2" s="1"/>
  <c r="F578" i="2" a="1"/>
  <c r="F578" i="2" s="1"/>
  <c r="F573" i="2" a="1"/>
  <c r="F573" i="2" s="1"/>
  <c r="F570" i="2" a="1"/>
  <c r="F570" i="2" s="1"/>
  <c r="F565" i="2" a="1"/>
  <c r="F565" i="2" s="1"/>
  <c r="F562" i="2" a="1"/>
  <c r="F562" i="2" s="1"/>
  <c r="F557" i="2" a="1"/>
  <c r="F557" i="2" s="1"/>
  <c r="F554" i="2" a="1"/>
  <c r="F554" i="2" s="1"/>
  <c r="F549" i="2" a="1"/>
  <c r="F549" i="2" s="1"/>
  <c r="F546" i="2" a="1"/>
  <c r="F546" i="2" s="1"/>
  <c r="F541" i="2" a="1"/>
  <c r="F541" i="2" s="1"/>
  <c r="F538" i="2" a="1"/>
  <c r="F538" i="2" s="1"/>
  <c r="F533" i="2" a="1"/>
  <c r="F533" i="2" s="1"/>
  <c r="F530" i="2" a="1"/>
  <c r="F530" i="2" s="1"/>
  <c r="F525" i="2" a="1"/>
  <c r="F525" i="2" s="1"/>
  <c r="F522" i="2" a="1"/>
  <c r="F522" i="2" s="1"/>
  <c r="F517" i="2" a="1"/>
  <c r="F517" i="2" s="1"/>
  <c r="F514" i="2" a="1"/>
  <c r="F514" i="2" s="1"/>
  <c r="F509" i="2" a="1"/>
  <c r="F509" i="2" s="1"/>
  <c r="F506" i="2" a="1"/>
  <c r="F506" i="2" s="1"/>
  <c r="F501" i="2" a="1"/>
  <c r="F501" i="2" s="1"/>
  <c r="F498" i="2" a="1"/>
  <c r="F498" i="2" s="1"/>
  <c r="F493" i="2" a="1"/>
  <c r="F493" i="2" s="1"/>
  <c r="F490" i="2" a="1"/>
  <c r="F490" i="2" s="1"/>
  <c r="F484" i="2" a="1"/>
  <c r="F484" i="2" s="1"/>
  <c r="F480" i="2" a="1"/>
  <c r="F480" i="2" s="1"/>
  <c r="F476" i="2" a="1"/>
  <c r="F476" i="2" s="1"/>
  <c r="F472" i="2" a="1"/>
  <c r="F472" i="2" s="1"/>
  <c r="F468" i="2" a="1"/>
  <c r="F468" i="2" s="1"/>
  <c r="F464" i="2" a="1"/>
  <c r="F464" i="2" s="1"/>
  <c r="F460" i="2" a="1"/>
  <c r="F460" i="2" s="1"/>
  <c r="F456" i="2" a="1"/>
  <c r="F456" i="2" s="1"/>
  <c r="F452" i="2" a="1"/>
  <c r="F452" i="2" s="1"/>
  <c r="F448" i="2" a="1"/>
  <c r="F448" i="2" s="1"/>
  <c r="F444" i="2" a="1"/>
  <c r="F444" i="2" s="1"/>
  <c r="F440" i="2" a="1"/>
  <c r="F440" i="2" s="1"/>
  <c r="F436" i="2" a="1"/>
  <c r="F436" i="2" s="1"/>
  <c r="F432" i="2" a="1"/>
  <c r="F432" i="2" s="1"/>
  <c r="F428" i="2" a="1"/>
  <c r="F428" i="2" s="1"/>
  <c r="F424" i="2" a="1"/>
  <c r="F424" i="2" s="1"/>
  <c r="F420" i="2" a="1"/>
  <c r="F420" i="2" s="1"/>
  <c r="F416" i="2" a="1"/>
  <c r="F416" i="2" s="1"/>
  <c r="F412" i="2" a="1"/>
  <c r="F412" i="2" s="1"/>
  <c r="F408" i="2" a="1"/>
  <c r="F408" i="2" s="1"/>
  <c r="F404" i="2" a="1"/>
  <c r="F404" i="2" s="1"/>
  <c r="F400" i="2" a="1"/>
  <c r="F400" i="2" s="1"/>
  <c r="F396" i="2" a="1"/>
  <c r="F396" i="2" s="1"/>
  <c r="F392" i="2" a="1"/>
  <c r="F392" i="2" s="1"/>
  <c r="F388" i="2" a="1"/>
  <c r="F388" i="2" s="1"/>
  <c r="F384" i="2" a="1"/>
  <c r="F384" i="2" s="1"/>
  <c r="F380" i="2" a="1"/>
  <c r="F380" i="2" s="1"/>
  <c r="F376" i="2" a="1"/>
  <c r="F376" i="2" s="1"/>
  <c r="F372" i="2" a="1"/>
  <c r="F372" i="2" s="1"/>
  <c r="F368" i="2" a="1"/>
  <c r="F368" i="2" s="1"/>
  <c r="F305" i="2" a="1"/>
  <c r="F305" i="2" s="1"/>
  <c r="F294" i="2" a="1"/>
  <c r="F294" i="2" s="1"/>
  <c r="F282" i="2" a="1"/>
  <c r="F282" i="2" s="1"/>
  <c r="F247" i="2" a="1"/>
  <c r="F247" i="2" s="1"/>
  <c r="F235" i="2" a="1"/>
  <c r="F235" i="2" s="1"/>
  <c r="F224" i="2" a="1"/>
  <c r="F224" i="2" s="1"/>
  <c r="F212" i="2" a="1"/>
  <c r="F212" i="2" s="1"/>
  <c r="F189" i="2" a="1"/>
  <c r="F189" i="2" s="1"/>
  <c r="F177" i="2" a="1"/>
  <c r="F177" i="2" s="1"/>
  <c r="F165" i="2" a="1"/>
  <c r="F165" i="2" s="1"/>
  <c r="F136" i="2" a="1"/>
  <c r="F136" i="2" s="1"/>
  <c r="F102" i="2" a="1"/>
  <c r="F102" i="2" s="1"/>
  <c r="G994" i="2" a="1"/>
  <c r="G994" i="2" s="1"/>
  <c r="G930" i="2" a="1"/>
  <c r="G930" i="2" s="1"/>
  <c r="G866" i="2" a="1"/>
  <c r="G866" i="2" s="1"/>
  <c r="G802" i="2" a="1"/>
  <c r="G802" i="2" s="1"/>
  <c r="G645" i="2" a="1"/>
  <c r="G645" i="2" s="1"/>
  <c r="G533" i="2" a="1"/>
  <c r="G533" i="2" s="1"/>
  <c r="H9" i="2" a="1"/>
  <c r="H9" i="2" s="1"/>
  <c r="H12" i="2" a="1"/>
  <c r="H12" i="2" s="1"/>
  <c r="H16" i="2" a="1"/>
  <c r="H16" i="2" s="1"/>
  <c r="H19" i="2" a="1"/>
  <c r="H19" i="2" s="1"/>
  <c r="H23" i="2" a="1"/>
  <c r="H23" i="2" s="1"/>
  <c r="H26" i="2" a="1"/>
  <c r="H26" i="2" s="1"/>
  <c r="H29" i="2" a="1"/>
  <c r="H29" i="2" s="1"/>
  <c r="H36" i="2" a="1"/>
  <c r="H36" i="2" s="1"/>
  <c r="H39" i="2" a="1"/>
  <c r="H39" i="2" s="1"/>
  <c r="H42" i="2" a="1"/>
  <c r="H42" i="2" s="1"/>
  <c r="H45" i="2" a="1"/>
  <c r="H45" i="2" s="1"/>
  <c r="H52" i="2" a="1"/>
  <c r="H52" i="2" s="1"/>
  <c r="H55" i="2" a="1"/>
  <c r="H55" i="2" s="1"/>
  <c r="H58" i="2" a="1"/>
  <c r="H58" i="2" s="1"/>
  <c r="H61" i="2" a="1"/>
  <c r="H61" i="2" s="1"/>
  <c r="H68" i="2" a="1"/>
  <c r="H68" i="2" s="1"/>
  <c r="H71" i="2" a="1"/>
  <c r="H71" i="2" s="1"/>
  <c r="H74" i="2" a="1"/>
  <c r="H74" i="2" s="1"/>
  <c r="H77" i="2" a="1"/>
  <c r="H77" i="2" s="1"/>
  <c r="H84" i="2" a="1"/>
  <c r="H84" i="2" s="1"/>
  <c r="H87" i="2" a="1"/>
  <c r="H87" i="2" s="1"/>
  <c r="H90" i="2" a="1"/>
  <c r="H90" i="2" s="1"/>
  <c r="H93" i="2" a="1"/>
  <c r="H93" i="2" s="1"/>
  <c r="H100" i="2" a="1"/>
  <c r="H100" i="2" s="1"/>
  <c r="H103" i="2" a="1"/>
  <c r="H103" i="2" s="1"/>
  <c r="H106" i="2" a="1"/>
  <c r="H106" i="2" s="1"/>
  <c r="H109" i="2" a="1"/>
  <c r="H109" i="2" s="1"/>
  <c r="H116" i="2" a="1"/>
  <c r="H116" i="2" s="1"/>
  <c r="H119" i="2" a="1"/>
  <c r="H119" i="2" s="1"/>
  <c r="H122" i="2" a="1"/>
  <c r="H122" i="2" s="1"/>
  <c r="H125" i="2" a="1"/>
  <c r="H125" i="2" s="1"/>
  <c r="H132" i="2" a="1"/>
  <c r="H132" i="2" s="1"/>
  <c r="H135" i="2" a="1"/>
  <c r="H135" i="2" s="1"/>
  <c r="H138" i="2" a="1"/>
  <c r="H138" i="2" s="1"/>
  <c r="H141" i="2" a="1"/>
  <c r="H141" i="2" s="1"/>
  <c r="H148" i="2" a="1"/>
  <c r="H148" i="2" s="1"/>
  <c r="H151" i="2" a="1"/>
  <c r="H151" i="2" s="1"/>
  <c r="H154" i="2" a="1"/>
  <c r="H154" i="2" s="1"/>
  <c r="H157" i="2" a="1"/>
  <c r="H157" i="2" s="1"/>
  <c r="H164" i="2" a="1"/>
  <c r="H164" i="2" s="1"/>
  <c r="H167" i="2" a="1"/>
  <c r="H167" i="2" s="1"/>
  <c r="H170" i="2" a="1"/>
  <c r="H170" i="2" s="1"/>
  <c r="H173" i="2" a="1"/>
  <c r="H173" i="2" s="1"/>
  <c r="H180" i="2" a="1"/>
  <c r="H180" i="2" s="1"/>
  <c r="H184" i="2" a="1"/>
  <c r="H184" i="2" s="1"/>
  <c r="H188" i="2" a="1"/>
  <c r="H188" i="2" s="1"/>
  <c r="H192" i="2" a="1"/>
  <c r="H192" i="2" s="1"/>
  <c r="H196" i="2" a="1"/>
  <c r="H196" i="2" s="1"/>
  <c r="H200" i="2" a="1"/>
  <c r="H200" i="2" s="1"/>
  <c r="H204" i="2" a="1"/>
  <c r="H204" i="2" s="1"/>
  <c r="H208" i="2" a="1"/>
  <c r="H208" i="2" s="1"/>
  <c r="H212" i="2" a="1"/>
  <c r="H212" i="2" s="1"/>
  <c r="H216" i="2" a="1"/>
  <c r="H216" i="2" s="1"/>
  <c r="H220" i="2" a="1"/>
  <c r="H220" i="2" s="1"/>
  <c r="H224" i="2" a="1"/>
  <c r="H224" i="2" s="1"/>
  <c r="H228" i="2" a="1"/>
  <c r="H228" i="2" s="1"/>
  <c r="H232" i="2" a="1"/>
  <c r="H232" i="2" s="1"/>
  <c r="H236" i="2" a="1"/>
  <c r="H236" i="2" s="1"/>
  <c r="H240" i="2" a="1"/>
  <c r="H240" i="2" s="1"/>
  <c r="H244" i="2" a="1"/>
  <c r="H244" i="2" s="1"/>
  <c r="H248" i="2" a="1"/>
  <c r="H248" i="2" s="1"/>
  <c r="H252" i="2" a="1"/>
  <c r="H252" i="2" s="1"/>
  <c r="H256" i="2" a="1"/>
  <c r="H256" i="2" s="1"/>
  <c r="H260" i="2" a="1"/>
  <c r="H260" i="2" s="1"/>
  <c r="H264" i="2" a="1"/>
  <c r="H264" i="2" s="1"/>
  <c r="H268" i="2" a="1"/>
  <c r="H268" i="2" s="1"/>
  <c r="H272" i="2" a="1"/>
  <c r="H272" i="2" s="1"/>
  <c r="H276" i="2" a="1"/>
  <c r="H276" i="2" s="1"/>
  <c r="H280" i="2" a="1"/>
  <c r="H280" i="2" s="1"/>
  <c r="H284" i="2" a="1"/>
  <c r="H284" i="2" s="1"/>
  <c r="H288" i="2" a="1"/>
  <c r="H288" i="2" s="1"/>
  <c r="H292" i="2" a="1"/>
  <c r="H292" i="2" s="1"/>
  <c r="H296" i="2" a="1"/>
  <c r="H296" i="2" s="1"/>
  <c r="H300" i="2" a="1"/>
  <c r="H300" i="2" s="1"/>
  <c r="H304" i="2" a="1"/>
  <c r="H304" i="2" s="1"/>
  <c r="H10" i="2" a="1"/>
  <c r="H10" i="2" s="1"/>
  <c r="H13" i="2" a="1"/>
  <c r="H13" i="2" s="1"/>
  <c r="H20" i="2" a="1"/>
  <c r="H20" i="2" s="1"/>
  <c r="H24" i="2" a="1"/>
  <c r="H24" i="2" s="1"/>
  <c r="H27" i="2" a="1"/>
  <c r="H27" i="2" s="1"/>
  <c r="H30" i="2" a="1"/>
  <c r="H30" i="2" s="1"/>
  <c r="H33" i="2" a="1"/>
  <c r="H33" i="2" s="1"/>
  <c r="H40" i="2" a="1"/>
  <c r="H40" i="2" s="1"/>
  <c r="H43" i="2" a="1"/>
  <c r="H43" i="2" s="1"/>
  <c r="H46" i="2" a="1"/>
  <c r="H46" i="2" s="1"/>
  <c r="H49" i="2" a="1"/>
  <c r="H49" i="2" s="1"/>
  <c r="H56" i="2" a="1"/>
  <c r="H56" i="2" s="1"/>
  <c r="H59" i="2" a="1"/>
  <c r="H59" i="2" s="1"/>
  <c r="H62" i="2" a="1"/>
  <c r="H62" i="2" s="1"/>
  <c r="H65" i="2" a="1"/>
  <c r="H65" i="2" s="1"/>
  <c r="H72" i="2" a="1"/>
  <c r="H72" i="2" s="1"/>
  <c r="H75" i="2" a="1"/>
  <c r="H75" i="2" s="1"/>
  <c r="H78" i="2" a="1"/>
  <c r="H78" i="2" s="1"/>
  <c r="H81" i="2" a="1"/>
  <c r="H81" i="2" s="1"/>
  <c r="H88" i="2" a="1"/>
  <c r="H88" i="2" s="1"/>
  <c r="H91" i="2" a="1"/>
  <c r="H91" i="2" s="1"/>
  <c r="H94" i="2" a="1"/>
  <c r="H94" i="2" s="1"/>
  <c r="H97" i="2" a="1"/>
  <c r="H97" i="2" s="1"/>
  <c r="H104" i="2" a="1"/>
  <c r="H104" i="2" s="1"/>
  <c r="H107" i="2" a="1"/>
  <c r="H107" i="2" s="1"/>
  <c r="H110" i="2" a="1"/>
  <c r="H110" i="2" s="1"/>
  <c r="H113" i="2" a="1"/>
  <c r="H113" i="2" s="1"/>
  <c r="H120" i="2" a="1"/>
  <c r="H120" i="2" s="1"/>
  <c r="H123" i="2" a="1"/>
  <c r="H123" i="2" s="1"/>
  <c r="H126" i="2" a="1"/>
  <c r="H126" i="2" s="1"/>
  <c r="H129" i="2" a="1"/>
  <c r="H129" i="2" s="1"/>
  <c r="H136" i="2" a="1"/>
  <c r="H136" i="2" s="1"/>
  <c r="H139" i="2" a="1"/>
  <c r="H139" i="2" s="1"/>
  <c r="H142" i="2" a="1"/>
  <c r="H142" i="2" s="1"/>
  <c r="H145" i="2" a="1"/>
  <c r="H145" i="2" s="1"/>
  <c r="H152" i="2" a="1"/>
  <c r="H152" i="2" s="1"/>
  <c r="H155" i="2" a="1"/>
  <c r="H155" i="2" s="1"/>
  <c r="H158" i="2" a="1"/>
  <c r="H158" i="2" s="1"/>
  <c r="H161" i="2" a="1"/>
  <c r="H161" i="2" s="1"/>
  <c r="H168" i="2" a="1"/>
  <c r="H168" i="2" s="1"/>
  <c r="H171" i="2" a="1"/>
  <c r="H171" i="2" s="1"/>
  <c r="H174" i="2" a="1"/>
  <c r="H174" i="2" s="1"/>
  <c r="H177" i="2" a="1"/>
  <c r="H177" i="2" s="1"/>
  <c r="H181" i="2" a="1"/>
  <c r="H181" i="2" s="1"/>
  <c r="H185" i="2" a="1"/>
  <c r="H185" i="2" s="1"/>
  <c r="H189" i="2" a="1"/>
  <c r="H189" i="2" s="1"/>
  <c r="H193" i="2" a="1"/>
  <c r="H193" i="2" s="1"/>
  <c r="H197" i="2" a="1"/>
  <c r="H197" i="2" s="1"/>
  <c r="H201" i="2" a="1"/>
  <c r="H201" i="2" s="1"/>
  <c r="H205" i="2" a="1"/>
  <c r="H205" i="2" s="1"/>
  <c r="H209" i="2" a="1"/>
  <c r="H209" i="2" s="1"/>
  <c r="H213" i="2" a="1"/>
  <c r="H213" i="2" s="1"/>
  <c r="H217" i="2" a="1"/>
  <c r="H217" i="2" s="1"/>
  <c r="H221" i="2" a="1"/>
  <c r="H221" i="2" s="1"/>
  <c r="H225" i="2" a="1"/>
  <c r="H225" i="2" s="1"/>
  <c r="H229" i="2" a="1"/>
  <c r="H229" i="2" s="1"/>
  <c r="H233" i="2" a="1"/>
  <c r="H233" i="2" s="1"/>
  <c r="H237" i="2" a="1"/>
  <c r="H237" i="2" s="1"/>
  <c r="H241" i="2" a="1"/>
  <c r="H241" i="2" s="1"/>
  <c r="H245" i="2" a="1"/>
  <c r="H245" i="2" s="1"/>
  <c r="H249" i="2" a="1"/>
  <c r="H249" i="2" s="1"/>
  <c r="H253" i="2" a="1"/>
  <c r="H253" i="2" s="1"/>
  <c r="H257" i="2" a="1"/>
  <c r="H257" i="2" s="1"/>
  <c r="H261" i="2" a="1"/>
  <c r="H261" i="2" s="1"/>
  <c r="H265" i="2" a="1"/>
  <c r="H265" i="2" s="1"/>
  <c r="H269" i="2" a="1"/>
  <c r="H269" i="2" s="1"/>
  <c r="H273" i="2" a="1"/>
  <c r="H273" i="2" s="1"/>
  <c r="H277" i="2" a="1"/>
  <c r="H277" i="2" s="1"/>
  <c r="H281" i="2" a="1"/>
  <c r="H281" i="2" s="1"/>
  <c r="H285" i="2" a="1"/>
  <c r="H285" i="2" s="1"/>
  <c r="H289" i="2" a="1"/>
  <c r="H289" i="2" s="1"/>
  <c r="H293" i="2" a="1"/>
  <c r="H293" i="2" s="1"/>
  <c r="H297" i="2" a="1"/>
  <c r="H297" i="2" s="1"/>
  <c r="H301" i="2" a="1"/>
  <c r="H301" i="2" s="1"/>
  <c r="H305" i="2" a="1"/>
  <c r="H305" i="2" s="1"/>
  <c r="H14" i="2" a="1"/>
  <c r="H14" i="2" s="1"/>
  <c r="H17" i="2" a="1"/>
  <c r="H17" i="2" s="1"/>
  <c r="H21" i="2" a="1"/>
  <c r="H21" i="2" s="1"/>
  <c r="H28" i="2" a="1"/>
  <c r="H28" i="2" s="1"/>
  <c r="H31" i="2" a="1"/>
  <c r="H31" i="2" s="1"/>
  <c r="H34" i="2" a="1"/>
  <c r="H34" i="2" s="1"/>
  <c r="H37" i="2" a="1"/>
  <c r="H37" i="2" s="1"/>
  <c r="H44" i="2" a="1"/>
  <c r="H44" i="2" s="1"/>
  <c r="H47" i="2" a="1"/>
  <c r="H47" i="2" s="1"/>
  <c r="H50" i="2" a="1"/>
  <c r="H50" i="2" s="1"/>
  <c r="H53" i="2" a="1"/>
  <c r="H53" i="2" s="1"/>
  <c r="H60" i="2" a="1"/>
  <c r="H60" i="2" s="1"/>
  <c r="H63" i="2" a="1"/>
  <c r="H63" i="2" s="1"/>
  <c r="H66" i="2" a="1"/>
  <c r="H66" i="2" s="1"/>
  <c r="H69" i="2" a="1"/>
  <c r="H69" i="2" s="1"/>
  <c r="H76" i="2" a="1"/>
  <c r="H76" i="2" s="1"/>
  <c r="H79" i="2" a="1"/>
  <c r="H79" i="2" s="1"/>
  <c r="H82" i="2" a="1"/>
  <c r="H82" i="2" s="1"/>
  <c r="H85" i="2" a="1"/>
  <c r="H85" i="2" s="1"/>
  <c r="H92" i="2" a="1"/>
  <c r="H92" i="2" s="1"/>
  <c r="H95" i="2" a="1"/>
  <c r="H95" i="2" s="1"/>
  <c r="H98" i="2" a="1"/>
  <c r="H98" i="2" s="1"/>
  <c r="H101" i="2" a="1"/>
  <c r="H101" i="2" s="1"/>
  <c r="H108" i="2" a="1"/>
  <c r="H108" i="2" s="1"/>
  <c r="H111" i="2" a="1"/>
  <c r="H111" i="2" s="1"/>
  <c r="H114" i="2" a="1"/>
  <c r="H114" i="2" s="1"/>
  <c r="H117" i="2" a="1"/>
  <c r="H117" i="2" s="1"/>
  <c r="H124" i="2" a="1"/>
  <c r="H124" i="2" s="1"/>
  <c r="H127" i="2" a="1"/>
  <c r="H127" i="2" s="1"/>
  <c r="H130" i="2" a="1"/>
  <c r="H130" i="2" s="1"/>
  <c r="H133" i="2" a="1"/>
  <c r="H133" i="2" s="1"/>
  <c r="H140" i="2" a="1"/>
  <c r="H140" i="2" s="1"/>
  <c r="H143" i="2" a="1"/>
  <c r="H143" i="2" s="1"/>
  <c r="H146" i="2" a="1"/>
  <c r="H146" i="2" s="1"/>
  <c r="H149" i="2" a="1"/>
  <c r="H149" i="2" s="1"/>
  <c r="H156" i="2" a="1"/>
  <c r="H156" i="2" s="1"/>
  <c r="H159" i="2" a="1"/>
  <c r="H159" i="2" s="1"/>
  <c r="H162" i="2" a="1"/>
  <c r="H162" i="2" s="1"/>
  <c r="H165" i="2" a="1"/>
  <c r="H165" i="2" s="1"/>
  <c r="H172" i="2" a="1"/>
  <c r="H172" i="2" s="1"/>
  <c r="H175" i="2" a="1"/>
  <c r="H175" i="2" s="1"/>
  <c r="H178" i="2" a="1"/>
  <c r="H178" i="2" s="1"/>
  <c r="H182" i="2" a="1"/>
  <c r="H182" i="2" s="1"/>
  <c r="H186" i="2" a="1"/>
  <c r="H186" i="2" s="1"/>
  <c r="H190" i="2" a="1"/>
  <c r="H190" i="2" s="1"/>
  <c r="H194" i="2" a="1"/>
  <c r="H194" i="2" s="1"/>
  <c r="H198" i="2" a="1"/>
  <c r="H198" i="2" s="1"/>
  <c r="H202" i="2" a="1"/>
  <c r="H202" i="2" s="1"/>
  <c r="H206" i="2" a="1"/>
  <c r="H206" i="2" s="1"/>
  <c r="H210" i="2" a="1"/>
  <c r="H210" i="2" s="1"/>
  <c r="H214" i="2" a="1"/>
  <c r="H214" i="2" s="1"/>
  <c r="H218" i="2" a="1"/>
  <c r="H218" i="2" s="1"/>
  <c r="H222" i="2" a="1"/>
  <c r="H222" i="2" s="1"/>
  <c r="H226" i="2" a="1"/>
  <c r="H226" i="2" s="1"/>
  <c r="H230" i="2" a="1"/>
  <c r="H230" i="2" s="1"/>
  <c r="H234" i="2" a="1"/>
  <c r="H234" i="2" s="1"/>
  <c r="H238" i="2" a="1"/>
  <c r="H238" i="2" s="1"/>
  <c r="H242" i="2" a="1"/>
  <c r="H242" i="2" s="1"/>
  <c r="H246" i="2" a="1"/>
  <c r="H246" i="2" s="1"/>
  <c r="H250" i="2" a="1"/>
  <c r="H250" i="2" s="1"/>
  <c r="H254" i="2" a="1"/>
  <c r="H254" i="2" s="1"/>
  <c r="H258" i="2" a="1"/>
  <c r="H258" i="2" s="1"/>
  <c r="H262" i="2" a="1"/>
  <c r="H262" i="2" s="1"/>
  <c r="H266" i="2" a="1"/>
  <c r="H266" i="2" s="1"/>
  <c r="H270" i="2" a="1"/>
  <c r="H270" i="2" s="1"/>
  <c r="H274" i="2" a="1"/>
  <c r="H274" i="2" s="1"/>
  <c r="H278" i="2" a="1"/>
  <c r="H278" i="2" s="1"/>
  <c r="H282" i="2" a="1"/>
  <c r="H282" i="2" s="1"/>
  <c r="H286" i="2" a="1"/>
  <c r="H286" i="2" s="1"/>
  <c r="H290" i="2" a="1"/>
  <c r="H290" i="2" s="1"/>
  <c r="H294" i="2" a="1"/>
  <c r="H294" i="2" s="1"/>
  <c r="H298" i="2" a="1"/>
  <c r="H298" i="2" s="1"/>
  <c r="H302" i="2" a="1"/>
  <c r="H302" i="2" s="1"/>
  <c r="H306" i="2" a="1"/>
  <c r="H306" i="2" s="1"/>
  <c r="H11" i="2" a="1"/>
  <c r="H11" i="2" s="1"/>
  <c r="H15" i="2" a="1"/>
  <c r="H15" i="2" s="1"/>
  <c r="H18" i="2" a="1"/>
  <c r="H18" i="2" s="1"/>
  <c r="H22" i="2" a="1"/>
  <c r="H22" i="2" s="1"/>
  <c r="H25" i="2" a="1"/>
  <c r="H25" i="2" s="1"/>
  <c r="H32" i="2" a="1"/>
  <c r="H32" i="2" s="1"/>
  <c r="H35" i="2" a="1"/>
  <c r="H35" i="2" s="1"/>
  <c r="H38" i="2" a="1"/>
  <c r="H38" i="2" s="1"/>
  <c r="H41" i="2" a="1"/>
  <c r="H41" i="2" s="1"/>
  <c r="H48" i="2" a="1"/>
  <c r="H48" i="2" s="1"/>
  <c r="H51" i="2" a="1"/>
  <c r="H51" i="2" s="1"/>
  <c r="H54" i="2" a="1"/>
  <c r="H54" i="2" s="1"/>
  <c r="H57" i="2" a="1"/>
  <c r="H57" i="2" s="1"/>
  <c r="H64" i="2" a="1"/>
  <c r="H64" i="2" s="1"/>
  <c r="H67" i="2" a="1"/>
  <c r="H67" i="2" s="1"/>
  <c r="H70" i="2" a="1"/>
  <c r="H70" i="2" s="1"/>
  <c r="H73" i="2" a="1"/>
  <c r="H73" i="2" s="1"/>
  <c r="H80" i="2" a="1"/>
  <c r="H80" i="2" s="1"/>
  <c r="H83" i="2" a="1"/>
  <c r="H83" i="2" s="1"/>
  <c r="H86" i="2" a="1"/>
  <c r="H86" i="2" s="1"/>
  <c r="H89" i="2" a="1"/>
  <c r="H89" i="2" s="1"/>
  <c r="H96" i="2" a="1"/>
  <c r="H96" i="2" s="1"/>
  <c r="H99" i="2" a="1"/>
  <c r="H99" i="2" s="1"/>
  <c r="H102" i="2" a="1"/>
  <c r="H102" i="2" s="1"/>
  <c r="H105" i="2" a="1"/>
  <c r="H105" i="2" s="1"/>
  <c r="H112" i="2" a="1"/>
  <c r="H112" i="2" s="1"/>
  <c r="H115" i="2" a="1"/>
  <c r="H115" i="2" s="1"/>
  <c r="H118" i="2" a="1"/>
  <c r="H118" i="2" s="1"/>
  <c r="H121" i="2" a="1"/>
  <c r="H121" i="2" s="1"/>
  <c r="H128" i="2" a="1"/>
  <c r="H128" i="2" s="1"/>
  <c r="H131" i="2" a="1"/>
  <c r="H131" i="2" s="1"/>
  <c r="H134" i="2" a="1"/>
  <c r="H134" i="2" s="1"/>
  <c r="H137" i="2" a="1"/>
  <c r="H137" i="2" s="1"/>
  <c r="H144" i="2" a="1"/>
  <c r="H144" i="2" s="1"/>
  <c r="H147" i="2" a="1"/>
  <c r="H147" i="2" s="1"/>
  <c r="H150" i="2" a="1"/>
  <c r="H150" i="2" s="1"/>
  <c r="H153" i="2" a="1"/>
  <c r="H153" i="2" s="1"/>
  <c r="H160" i="2" a="1"/>
  <c r="H160" i="2" s="1"/>
  <c r="H163" i="2" a="1"/>
  <c r="H163" i="2" s="1"/>
  <c r="H166" i="2" a="1"/>
  <c r="H166" i="2" s="1"/>
  <c r="H169" i="2" a="1"/>
  <c r="H169" i="2" s="1"/>
  <c r="H176" i="2" a="1"/>
  <c r="H176" i="2" s="1"/>
  <c r="H179" i="2" a="1"/>
  <c r="H179" i="2" s="1"/>
  <c r="H183" i="2" a="1"/>
  <c r="H183" i="2" s="1"/>
  <c r="H187" i="2" a="1"/>
  <c r="H187" i="2" s="1"/>
  <c r="H191" i="2" a="1"/>
  <c r="H191" i="2" s="1"/>
  <c r="H195" i="2" a="1"/>
  <c r="H195" i="2" s="1"/>
  <c r="H199" i="2" a="1"/>
  <c r="H199" i="2" s="1"/>
  <c r="H203" i="2" a="1"/>
  <c r="H203" i="2" s="1"/>
  <c r="H207" i="2" a="1"/>
  <c r="H207" i="2" s="1"/>
  <c r="H211" i="2" a="1"/>
  <c r="H211" i="2" s="1"/>
  <c r="H215" i="2" a="1"/>
  <c r="H215" i="2" s="1"/>
  <c r="H219" i="2" a="1"/>
  <c r="H219" i="2" s="1"/>
  <c r="H223" i="2" a="1"/>
  <c r="H223" i="2" s="1"/>
  <c r="H227" i="2" a="1"/>
  <c r="H227" i="2" s="1"/>
  <c r="H231" i="2" a="1"/>
  <c r="H231" i="2" s="1"/>
  <c r="H235" i="2" a="1"/>
  <c r="H235" i="2" s="1"/>
  <c r="H239" i="2" a="1"/>
  <c r="H239" i="2" s="1"/>
  <c r="H243" i="2" a="1"/>
  <c r="H243" i="2" s="1"/>
  <c r="H247" i="2" a="1"/>
  <c r="H247" i="2" s="1"/>
  <c r="H251" i="2" a="1"/>
  <c r="H251" i="2" s="1"/>
  <c r="H255" i="2" a="1"/>
  <c r="H255" i="2" s="1"/>
  <c r="H259" i="2" a="1"/>
  <c r="H259" i="2" s="1"/>
  <c r="H263" i="2" a="1"/>
  <c r="H263" i="2" s="1"/>
  <c r="H267" i="2" a="1"/>
  <c r="H267" i="2" s="1"/>
  <c r="H271" i="2" a="1"/>
  <c r="H271" i="2" s="1"/>
  <c r="H275" i="2" a="1"/>
  <c r="H275" i="2" s="1"/>
  <c r="H279" i="2" a="1"/>
  <c r="H279" i="2" s="1"/>
  <c r="H283" i="2" a="1"/>
  <c r="H283" i="2" s="1"/>
  <c r="H287" i="2" a="1"/>
  <c r="H287" i="2" s="1"/>
  <c r="H291" i="2" a="1"/>
  <c r="H291" i="2" s="1"/>
  <c r="H295" i="2" a="1"/>
  <c r="H295" i="2" s="1"/>
  <c r="H299" i="2" a="1"/>
  <c r="H299" i="2" s="1"/>
  <c r="H303" i="2" a="1"/>
  <c r="H303" i="2" s="1"/>
  <c r="H307" i="2" a="1"/>
  <c r="H307" i="2" s="1"/>
  <c r="H308" i="2" a="1"/>
  <c r="H308" i="2" s="1"/>
  <c r="H312" i="2" a="1"/>
  <c r="H312" i="2" s="1"/>
  <c r="H316" i="2" a="1"/>
  <c r="H316" i="2" s="1"/>
  <c r="H320" i="2" a="1"/>
  <c r="H320" i="2" s="1"/>
  <c r="H324" i="2" a="1"/>
  <c r="H324" i="2" s="1"/>
  <c r="H328" i="2" a="1"/>
  <c r="H328" i="2" s="1"/>
  <c r="H332" i="2" a="1"/>
  <c r="H332" i="2" s="1"/>
  <c r="H336" i="2" a="1"/>
  <c r="H336" i="2" s="1"/>
  <c r="H340" i="2" a="1"/>
  <c r="H340" i="2" s="1"/>
  <c r="H344" i="2" a="1"/>
  <c r="H344" i="2" s="1"/>
  <c r="H348" i="2" a="1"/>
  <c r="H348" i="2" s="1"/>
  <c r="H352" i="2" a="1"/>
  <c r="H352" i="2" s="1"/>
  <c r="H356" i="2" a="1"/>
  <c r="H356" i="2" s="1"/>
  <c r="H360" i="2" a="1"/>
  <c r="H360" i="2" s="1"/>
  <c r="H364" i="2" a="1"/>
  <c r="H364" i="2" s="1"/>
  <c r="H368" i="2" a="1"/>
  <c r="H368" i="2" s="1"/>
  <c r="H372" i="2" a="1"/>
  <c r="H372" i="2" s="1"/>
  <c r="H376" i="2" a="1"/>
  <c r="H376" i="2" s="1"/>
  <c r="H380" i="2" a="1"/>
  <c r="H380" i="2" s="1"/>
  <c r="H384" i="2" a="1"/>
  <c r="H384" i="2" s="1"/>
  <c r="H388" i="2" a="1"/>
  <c r="H388" i="2" s="1"/>
  <c r="H392" i="2" a="1"/>
  <c r="H392" i="2" s="1"/>
  <c r="H396" i="2" a="1"/>
  <c r="H396" i="2" s="1"/>
  <c r="H400" i="2" a="1"/>
  <c r="H400" i="2" s="1"/>
  <c r="H404" i="2" a="1"/>
  <c r="H404" i="2" s="1"/>
  <c r="H408" i="2" a="1"/>
  <c r="H408" i="2" s="1"/>
  <c r="H412" i="2" a="1"/>
  <c r="H412" i="2" s="1"/>
  <c r="H416" i="2" a="1"/>
  <c r="H416" i="2" s="1"/>
  <c r="H420" i="2" a="1"/>
  <c r="H420" i="2" s="1"/>
  <c r="H424" i="2" a="1"/>
  <c r="H424" i="2" s="1"/>
  <c r="H428" i="2" a="1"/>
  <c r="H428" i="2" s="1"/>
  <c r="H432" i="2" a="1"/>
  <c r="H432" i="2" s="1"/>
  <c r="H436" i="2" a="1"/>
  <c r="H436" i="2" s="1"/>
  <c r="H440" i="2" a="1"/>
  <c r="H440" i="2" s="1"/>
  <c r="H444" i="2" a="1"/>
  <c r="H444" i="2" s="1"/>
  <c r="H448" i="2" a="1"/>
  <c r="H448" i="2" s="1"/>
  <c r="H452" i="2" a="1"/>
  <c r="H452" i="2" s="1"/>
  <c r="H456" i="2" a="1"/>
  <c r="H456" i="2" s="1"/>
  <c r="H460" i="2" a="1"/>
  <c r="H460" i="2" s="1"/>
  <c r="H464" i="2" a="1"/>
  <c r="H464" i="2" s="1"/>
  <c r="H468" i="2" a="1"/>
  <c r="H468" i="2" s="1"/>
  <c r="H472" i="2" a="1"/>
  <c r="H472" i="2" s="1"/>
  <c r="H476" i="2" a="1"/>
  <c r="H476" i="2" s="1"/>
  <c r="H479" i="2" a="1"/>
  <c r="H479" i="2" s="1"/>
  <c r="H481" i="2" a="1"/>
  <c r="H481" i="2" s="1"/>
  <c r="H483" i="2" a="1"/>
  <c r="H483" i="2" s="1"/>
  <c r="H485" i="2" a="1"/>
  <c r="H485" i="2" s="1"/>
  <c r="H487" i="2" a="1"/>
  <c r="H487" i="2" s="1"/>
  <c r="H489" i="2" a="1"/>
  <c r="H489" i="2" s="1"/>
  <c r="H491" i="2" a="1"/>
  <c r="H491" i="2" s="1"/>
  <c r="H493" i="2" a="1"/>
  <c r="H493" i="2" s="1"/>
  <c r="H495" i="2" a="1"/>
  <c r="H495" i="2" s="1"/>
  <c r="H497" i="2" a="1"/>
  <c r="H497" i="2" s="1"/>
  <c r="H499" i="2" a="1"/>
  <c r="H499" i="2" s="1"/>
  <c r="H501" i="2" a="1"/>
  <c r="H501" i="2" s="1"/>
  <c r="H503" i="2" a="1"/>
  <c r="H503" i="2" s="1"/>
  <c r="H506" i="2" a="1"/>
  <c r="H506" i="2" s="1"/>
  <c r="H511" i="2" a="1"/>
  <c r="H511" i="2" s="1"/>
  <c r="H514" i="2" a="1"/>
  <c r="H514" i="2" s="1"/>
  <c r="H519" i="2" a="1"/>
  <c r="H519" i="2" s="1"/>
  <c r="H522" i="2" a="1"/>
  <c r="H522" i="2" s="1"/>
  <c r="H527" i="2" a="1"/>
  <c r="H527" i="2" s="1"/>
  <c r="H530" i="2" a="1"/>
  <c r="H530" i="2" s="1"/>
  <c r="H535" i="2" a="1"/>
  <c r="H535" i="2" s="1"/>
  <c r="H538" i="2" a="1"/>
  <c r="H538" i="2" s="1"/>
  <c r="H543" i="2" a="1"/>
  <c r="H543" i="2" s="1"/>
  <c r="H546" i="2" a="1"/>
  <c r="H546" i="2" s="1"/>
  <c r="H551" i="2" a="1"/>
  <c r="H551" i="2" s="1"/>
  <c r="H558" i="2" a="1"/>
  <c r="H558" i="2" s="1"/>
  <c r="H561" i="2" a="1"/>
  <c r="H561" i="2" s="1"/>
  <c r="H564" i="2" a="1"/>
  <c r="H564" i="2" s="1"/>
  <c r="H567" i="2" a="1"/>
  <c r="H567" i="2" s="1"/>
  <c r="H574" i="2" a="1"/>
  <c r="H574" i="2" s="1"/>
  <c r="H577" i="2" a="1"/>
  <c r="H577" i="2" s="1"/>
  <c r="H580" i="2" a="1"/>
  <c r="H580" i="2" s="1"/>
  <c r="H583" i="2" a="1"/>
  <c r="H583" i="2" s="1"/>
  <c r="H309" i="2" a="1"/>
  <c r="H309" i="2" s="1"/>
  <c r="H313" i="2" a="1"/>
  <c r="H313" i="2" s="1"/>
  <c r="H317" i="2" a="1"/>
  <c r="H317" i="2" s="1"/>
  <c r="H321" i="2" a="1"/>
  <c r="H321" i="2" s="1"/>
  <c r="H325" i="2" a="1"/>
  <c r="H325" i="2" s="1"/>
  <c r="H329" i="2" a="1"/>
  <c r="H329" i="2" s="1"/>
  <c r="H333" i="2" a="1"/>
  <c r="H333" i="2" s="1"/>
  <c r="H337" i="2" a="1"/>
  <c r="H337" i="2" s="1"/>
  <c r="H341" i="2" a="1"/>
  <c r="H341" i="2" s="1"/>
  <c r="H345" i="2" a="1"/>
  <c r="H345" i="2" s="1"/>
  <c r="H349" i="2" a="1"/>
  <c r="H349" i="2" s="1"/>
  <c r="H353" i="2" a="1"/>
  <c r="H353" i="2" s="1"/>
  <c r="H357" i="2" a="1"/>
  <c r="H357" i="2" s="1"/>
  <c r="H361" i="2" a="1"/>
  <c r="H361" i="2" s="1"/>
  <c r="H365" i="2" a="1"/>
  <c r="H365" i="2" s="1"/>
  <c r="H369" i="2" a="1"/>
  <c r="H369" i="2" s="1"/>
  <c r="H373" i="2" a="1"/>
  <c r="H373" i="2" s="1"/>
  <c r="H377" i="2" a="1"/>
  <c r="H377" i="2" s="1"/>
  <c r="H381" i="2" a="1"/>
  <c r="H381" i="2" s="1"/>
  <c r="H385" i="2" a="1"/>
  <c r="H385" i="2" s="1"/>
  <c r="H389" i="2" a="1"/>
  <c r="H389" i="2" s="1"/>
  <c r="H393" i="2" a="1"/>
  <c r="H393" i="2" s="1"/>
  <c r="H397" i="2" a="1"/>
  <c r="H397" i="2" s="1"/>
  <c r="H401" i="2" a="1"/>
  <c r="H401" i="2" s="1"/>
  <c r="H405" i="2" a="1"/>
  <c r="H405" i="2" s="1"/>
  <c r="H409" i="2" a="1"/>
  <c r="H409" i="2" s="1"/>
  <c r="H413" i="2" a="1"/>
  <c r="H413" i="2" s="1"/>
  <c r="H417" i="2" a="1"/>
  <c r="H417" i="2" s="1"/>
  <c r="H421" i="2" a="1"/>
  <c r="H421" i="2" s="1"/>
  <c r="H425" i="2" a="1"/>
  <c r="H425" i="2" s="1"/>
  <c r="H429" i="2" a="1"/>
  <c r="H429" i="2" s="1"/>
  <c r="H433" i="2" a="1"/>
  <c r="H433" i="2" s="1"/>
  <c r="H437" i="2" a="1"/>
  <c r="H437" i="2" s="1"/>
  <c r="H441" i="2" a="1"/>
  <c r="H441" i="2" s="1"/>
  <c r="H445" i="2" a="1"/>
  <c r="H445" i="2" s="1"/>
  <c r="H449" i="2" a="1"/>
  <c r="H449" i="2" s="1"/>
  <c r="H453" i="2" a="1"/>
  <c r="H453" i="2" s="1"/>
  <c r="H457" i="2" a="1"/>
  <c r="H457" i="2" s="1"/>
  <c r="H461" i="2" a="1"/>
  <c r="H461" i="2" s="1"/>
  <c r="H465" i="2" a="1"/>
  <c r="H465" i="2" s="1"/>
  <c r="H469" i="2" a="1"/>
  <c r="H469" i="2" s="1"/>
  <c r="H473" i="2" a="1"/>
  <c r="H473" i="2" s="1"/>
  <c r="H477" i="2" a="1"/>
  <c r="H477" i="2" s="1"/>
  <c r="H504" i="2" a="1"/>
  <c r="H504" i="2" s="1"/>
  <c r="H509" i="2" a="1"/>
  <c r="H509" i="2" s="1"/>
  <c r="H512" i="2" a="1"/>
  <c r="H512" i="2" s="1"/>
  <c r="H517" i="2" a="1"/>
  <c r="H517" i="2" s="1"/>
  <c r="H520" i="2" a="1"/>
  <c r="H520" i="2" s="1"/>
  <c r="H525" i="2" a="1"/>
  <c r="H525" i="2" s="1"/>
  <c r="H528" i="2" a="1"/>
  <c r="H528" i="2" s="1"/>
  <c r="H533" i="2" a="1"/>
  <c r="H533" i="2" s="1"/>
  <c r="H536" i="2" a="1"/>
  <c r="H536" i="2" s="1"/>
  <c r="H541" i="2" a="1"/>
  <c r="H541" i="2" s="1"/>
  <c r="H544" i="2" a="1"/>
  <c r="H544" i="2" s="1"/>
  <c r="H549" i="2" a="1"/>
  <c r="H549" i="2" s="1"/>
  <c r="H552" i="2" a="1"/>
  <c r="H552" i="2" s="1"/>
  <c r="H555" i="2" a="1"/>
  <c r="H555" i="2" s="1"/>
  <c r="H562" i="2" a="1"/>
  <c r="H562" i="2" s="1"/>
  <c r="H565" i="2" a="1"/>
  <c r="H565" i="2" s="1"/>
  <c r="H568" i="2" a="1"/>
  <c r="H568" i="2" s="1"/>
  <c r="H571" i="2" a="1"/>
  <c r="H571" i="2" s="1"/>
  <c r="H578" i="2" a="1"/>
  <c r="H578" i="2" s="1"/>
  <c r="H581" i="2" a="1"/>
  <c r="H581" i="2" s="1"/>
  <c r="H310" i="2" a="1"/>
  <c r="H310" i="2" s="1"/>
  <c r="H314" i="2" a="1"/>
  <c r="H314" i="2" s="1"/>
  <c r="H318" i="2" a="1"/>
  <c r="H318" i="2" s="1"/>
  <c r="H322" i="2" a="1"/>
  <c r="H322" i="2" s="1"/>
  <c r="H326" i="2" a="1"/>
  <c r="H326" i="2" s="1"/>
  <c r="H330" i="2" a="1"/>
  <c r="H330" i="2" s="1"/>
  <c r="H334" i="2" a="1"/>
  <c r="H334" i="2" s="1"/>
  <c r="H338" i="2" a="1"/>
  <c r="H338" i="2" s="1"/>
  <c r="H342" i="2" a="1"/>
  <c r="H342" i="2" s="1"/>
  <c r="H346" i="2" a="1"/>
  <c r="H346" i="2" s="1"/>
  <c r="H350" i="2" a="1"/>
  <c r="H350" i="2" s="1"/>
  <c r="H354" i="2" a="1"/>
  <c r="H354" i="2" s="1"/>
  <c r="H358" i="2" a="1"/>
  <c r="H358" i="2" s="1"/>
  <c r="H362" i="2" a="1"/>
  <c r="H362" i="2" s="1"/>
  <c r="H366" i="2" a="1"/>
  <c r="H366" i="2" s="1"/>
  <c r="H370" i="2" a="1"/>
  <c r="H370" i="2" s="1"/>
  <c r="H374" i="2" a="1"/>
  <c r="H374" i="2" s="1"/>
  <c r="H378" i="2" a="1"/>
  <c r="H378" i="2" s="1"/>
  <c r="H382" i="2" a="1"/>
  <c r="H382" i="2" s="1"/>
  <c r="H386" i="2" a="1"/>
  <c r="H386" i="2" s="1"/>
  <c r="H390" i="2" a="1"/>
  <c r="H390" i="2" s="1"/>
  <c r="H394" i="2" a="1"/>
  <c r="H394" i="2" s="1"/>
  <c r="H398" i="2" a="1"/>
  <c r="H398" i="2" s="1"/>
  <c r="H402" i="2" a="1"/>
  <c r="H402" i="2" s="1"/>
  <c r="H406" i="2" a="1"/>
  <c r="H406" i="2" s="1"/>
  <c r="H410" i="2" a="1"/>
  <c r="H410" i="2" s="1"/>
  <c r="H414" i="2" a="1"/>
  <c r="H414" i="2" s="1"/>
  <c r="H418" i="2" a="1"/>
  <c r="H418" i="2" s="1"/>
  <c r="H422" i="2" a="1"/>
  <c r="H422" i="2" s="1"/>
  <c r="H426" i="2" a="1"/>
  <c r="H426" i="2" s="1"/>
  <c r="H430" i="2" a="1"/>
  <c r="H430" i="2" s="1"/>
  <c r="H434" i="2" a="1"/>
  <c r="H434" i="2" s="1"/>
  <c r="H438" i="2" a="1"/>
  <c r="H438" i="2" s="1"/>
  <c r="H442" i="2" a="1"/>
  <c r="H442" i="2" s="1"/>
  <c r="H446" i="2" a="1"/>
  <c r="H446" i="2" s="1"/>
  <c r="H450" i="2" a="1"/>
  <c r="H450" i="2" s="1"/>
  <c r="H454" i="2" a="1"/>
  <c r="H454" i="2" s="1"/>
  <c r="H458" i="2" a="1"/>
  <c r="H458" i="2" s="1"/>
  <c r="H462" i="2" a="1"/>
  <c r="H462" i="2" s="1"/>
  <c r="H466" i="2" a="1"/>
  <c r="H466" i="2" s="1"/>
  <c r="H470" i="2" a="1"/>
  <c r="H470" i="2" s="1"/>
  <c r="H474" i="2" a="1"/>
  <c r="H474" i="2" s="1"/>
  <c r="H478" i="2" a="1"/>
  <c r="H478" i="2" s="1"/>
  <c r="H480" i="2" a="1"/>
  <c r="H480" i="2" s="1"/>
  <c r="H482" i="2" a="1"/>
  <c r="H482" i="2" s="1"/>
  <c r="H484" i="2" a="1"/>
  <c r="H484" i="2" s="1"/>
  <c r="H486" i="2" a="1"/>
  <c r="H486" i="2" s="1"/>
  <c r="H488" i="2" a="1"/>
  <c r="H488" i="2" s="1"/>
  <c r="H490" i="2" a="1"/>
  <c r="H490" i="2" s="1"/>
  <c r="H492" i="2" a="1"/>
  <c r="H492" i="2" s="1"/>
  <c r="H494" i="2" a="1"/>
  <c r="H494" i="2" s="1"/>
  <c r="H496" i="2" a="1"/>
  <c r="H496" i="2" s="1"/>
  <c r="H498" i="2" a="1"/>
  <c r="H498" i="2" s="1"/>
  <c r="H500" i="2" a="1"/>
  <c r="H500" i="2" s="1"/>
  <c r="H502" i="2" a="1"/>
  <c r="H502" i="2" s="1"/>
  <c r="H507" i="2" a="1"/>
  <c r="H507" i="2" s="1"/>
  <c r="H510" i="2" a="1"/>
  <c r="H510" i="2" s="1"/>
  <c r="H515" i="2" a="1"/>
  <c r="H515" i="2" s="1"/>
  <c r="H518" i="2" a="1"/>
  <c r="H518" i="2" s="1"/>
  <c r="H523" i="2" a="1"/>
  <c r="H523" i="2" s="1"/>
  <c r="H526" i="2" a="1"/>
  <c r="H526" i="2" s="1"/>
  <c r="H531" i="2" a="1"/>
  <c r="H531" i="2" s="1"/>
  <c r="H534" i="2" a="1"/>
  <c r="H534" i="2" s="1"/>
  <c r="H539" i="2" a="1"/>
  <c r="H539" i="2" s="1"/>
  <c r="H542" i="2" a="1"/>
  <c r="H542" i="2" s="1"/>
  <c r="H547" i="2" a="1"/>
  <c r="H547" i="2" s="1"/>
  <c r="H550" i="2" a="1"/>
  <c r="H550" i="2" s="1"/>
  <c r="H553" i="2" a="1"/>
  <c r="H553" i="2" s="1"/>
  <c r="H556" i="2" a="1"/>
  <c r="H556" i="2" s="1"/>
  <c r="H559" i="2" a="1"/>
  <c r="H559" i="2" s="1"/>
  <c r="H566" i="2" a="1"/>
  <c r="H566" i="2" s="1"/>
  <c r="H569" i="2" a="1"/>
  <c r="H569" i="2" s="1"/>
  <c r="H572" i="2" a="1"/>
  <c r="H572" i="2" s="1"/>
  <c r="H575" i="2" a="1"/>
  <c r="H575" i="2" s="1"/>
  <c r="H582" i="2" a="1"/>
  <c r="H582" i="2" s="1"/>
  <c r="H311" i="2" a="1"/>
  <c r="H311" i="2" s="1"/>
  <c r="H327" i="2" a="1"/>
  <c r="H327" i="2" s="1"/>
  <c r="H343" i="2" a="1"/>
  <c r="H343" i="2" s="1"/>
  <c r="H359" i="2" a="1"/>
  <c r="H359" i="2" s="1"/>
  <c r="H375" i="2" a="1"/>
  <c r="H375" i="2" s="1"/>
  <c r="H391" i="2" a="1"/>
  <c r="H391" i="2" s="1"/>
  <c r="H407" i="2" a="1"/>
  <c r="H407" i="2" s="1"/>
  <c r="H423" i="2" a="1"/>
  <c r="H423" i="2" s="1"/>
  <c r="H439" i="2" a="1"/>
  <c r="H439" i="2" s="1"/>
  <c r="H455" i="2" a="1"/>
  <c r="H455" i="2" s="1"/>
  <c r="H471" i="2" a="1"/>
  <c r="H471" i="2" s="1"/>
  <c r="H508" i="2" a="1"/>
  <c r="H508" i="2" s="1"/>
  <c r="H529" i="2" a="1"/>
  <c r="H529" i="2" s="1"/>
  <c r="H540" i="2" a="1"/>
  <c r="H540" i="2" s="1"/>
  <c r="H563" i="2" a="1"/>
  <c r="H563" i="2" s="1"/>
  <c r="H576" i="2" a="1"/>
  <c r="H576" i="2" s="1"/>
  <c r="H585" i="2" a="1"/>
  <c r="H585" i="2" s="1"/>
  <c r="H589" i="2" a="1"/>
  <c r="H589" i="2" s="1"/>
  <c r="H592" i="2" a="1"/>
  <c r="H592" i="2" s="1"/>
  <c r="H595" i="2" a="1"/>
  <c r="H595" i="2" s="1"/>
  <c r="H602" i="2" a="1"/>
  <c r="H602" i="2" s="1"/>
  <c r="H605" i="2" a="1"/>
  <c r="H605" i="2" s="1"/>
  <c r="H608" i="2" a="1"/>
  <c r="H608" i="2" s="1"/>
  <c r="H611" i="2" a="1"/>
  <c r="H611" i="2" s="1"/>
  <c r="H618" i="2" a="1"/>
  <c r="H618" i="2" s="1"/>
  <c r="H621" i="2" a="1"/>
  <c r="H621" i="2" s="1"/>
  <c r="H624" i="2" a="1"/>
  <c r="H624" i="2" s="1"/>
  <c r="H628" i="2" a="1"/>
  <c r="H628" i="2" s="1"/>
  <c r="H631" i="2" a="1"/>
  <c r="H631" i="2" s="1"/>
  <c r="H635" i="2" a="1"/>
  <c r="H635" i="2" s="1"/>
  <c r="H642" i="2" a="1"/>
  <c r="H642" i="2" s="1"/>
  <c r="H645" i="2" a="1"/>
  <c r="H645" i="2" s="1"/>
  <c r="H648" i="2" a="1"/>
  <c r="H648" i="2" s="1"/>
  <c r="H651" i="2" a="1"/>
  <c r="H651" i="2" s="1"/>
  <c r="H658" i="2" a="1"/>
  <c r="H658" i="2" s="1"/>
  <c r="H661" i="2" a="1"/>
  <c r="H661" i="2" s="1"/>
  <c r="H664" i="2" a="1"/>
  <c r="H664" i="2" s="1"/>
  <c r="H667" i="2" a="1"/>
  <c r="H667" i="2" s="1"/>
  <c r="H674" i="2" a="1"/>
  <c r="H674" i="2" s="1"/>
  <c r="H677" i="2" a="1"/>
  <c r="H677" i="2" s="1"/>
  <c r="H680" i="2" a="1"/>
  <c r="H680" i="2" s="1"/>
  <c r="H683" i="2" a="1"/>
  <c r="H683" i="2" s="1"/>
  <c r="H690" i="2" a="1"/>
  <c r="H690" i="2" s="1"/>
  <c r="H693" i="2" a="1"/>
  <c r="H693" i="2" s="1"/>
  <c r="H696" i="2" a="1"/>
  <c r="H696" i="2" s="1"/>
  <c r="H699" i="2" a="1"/>
  <c r="H699" i="2" s="1"/>
  <c r="H706" i="2" a="1"/>
  <c r="H706" i="2" s="1"/>
  <c r="H709" i="2" a="1"/>
  <c r="H709" i="2" s="1"/>
  <c r="H712" i="2" a="1"/>
  <c r="H712" i="2" s="1"/>
  <c r="H715" i="2" a="1"/>
  <c r="H715" i="2" s="1"/>
  <c r="H722" i="2" a="1"/>
  <c r="H722" i="2" s="1"/>
  <c r="H725" i="2" a="1"/>
  <c r="H725" i="2" s="1"/>
  <c r="H728" i="2" a="1"/>
  <c r="H728" i="2" s="1"/>
  <c r="H731" i="2" a="1"/>
  <c r="H731" i="2" s="1"/>
  <c r="H738" i="2" a="1"/>
  <c r="H738" i="2" s="1"/>
  <c r="H741" i="2" a="1"/>
  <c r="H741" i="2" s="1"/>
  <c r="H744" i="2" a="1"/>
  <c r="H744" i="2" s="1"/>
  <c r="H747" i="2" a="1"/>
  <c r="H747" i="2" s="1"/>
  <c r="H754" i="2" a="1"/>
  <c r="H754" i="2" s="1"/>
  <c r="H757" i="2" a="1"/>
  <c r="H757" i="2" s="1"/>
  <c r="H760" i="2" a="1"/>
  <c r="H760" i="2" s="1"/>
  <c r="H763" i="2" a="1"/>
  <c r="H763" i="2" s="1"/>
  <c r="H770" i="2" a="1"/>
  <c r="H770" i="2" s="1"/>
  <c r="H773" i="2" a="1"/>
  <c r="H773" i="2" s="1"/>
  <c r="H776" i="2" a="1"/>
  <c r="H776" i="2" s="1"/>
  <c r="H779" i="2" a="1"/>
  <c r="H779" i="2" s="1"/>
  <c r="H786" i="2" a="1"/>
  <c r="H786" i="2" s="1"/>
  <c r="H789" i="2" a="1"/>
  <c r="H789" i="2" s="1"/>
  <c r="H792" i="2" a="1"/>
  <c r="H792" i="2" s="1"/>
  <c r="H795" i="2" a="1"/>
  <c r="H795" i="2" s="1"/>
  <c r="H802" i="2" a="1"/>
  <c r="H802" i="2" s="1"/>
  <c r="H805" i="2" a="1"/>
  <c r="H805" i="2" s="1"/>
  <c r="H808" i="2" a="1"/>
  <c r="H808" i="2" s="1"/>
  <c r="H811" i="2" a="1"/>
  <c r="H811" i="2" s="1"/>
  <c r="H818" i="2" a="1"/>
  <c r="H818" i="2" s="1"/>
  <c r="H821" i="2" a="1"/>
  <c r="H821" i="2" s="1"/>
  <c r="H824" i="2" a="1"/>
  <c r="H824" i="2" s="1"/>
  <c r="H827" i="2" a="1"/>
  <c r="H827" i="2" s="1"/>
  <c r="H834" i="2" a="1"/>
  <c r="H834" i="2" s="1"/>
  <c r="H837" i="2" a="1"/>
  <c r="H837" i="2" s="1"/>
  <c r="H840" i="2" a="1"/>
  <c r="H840" i="2" s="1"/>
  <c r="H843" i="2" a="1"/>
  <c r="H843" i="2" s="1"/>
  <c r="H845" i="2" a="1"/>
  <c r="H845" i="2" s="1"/>
  <c r="H850" i="2" a="1"/>
  <c r="H850" i="2" s="1"/>
  <c r="H853" i="2" a="1"/>
  <c r="H853" i="2" s="1"/>
  <c r="H858" i="2" a="1"/>
  <c r="H858" i="2" s="1"/>
  <c r="H861" i="2" a="1"/>
  <c r="H861" i="2" s="1"/>
  <c r="H866" i="2" a="1"/>
  <c r="H866" i="2" s="1"/>
  <c r="H869" i="2" a="1"/>
  <c r="H869" i="2" s="1"/>
  <c r="H874" i="2" a="1"/>
  <c r="H874" i="2" s="1"/>
  <c r="H877" i="2" a="1"/>
  <c r="H877" i="2" s="1"/>
  <c r="H882" i="2" a="1"/>
  <c r="H882" i="2" s="1"/>
  <c r="H885" i="2" a="1"/>
  <c r="H885" i="2" s="1"/>
  <c r="H890" i="2" a="1"/>
  <c r="H890" i="2" s="1"/>
  <c r="H893" i="2" a="1"/>
  <c r="H893" i="2" s="1"/>
  <c r="H898" i="2" a="1"/>
  <c r="H898" i="2" s="1"/>
  <c r="H901" i="2" a="1"/>
  <c r="H901" i="2" s="1"/>
  <c r="H906" i="2" a="1"/>
  <c r="H906" i="2" s="1"/>
  <c r="H909" i="2" a="1"/>
  <c r="H909" i="2" s="1"/>
  <c r="H315" i="2" a="1"/>
  <c r="H315" i="2" s="1"/>
  <c r="H331" i="2" a="1"/>
  <c r="H331" i="2" s="1"/>
  <c r="H347" i="2" a="1"/>
  <c r="H347" i="2" s="1"/>
  <c r="H363" i="2" a="1"/>
  <c r="H363" i="2" s="1"/>
  <c r="H379" i="2" a="1"/>
  <c r="H379" i="2" s="1"/>
  <c r="H395" i="2" a="1"/>
  <c r="H395" i="2" s="1"/>
  <c r="H411" i="2" a="1"/>
  <c r="H411" i="2" s="1"/>
  <c r="H427" i="2" a="1"/>
  <c r="H427" i="2" s="1"/>
  <c r="H443" i="2" a="1"/>
  <c r="H443" i="2" s="1"/>
  <c r="H459" i="2" a="1"/>
  <c r="H459" i="2" s="1"/>
  <c r="H475" i="2" a="1"/>
  <c r="H475" i="2" s="1"/>
  <c r="H521" i="2" a="1"/>
  <c r="H521" i="2" s="1"/>
  <c r="H532" i="2" a="1"/>
  <c r="H532" i="2" s="1"/>
  <c r="H554" i="2" a="1"/>
  <c r="H554" i="2" s="1"/>
  <c r="H579" i="2" a="1"/>
  <c r="H579" i="2" s="1"/>
  <c r="H586" i="2" a="1"/>
  <c r="H586" i="2" s="1"/>
  <c r="H590" i="2" a="1"/>
  <c r="H590" i="2" s="1"/>
  <c r="H593" i="2" a="1"/>
  <c r="H593" i="2" s="1"/>
  <c r="H596" i="2" a="1"/>
  <c r="H596" i="2" s="1"/>
  <c r="H599" i="2" a="1"/>
  <c r="H599" i="2" s="1"/>
  <c r="H606" i="2" a="1"/>
  <c r="H606" i="2" s="1"/>
  <c r="H609" i="2" a="1"/>
  <c r="H609" i="2" s="1"/>
  <c r="H612" i="2" a="1"/>
  <c r="H612" i="2" s="1"/>
  <c r="H615" i="2" a="1"/>
  <c r="H615" i="2" s="1"/>
  <c r="H622" i="2" a="1"/>
  <c r="H622" i="2" s="1"/>
  <c r="H625" i="2" a="1"/>
  <c r="H625" i="2" s="1"/>
  <c r="H629" i="2" a="1"/>
  <c r="H629" i="2" s="1"/>
  <c r="H632" i="2" a="1"/>
  <c r="H632" i="2" s="1"/>
  <c r="H636" i="2" a="1"/>
  <c r="H636" i="2" s="1"/>
  <c r="H639" i="2" a="1"/>
  <c r="H639" i="2" s="1"/>
  <c r="H646" i="2" a="1"/>
  <c r="H646" i="2" s="1"/>
  <c r="H649" i="2" a="1"/>
  <c r="H649" i="2" s="1"/>
  <c r="H652" i="2" a="1"/>
  <c r="H652" i="2" s="1"/>
  <c r="H655" i="2" a="1"/>
  <c r="H655" i="2" s="1"/>
  <c r="H662" i="2" a="1"/>
  <c r="H662" i="2" s="1"/>
  <c r="H665" i="2" a="1"/>
  <c r="H665" i="2" s="1"/>
  <c r="H668" i="2" a="1"/>
  <c r="H668" i="2" s="1"/>
  <c r="H671" i="2" a="1"/>
  <c r="H671" i="2" s="1"/>
  <c r="H678" i="2" a="1"/>
  <c r="H678" i="2" s="1"/>
  <c r="H681" i="2" a="1"/>
  <c r="H681" i="2" s="1"/>
  <c r="H684" i="2" a="1"/>
  <c r="H684" i="2" s="1"/>
  <c r="H687" i="2" a="1"/>
  <c r="H687" i="2" s="1"/>
  <c r="H694" i="2" a="1"/>
  <c r="H694" i="2" s="1"/>
  <c r="H697" i="2" a="1"/>
  <c r="H697" i="2" s="1"/>
  <c r="H700" i="2" a="1"/>
  <c r="H700" i="2" s="1"/>
  <c r="H703" i="2" a="1"/>
  <c r="H703" i="2" s="1"/>
  <c r="H710" i="2" a="1"/>
  <c r="H710" i="2" s="1"/>
  <c r="H713" i="2" a="1"/>
  <c r="H713" i="2" s="1"/>
  <c r="H716" i="2" a="1"/>
  <c r="H716" i="2" s="1"/>
  <c r="H719" i="2" a="1"/>
  <c r="H719" i="2" s="1"/>
  <c r="H726" i="2" a="1"/>
  <c r="H726" i="2" s="1"/>
  <c r="H729" i="2" a="1"/>
  <c r="H729" i="2" s="1"/>
  <c r="H732" i="2" a="1"/>
  <c r="H732" i="2" s="1"/>
  <c r="H735" i="2" a="1"/>
  <c r="H735" i="2" s="1"/>
  <c r="H742" i="2" a="1"/>
  <c r="H742" i="2" s="1"/>
  <c r="H745" i="2" a="1"/>
  <c r="H745" i="2" s="1"/>
  <c r="H748" i="2" a="1"/>
  <c r="H748" i="2" s="1"/>
  <c r="H751" i="2" a="1"/>
  <c r="H751" i="2" s="1"/>
  <c r="H758" i="2" a="1"/>
  <c r="H758" i="2" s="1"/>
  <c r="H761" i="2" a="1"/>
  <c r="H761" i="2" s="1"/>
  <c r="H764" i="2" a="1"/>
  <c r="H764" i="2" s="1"/>
  <c r="H767" i="2" a="1"/>
  <c r="H767" i="2" s="1"/>
  <c r="H774" i="2" a="1"/>
  <c r="H774" i="2" s="1"/>
  <c r="H777" i="2" a="1"/>
  <c r="H777" i="2" s="1"/>
  <c r="H780" i="2" a="1"/>
  <c r="H780" i="2" s="1"/>
  <c r="H783" i="2" a="1"/>
  <c r="H783" i="2" s="1"/>
  <c r="H790" i="2" a="1"/>
  <c r="H790" i="2" s="1"/>
  <c r="H319" i="2" a="1"/>
  <c r="H319" i="2" s="1"/>
  <c r="H335" i="2" a="1"/>
  <c r="H335" i="2" s="1"/>
  <c r="H351" i="2" a="1"/>
  <c r="H351" i="2" s="1"/>
  <c r="H367" i="2" a="1"/>
  <c r="H367" i="2" s="1"/>
  <c r="H383" i="2" a="1"/>
  <c r="H383" i="2" s="1"/>
  <c r="H399" i="2" a="1"/>
  <c r="H399" i="2" s="1"/>
  <c r="H415" i="2" a="1"/>
  <c r="H415" i="2" s="1"/>
  <c r="H431" i="2" a="1"/>
  <c r="H431" i="2" s="1"/>
  <c r="H447" i="2" a="1"/>
  <c r="H447" i="2" s="1"/>
  <c r="H463" i="2" a="1"/>
  <c r="H463" i="2" s="1"/>
  <c r="H513" i="2" a="1"/>
  <c r="H513" i="2" s="1"/>
  <c r="H524" i="2" a="1"/>
  <c r="H524" i="2" s="1"/>
  <c r="H545" i="2" a="1"/>
  <c r="H545" i="2" s="1"/>
  <c r="H557" i="2" a="1"/>
  <c r="H557" i="2" s="1"/>
  <c r="H570" i="2" a="1"/>
  <c r="H570" i="2" s="1"/>
  <c r="H587" i="2" a="1"/>
  <c r="H587" i="2" s="1"/>
  <c r="H594" i="2" a="1"/>
  <c r="H594" i="2" s="1"/>
  <c r="H597" i="2" a="1"/>
  <c r="H597" i="2" s="1"/>
  <c r="H600" i="2" a="1"/>
  <c r="H600" i="2" s="1"/>
  <c r="H603" i="2" a="1"/>
  <c r="H603" i="2" s="1"/>
  <c r="H610" i="2" a="1"/>
  <c r="H610" i="2" s="1"/>
  <c r="H613" i="2" a="1"/>
  <c r="H613" i="2" s="1"/>
  <c r="H616" i="2" a="1"/>
  <c r="H616" i="2" s="1"/>
  <c r="H619" i="2" a="1"/>
  <c r="H619" i="2" s="1"/>
  <c r="H626" i="2" a="1"/>
  <c r="H626" i="2" s="1"/>
  <c r="H630" i="2" a="1"/>
  <c r="H630" i="2" s="1"/>
  <c r="H633" i="2" a="1"/>
  <c r="H633" i="2" s="1"/>
  <c r="H637" i="2" a="1"/>
  <c r="H637" i="2" s="1"/>
  <c r="H640" i="2" a="1"/>
  <c r="H640" i="2" s="1"/>
  <c r="H643" i="2" a="1"/>
  <c r="H643" i="2" s="1"/>
  <c r="H650" i="2" a="1"/>
  <c r="H650" i="2" s="1"/>
  <c r="H653" i="2" a="1"/>
  <c r="H653" i="2" s="1"/>
  <c r="H656" i="2" a="1"/>
  <c r="H656" i="2" s="1"/>
  <c r="H659" i="2" a="1"/>
  <c r="H659" i="2" s="1"/>
  <c r="H666" i="2" a="1"/>
  <c r="H666" i="2" s="1"/>
  <c r="H669" i="2" a="1"/>
  <c r="H669" i="2" s="1"/>
  <c r="H672" i="2" a="1"/>
  <c r="H672" i="2" s="1"/>
  <c r="H675" i="2" a="1"/>
  <c r="H675" i="2" s="1"/>
  <c r="H682" i="2" a="1"/>
  <c r="H682" i="2" s="1"/>
  <c r="H685" i="2" a="1"/>
  <c r="H685" i="2" s="1"/>
  <c r="H688" i="2" a="1"/>
  <c r="H688" i="2" s="1"/>
  <c r="H691" i="2" a="1"/>
  <c r="H691" i="2" s="1"/>
  <c r="H698" i="2" a="1"/>
  <c r="H698" i="2" s="1"/>
  <c r="H701" i="2" a="1"/>
  <c r="H701" i="2" s="1"/>
  <c r="H704" i="2" a="1"/>
  <c r="H704" i="2" s="1"/>
  <c r="H707" i="2" a="1"/>
  <c r="H707" i="2" s="1"/>
  <c r="H714" i="2" a="1"/>
  <c r="H714" i="2" s="1"/>
  <c r="H717" i="2" a="1"/>
  <c r="H717" i="2" s="1"/>
  <c r="H720" i="2" a="1"/>
  <c r="H720" i="2" s="1"/>
  <c r="H723" i="2" a="1"/>
  <c r="H723" i="2" s="1"/>
  <c r="H730" i="2" a="1"/>
  <c r="H730" i="2" s="1"/>
  <c r="H733" i="2" a="1"/>
  <c r="H733" i="2" s="1"/>
  <c r="H736" i="2" a="1"/>
  <c r="H736" i="2" s="1"/>
  <c r="H739" i="2" a="1"/>
  <c r="H739" i="2" s="1"/>
  <c r="H746" i="2" a="1"/>
  <c r="H746" i="2" s="1"/>
  <c r="H749" i="2" a="1"/>
  <c r="H749" i="2" s="1"/>
  <c r="H752" i="2" a="1"/>
  <c r="H752" i="2" s="1"/>
  <c r="H755" i="2" a="1"/>
  <c r="H755" i="2" s="1"/>
  <c r="H762" i="2" a="1"/>
  <c r="H762" i="2" s="1"/>
  <c r="H765" i="2" a="1"/>
  <c r="H765" i="2" s="1"/>
  <c r="H768" i="2" a="1"/>
  <c r="H768" i="2" s="1"/>
  <c r="H771" i="2" a="1"/>
  <c r="H771" i="2" s="1"/>
  <c r="H778" i="2" a="1"/>
  <c r="H778" i="2" s="1"/>
  <c r="H781" i="2" a="1"/>
  <c r="H781" i="2" s="1"/>
  <c r="H784" i="2" a="1"/>
  <c r="H784" i="2" s="1"/>
  <c r="H787" i="2" a="1"/>
  <c r="H787" i="2" s="1"/>
  <c r="H794" i="2" a="1"/>
  <c r="H794" i="2" s="1"/>
  <c r="H797" i="2" a="1"/>
  <c r="H797" i="2" s="1"/>
  <c r="H800" i="2" a="1"/>
  <c r="H800" i="2" s="1"/>
  <c r="H803" i="2" a="1"/>
  <c r="H803" i="2" s="1"/>
  <c r="H810" i="2" a="1"/>
  <c r="H810" i="2" s="1"/>
  <c r="H813" i="2" a="1"/>
  <c r="H813" i="2" s="1"/>
  <c r="H816" i="2" a="1"/>
  <c r="H816" i="2" s="1"/>
  <c r="H819" i="2" a="1"/>
  <c r="H819" i="2" s="1"/>
  <c r="H826" i="2" a="1"/>
  <c r="H826" i="2" s="1"/>
  <c r="H829" i="2" a="1"/>
  <c r="H829" i="2" s="1"/>
  <c r="H832" i="2" a="1"/>
  <c r="H832" i="2" s="1"/>
  <c r="H835" i="2" a="1"/>
  <c r="H835" i="2" s="1"/>
  <c r="H842" i="2" a="1"/>
  <c r="H842" i="2" s="1"/>
  <c r="H844" i="2" a="1"/>
  <c r="H844" i="2" s="1"/>
  <c r="H846" i="2" a="1"/>
  <c r="H846" i="2" s="1"/>
  <c r="H849" i="2" a="1"/>
  <c r="H849" i="2" s="1"/>
  <c r="H854" i="2" a="1"/>
  <c r="H854" i="2" s="1"/>
  <c r="H857" i="2" a="1"/>
  <c r="H857" i="2" s="1"/>
  <c r="H862" i="2" a="1"/>
  <c r="H862" i="2" s="1"/>
  <c r="H865" i="2" a="1"/>
  <c r="H865" i="2" s="1"/>
  <c r="H870" i="2" a="1"/>
  <c r="H870" i="2" s="1"/>
  <c r="H873" i="2" a="1"/>
  <c r="H873" i="2" s="1"/>
  <c r="H878" i="2" a="1"/>
  <c r="H878" i="2" s="1"/>
  <c r="H881" i="2" a="1"/>
  <c r="H881" i="2" s="1"/>
  <c r="H886" i="2" a="1"/>
  <c r="H886" i="2" s="1"/>
  <c r="H889" i="2" a="1"/>
  <c r="H889" i="2" s="1"/>
  <c r="H894" i="2" a="1"/>
  <c r="H894" i="2" s="1"/>
  <c r="H897" i="2" a="1"/>
  <c r="H897" i="2" s="1"/>
  <c r="H902" i="2" a="1"/>
  <c r="H902" i="2" s="1"/>
  <c r="H905" i="2" a="1"/>
  <c r="H905" i="2" s="1"/>
  <c r="H910" i="2" a="1"/>
  <c r="H910" i="2" s="1"/>
  <c r="H323" i="2" a="1"/>
  <c r="H323" i="2" s="1"/>
  <c r="H387" i="2" a="1"/>
  <c r="H387" i="2" s="1"/>
  <c r="H451" i="2" a="1"/>
  <c r="H451" i="2" s="1"/>
  <c r="H537" i="2" a="1"/>
  <c r="H537" i="2" s="1"/>
  <c r="H584" i="2" a="1"/>
  <c r="H584" i="2" s="1"/>
  <c r="H598" i="2" a="1"/>
  <c r="H598" i="2" s="1"/>
  <c r="H623" i="2" a="1"/>
  <c r="H623" i="2" s="1"/>
  <c r="H638" i="2" a="1"/>
  <c r="H638" i="2" s="1"/>
  <c r="H663" i="2" a="1"/>
  <c r="H663" i="2" s="1"/>
  <c r="H676" i="2" a="1"/>
  <c r="H676" i="2" s="1"/>
  <c r="H689" i="2" a="1"/>
  <c r="H689" i="2" s="1"/>
  <c r="H702" i="2" a="1"/>
  <c r="H702" i="2" s="1"/>
  <c r="H727" i="2" a="1"/>
  <c r="H727" i="2" s="1"/>
  <c r="H740" i="2" a="1"/>
  <c r="H740" i="2" s="1"/>
  <c r="H753" i="2" a="1"/>
  <c r="H753" i="2" s="1"/>
  <c r="H766" i="2" a="1"/>
  <c r="H766" i="2" s="1"/>
  <c r="H791" i="2" a="1"/>
  <c r="H791" i="2" s="1"/>
  <c r="H798" i="2" a="1"/>
  <c r="H798" i="2" s="1"/>
  <c r="H804" i="2" a="1"/>
  <c r="H804" i="2" s="1"/>
  <c r="H817" i="2" a="1"/>
  <c r="H817" i="2" s="1"/>
  <c r="H823" i="2" a="1"/>
  <c r="H823" i="2" s="1"/>
  <c r="H830" i="2" a="1"/>
  <c r="H830" i="2" s="1"/>
  <c r="H836" i="2" a="1"/>
  <c r="H836" i="2" s="1"/>
  <c r="H847" i="2" a="1"/>
  <c r="H847" i="2" s="1"/>
  <c r="H852" i="2" a="1"/>
  <c r="H852" i="2" s="1"/>
  <c r="H863" i="2" a="1"/>
  <c r="H863" i="2" s="1"/>
  <c r="H868" i="2" a="1"/>
  <c r="H868" i="2" s="1"/>
  <c r="H879" i="2" a="1"/>
  <c r="H879" i="2" s="1"/>
  <c r="H884" i="2" a="1"/>
  <c r="H884" i="2" s="1"/>
  <c r="H895" i="2" a="1"/>
  <c r="H895" i="2" s="1"/>
  <c r="H900" i="2" a="1"/>
  <c r="H900" i="2" s="1"/>
  <c r="H911" i="2" a="1"/>
  <c r="H911" i="2" s="1"/>
  <c r="H916" i="2" a="1"/>
  <c r="H916" i="2" s="1"/>
  <c r="H919" i="2" a="1"/>
  <c r="H919" i="2" s="1"/>
  <c r="H924" i="2" a="1"/>
  <c r="H924" i="2" s="1"/>
  <c r="H927" i="2" a="1"/>
  <c r="H927" i="2" s="1"/>
  <c r="H932" i="2" a="1"/>
  <c r="H932" i="2" s="1"/>
  <c r="H935" i="2" a="1"/>
  <c r="H935" i="2" s="1"/>
  <c r="H940" i="2" a="1"/>
  <c r="H940" i="2" s="1"/>
  <c r="H943" i="2" a="1"/>
  <c r="H943" i="2" s="1"/>
  <c r="H948" i="2" a="1"/>
  <c r="H948" i="2" s="1"/>
  <c r="H951" i="2" a="1"/>
  <c r="H951" i="2" s="1"/>
  <c r="H956" i="2" a="1"/>
  <c r="H956" i="2" s="1"/>
  <c r="H959" i="2" a="1"/>
  <c r="H959" i="2" s="1"/>
  <c r="H964" i="2" a="1"/>
  <c r="H964" i="2" s="1"/>
  <c r="H967" i="2" a="1"/>
  <c r="H967" i="2" s="1"/>
  <c r="H972" i="2" a="1"/>
  <c r="H972" i="2" s="1"/>
  <c r="H975" i="2" a="1"/>
  <c r="H975" i="2" s="1"/>
  <c r="H980" i="2" a="1"/>
  <c r="H980" i="2" s="1"/>
  <c r="H983" i="2" a="1"/>
  <c r="H983" i="2" s="1"/>
  <c r="H988" i="2" a="1"/>
  <c r="H988" i="2" s="1"/>
  <c r="H991" i="2" a="1"/>
  <c r="H991" i="2" s="1"/>
  <c r="H996" i="2" a="1"/>
  <c r="H996" i="2" s="1"/>
  <c r="H999" i="2" a="1"/>
  <c r="H999" i="2" s="1"/>
  <c r="G14" i="2" a="1"/>
  <c r="G14" i="2" s="1"/>
  <c r="G17" i="2" a="1"/>
  <c r="G17" i="2" s="1"/>
  <c r="G21" i="2" a="1"/>
  <c r="G21" i="2" s="1"/>
  <c r="G28" i="2" a="1"/>
  <c r="G28" i="2" s="1"/>
  <c r="G32" i="2" a="1"/>
  <c r="G32" i="2" s="1"/>
  <c r="G35" i="2" a="1"/>
  <c r="G35" i="2" s="1"/>
  <c r="G39" i="2" a="1"/>
  <c r="G39" i="2" s="1"/>
  <c r="G42" i="2" a="1"/>
  <c r="G42" i="2" s="1"/>
  <c r="G46" i="2" a="1"/>
  <c r="G46" i="2" s="1"/>
  <c r="G49" i="2" a="1"/>
  <c r="G49" i="2" s="1"/>
  <c r="G53" i="2" a="1"/>
  <c r="G53" i="2" s="1"/>
  <c r="G60" i="2" a="1"/>
  <c r="G60" i="2" s="1"/>
  <c r="G64" i="2" a="1"/>
  <c r="G64" i="2" s="1"/>
  <c r="G67" i="2" a="1"/>
  <c r="G67" i="2" s="1"/>
  <c r="G71" i="2" a="1"/>
  <c r="G71" i="2" s="1"/>
  <c r="G74" i="2" a="1"/>
  <c r="G74" i="2" s="1"/>
  <c r="G78" i="2" a="1"/>
  <c r="G78" i="2" s="1"/>
  <c r="G81" i="2" a="1"/>
  <c r="G81" i="2" s="1"/>
  <c r="G85" i="2" a="1"/>
  <c r="G85" i="2" s="1"/>
  <c r="G92" i="2" a="1"/>
  <c r="G92" i="2" s="1"/>
  <c r="G96" i="2" a="1"/>
  <c r="G96" i="2" s="1"/>
  <c r="G99" i="2" a="1"/>
  <c r="G99" i="2" s="1"/>
  <c r="G103" i="2" a="1"/>
  <c r="G103" i="2" s="1"/>
  <c r="G106" i="2" a="1"/>
  <c r="G106" i="2" s="1"/>
  <c r="G110" i="2" a="1"/>
  <c r="G110" i="2" s="1"/>
  <c r="G113" i="2" a="1"/>
  <c r="G113" i="2" s="1"/>
  <c r="G117" i="2" a="1"/>
  <c r="G117" i="2" s="1"/>
  <c r="G124" i="2" a="1"/>
  <c r="G124" i="2" s="1"/>
  <c r="G128" i="2" a="1"/>
  <c r="G128" i="2" s="1"/>
  <c r="G131" i="2" a="1"/>
  <c r="G131" i="2" s="1"/>
  <c r="G137" i="2" a="1"/>
  <c r="G137" i="2" s="1"/>
  <c r="G144" i="2" a="1"/>
  <c r="G144" i="2" s="1"/>
  <c r="G147" i="2" a="1"/>
  <c r="G147" i="2" s="1"/>
  <c r="G150" i="2" a="1"/>
  <c r="G150" i="2" s="1"/>
  <c r="G153" i="2" a="1"/>
  <c r="G153" i="2" s="1"/>
  <c r="G157" i="2" a="1"/>
  <c r="G157" i="2" s="1"/>
  <c r="G160" i="2" a="1"/>
  <c r="G160" i="2" s="1"/>
  <c r="G163" i="2" a="1"/>
  <c r="G163" i="2" s="1"/>
  <c r="G166" i="2" a="1"/>
  <c r="G166" i="2" s="1"/>
  <c r="G169" i="2" a="1"/>
  <c r="G169" i="2" s="1"/>
  <c r="G173" i="2" a="1"/>
  <c r="G173" i="2" s="1"/>
  <c r="G180" i="2" a="1"/>
  <c r="G180" i="2" s="1"/>
  <c r="G183" i="2" a="1"/>
  <c r="G183" i="2" s="1"/>
  <c r="G186" i="2" a="1"/>
  <c r="G186" i="2" s="1"/>
  <c r="G193" i="2" a="1"/>
  <c r="G193" i="2" s="1"/>
  <c r="G197" i="2" a="1"/>
  <c r="G197" i="2" s="1"/>
  <c r="G200" i="2" a="1"/>
  <c r="G200" i="2" s="1"/>
  <c r="G204" i="2" a="1"/>
  <c r="G204" i="2" s="1"/>
  <c r="G207" i="2" a="1"/>
  <c r="G207" i="2" s="1"/>
  <c r="G211" i="2" a="1"/>
  <c r="G211" i="2" s="1"/>
  <c r="G214" i="2" a="1"/>
  <c r="G214" i="2" s="1"/>
  <c r="G218" i="2" a="1"/>
  <c r="G218" i="2" s="1"/>
  <c r="G225" i="2" a="1"/>
  <c r="G225" i="2" s="1"/>
  <c r="G229" i="2" a="1"/>
  <c r="G229" i="2" s="1"/>
  <c r="G232" i="2" a="1"/>
  <c r="G232" i="2" s="1"/>
  <c r="G236" i="2" a="1"/>
  <c r="G236" i="2" s="1"/>
  <c r="G239" i="2" a="1"/>
  <c r="G239" i="2" s="1"/>
  <c r="G243" i="2" a="1"/>
  <c r="G243" i="2" s="1"/>
  <c r="G246" i="2" a="1"/>
  <c r="G246" i="2" s="1"/>
  <c r="G250" i="2" a="1"/>
  <c r="G250" i="2" s="1"/>
  <c r="G257" i="2" a="1"/>
  <c r="G257" i="2" s="1"/>
  <c r="G261" i="2" a="1"/>
  <c r="G261" i="2" s="1"/>
  <c r="G264" i="2" a="1"/>
  <c r="G264" i="2" s="1"/>
  <c r="G268" i="2" a="1"/>
  <c r="G268" i="2" s="1"/>
  <c r="G271" i="2" a="1"/>
  <c r="G271" i="2" s="1"/>
  <c r="G275" i="2" a="1"/>
  <c r="G275" i="2" s="1"/>
  <c r="G278" i="2" a="1"/>
  <c r="G278" i="2" s="1"/>
  <c r="G282" i="2" a="1"/>
  <c r="G282" i="2" s="1"/>
  <c r="G289" i="2" a="1"/>
  <c r="G289" i="2" s="1"/>
  <c r="G293" i="2" a="1"/>
  <c r="G293" i="2" s="1"/>
  <c r="G296" i="2" a="1"/>
  <c r="G296" i="2" s="1"/>
  <c r="G300" i="2" a="1"/>
  <c r="G300" i="2" s="1"/>
  <c r="G303" i="2" a="1"/>
  <c r="G303" i="2" s="1"/>
  <c r="G307" i="2" a="1"/>
  <c r="G307" i="2" s="1"/>
  <c r="G311" i="2" a="1"/>
  <c r="G311" i="2" s="1"/>
  <c r="G315" i="2" a="1"/>
  <c r="G315" i="2" s="1"/>
  <c r="G319" i="2" a="1"/>
  <c r="G319" i="2" s="1"/>
  <c r="G323" i="2" a="1"/>
  <c r="G323" i="2" s="1"/>
  <c r="G327" i="2" a="1"/>
  <c r="G327" i="2" s="1"/>
  <c r="G331" i="2" a="1"/>
  <c r="G331" i="2" s="1"/>
  <c r="G335" i="2" a="1"/>
  <c r="G335" i="2" s="1"/>
  <c r="G339" i="2" a="1"/>
  <c r="G339" i="2" s="1"/>
  <c r="H339" i="2" a="1"/>
  <c r="H339" i="2" s="1"/>
  <c r="H403" i="2" a="1"/>
  <c r="H403" i="2" s="1"/>
  <c r="H467" i="2" a="1"/>
  <c r="H467" i="2" s="1"/>
  <c r="H505" i="2" a="1"/>
  <c r="H505" i="2" s="1"/>
  <c r="H548" i="2" a="1"/>
  <c r="H548" i="2" s="1"/>
  <c r="H588" i="2" a="1"/>
  <c r="H588" i="2" s="1"/>
  <c r="H601" i="2" a="1"/>
  <c r="H601" i="2" s="1"/>
  <c r="H614" i="2" a="1"/>
  <c r="H614" i="2" s="1"/>
  <c r="H627" i="2" a="1"/>
  <c r="H627" i="2" s="1"/>
  <c r="H641" i="2" a="1"/>
  <c r="H641" i="2" s="1"/>
  <c r="H654" i="2" a="1"/>
  <c r="H654" i="2" s="1"/>
  <c r="H679" i="2" a="1"/>
  <c r="H679" i="2" s="1"/>
  <c r="H692" i="2" a="1"/>
  <c r="H692" i="2" s="1"/>
  <c r="H705" i="2" a="1"/>
  <c r="H705" i="2" s="1"/>
  <c r="H718" i="2" a="1"/>
  <c r="H718" i="2" s="1"/>
  <c r="H743" i="2" a="1"/>
  <c r="H743" i="2" s="1"/>
  <c r="H756" i="2" a="1"/>
  <c r="H756" i="2" s="1"/>
  <c r="H769" i="2" a="1"/>
  <c r="H769" i="2" s="1"/>
  <c r="H782" i="2" a="1"/>
  <c r="H782" i="2" s="1"/>
  <c r="H793" i="2" a="1"/>
  <c r="H793" i="2" s="1"/>
  <c r="H799" i="2" a="1"/>
  <c r="H799" i="2" s="1"/>
  <c r="H806" i="2" a="1"/>
  <c r="H806" i="2" s="1"/>
  <c r="H812" i="2" a="1"/>
  <c r="H812" i="2" s="1"/>
  <c r="H825" i="2" a="1"/>
  <c r="H825" i="2" s="1"/>
  <c r="H831" i="2" a="1"/>
  <c r="H831" i="2" s="1"/>
  <c r="H838" i="2" a="1"/>
  <c r="H838" i="2" s="1"/>
  <c r="H848" i="2" a="1"/>
  <c r="H848" i="2" s="1"/>
  <c r="H859" i="2" a="1"/>
  <c r="H859" i="2" s="1"/>
  <c r="H864" i="2" a="1"/>
  <c r="H864" i="2" s="1"/>
  <c r="H875" i="2" a="1"/>
  <c r="H875" i="2" s="1"/>
  <c r="H880" i="2" a="1"/>
  <c r="H880" i="2" s="1"/>
  <c r="H891" i="2" a="1"/>
  <c r="H891" i="2" s="1"/>
  <c r="H896" i="2" a="1"/>
  <c r="H896" i="2" s="1"/>
  <c r="H907" i="2" a="1"/>
  <c r="H907" i="2" s="1"/>
  <c r="H914" i="2" a="1"/>
  <c r="H914" i="2" s="1"/>
  <c r="H917" i="2" a="1"/>
  <c r="H917" i="2" s="1"/>
  <c r="H922" i="2" a="1"/>
  <c r="H922" i="2" s="1"/>
  <c r="H925" i="2" a="1"/>
  <c r="H925" i="2" s="1"/>
  <c r="H930" i="2" a="1"/>
  <c r="H930" i="2" s="1"/>
  <c r="H933" i="2" a="1"/>
  <c r="H933" i="2" s="1"/>
  <c r="H938" i="2" a="1"/>
  <c r="H938" i="2" s="1"/>
  <c r="H941" i="2" a="1"/>
  <c r="H941" i="2" s="1"/>
  <c r="H946" i="2" a="1"/>
  <c r="H946" i="2" s="1"/>
  <c r="H949" i="2" a="1"/>
  <c r="H949" i="2" s="1"/>
  <c r="H954" i="2" a="1"/>
  <c r="H954" i="2" s="1"/>
  <c r="H957" i="2" a="1"/>
  <c r="H957" i="2" s="1"/>
  <c r="H962" i="2" a="1"/>
  <c r="H962" i="2" s="1"/>
  <c r="H965" i="2" a="1"/>
  <c r="H965" i="2" s="1"/>
  <c r="H970" i="2" a="1"/>
  <c r="H970" i="2" s="1"/>
  <c r="H973" i="2" a="1"/>
  <c r="H973" i="2" s="1"/>
  <c r="H978" i="2" a="1"/>
  <c r="H978" i="2" s="1"/>
  <c r="H981" i="2" a="1"/>
  <c r="H981" i="2" s="1"/>
  <c r="H986" i="2" a="1"/>
  <c r="H986" i="2" s="1"/>
  <c r="H989" i="2" a="1"/>
  <c r="H989" i="2" s="1"/>
  <c r="H994" i="2" a="1"/>
  <c r="H994" i="2" s="1"/>
  <c r="H997" i="2" a="1"/>
  <c r="H997" i="2" s="1"/>
  <c r="G11" i="2" a="1"/>
  <c r="G11" i="2" s="1"/>
  <c r="G15" i="2" a="1"/>
  <c r="G15" i="2" s="1"/>
  <c r="G18" i="2" a="1"/>
  <c r="G18" i="2" s="1"/>
  <c r="G22" i="2" a="1"/>
  <c r="G22" i="2" s="1"/>
  <c r="G25" i="2" a="1"/>
  <c r="G25" i="2" s="1"/>
  <c r="G29" i="2" a="1"/>
  <c r="G29" i="2" s="1"/>
  <c r="G36" i="2" a="1"/>
  <c r="G36" i="2" s="1"/>
  <c r="G40" i="2" a="1"/>
  <c r="G40" i="2" s="1"/>
  <c r="G43" i="2" a="1"/>
  <c r="G43" i="2" s="1"/>
  <c r="G47" i="2" a="1"/>
  <c r="G47" i="2" s="1"/>
  <c r="G50" i="2" a="1"/>
  <c r="G50" i="2" s="1"/>
  <c r="G54" i="2" a="1"/>
  <c r="G54" i="2" s="1"/>
  <c r="G57" i="2" a="1"/>
  <c r="G57" i="2" s="1"/>
  <c r="G61" i="2" a="1"/>
  <c r="G61" i="2" s="1"/>
  <c r="G68" i="2" a="1"/>
  <c r="G68" i="2" s="1"/>
  <c r="G72" i="2" a="1"/>
  <c r="G72" i="2" s="1"/>
  <c r="G75" i="2" a="1"/>
  <c r="G75" i="2" s="1"/>
  <c r="G79" i="2" a="1"/>
  <c r="G79" i="2" s="1"/>
  <c r="G82" i="2" a="1"/>
  <c r="G82" i="2" s="1"/>
  <c r="G86" i="2" a="1"/>
  <c r="G86" i="2" s="1"/>
  <c r="G89" i="2" a="1"/>
  <c r="G89" i="2" s="1"/>
  <c r="G93" i="2" a="1"/>
  <c r="G93" i="2" s="1"/>
  <c r="G100" i="2" a="1"/>
  <c r="G100" i="2" s="1"/>
  <c r="G104" i="2" a="1"/>
  <c r="G104" i="2" s="1"/>
  <c r="G107" i="2" a="1"/>
  <c r="G107" i="2" s="1"/>
  <c r="G111" i="2" a="1"/>
  <c r="G111" i="2" s="1"/>
  <c r="G114" i="2" a="1"/>
  <c r="G114" i="2" s="1"/>
  <c r="G118" i="2" a="1"/>
  <c r="G118" i="2" s="1"/>
  <c r="G121" i="2" a="1"/>
  <c r="G121" i="2" s="1"/>
  <c r="G125" i="2" a="1"/>
  <c r="G125" i="2" s="1"/>
  <c r="G132" i="2" a="1"/>
  <c r="G132" i="2" s="1"/>
  <c r="G135" i="2" a="1"/>
  <c r="G135" i="2" s="1"/>
  <c r="G138" i="2" a="1"/>
  <c r="G138" i="2" s="1"/>
  <c r="G141" i="2" a="1"/>
  <c r="G141" i="2" s="1"/>
  <c r="G148" i="2" a="1"/>
  <c r="G148" i="2" s="1"/>
  <c r="G151" i="2" a="1"/>
  <c r="G151" i="2" s="1"/>
  <c r="G154" i="2" a="1"/>
  <c r="G154" i="2" s="1"/>
  <c r="G158" i="2" a="1"/>
  <c r="G158" i="2" s="1"/>
  <c r="H355" i="2" a="1"/>
  <c r="H355" i="2" s="1"/>
  <c r="H419" i="2" a="1"/>
  <c r="H419" i="2" s="1"/>
  <c r="H516" i="2" a="1"/>
  <c r="H516" i="2" s="1"/>
  <c r="H560" i="2" a="1"/>
  <c r="H560" i="2" s="1"/>
  <c r="H591" i="2" a="1"/>
  <c r="H591" i="2" s="1"/>
  <c r="H604" i="2" a="1"/>
  <c r="H604" i="2" s="1"/>
  <c r="H617" i="2" a="1"/>
  <c r="H617" i="2" s="1"/>
  <c r="H644" i="2" a="1"/>
  <c r="H644" i="2" s="1"/>
  <c r="H657" i="2" a="1"/>
  <c r="H657" i="2" s="1"/>
  <c r="H670" i="2" a="1"/>
  <c r="H670" i="2" s="1"/>
  <c r="H695" i="2" a="1"/>
  <c r="H695" i="2" s="1"/>
  <c r="H708" i="2" a="1"/>
  <c r="H708" i="2" s="1"/>
  <c r="H721" i="2" a="1"/>
  <c r="H721" i="2" s="1"/>
  <c r="H734" i="2" a="1"/>
  <c r="H734" i="2" s="1"/>
  <c r="H759" i="2" a="1"/>
  <c r="H759" i="2" s="1"/>
  <c r="H772" i="2" a="1"/>
  <c r="H772" i="2" s="1"/>
  <c r="H785" i="2" a="1"/>
  <c r="H785" i="2" s="1"/>
  <c r="H801" i="2" a="1"/>
  <c r="H801" i="2" s="1"/>
  <c r="H807" i="2" a="1"/>
  <c r="H807" i="2" s="1"/>
  <c r="H814" i="2" a="1"/>
  <c r="H814" i="2" s="1"/>
  <c r="H820" i="2" a="1"/>
  <c r="H820" i="2" s="1"/>
  <c r="H833" i="2" a="1"/>
  <c r="H833" i="2" s="1"/>
  <c r="H839" i="2" a="1"/>
  <c r="H839" i="2" s="1"/>
  <c r="H855" i="2" a="1"/>
  <c r="H855" i="2" s="1"/>
  <c r="H860" i="2" a="1"/>
  <c r="H860" i="2" s="1"/>
  <c r="H871" i="2" a="1"/>
  <c r="H871" i="2" s="1"/>
  <c r="H876" i="2" a="1"/>
  <c r="H876" i="2" s="1"/>
  <c r="H887" i="2" a="1"/>
  <c r="H887" i="2" s="1"/>
  <c r="H892" i="2" a="1"/>
  <c r="H892" i="2" s="1"/>
  <c r="H903" i="2" a="1"/>
  <c r="H903" i="2" s="1"/>
  <c r="H908" i="2" a="1"/>
  <c r="H908" i="2" s="1"/>
  <c r="H912" i="2" a="1"/>
  <c r="H912" i="2" s="1"/>
  <c r="H915" i="2" a="1"/>
  <c r="H915" i="2" s="1"/>
  <c r="H920" i="2" a="1"/>
  <c r="H920" i="2" s="1"/>
  <c r="H923" i="2" a="1"/>
  <c r="H923" i="2" s="1"/>
  <c r="H928" i="2" a="1"/>
  <c r="H928" i="2" s="1"/>
  <c r="H931" i="2" a="1"/>
  <c r="H931" i="2" s="1"/>
  <c r="H936" i="2" a="1"/>
  <c r="H936" i="2" s="1"/>
  <c r="H939" i="2" a="1"/>
  <c r="H939" i="2" s="1"/>
  <c r="H944" i="2" a="1"/>
  <c r="H944" i="2" s="1"/>
  <c r="H947" i="2" a="1"/>
  <c r="H947" i="2" s="1"/>
  <c r="H952" i="2" a="1"/>
  <c r="H952" i="2" s="1"/>
  <c r="H955" i="2" a="1"/>
  <c r="H955" i="2" s="1"/>
  <c r="H960" i="2" a="1"/>
  <c r="H960" i="2" s="1"/>
  <c r="H963" i="2" a="1"/>
  <c r="H963" i="2" s="1"/>
  <c r="H968" i="2" a="1"/>
  <c r="H968" i="2" s="1"/>
  <c r="H971" i="2" a="1"/>
  <c r="H971" i="2" s="1"/>
  <c r="H976" i="2" a="1"/>
  <c r="H976" i="2" s="1"/>
  <c r="H979" i="2" a="1"/>
  <c r="H979" i="2" s="1"/>
  <c r="H984" i="2" a="1"/>
  <c r="H984" i="2" s="1"/>
  <c r="H987" i="2" a="1"/>
  <c r="H987" i="2" s="1"/>
  <c r="H992" i="2" a="1"/>
  <c r="H992" i="2" s="1"/>
  <c r="H995" i="2" a="1"/>
  <c r="H995" i="2" s="1"/>
  <c r="G9" i="2" a="1"/>
  <c r="G9" i="2" s="1"/>
  <c r="G12" i="2" a="1"/>
  <c r="G12" i="2" s="1"/>
  <c r="G16" i="2" a="1"/>
  <c r="G16" i="2" s="1"/>
  <c r="G19" i="2" a="1"/>
  <c r="G19" i="2" s="1"/>
  <c r="G23" i="2" a="1"/>
  <c r="G23" i="2" s="1"/>
  <c r="G26" i="2" a="1"/>
  <c r="G26" i="2" s="1"/>
  <c r="G30" i="2" a="1"/>
  <c r="G30" i="2" s="1"/>
  <c r="G33" i="2" a="1"/>
  <c r="G33" i="2" s="1"/>
  <c r="G37" i="2" a="1"/>
  <c r="G37" i="2" s="1"/>
  <c r="G44" i="2" a="1"/>
  <c r="G44" i="2" s="1"/>
  <c r="G48" i="2" a="1"/>
  <c r="G48" i="2" s="1"/>
  <c r="G51" i="2" a="1"/>
  <c r="G51" i="2" s="1"/>
  <c r="G55" i="2" a="1"/>
  <c r="G55" i="2" s="1"/>
  <c r="G58" i="2" a="1"/>
  <c r="G58" i="2" s="1"/>
  <c r="G62" i="2" a="1"/>
  <c r="G62" i="2" s="1"/>
  <c r="G65" i="2" a="1"/>
  <c r="G65" i="2" s="1"/>
  <c r="G69" i="2" a="1"/>
  <c r="G69" i="2" s="1"/>
  <c r="G76" i="2" a="1"/>
  <c r="G76" i="2" s="1"/>
  <c r="G80" i="2" a="1"/>
  <c r="G80" i="2" s="1"/>
  <c r="G83" i="2" a="1"/>
  <c r="G83" i="2" s="1"/>
  <c r="G87" i="2" a="1"/>
  <c r="G87" i="2" s="1"/>
  <c r="G90" i="2" a="1"/>
  <c r="G90" i="2" s="1"/>
  <c r="G94" i="2" a="1"/>
  <c r="G94" i="2" s="1"/>
  <c r="G97" i="2" a="1"/>
  <c r="G97" i="2" s="1"/>
  <c r="G101" i="2" a="1"/>
  <c r="G101" i="2" s="1"/>
  <c r="G108" i="2" a="1"/>
  <c r="G108" i="2" s="1"/>
  <c r="G112" i="2" a="1"/>
  <c r="G112" i="2" s="1"/>
  <c r="G115" i="2" a="1"/>
  <c r="G115" i="2" s="1"/>
  <c r="G119" i="2" a="1"/>
  <c r="G119" i="2" s="1"/>
  <c r="G122" i="2" a="1"/>
  <c r="G122" i="2" s="1"/>
  <c r="G126" i="2" a="1"/>
  <c r="G126" i="2" s="1"/>
  <c r="G129" i="2" a="1"/>
  <c r="G129" i="2" s="1"/>
  <c r="G133" i="2" a="1"/>
  <c r="G133" i="2" s="1"/>
  <c r="G136" i="2" a="1"/>
  <c r="G136" i="2" s="1"/>
  <c r="G139" i="2" a="1"/>
  <c r="G139" i="2" s="1"/>
  <c r="G142" i="2" a="1"/>
  <c r="G142" i="2" s="1"/>
  <c r="G145" i="2" a="1"/>
  <c r="G145" i="2" s="1"/>
  <c r="G152" i="2" a="1"/>
  <c r="G152" i="2" s="1"/>
  <c r="G155" i="2" a="1"/>
  <c r="G155" i="2" s="1"/>
  <c r="G161" i="2" a="1"/>
  <c r="G161" i="2" s="1"/>
  <c r="G168" i="2" a="1"/>
  <c r="G168" i="2" s="1"/>
  <c r="G171" i="2" a="1"/>
  <c r="G171" i="2" s="1"/>
  <c r="G175" i="2" a="1"/>
  <c r="G175" i="2" s="1"/>
  <c r="G178" i="2" a="1"/>
  <c r="G178" i="2" s="1"/>
  <c r="G185" i="2" a="1"/>
  <c r="G185" i="2" s="1"/>
  <c r="G188" i="2" a="1"/>
  <c r="G188" i="2" s="1"/>
  <c r="G191" i="2" a="1"/>
  <c r="G191" i="2" s="1"/>
  <c r="G195" i="2" a="1"/>
  <c r="G195" i="2" s="1"/>
  <c r="G198" i="2" a="1"/>
  <c r="G198" i="2" s="1"/>
  <c r="G202" i="2" a="1"/>
  <c r="G202" i="2" s="1"/>
  <c r="G209" i="2" a="1"/>
  <c r="G209" i="2" s="1"/>
  <c r="G213" i="2" a="1"/>
  <c r="G213" i="2" s="1"/>
  <c r="G216" i="2" a="1"/>
  <c r="G216" i="2" s="1"/>
  <c r="G220" i="2" a="1"/>
  <c r="G220" i="2" s="1"/>
  <c r="G223" i="2" a="1"/>
  <c r="G223" i="2" s="1"/>
  <c r="G227" i="2" a="1"/>
  <c r="G227" i="2" s="1"/>
  <c r="G230" i="2" a="1"/>
  <c r="G230" i="2" s="1"/>
  <c r="G234" i="2" a="1"/>
  <c r="G234" i="2" s="1"/>
  <c r="G241" i="2" a="1"/>
  <c r="G241" i="2" s="1"/>
  <c r="G245" i="2" a="1"/>
  <c r="G245" i="2" s="1"/>
  <c r="G248" i="2" a="1"/>
  <c r="G248" i="2" s="1"/>
  <c r="G252" i="2" a="1"/>
  <c r="G252" i="2" s="1"/>
  <c r="G255" i="2" a="1"/>
  <c r="G255" i="2" s="1"/>
  <c r="G259" i="2" a="1"/>
  <c r="G259" i="2" s="1"/>
  <c r="G262" i="2" a="1"/>
  <c r="G262" i="2" s="1"/>
  <c r="G266" i="2" a="1"/>
  <c r="G266" i="2" s="1"/>
  <c r="G273" i="2" a="1"/>
  <c r="G273" i="2" s="1"/>
  <c r="G277" i="2" a="1"/>
  <c r="G277" i="2" s="1"/>
  <c r="G280" i="2" a="1"/>
  <c r="G280" i="2" s="1"/>
  <c r="G284" i="2" a="1"/>
  <c r="G284" i="2" s="1"/>
  <c r="G287" i="2" a="1"/>
  <c r="G287" i="2" s="1"/>
  <c r="G291" i="2" a="1"/>
  <c r="G291" i="2" s="1"/>
  <c r="G294" i="2" a="1"/>
  <c r="G294" i="2" s="1"/>
  <c r="G298" i="2" a="1"/>
  <c r="G298" i="2" s="1"/>
  <c r="G305" i="2" a="1"/>
  <c r="G305" i="2" s="1"/>
  <c r="G309" i="2" a="1"/>
  <c r="G309" i="2" s="1"/>
  <c r="G313" i="2" a="1"/>
  <c r="G313" i="2" s="1"/>
  <c r="G317" i="2" a="1"/>
  <c r="G317" i="2" s="1"/>
  <c r="G321" i="2" a="1"/>
  <c r="G321" i="2" s="1"/>
  <c r="G325" i="2" a="1"/>
  <c r="G325" i="2" s="1"/>
  <c r="G329" i="2" a="1"/>
  <c r="G329" i="2" s="1"/>
  <c r="G333" i="2" a="1"/>
  <c r="G333" i="2" s="1"/>
  <c r="G337" i="2" a="1"/>
  <c r="G337" i="2" s="1"/>
  <c r="G341" i="2" a="1"/>
  <c r="G341" i="2" s="1"/>
  <c r="H371" i="2" a="1"/>
  <c r="H371" i="2" s="1"/>
  <c r="H573" i="2" a="1"/>
  <c r="H573" i="2" s="1"/>
  <c r="H634" i="2" a="1"/>
  <c r="H634" i="2" s="1"/>
  <c r="H686" i="2" a="1"/>
  <c r="H686" i="2" s="1"/>
  <c r="H737" i="2" a="1"/>
  <c r="H737" i="2" s="1"/>
  <c r="H788" i="2" a="1"/>
  <c r="H788" i="2" s="1"/>
  <c r="H815" i="2" a="1"/>
  <c r="H815" i="2" s="1"/>
  <c r="H841" i="2" a="1"/>
  <c r="H841" i="2" s="1"/>
  <c r="H883" i="2" a="1"/>
  <c r="H883" i="2" s="1"/>
  <c r="H904" i="2" a="1"/>
  <c r="H904" i="2" s="1"/>
  <c r="H918" i="2" a="1"/>
  <c r="H918" i="2" s="1"/>
  <c r="H929" i="2" a="1"/>
  <c r="H929" i="2" s="1"/>
  <c r="H950" i="2" a="1"/>
  <c r="H950" i="2" s="1"/>
  <c r="H961" i="2" a="1"/>
  <c r="H961" i="2" s="1"/>
  <c r="H982" i="2" a="1"/>
  <c r="H982" i="2" s="1"/>
  <c r="H993" i="2" a="1"/>
  <c r="H993" i="2" s="1"/>
  <c r="G13" i="2" a="1"/>
  <c r="G13" i="2" s="1"/>
  <c r="G27" i="2" a="1"/>
  <c r="G27" i="2" s="1"/>
  <c r="G41" i="2" a="1"/>
  <c r="G41" i="2" s="1"/>
  <c r="G56" i="2" a="1"/>
  <c r="G56" i="2" s="1"/>
  <c r="G70" i="2" a="1"/>
  <c r="G70" i="2" s="1"/>
  <c r="G84" i="2" a="1"/>
  <c r="G84" i="2" s="1"/>
  <c r="G98" i="2" a="1"/>
  <c r="G98" i="2" s="1"/>
  <c r="G127" i="2" a="1"/>
  <c r="G127" i="2" s="1"/>
  <c r="G140" i="2" a="1"/>
  <c r="G140" i="2" s="1"/>
  <c r="G162" i="2" a="1"/>
  <c r="G162" i="2" s="1"/>
  <c r="G176" i="2" a="1"/>
  <c r="G176" i="2" s="1"/>
  <c r="G182" i="2" a="1"/>
  <c r="G182" i="2" s="1"/>
  <c r="G189" i="2" a="1"/>
  <c r="G189" i="2" s="1"/>
  <c r="G196" i="2" a="1"/>
  <c r="G196" i="2" s="1"/>
  <c r="G203" i="2" a="1"/>
  <c r="G203" i="2" s="1"/>
  <c r="G210" i="2" a="1"/>
  <c r="G210" i="2" s="1"/>
  <c r="G217" i="2" a="1"/>
  <c r="G217" i="2" s="1"/>
  <c r="G224" i="2" a="1"/>
  <c r="G224" i="2" s="1"/>
  <c r="G231" i="2" a="1"/>
  <c r="G231" i="2" s="1"/>
  <c r="G238" i="2" a="1"/>
  <c r="G238" i="2" s="1"/>
  <c r="G253" i="2" a="1"/>
  <c r="G253" i="2" s="1"/>
  <c r="G260" i="2" a="1"/>
  <c r="G260" i="2" s="1"/>
  <c r="G267" i="2" a="1"/>
  <c r="G267" i="2" s="1"/>
  <c r="G274" i="2" a="1"/>
  <c r="G274" i="2" s="1"/>
  <c r="G281" i="2" a="1"/>
  <c r="G281" i="2" s="1"/>
  <c r="G288" i="2" a="1"/>
  <c r="G288" i="2" s="1"/>
  <c r="G295" i="2" a="1"/>
  <c r="G295" i="2" s="1"/>
  <c r="G302" i="2" a="1"/>
  <c r="G302" i="2" s="1"/>
  <c r="G310" i="2" a="1"/>
  <c r="G310" i="2" s="1"/>
  <c r="G318" i="2" a="1"/>
  <c r="G318" i="2" s="1"/>
  <c r="G326" i="2" a="1"/>
  <c r="G326" i="2" s="1"/>
  <c r="G334" i="2" a="1"/>
  <c r="G334" i="2" s="1"/>
  <c r="G342" i="2" a="1"/>
  <c r="G342" i="2" s="1"/>
  <c r="G346" i="2" a="1"/>
  <c r="G346" i="2" s="1"/>
  <c r="G350" i="2" a="1"/>
  <c r="G350" i="2" s="1"/>
  <c r="G354" i="2" a="1"/>
  <c r="G354" i="2" s="1"/>
  <c r="G358" i="2" a="1"/>
  <c r="G358" i="2" s="1"/>
  <c r="G362" i="2" a="1"/>
  <c r="G362" i="2" s="1"/>
  <c r="G366" i="2" a="1"/>
  <c r="G366" i="2" s="1"/>
  <c r="G370" i="2" a="1"/>
  <c r="G370" i="2" s="1"/>
  <c r="G374" i="2" a="1"/>
  <c r="G374" i="2" s="1"/>
  <c r="G378" i="2" a="1"/>
  <c r="G378" i="2" s="1"/>
  <c r="G382" i="2" a="1"/>
  <c r="G382" i="2" s="1"/>
  <c r="G386" i="2" a="1"/>
  <c r="G386" i="2" s="1"/>
  <c r="G390" i="2" a="1"/>
  <c r="G390" i="2" s="1"/>
  <c r="G394" i="2" a="1"/>
  <c r="G394" i="2" s="1"/>
  <c r="G398" i="2" a="1"/>
  <c r="G398" i="2" s="1"/>
  <c r="G402" i="2" a="1"/>
  <c r="G402" i="2" s="1"/>
  <c r="G406" i="2" a="1"/>
  <c r="G406" i="2" s="1"/>
  <c r="G410" i="2" a="1"/>
  <c r="G410" i="2" s="1"/>
  <c r="G414" i="2" a="1"/>
  <c r="G414" i="2" s="1"/>
  <c r="G418" i="2" a="1"/>
  <c r="G418" i="2" s="1"/>
  <c r="G422" i="2" a="1"/>
  <c r="G422" i="2" s="1"/>
  <c r="G426" i="2" a="1"/>
  <c r="G426" i="2" s="1"/>
  <c r="G430" i="2" a="1"/>
  <c r="G430" i="2" s="1"/>
  <c r="G434" i="2" a="1"/>
  <c r="G434" i="2" s="1"/>
  <c r="G438" i="2" a="1"/>
  <c r="G438" i="2" s="1"/>
  <c r="G442" i="2" a="1"/>
  <c r="G442" i="2" s="1"/>
  <c r="G448" i="2" a="1"/>
  <c r="G448" i="2" s="1"/>
  <c r="G452" i="2" a="1"/>
  <c r="G452" i="2" s="1"/>
  <c r="G455" i="2" a="1"/>
  <c r="G455" i="2" s="1"/>
  <c r="G458" i="2" a="1"/>
  <c r="G458" i="2" s="1"/>
  <c r="G464" i="2" a="1"/>
  <c r="G464" i="2" s="1"/>
  <c r="G467" i="2" a="1"/>
  <c r="G467" i="2" s="1"/>
  <c r="G472" i="2" a="1"/>
  <c r="G472" i="2" s="1"/>
  <c r="G475" i="2" a="1"/>
  <c r="G475" i="2" s="1"/>
  <c r="G480" i="2" a="1"/>
  <c r="G480" i="2" s="1"/>
  <c r="G483" i="2" a="1"/>
  <c r="G483" i="2" s="1"/>
  <c r="G488" i="2" a="1"/>
  <c r="G488" i="2" s="1"/>
  <c r="G491" i="2" a="1"/>
  <c r="G491" i="2" s="1"/>
  <c r="G496" i="2" a="1"/>
  <c r="G496" i="2" s="1"/>
  <c r="G499" i="2" a="1"/>
  <c r="G499" i="2" s="1"/>
  <c r="G505" i="2" a="1"/>
  <c r="G505" i="2" s="1"/>
  <c r="G510" i="2" a="1"/>
  <c r="G510" i="2" s="1"/>
  <c r="G516" i="2" a="1"/>
  <c r="G516" i="2" s="1"/>
  <c r="G519" i="2" a="1"/>
  <c r="G519" i="2" s="1"/>
  <c r="G522" i="2" a="1"/>
  <c r="G522" i="2" s="1"/>
  <c r="G525" i="2" a="1"/>
  <c r="G525" i="2" s="1"/>
  <c r="G528" i="2" a="1"/>
  <c r="G528" i="2" s="1"/>
  <c r="G531" i="2" a="1"/>
  <c r="G531" i="2" s="1"/>
  <c r="G537" i="2" a="1"/>
  <c r="G537" i="2" s="1"/>
  <c r="G540" i="2" a="1"/>
  <c r="G540" i="2" s="1"/>
  <c r="G543" i="2" a="1"/>
  <c r="G543" i="2" s="1"/>
  <c r="G546" i="2" a="1"/>
  <c r="G546" i="2" s="1"/>
  <c r="G553" i="2" a="1"/>
  <c r="G553" i="2" s="1"/>
  <c r="G556" i="2" a="1"/>
  <c r="G556" i="2" s="1"/>
  <c r="G559" i="2" a="1"/>
  <c r="G559" i="2" s="1"/>
  <c r="G562" i="2" a="1"/>
  <c r="G562" i="2" s="1"/>
  <c r="G566" i="2" a="1"/>
  <c r="G566" i="2" s="1"/>
  <c r="G573" i="2" a="1"/>
  <c r="G573" i="2" s="1"/>
  <c r="G576" i="2" a="1"/>
  <c r="G576" i="2" s="1"/>
  <c r="G579" i="2" a="1"/>
  <c r="G579" i="2" s="1"/>
  <c r="G585" i="2" a="1"/>
  <c r="G585" i="2" s="1"/>
  <c r="G591" i="2" a="1"/>
  <c r="G591" i="2" s="1"/>
  <c r="G594" i="2" a="1"/>
  <c r="G594" i="2" s="1"/>
  <c r="G598" i="2" a="1"/>
  <c r="G598" i="2" s="1"/>
  <c r="G605" i="2" a="1"/>
  <c r="G605" i="2" s="1"/>
  <c r="G609" i="2" a="1"/>
  <c r="G609" i="2" s="1"/>
  <c r="G612" i="2" a="1"/>
  <c r="G612" i="2" s="1"/>
  <c r="G616" i="2" a="1"/>
  <c r="G616" i="2" s="1"/>
  <c r="G619" i="2" a="1"/>
  <c r="G619" i="2" s="1"/>
  <c r="G623" i="2" a="1"/>
  <c r="G623" i="2" s="1"/>
  <c r="G626" i="2" a="1"/>
  <c r="G626" i="2" s="1"/>
  <c r="G629" i="2" a="1"/>
  <c r="G629" i="2" s="1"/>
  <c r="G633" i="2" a="1"/>
  <c r="G633" i="2" s="1"/>
  <c r="G636" i="2" a="1"/>
  <c r="G636" i="2" s="1"/>
  <c r="G640" i="2" a="1"/>
  <c r="G640" i="2" s="1"/>
  <c r="G643" i="2" a="1"/>
  <c r="G643" i="2" s="1"/>
  <c r="G646" i="2" a="1"/>
  <c r="G646" i="2" s="1"/>
  <c r="G653" i="2" a="1"/>
  <c r="G653" i="2" s="1"/>
  <c r="G657" i="2" a="1"/>
  <c r="G657" i="2" s="1"/>
  <c r="G660" i="2" a="1"/>
  <c r="G660" i="2" s="1"/>
  <c r="G664" i="2" a="1"/>
  <c r="G664" i="2" s="1"/>
  <c r="G667" i="2" a="1"/>
  <c r="G667" i="2" s="1"/>
  <c r="G671" i="2" a="1"/>
  <c r="G671" i="2" s="1"/>
  <c r="G674" i="2" a="1"/>
  <c r="G674" i="2" s="1"/>
  <c r="G678" i="2" a="1"/>
  <c r="G678" i="2" s="1"/>
  <c r="G685" i="2" a="1"/>
  <c r="G685" i="2" s="1"/>
  <c r="G689" i="2" a="1"/>
  <c r="G689" i="2" s="1"/>
  <c r="G692" i="2" a="1"/>
  <c r="G692" i="2" s="1"/>
  <c r="G696" i="2" a="1"/>
  <c r="G696" i="2" s="1"/>
  <c r="G699" i="2" a="1"/>
  <c r="G699" i="2" s="1"/>
  <c r="G703" i="2" a="1"/>
  <c r="G703" i="2" s="1"/>
  <c r="G706" i="2" a="1"/>
  <c r="G706" i="2" s="1"/>
  <c r="G710" i="2" a="1"/>
  <c r="G710" i="2" s="1"/>
  <c r="G717" i="2" a="1"/>
  <c r="G717" i="2" s="1"/>
  <c r="G721" i="2" a="1"/>
  <c r="G721" i="2" s="1"/>
  <c r="G724" i="2" a="1"/>
  <c r="G724" i="2" s="1"/>
  <c r="G728" i="2" a="1"/>
  <c r="G728" i="2" s="1"/>
  <c r="G731" i="2" a="1"/>
  <c r="G731" i="2" s="1"/>
  <c r="H435" i="2" a="1"/>
  <c r="H435" i="2" s="1"/>
  <c r="H647" i="2" a="1"/>
  <c r="H647" i="2" s="1"/>
  <c r="H750" i="2" a="1"/>
  <c r="H750" i="2" s="1"/>
  <c r="H796" i="2" a="1"/>
  <c r="H796" i="2" s="1"/>
  <c r="H822" i="2" a="1"/>
  <c r="H822" i="2" s="1"/>
  <c r="H867" i="2" a="1"/>
  <c r="H867" i="2" s="1"/>
  <c r="H888" i="2" a="1"/>
  <c r="H888" i="2" s="1"/>
  <c r="H921" i="2" a="1"/>
  <c r="H921" i="2" s="1"/>
  <c r="H942" i="2" a="1"/>
  <c r="H942" i="2" s="1"/>
  <c r="H953" i="2" a="1"/>
  <c r="H953" i="2" s="1"/>
  <c r="H974" i="2" a="1"/>
  <c r="H974" i="2" s="1"/>
  <c r="H985" i="2" a="1"/>
  <c r="H985" i="2" s="1"/>
  <c r="G31" i="2" a="1"/>
  <c r="G31" i="2" s="1"/>
  <c r="G45" i="2" a="1"/>
  <c r="G45" i="2" s="1"/>
  <c r="G59" i="2" a="1"/>
  <c r="G59" i="2" s="1"/>
  <c r="G73" i="2" a="1"/>
  <c r="G73" i="2" s="1"/>
  <c r="G88" i="2" a="1"/>
  <c r="G88" i="2" s="1"/>
  <c r="G102" i="2" a="1"/>
  <c r="G102" i="2" s="1"/>
  <c r="G116" i="2" a="1"/>
  <c r="G116" i="2" s="1"/>
  <c r="G130" i="2" a="1"/>
  <c r="G130" i="2" s="1"/>
  <c r="G143" i="2" a="1"/>
  <c r="G143" i="2" s="1"/>
  <c r="G156" i="2" a="1"/>
  <c r="G156" i="2" s="1"/>
  <c r="G164" i="2" a="1"/>
  <c r="G164" i="2" s="1"/>
  <c r="G170" i="2" a="1"/>
  <c r="G170" i="2" s="1"/>
  <c r="G177" i="2" a="1"/>
  <c r="G177" i="2" s="1"/>
  <c r="G184" i="2" a="1"/>
  <c r="G184" i="2" s="1"/>
  <c r="G190" i="2" a="1"/>
  <c r="G190" i="2" s="1"/>
  <c r="G205" i="2" a="1"/>
  <c r="G205" i="2" s="1"/>
  <c r="G212" i="2" a="1"/>
  <c r="G212" i="2" s="1"/>
  <c r="G219" i="2" a="1"/>
  <c r="G219" i="2" s="1"/>
  <c r="G226" i="2" a="1"/>
  <c r="G226" i="2" s="1"/>
  <c r="G233" i="2" a="1"/>
  <c r="G233" i="2" s="1"/>
  <c r="G240" i="2" a="1"/>
  <c r="G240" i="2" s="1"/>
  <c r="G247" i="2" a="1"/>
  <c r="G247" i="2" s="1"/>
  <c r="G254" i="2" a="1"/>
  <c r="G254" i="2" s="1"/>
  <c r="G269" i="2" a="1"/>
  <c r="G269" i="2" s="1"/>
  <c r="G276" i="2" a="1"/>
  <c r="G276" i="2" s="1"/>
  <c r="G283" i="2" a="1"/>
  <c r="G283" i="2" s="1"/>
  <c r="G290" i="2" a="1"/>
  <c r="G290" i="2" s="1"/>
  <c r="G297" i="2" a="1"/>
  <c r="G297" i="2" s="1"/>
  <c r="G304" i="2" a="1"/>
  <c r="G304" i="2" s="1"/>
  <c r="G312" i="2" a="1"/>
  <c r="G312" i="2" s="1"/>
  <c r="G320" i="2" a="1"/>
  <c r="G320" i="2" s="1"/>
  <c r="G328" i="2" a="1"/>
  <c r="G328" i="2" s="1"/>
  <c r="G336" i="2" a="1"/>
  <c r="G336" i="2" s="1"/>
  <c r="G343" i="2" a="1"/>
  <c r="G343" i="2" s="1"/>
  <c r="G347" i="2" a="1"/>
  <c r="G347" i="2" s="1"/>
  <c r="G351" i="2" a="1"/>
  <c r="G351" i="2" s="1"/>
  <c r="G355" i="2" a="1"/>
  <c r="G355" i="2" s="1"/>
  <c r="G359" i="2" a="1"/>
  <c r="G359" i="2" s="1"/>
  <c r="G363" i="2" a="1"/>
  <c r="G363" i="2" s="1"/>
  <c r="G367" i="2" a="1"/>
  <c r="G367" i="2" s="1"/>
  <c r="G371" i="2" a="1"/>
  <c r="G371" i="2" s="1"/>
  <c r="G375" i="2" a="1"/>
  <c r="G375" i="2" s="1"/>
  <c r="G379" i="2" a="1"/>
  <c r="G379" i="2" s="1"/>
  <c r="G383" i="2" a="1"/>
  <c r="G383" i="2" s="1"/>
  <c r="G387" i="2" a="1"/>
  <c r="G387" i="2" s="1"/>
  <c r="G391" i="2" a="1"/>
  <c r="G391" i="2" s="1"/>
  <c r="G395" i="2" a="1"/>
  <c r="G395" i="2" s="1"/>
  <c r="G399" i="2" a="1"/>
  <c r="G399" i="2" s="1"/>
  <c r="G403" i="2" a="1"/>
  <c r="G403" i="2" s="1"/>
  <c r="G407" i="2" a="1"/>
  <c r="G407" i="2" s="1"/>
  <c r="G411" i="2" a="1"/>
  <c r="G411" i="2" s="1"/>
  <c r="G415" i="2" a="1"/>
  <c r="G415" i="2" s="1"/>
  <c r="G419" i="2" a="1"/>
  <c r="G419" i="2" s="1"/>
  <c r="G423" i="2" a="1"/>
  <c r="G423" i="2" s="1"/>
  <c r="G427" i="2" a="1"/>
  <c r="G427" i="2" s="1"/>
  <c r="G431" i="2" a="1"/>
  <c r="G431" i="2" s="1"/>
  <c r="G435" i="2" a="1"/>
  <c r="G435" i="2" s="1"/>
  <c r="G439" i="2" a="1"/>
  <c r="G439" i="2" s="1"/>
  <c r="G443" i="2" a="1"/>
  <c r="G443" i="2" s="1"/>
  <c r="G446" i="2" a="1"/>
  <c r="G446" i="2" s="1"/>
  <c r="G449" i="2" a="1"/>
  <c r="G449" i="2" s="1"/>
  <c r="G453" i="2" a="1"/>
  <c r="G453" i="2" s="1"/>
  <c r="G459" i="2" a="1"/>
  <c r="G459" i="2" s="1"/>
  <c r="G462" i="2" a="1"/>
  <c r="G462" i="2" s="1"/>
  <c r="G465" i="2" a="1"/>
  <c r="G465" i="2" s="1"/>
  <c r="G470" i="2" a="1"/>
  <c r="G470" i="2" s="1"/>
  <c r="G473" i="2" a="1"/>
  <c r="G473" i="2" s="1"/>
  <c r="G478" i="2" a="1"/>
  <c r="G478" i="2" s="1"/>
  <c r="G481" i="2" a="1"/>
  <c r="G481" i="2" s="1"/>
  <c r="G486" i="2" a="1"/>
  <c r="G486" i="2" s="1"/>
  <c r="G489" i="2" a="1"/>
  <c r="G489" i="2" s="1"/>
  <c r="G494" i="2" a="1"/>
  <c r="G494" i="2" s="1"/>
  <c r="G497" i="2" a="1"/>
  <c r="G497" i="2" s="1"/>
  <c r="G502" i="2" a="1"/>
  <c r="G502" i="2" s="1"/>
  <c r="G508" i="2" a="1"/>
  <c r="G508" i="2" s="1"/>
  <c r="G511" i="2" a="1"/>
  <c r="G511" i="2" s="1"/>
  <c r="G514" i="2" a="1"/>
  <c r="G514" i="2" s="1"/>
  <c r="G517" i="2" a="1"/>
  <c r="G517" i="2" s="1"/>
  <c r="G520" i="2" a="1"/>
  <c r="G520" i="2" s="1"/>
  <c r="G523" i="2" a="1"/>
  <c r="G523" i="2" s="1"/>
  <c r="G529" i="2" a="1"/>
  <c r="G529" i="2" s="1"/>
  <c r="G534" i="2" a="1"/>
  <c r="G534" i="2" s="1"/>
  <c r="G541" i="2" a="1"/>
  <c r="G541" i="2" s="1"/>
  <c r="G544" i="2" a="1"/>
  <c r="G544" i="2" s="1"/>
  <c r="H607" i="2" a="1"/>
  <c r="H607" i="2" s="1"/>
  <c r="H660" i="2" a="1"/>
  <c r="H660" i="2" s="1"/>
  <c r="H711" i="2" a="1"/>
  <c r="H711" i="2" s="1"/>
  <c r="H828" i="2" a="1"/>
  <c r="H828" i="2" s="1"/>
  <c r="H851" i="2" a="1"/>
  <c r="H851" i="2" s="1"/>
  <c r="H872" i="2" a="1"/>
  <c r="H872" i="2" s="1"/>
  <c r="H913" i="2" a="1"/>
  <c r="H913" i="2" s="1"/>
  <c r="H934" i="2" a="1"/>
  <c r="H934" i="2" s="1"/>
  <c r="H945" i="2" a="1"/>
  <c r="H945" i="2" s="1"/>
  <c r="H966" i="2" a="1"/>
  <c r="H966" i="2" s="1"/>
  <c r="H977" i="2" a="1"/>
  <c r="H977" i="2" s="1"/>
  <c r="H998" i="2" a="1"/>
  <c r="H998" i="2" s="1"/>
  <c r="G20" i="2" a="1"/>
  <c r="G20" i="2" s="1"/>
  <c r="G34" i="2" a="1"/>
  <c r="G34" i="2" s="1"/>
  <c r="G63" i="2" a="1"/>
  <c r="G63" i="2" s="1"/>
  <c r="G77" i="2" a="1"/>
  <c r="G77" i="2" s="1"/>
  <c r="G91" i="2" a="1"/>
  <c r="G91" i="2" s="1"/>
  <c r="G105" i="2" a="1"/>
  <c r="G105" i="2" s="1"/>
  <c r="G120" i="2" a="1"/>
  <c r="G120" i="2" s="1"/>
  <c r="G134" i="2" a="1"/>
  <c r="G134" i="2" s="1"/>
  <c r="G146" i="2" a="1"/>
  <c r="G146" i="2" s="1"/>
  <c r="G159" i="2" a="1"/>
  <c r="G159" i="2" s="1"/>
  <c r="G165" i="2" a="1"/>
  <c r="G165" i="2" s="1"/>
  <c r="G172" i="2" a="1"/>
  <c r="G172" i="2" s="1"/>
  <c r="G179" i="2" a="1"/>
  <c r="G179" i="2" s="1"/>
  <c r="G192" i="2" a="1"/>
  <c r="G192" i="2" s="1"/>
  <c r="G199" i="2" a="1"/>
  <c r="G199" i="2" s="1"/>
  <c r="G206" i="2" a="1"/>
  <c r="G206" i="2" s="1"/>
  <c r="G221" i="2" a="1"/>
  <c r="G221" i="2" s="1"/>
  <c r="G228" i="2" a="1"/>
  <c r="G228" i="2" s="1"/>
  <c r="G235" i="2" a="1"/>
  <c r="G235" i="2" s="1"/>
  <c r="G242" i="2" a="1"/>
  <c r="G242" i="2" s="1"/>
  <c r="G249" i="2" a="1"/>
  <c r="G249" i="2" s="1"/>
  <c r="G256" i="2" a="1"/>
  <c r="G256" i="2" s="1"/>
  <c r="G263" i="2" a="1"/>
  <c r="G263" i="2" s="1"/>
  <c r="G270" i="2" a="1"/>
  <c r="G270" i="2" s="1"/>
  <c r="G285" i="2" a="1"/>
  <c r="G285" i="2" s="1"/>
  <c r="G292" i="2" a="1"/>
  <c r="G292" i="2" s="1"/>
  <c r="G299" i="2" a="1"/>
  <c r="G299" i="2" s="1"/>
  <c r="G306" i="2" a="1"/>
  <c r="G306" i="2" s="1"/>
  <c r="G314" i="2" a="1"/>
  <c r="G314" i="2" s="1"/>
  <c r="G322" i="2" a="1"/>
  <c r="G322" i="2" s="1"/>
  <c r="G330" i="2" a="1"/>
  <c r="G330" i="2" s="1"/>
  <c r="G338" i="2" a="1"/>
  <c r="G338" i="2" s="1"/>
  <c r="G344" i="2" a="1"/>
  <c r="G344" i="2" s="1"/>
  <c r="G348" i="2" a="1"/>
  <c r="G348" i="2" s="1"/>
  <c r="G352" i="2" a="1"/>
  <c r="G352" i="2" s="1"/>
  <c r="G356" i="2" a="1"/>
  <c r="G356" i="2" s="1"/>
  <c r="G360" i="2" a="1"/>
  <c r="G360" i="2" s="1"/>
  <c r="G364" i="2" a="1"/>
  <c r="G364" i="2" s="1"/>
  <c r="G368" i="2" a="1"/>
  <c r="G368" i="2" s="1"/>
  <c r="G372" i="2" a="1"/>
  <c r="G372" i="2" s="1"/>
  <c r="G376" i="2" a="1"/>
  <c r="G376" i="2" s="1"/>
  <c r="G380" i="2" a="1"/>
  <c r="G380" i="2" s="1"/>
  <c r="G384" i="2" a="1"/>
  <c r="G384" i="2" s="1"/>
  <c r="G388" i="2" a="1"/>
  <c r="G388" i="2" s="1"/>
  <c r="G392" i="2" a="1"/>
  <c r="G392" i="2" s="1"/>
  <c r="G396" i="2" a="1"/>
  <c r="G396" i="2" s="1"/>
  <c r="G400" i="2" a="1"/>
  <c r="G400" i="2" s="1"/>
  <c r="G404" i="2" a="1"/>
  <c r="G404" i="2" s="1"/>
  <c r="G408" i="2" a="1"/>
  <c r="G408" i="2" s="1"/>
  <c r="G412" i="2" a="1"/>
  <c r="G412" i="2" s="1"/>
  <c r="G416" i="2" a="1"/>
  <c r="G416" i="2" s="1"/>
  <c r="G420" i="2" a="1"/>
  <c r="G420" i="2" s="1"/>
  <c r="G424" i="2" a="1"/>
  <c r="G424" i="2" s="1"/>
  <c r="G428" i="2" a="1"/>
  <c r="G428" i="2" s="1"/>
  <c r="G432" i="2" a="1"/>
  <c r="G432" i="2" s="1"/>
  <c r="G436" i="2" a="1"/>
  <c r="G436" i="2" s="1"/>
  <c r="G440" i="2" a="1"/>
  <c r="G440" i="2" s="1"/>
  <c r="G444" i="2" a="1"/>
  <c r="G444" i="2" s="1"/>
  <c r="G447" i="2" a="1"/>
  <c r="G447" i="2" s="1"/>
  <c r="G450" i="2" a="1"/>
  <c r="G450" i="2" s="1"/>
  <c r="G456" i="2" a="1"/>
  <c r="G456" i="2" s="1"/>
  <c r="G460" i="2" a="1"/>
  <c r="G460" i="2" s="1"/>
  <c r="G463" i="2" a="1"/>
  <c r="G463" i="2" s="1"/>
  <c r="G468" i="2" a="1"/>
  <c r="G468" i="2" s="1"/>
  <c r="G471" i="2" a="1"/>
  <c r="G471" i="2" s="1"/>
  <c r="G476" i="2" a="1"/>
  <c r="G476" i="2" s="1"/>
  <c r="G479" i="2" a="1"/>
  <c r="G479" i="2" s="1"/>
  <c r="G484" i="2" a="1"/>
  <c r="G484" i="2" s="1"/>
  <c r="G487" i="2" a="1"/>
  <c r="G487" i="2" s="1"/>
  <c r="G492" i="2" a="1"/>
  <c r="G492" i="2" s="1"/>
  <c r="G495" i="2" a="1"/>
  <c r="G495" i="2" s="1"/>
  <c r="G500" i="2" a="1"/>
  <c r="G500" i="2" s="1"/>
  <c r="G503" i="2" a="1"/>
  <c r="G503" i="2" s="1"/>
  <c r="G506" i="2" a="1"/>
  <c r="G506" i="2" s="1"/>
  <c r="G509" i="2" a="1"/>
  <c r="G509" i="2" s="1"/>
  <c r="G512" i="2" a="1"/>
  <c r="G512" i="2" s="1"/>
  <c r="G515" i="2" a="1"/>
  <c r="G515" i="2" s="1"/>
  <c r="G521" i="2" a="1"/>
  <c r="G521" i="2" s="1"/>
  <c r="G526" i="2" a="1"/>
  <c r="G526" i="2" s="1"/>
  <c r="G532" i="2" a="1"/>
  <c r="G532" i="2" s="1"/>
  <c r="G535" i="2" a="1"/>
  <c r="G535" i="2" s="1"/>
  <c r="G538" i="2" a="1"/>
  <c r="G538" i="2" s="1"/>
  <c r="G545" i="2" a="1"/>
  <c r="G545" i="2" s="1"/>
  <c r="G548" i="2" a="1"/>
  <c r="G548" i="2" s="1"/>
  <c r="G551" i="2" a="1"/>
  <c r="G551" i="2" s="1"/>
  <c r="G554" i="2" a="1"/>
  <c r="G554" i="2" s="1"/>
  <c r="G561" i="2" a="1"/>
  <c r="G561" i="2" s="1"/>
  <c r="G564" i="2" a="1"/>
  <c r="G564" i="2" s="1"/>
  <c r="G568" i="2" a="1"/>
  <c r="G568" i="2" s="1"/>
  <c r="G571" i="2" a="1"/>
  <c r="G571" i="2" s="1"/>
  <c r="G574" i="2" a="1"/>
  <c r="G574" i="2" s="1"/>
  <c r="G580" i="2" a="1"/>
  <c r="G580" i="2" s="1"/>
  <c r="G583" i="2" a="1"/>
  <c r="G583" i="2" s="1"/>
  <c r="G586" i="2" a="1"/>
  <c r="G586" i="2" s="1"/>
  <c r="G589" i="2" a="1"/>
  <c r="G589" i="2" s="1"/>
  <c r="G593" i="2" a="1"/>
  <c r="G593" i="2" s="1"/>
  <c r="G596" i="2" a="1"/>
  <c r="G596" i="2" s="1"/>
  <c r="G600" i="2" a="1"/>
  <c r="G600" i="2" s="1"/>
  <c r="G603" i="2" a="1"/>
  <c r="G603" i="2" s="1"/>
  <c r="G607" i="2" a="1"/>
  <c r="G607" i="2" s="1"/>
  <c r="G610" i="2" a="1"/>
  <c r="G610" i="2" s="1"/>
  <c r="G614" i="2" a="1"/>
  <c r="G614" i="2" s="1"/>
  <c r="G621" i="2" a="1"/>
  <c r="G621" i="2" s="1"/>
  <c r="G625" i="2" a="1"/>
  <c r="G625" i="2" s="1"/>
  <c r="G631" i="2" a="1"/>
  <c r="G631" i="2" s="1"/>
  <c r="G634" i="2" a="1"/>
  <c r="G634" i="2" s="1"/>
  <c r="G638" i="2" a="1"/>
  <c r="G638" i="2" s="1"/>
  <c r="G644" i="2" a="1"/>
  <c r="G644" i="2" s="1"/>
  <c r="G648" i="2" a="1"/>
  <c r="G648" i="2" s="1"/>
  <c r="G651" i="2" a="1"/>
  <c r="G651" i="2" s="1"/>
  <c r="G655" i="2" a="1"/>
  <c r="G655" i="2" s="1"/>
  <c r="G658" i="2" a="1"/>
  <c r="G658" i="2" s="1"/>
  <c r="G662" i="2" a="1"/>
  <c r="G662" i="2" s="1"/>
  <c r="G669" i="2" a="1"/>
  <c r="G669" i="2" s="1"/>
  <c r="G673" i="2" a="1"/>
  <c r="G673" i="2" s="1"/>
  <c r="G676" i="2" a="1"/>
  <c r="G676" i="2" s="1"/>
  <c r="G680" i="2" a="1"/>
  <c r="G680" i="2" s="1"/>
  <c r="G683" i="2" a="1"/>
  <c r="G683" i="2" s="1"/>
  <c r="G687" i="2" a="1"/>
  <c r="G687" i="2" s="1"/>
  <c r="G690" i="2" a="1"/>
  <c r="G690" i="2" s="1"/>
  <c r="G694" i="2" a="1"/>
  <c r="G694" i="2" s="1"/>
  <c r="G701" i="2" a="1"/>
  <c r="G701" i="2" s="1"/>
  <c r="G705" i="2" a="1"/>
  <c r="G705" i="2" s="1"/>
  <c r="G708" i="2" a="1"/>
  <c r="G708" i="2" s="1"/>
  <c r="G712" i="2" a="1"/>
  <c r="G712" i="2" s="1"/>
  <c r="G715" i="2" a="1"/>
  <c r="G715" i="2" s="1"/>
  <c r="G719" i="2" a="1"/>
  <c r="G719" i="2" s="1"/>
  <c r="G722" i="2" a="1"/>
  <c r="G722" i="2" s="1"/>
  <c r="G726" i="2" a="1"/>
  <c r="G726" i="2" s="1"/>
  <c r="H775" i="2" a="1"/>
  <c r="H775" i="2" s="1"/>
  <c r="H937" i="2" a="1"/>
  <c r="H937" i="2" s="1"/>
  <c r="G38" i="2" a="1"/>
  <c r="G38" i="2" s="1"/>
  <c r="G95" i="2" a="1"/>
  <c r="G95" i="2" s="1"/>
  <c r="G149" i="2" a="1"/>
  <c r="G149" i="2" s="1"/>
  <c r="G181" i="2" a="1"/>
  <c r="G181" i="2" s="1"/>
  <c r="G208" i="2" a="1"/>
  <c r="G208" i="2" s="1"/>
  <c r="G237" i="2" a="1"/>
  <c r="G237" i="2" s="1"/>
  <c r="G265" i="2" a="1"/>
  <c r="G265" i="2" s="1"/>
  <c r="G324" i="2" a="1"/>
  <c r="G324" i="2" s="1"/>
  <c r="G349" i="2" a="1"/>
  <c r="G349" i="2" s="1"/>
  <c r="G365" i="2" a="1"/>
  <c r="G365" i="2" s="1"/>
  <c r="G381" i="2" a="1"/>
  <c r="G381" i="2" s="1"/>
  <c r="G397" i="2" a="1"/>
  <c r="G397" i="2" s="1"/>
  <c r="G413" i="2" a="1"/>
  <c r="G413" i="2" s="1"/>
  <c r="G429" i="2" a="1"/>
  <c r="G429" i="2" s="1"/>
  <c r="G445" i="2" a="1"/>
  <c r="G445" i="2" s="1"/>
  <c r="G457" i="2" a="1"/>
  <c r="G457" i="2" s="1"/>
  <c r="G469" i="2" a="1"/>
  <c r="G469" i="2" s="1"/>
  <c r="G490" i="2" a="1"/>
  <c r="G490" i="2" s="1"/>
  <c r="G501" i="2" a="1"/>
  <c r="G501" i="2" s="1"/>
  <c r="G513" i="2" a="1"/>
  <c r="G513" i="2" s="1"/>
  <c r="G524" i="2" a="1"/>
  <c r="G524" i="2" s="1"/>
  <c r="G536" i="2" a="1"/>
  <c r="G536" i="2" s="1"/>
  <c r="G547" i="2" a="1"/>
  <c r="G547" i="2" s="1"/>
  <c r="G560" i="2" a="1"/>
  <c r="G560" i="2" s="1"/>
  <c r="G567" i="2" a="1"/>
  <c r="G567" i="2" s="1"/>
  <c r="G592" i="2" a="1"/>
  <c r="G592" i="2" s="1"/>
  <c r="G599" i="2" a="1"/>
  <c r="G599" i="2" s="1"/>
  <c r="G606" i="2" a="1"/>
  <c r="G606" i="2" s="1"/>
  <c r="G613" i="2" a="1"/>
  <c r="G613" i="2" s="1"/>
  <c r="G620" i="2" a="1"/>
  <c r="G620" i="2" s="1"/>
  <c r="G627" i="2" a="1"/>
  <c r="G627" i="2" s="1"/>
  <c r="G641" i="2" a="1"/>
  <c r="G641" i="2" s="1"/>
  <c r="G647" i="2" a="1"/>
  <c r="G647" i="2" s="1"/>
  <c r="G654" i="2" a="1"/>
  <c r="G654" i="2" s="1"/>
  <c r="G661" i="2" a="1"/>
  <c r="G661" i="2" s="1"/>
  <c r="G668" i="2" a="1"/>
  <c r="G668" i="2" s="1"/>
  <c r="G675" i="2" a="1"/>
  <c r="G675" i="2" s="1"/>
  <c r="G682" i="2" a="1"/>
  <c r="G682" i="2" s="1"/>
  <c r="G697" i="2" a="1"/>
  <c r="G697" i="2" s="1"/>
  <c r="G704" i="2" a="1"/>
  <c r="G704" i="2" s="1"/>
  <c r="G711" i="2" a="1"/>
  <c r="G711" i="2" s="1"/>
  <c r="G718" i="2" a="1"/>
  <c r="G718" i="2" s="1"/>
  <c r="G725" i="2" a="1"/>
  <c r="G725" i="2" s="1"/>
  <c r="G732" i="2" a="1"/>
  <c r="G732" i="2" s="1"/>
  <c r="G736" i="2" a="1"/>
  <c r="G736" i="2" s="1"/>
  <c r="G739" i="2" a="1"/>
  <c r="G739" i="2" s="1"/>
  <c r="G743" i="2" a="1"/>
  <c r="G743" i="2" s="1"/>
  <c r="G746" i="2" a="1"/>
  <c r="G746" i="2" s="1"/>
  <c r="G749" i="2" a="1"/>
  <c r="G749" i="2" s="1"/>
  <c r="G753" i="2" a="1"/>
  <c r="G753" i="2" s="1"/>
  <c r="G756" i="2" a="1"/>
  <c r="G756" i="2" s="1"/>
  <c r="G760" i="2" a="1"/>
  <c r="G760" i="2" s="1"/>
  <c r="G763" i="2" a="1"/>
  <c r="G763" i="2" s="1"/>
  <c r="G767" i="2" a="1"/>
  <c r="G767" i="2" s="1"/>
  <c r="G770" i="2" a="1"/>
  <c r="G770" i="2" s="1"/>
  <c r="G774" i="2" a="1"/>
  <c r="G774" i="2" s="1"/>
  <c r="G781" i="2" a="1"/>
  <c r="G781" i="2" s="1"/>
  <c r="G785" i="2" a="1"/>
  <c r="G785" i="2" s="1"/>
  <c r="G788" i="2" a="1"/>
  <c r="G788" i="2" s="1"/>
  <c r="G792" i="2" a="1"/>
  <c r="G792" i="2" s="1"/>
  <c r="G795" i="2" a="1"/>
  <c r="G795" i="2" s="1"/>
  <c r="G799" i="2" a="1"/>
  <c r="G799" i="2" s="1"/>
  <c r="G803" i="2" a="1"/>
  <c r="G803" i="2" s="1"/>
  <c r="G807" i="2" a="1"/>
  <c r="G807" i="2" s="1"/>
  <c r="G811" i="2" a="1"/>
  <c r="G811" i="2" s="1"/>
  <c r="G815" i="2" a="1"/>
  <c r="G815" i="2" s="1"/>
  <c r="G819" i="2" a="1"/>
  <c r="G819" i="2" s="1"/>
  <c r="G823" i="2" a="1"/>
  <c r="G823" i="2" s="1"/>
  <c r="G827" i="2" a="1"/>
  <c r="G827" i="2" s="1"/>
  <c r="G831" i="2" a="1"/>
  <c r="G831" i="2" s="1"/>
  <c r="G835" i="2" a="1"/>
  <c r="G835" i="2" s="1"/>
  <c r="G839" i="2" a="1"/>
  <c r="G839" i="2" s="1"/>
  <c r="G843" i="2" a="1"/>
  <c r="G843" i="2" s="1"/>
  <c r="G847" i="2" a="1"/>
  <c r="G847" i="2" s="1"/>
  <c r="G851" i="2" a="1"/>
  <c r="G851" i="2" s="1"/>
  <c r="G855" i="2" a="1"/>
  <c r="G855" i="2" s="1"/>
  <c r="G859" i="2" a="1"/>
  <c r="G859" i="2" s="1"/>
  <c r="G863" i="2" a="1"/>
  <c r="G863" i="2" s="1"/>
  <c r="G867" i="2" a="1"/>
  <c r="G867" i="2" s="1"/>
  <c r="G871" i="2" a="1"/>
  <c r="G871" i="2" s="1"/>
  <c r="G875" i="2" a="1"/>
  <c r="G875" i="2" s="1"/>
  <c r="G879" i="2" a="1"/>
  <c r="G879" i="2" s="1"/>
  <c r="G883" i="2" a="1"/>
  <c r="G883" i="2" s="1"/>
  <c r="G887" i="2" a="1"/>
  <c r="G887" i="2" s="1"/>
  <c r="G891" i="2" a="1"/>
  <c r="G891" i="2" s="1"/>
  <c r="G895" i="2" a="1"/>
  <c r="G895" i="2" s="1"/>
  <c r="G899" i="2" a="1"/>
  <c r="G899" i="2" s="1"/>
  <c r="G903" i="2" a="1"/>
  <c r="G903" i="2" s="1"/>
  <c r="G907" i="2" a="1"/>
  <c r="G907" i="2" s="1"/>
  <c r="G911" i="2" a="1"/>
  <c r="G911" i="2" s="1"/>
  <c r="G915" i="2" a="1"/>
  <c r="G915" i="2" s="1"/>
  <c r="G919" i="2" a="1"/>
  <c r="G919" i="2" s="1"/>
  <c r="G923" i="2" a="1"/>
  <c r="G923" i="2" s="1"/>
  <c r="G927" i="2" a="1"/>
  <c r="G927" i="2" s="1"/>
  <c r="G931" i="2" a="1"/>
  <c r="G931" i="2" s="1"/>
  <c r="G935" i="2" a="1"/>
  <c r="G935" i="2" s="1"/>
  <c r="G939" i="2" a="1"/>
  <c r="G939" i="2" s="1"/>
  <c r="G943" i="2" a="1"/>
  <c r="G943" i="2" s="1"/>
  <c r="G947" i="2" a="1"/>
  <c r="G947" i="2" s="1"/>
  <c r="G951" i="2" a="1"/>
  <c r="G951" i="2" s="1"/>
  <c r="G955" i="2" a="1"/>
  <c r="G955" i="2" s="1"/>
  <c r="G959" i="2" a="1"/>
  <c r="G959" i="2" s="1"/>
  <c r="G963" i="2" a="1"/>
  <c r="G963" i="2" s="1"/>
  <c r="G967" i="2" a="1"/>
  <c r="G967" i="2" s="1"/>
  <c r="G971" i="2" a="1"/>
  <c r="G971" i="2" s="1"/>
  <c r="G975" i="2" a="1"/>
  <c r="G975" i="2" s="1"/>
  <c r="G979" i="2" a="1"/>
  <c r="G979" i="2" s="1"/>
  <c r="G983" i="2" a="1"/>
  <c r="G983" i="2" s="1"/>
  <c r="G987" i="2" a="1"/>
  <c r="G987" i="2" s="1"/>
  <c r="G991" i="2" a="1"/>
  <c r="G991" i="2" s="1"/>
  <c r="G995" i="2" a="1"/>
  <c r="G995" i="2" s="1"/>
  <c r="G999" i="2" a="1"/>
  <c r="G999" i="2" s="1"/>
  <c r="F11" i="2" a="1"/>
  <c r="F11" i="2" s="1"/>
  <c r="F14" i="2" a="1"/>
  <c r="F14" i="2" s="1"/>
  <c r="F17" i="2" a="1"/>
  <c r="F17" i="2" s="1"/>
  <c r="F20" i="2" a="1"/>
  <c r="F20" i="2" s="1"/>
  <c r="F23" i="2" a="1"/>
  <c r="F23" i="2" s="1"/>
  <c r="F26" i="2" a="1"/>
  <c r="F26" i="2" s="1"/>
  <c r="F29" i="2" a="1"/>
  <c r="F29" i="2" s="1"/>
  <c r="F33" i="2" a="1"/>
  <c r="F33" i="2" s="1"/>
  <c r="F36" i="2" a="1"/>
  <c r="F36" i="2" s="1"/>
  <c r="F39" i="2" a="1"/>
  <c r="F39" i="2" s="1"/>
  <c r="F42" i="2" a="1"/>
  <c r="F42" i="2" s="1"/>
  <c r="F48" i="2" a="1"/>
  <c r="F48" i="2" s="1"/>
  <c r="F53" i="2" a="1"/>
  <c r="F53" i="2" s="1"/>
  <c r="F60" i="2" a="1"/>
  <c r="F60" i="2" s="1"/>
  <c r="F63" i="2" a="1"/>
  <c r="F63" i="2" s="1"/>
  <c r="F69" i="2" a="1"/>
  <c r="F69" i="2" s="1"/>
  <c r="F75" i="2" a="1"/>
  <c r="F75" i="2" s="1"/>
  <c r="F78" i="2" a="1"/>
  <c r="F78" i="2" s="1"/>
  <c r="F81" i="2" a="1"/>
  <c r="F81" i="2" s="1"/>
  <c r="F84" i="2" a="1"/>
  <c r="F84" i="2" s="1"/>
  <c r="F87" i="2" a="1"/>
  <c r="F87" i="2" s="1"/>
  <c r="F90" i="2" a="1"/>
  <c r="F90" i="2" s="1"/>
  <c r="F93" i="2" a="1"/>
  <c r="F93" i="2" s="1"/>
  <c r="F97" i="2" a="1"/>
  <c r="F97" i="2" s="1"/>
  <c r="F100" i="2" a="1"/>
  <c r="F100" i="2" s="1"/>
  <c r="F103" i="2" a="1"/>
  <c r="F103" i="2" s="1"/>
  <c r="F106" i="2" a="1"/>
  <c r="F106" i="2" s="1"/>
  <c r="F112" i="2" a="1"/>
  <c r="F112" i="2" s="1"/>
  <c r="F117" i="2" a="1"/>
  <c r="F117" i="2" s="1"/>
  <c r="F124" i="2" a="1"/>
  <c r="F124" i="2" s="1"/>
  <c r="F127" i="2" a="1"/>
  <c r="F127" i="2" s="1"/>
  <c r="F133" i="2" a="1"/>
  <c r="F133" i="2" s="1"/>
  <c r="F139" i="2" a="1"/>
  <c r="F139" i="2" s="1"/>
  <c r="F142" i="2" a="1"/>
  <c r="F142" i="2" s="1"/>
  <c r="F145" i="2" a="1"/>
  <c r="F145" i="2" s="1"/>
  <c r="H620" i="2" a="1"/>
  <c r="H620" i="2" s="1"/>
  <c r="H809" i="2" a="1"/>
  <c r="H809" i="2" s="1"/>
  <c r="H899" i="2" a="1"/>
  <c r="H899" i="2" s="1"/>
  <c r="H990" i="2" a="1"/>
  <c r="H990" i="2" s="1"/>
  <c r="G52" i="2" a="1"/>
  <c r="G52" i="2" s="1"/>
  <c r="G109" i="2" a="1"/>
  <c r="G109" i="2" s="1"/>
  <c r="G187" i="2" a="1"/>
  <c r="G187" i="2" s="1"/>
  <c r="G215" i="2" a="1"/>
  <c r="G215" i="2" s="1"/>
  <c r="G244" i="2" a="1"/>
  <c r="G244" i="2" s="1"/>
  <c r="G272" i="2" a="1"/>
  <c r="G272" i="2" s="1"/>
  <c r="G301" i="2" a="1"/>
  <c r="G301" i="2" s="1"/>
  <c r="G332" i="2" a="1"/>
  <c r="G332" i="2" s="1"/>
  <c r="G353" i="2" a="1"/>
  <c r="G353" i="2" s="1"/>
  <c r="G369" i="2" a="1"/>
  <c r="G369" i="2" s="1"/>
  <c r="G385" i="2" a="1"/>
  <c r="G385" i="2" s="1"/>
  <c r="G401" i="2" a="1"/>
  <c r="G401" i="2" s="1"/>
  <c r="G417" i="2" a="1"/>
  <c r="G417" i="2" s="1"/>
  <c r="G433" i="2" a="1"/>
  <c r="G433" i="2" s="1"/>
  <c r="G461" i="2" a="1"/>
  <c r="G461" i="2" s="1"/>
  <c r="G482" i="2" a="1"/>
  <c r="G482" i="2" s="1"/>
  <c r="G493" i="2" a="1"/>
  <c r="G493" i="2" s="1"/>
  <c r="G504" i="2" a="1"/>
  <c r="G504" i="2" s="1"/>
  <c r="G527" i="2" a="1"/>
  <c r="G527" i="2" s="1"/>
  <c r="G539" i="2" a="1"/>
  <c r="G539" i="2" s="1"/>
  <c r="G549" i="2" a="1"/>
  <c r="G549" i="2" s="1"/>
  <c r="G555" i="2" a="1"/>
  <c r="G555" i="2" s="1"/>
  <c r="G569" i="2" a="1"/>
  <c r="G569" i="2" s="1"/>
  <c r="G575" i="2" a="1"/>
  <c r="G575" i="2" s="1"/>
  <c r="G581" i="2" a="1"/>
  <c r="G581" i="2" s="1"/>
  <c r="G587" i="2" a="1"/>
  <c r="G587" i="2" s="1"/>
  <c r="G601" i="2" a="1"/>
  <c r="G601" i="2" s="1"/>
  <c r="G608" i="2" a="1"/>
  <c r="G608" i="2" s="1"/>
  <c r="G615" i="2" a="1"/>
  <c r="G615" i="2" s="1"/>
  <c r="G622" i="2" a="1"/>
  <c r="G622" i="2" s="1"/>
  <c r="G628" i="2" a="1"/>
  <c r="G628" i="2" s="1"/>
  <c r="G635" i="2" a="1"/>
  <c r="G635" i="2" s="1"/>
  <c r="G642" i="2" a="1"/>
  <c r="G642" i="2" s="1"/>
  <c r="G649" i="2" a="1"/>
  <c r="G649" i="2" s="1"/>
  <c r="G656" i="2" a="1"/>
  <c r="G656" i="2" s="1"/>
  <c r="G663" i="2" a="1"/>
  <c r="G663" i="2" s="1"/>
  <c r="G670" i="2" a="1"/>
  <c r="G670" i="2" s="1"/>
  <c r="G677" i="2" a="1"/>
  <c r="G677" i="2" s="1"/>
  <c r="G684" i="2" a="1"/>
  <c r="G684" i="2" s="1"/>
  <c r="G691" i="2" a="1"/>
  <c r="G691" i="2" s="1"/>
  <c r="G698" i="2" a="1"/>
  <c r="G698" i="2" s="1"/>
  <c r="G713" i="2" a="1"/>
  <c r="G713" i="2" s="1"/>
  <c r="G720" i="2" a="1"/>
  <c r="G720" i="2" s="1"/>
  <c r="G727" i="2" a="1"/>
  <c r="G727" i="2" s="1"/>
  <c r="G733" i="2" a="1"/>
  <c r="G733" i="2" s="1"/>
  <c r="G737" i="2" a="1"/>
  <c r="G737" i="2" s="1"/>
  <c r="G740" i="2" a="1"/>
  <c r="G740" i="2" s="1"/>
  <c r="G744" i="2" a="1"/>
  <c r="G744" i="2" s="1"/>
  <c r="G747" i="2" a="1"/>
  <c r="G747" i="2" s="1"/>
  <c r="G750" i="2" a="1"/>
  <c r="G750" i="2" s="1"/>
  <c r="G757" i="2" a="1"/>
  <c r="G757" i="2" s="1"/>
  <c r="G761" i="2" a="1"/>
  <c r="G761" i="2" s="1"/>
  <c r="G764" i="2" a="1"/>
  <c r="G764" i="2" s="1"/>
  <c r="G768" i="2" a="1"/>
  <c r="G768" i="2" s="1"/>
  <c r="G771" i="2" a="1"/>
  <c r="G771" i="2" s="1"/>
  <c r="G775" i="2" a="1"/>
  <c r="G775" i="2" s="1"/>
  <c r="G778" i="2" a="1"/>
  <c r="G778" i="2" s="1"/>
  <c r="G782" i="2" a="1"/>
  <c r="G782" i="2" s="1"/>
  <c r="G789" i="2" a="1"/>
  <c r="G789" i="2" s="1"/>
  <c r="G793" i="2" a="1"/>
  <c r="G793" i="2" s="1"/>
  <c r="G796" i="2" a="1"/>
  <c r="G796" i="2" s="1"/>
  <c r="G800" i="2" a="1"/>
  <c r="G800" i="2" s="1"/>
  <c r="G804" i="2" a="1"/>
  <c r="G804" i="2" s="1"/>
  <c r="G808" i="2" a="1"/>
  <c r="G808" i="2" s="1"/>
  <c r="G812" i="2" a="1"/>
  <c r="G812" i="2" s="1"/>
  <c r="G816" i="2" a="1"/>
  <c r="G816" i="2" s="1"/>
  <c r="G820" i="2" a="1"/>
  <c r="G820" i="2" s="1"/>
  <c r="G824" i="2" a="1"/>
  <c r="G824" i="2" s="1"/>
  <c r="G828" i="2" a="1"/>
  <c r="G828" i="2" s="1"/>
  <c r="G832" i="2" a="1"/>
  <c r="G832" i="2" s="1"/>
  <c r="G836" i="2" a="1"/>
  <c r="G836" i="2" s="1"/>
  <c r="G840" i="2" a="1"/>
  <c r="G840" i="2" s="1"/>
  <c r="G844" i="2" a="1"/>
  <c r="G844" i="2" s="1"/>
  <c r="G848" i="2" a="1"/>
  <c r="G848" i="2" s="1"/>
  <c r="G852" i="2" a="1"/>
  <c r="G852" i="2" s="1"/>
  <c r="G856" i="2" a="1"/>
  <c r="G856" i="2" s="1"/>
  <c r="G860" i="2" a="1"/>
  <c r="G860" i="2" s="1"/>
  <c r="G864" i="2" a="1"/>
  <c r="G864" i="2" s="1"/>
  <c r="G868" i="2" a="1"/>
  <c r="G868" i="2" s="1"/>
  <c r="G872" i="2" a="1"/>
  <c r="G872" i="2" s="1"/>
  <c r="G876" i="2" a="1"/>
  <c r="G876" i="2" s="1"/>
  <c r="G880" i="2" a="1"/>
  <c r="G880" i="2" s="1"/>
  <c r="G884" i="2" a="1"/>
  <c r="G884" i="2" s="1"/>
  <c r="G888" i="2" a="1"/>
  <c r="G888" i="2" s="1"/>
  <c r="G892" i="2" a="1"/>
  <c r="G892" i="2" s="1"/>
  <c r="G896" i="2" a="1"/>
  <c r="G896" i="2" s="1"/>
  <c r="G900" i="2" a="1"/>
  <c r="G900" i="2" s="1"/>
  <c r="G904" i="2" a="1"/>
  <c r="G904" i="2" s="1"/>
  <c r="G908" i="2" a="1"/>
  <c r="G908" i="2" s="1"/>
  <c r="G912" i="2" a="1"/>
  <c r="G912" i="2" s="1"/>
  <c r="G916" i="2" a="1"/>
  <c r="G916" i="2" s="1"/>
  <c r="G920" i="2" a="1"/>
  <c r="G920" i="2" s="1"/>
  <c r="G924" i="2" a="1"/>
  <c r="G924" i="2" s="1"/>
  <c r="G928" i="2" a="1"/>
  <c r="G928" i="2" s="1"/>
  <c r="G932" i="2" a="1"/>
  <c r="G932" i="2" s="1"/>
  <c r="G936" i="2" a="1"/>
  <c r="G936" i="2" s="1"/>
  <c r="G940" i="2" a="1"/>
  <c r="G940" i="2" s="1"/>
  <c r="G944" i="2" a="1"/>
  <c r="G944" i="2" s="1"/>
  <c r="G948" i="2" a="1"/>
  <c r="G948" i="2" s="1"/>
  <c r="G952" i="2" a="1"/>
  <c r="G952" i="2" s="1"/>
  <c r="G956" i="2" a="1"/>
  <c r="G956" i="2" s="1"/>
  <c r="G960" i="2" a="1"/>
  <c r="G960" i="2" s="1"/>
  <c r="G964" i="2" a="1"/>
  <c r="G964" i="2" s="1"/>
  <c r="G968" i="2" a="1"/>
  <c r="G968" i="2" s="1"/>
  <c r="G972" i="2" a="1"/>
  <c r="G972" i="2" s="1"/>
  <c r="G976" i="2" a="1"/>
  <c r="G976" i="2" s="1"/>
  <c r="G980" i="2" a="1"/>
  <c r="G980" i="2" s="1"/>
  <c r="G984" i="2" a="1"/>
  <c r="G984" i="2" s="1"/>
  <c r="G988" i="2" a="1"/>
  <c r="G988" i="2" s="1"/>
  <c r="G992" i="2" a="1"/>
  <c r="G992" i="2" s="1"/>
  <c r="G996" i="2" a="1"/>
  <c r="G996" i="2" s="1"/>
  <c r="F9" i="2" a="1"/>
  <c r="F9" i="2" s="1"/>
  <c r="F12" i="2" a="1"/>
  <c r="F12" i="2" s="1"/>
  <c r="F15" i="2" a="1"/>
  <c r="F15" i="2" s="1"/>
  <c r="F18" i="2" a="1"/>
  <c r="F18" i="2" s="1"/>
  <c r="F24" i="2" a="1"/>
  <c r="F24" i="2" s="1"/>
  <c r="F27" i="2" a="1"/>
  <c r="F27" i="2" s="1"/>
  <c r="F30" i="2" a="1"/>
  <c r="F30" i="2" s="1"/>
  <c r="F34" i="2" a="1"/>
  <c r="F34" i="2" s="1"/>
  <c r="F40" i="2" a="1"/>
  <c r="F40" i="2" s="1"/>
  <c r="F45" i="2" a="1"/>
  <c r="F45" i="2" s="1"/>
  <c r="F51" i="2" a="1"/>
  <c r="F51" i="2" s="1"/>
  <c r="F54" i="2" a="1"/>
  <c r="F54" i="2" s="1"/>
  <c r="F57" i="2" a="1"/>
  <c r="F57" i="2" s="1"/>
  <c r="F64" i="2" a="1"/>
  <c r="F64" i="2" s="1"/>
  <c r="F67" i="2" a="1"/>
  <c r="F67" i="2" s="1"/>
  <c r="F70" i="2" a="1"/>
  <c r="F70" i="2" s="1"/>
  <c r="F73" i="2" a="1"/>
  <c r="F73" i="2" s="1"/>
  <c r="F76" i="2" a="1"/>
  <c r="F76" i="2" s="1"/>
  <c r="F79" i="2" a="1"/>
  <c r="F79" i="2" s="1"/>
  <c r="F82" i="2" a="1"/>
  <c r="F82" i="2" s="1"/>
  <c r="F88" i="2" a="1"/>
  <c r="F88" i="2" s="1"/>
  <c r="F91" i="2" a="1"/>
  <c r="F91" i="2" s="1"/>
  <c r="F94" i="2" a="1"/>
  <c r="F94" i="2" s="1"/>
  <c r="F98" i="2" a="1"/>
  <c r="F98" i="2" s="1"/>
  <c r="F104" i="2" a="1"/>
  <c r="F104" i="2" s="1"/>
  <c r="F109" i="2" a="1"/>
  <c r="F109" i="2" s="1"/>
  <c r="F115" i="2" a="1"/>
  <c r="F115" i="2" s="1"/>
  <c r="F118" i="2" a="1"/>
  <c r="F118" i="2" s="1"/>
  <c r="F121" i="2" a="1"/>
  <c r="F121" i="2" s="1"/>
  <c r="F128" i="2" a="1"/>
  <c r="F128" i="2" s="1"/>
  <c r="F131" i="2" a="1"/>
  <c r="F131" i="2" s="1"/>
  <c r="F134" i="2" a="1"/>
  <c r="F134" i="2" s="1"/>
  <c r="F137" i="2" a="1"/>
  <c r="F137" i="2" s="1"/>
  <c r="F140" i="2" a="1"/>
  <c r="F140" i="2" s="1"/>
  <c r="F143" i="2" a="1"/>
  <c r="F143" i="2" s="1"/>
  <c r="H673" i="2" a="1"/>
  <c r="H673" i="2" s="1"/>
  <c r="H958" i="2" a="1"/>
  <c r="H958" i="2" s="1"/>
  <c r="G10" i="2" a="1"/>
  <c r="G10" i="2" s="1"/>
  <c r="G66" i="2" a="1"/>
  <c r="G66" i="2" s="1"/>
  <c r="G123" i="2" a="1"/>
  <c r="G123" i="2" s="1"/>
  <c r="G167" i="2" a="1"/>
  <c r="G167" i="2" s="1"/>
  <c r="G194" i="2" a="1"/>
  <c r="G194" i="2" s="1"/>
  <c r="G222" i="2" a="1"/>
  <c r="G222" i="2" s="1"/>
  <c r="G251" i="2" a="1"/>
  <c r="G251" i="2" s="1"/>
  <c r="G279" i="2" a="1"/>
  <c r="G279" i="2" s="1"/>
  <c r="G308" i="2" a="1"/>
  <c r="G308" i="2" s="1"/>
  <c r="G340" i="2" a="1"/>
  <c r="G340" i="2" s="1"/>
  <c r="G357" i="2" a="1"/>
  <c r="G357" i="2" s="1"/>
  <c r="G373" i="2" a="1"/>
  <c r="G373" i="2" s="1"/>
  <c r="G389" i="2" a="1"/>
  <c r="G389" i="2" s="1"/>
  <c r="G405" i="2" a="1"/>
  <c r="G405" i="2" s="1"/>
  <c r="G421" i="2" a="1"/>
  <c r="G421" i="2" s="1"/>
  <c r="G437" i="2" a="1"/>
  <c r="G437" i="2" s="1"/>
  <c r="G451" i="2" a="1"/>
  <c r="G451" i="2" s="1"/>
  <c r="G474" i="2" a="1"/>
  <c r="G474" i="2" s="1"/>
  <c r="G485" i="2" a="1"/>
  <c r="G485" i="2" s="1"/>
  <c r="G507" i="2" a="1"/>
  <c r="G507" i="2" s="1"/>
  <c r="G518" i="2" a="1"/>
  <c r="G518" i="2" s="1"/>
  <c r="G530" i="2" a="1"/>
  <c r="G530" i="2" s="1"/>
  <c r="G542" i="2" a="1"/>
  <c r="G542" i="2" s="1"/>
  <c r="G550" i="2" a="1"/>
  <c r="G550" i="2" s="1"/>
  <c r="G557" i="2" a="1"/>
  <c r="G557" i="2" s="1"/>
  <c r="G563" i="2" a="1"/>
  <c r="G563" i="2" s="1"/>
  <c r="G570" i="2" a="1"/>
  <c r="G570" i="2" s="1"/>
  <c r="G577" i="2" a="1"/>
  <c r="G577" i="2" s="1"/>
  <c r="G582" i="2" a="1"/>
  <c r="G582" i="2" s="1"/>
  <c r="G588" i="2" a="1"/>
  <c r="G588" i="2" s="1"/>
  <c r="G595" i="2" a="1"/>
  <c r="G595" i="2" s="1"/>
  <c r="G602" i="2" a="1"/>
  <c r="G602" i="2" s="1"/>
  <c r="G617" i="2" a="1"/>
  <c r="G617" i="2" s="1"/>
  <c r="G624" i="2" a="1"/>
  <c r="G624" i="2" s="1"/>
  <c r="G630" i="2" a="1"/>
  <c r="G630" i="2" s="1"/>
  <c r="G637" i="2" a="1"/>
  <c r="G637" i="2" s="1"/>
  <c r="G650" i="2" a="1"/>
  <c r="G650" i="2" s="1"/>
  <c r="G665" i="2" a="1"/>
  <c r="G665" i="2" s="1"/>
  <c r="G672" i="2" a="1"/>
  <c r="G672" i="2" s="1"/>
  <c r="G679" i="2" a="1"/>
  <c r="G679" i="2" s="1"/>
  <c r="G686" i="2" a="1"/>
  <c r="G686" i="2" s="1"/>
  <c r="G693" i="2" a="1"/>
  <c r="G693" i="2" s="1"/>
  <c r="G700" i="2" a="1"/>
  <c r="G700" i="2" s="1"/>
  <c r="G707" i="2" a="1"/>
  <c r="G707" i="2" s="1"/>
  <c r="G714" i="2" a="1"/>
  <c r="G714" i="2" s="1"/>
  <c r="G729" i="2" a="1"/>
  <c r="G729" i="2" s="1"/>
  <c r="G734" i="2" a="1"/>
  <c r="G734" i="2" s="1"/>
  <c r="G741" i="2" a="1"/>
  <c r="G741" i="2" s="1"/>
  <c r="G745" i="2" a="1"/>
  <c r="G745" i="2" s="1"/>
  <c r="G751" i="2" a="1"/>
  <c r="G751" i="2" s="1"/>
  <c r="G754" i="2" a="1"/>
  <c r="G754" i="2" s="1"/>
  <c r="G758" i="2" a="1"/>
  <c r="G758" i="2" s="1"/>
  <c r="G765" i="2" a="1"/>
  <c r="G765" i="2" s="1"/>
  <c r="G769" i="2" a="1"/>
  <c r="G769" i="2" s="1"/>
  <c r="G772" i="2" a="1"/>
  <c r="G772" i="2" s="1"/>
  <c r="G776" i="2" a="1"/>
  <c r="G776" i="2" s="1"/>
  <c r="G779" i="2" a="1"/>
  <c r="G779" i="2" s="1"/>
  <c r="G783" i="2" a="1"/>
  <c r="G783" i="2" s="1"/>
  <c r="G786" i="2" a="1"/>
  <c r="G786" i="2" s="1"/>
  <c r="G790" i="2" a="1"/>
  <c r="G790" i="2" s="1"/>
  <c r="G797" i="2" a="1"/>
  <c r="G797" i="2" s="1"/>
  <c r="G801" i="2" a="1"/>
  <c r="G801" i="2" s="1"/>
  <c r="G805" i="2" a="1"/>
  <c r="G805" i="2" s="1"/>
  <c r="G809" i="2" a="1"/>
  <c r="G809" i="2" s="1"/>
  <c r="G813" i="2" a="1"/>
  <c r="G813" i="2" s="1"/>
  <c r="G817" i="2" a="1"/>
  <c r="G817" i="2" s="1"/>
  <c r="G821" i="2" a="1"/>
  <c r="G821" i="2" s="1"/>
  <c r="G825" i="2" a="1"/>
  <c r="G825" i="2" s="1"/>
  <c r="G829" i="2" a="1"/>
  <c r="G829" i="2" s="1"/>
  <c r="G833" i="2" a="1"/>
  <c r="G833" i="2" s="1"/>
  <c r="G837" i="2" a="1"/>
  <c r="G837" i="2" s="1"/>
  <c r="G841" i="2" a="1"/>
  <c r="G841" i="2" s="1"/>
  <c r="G845" i="2" a="1"/>
  <c r="G845" i="2" s="1"/>
  <c r="G849" i="2" a="1"/>
  <c r="G849" i="2" s="1"/>
  <c r="G853" i="2" a="1"/>
  <c r="G853" i="2" s="1"/>
  <c r="G857" i="2" a="1"/>
  <c r="G857" i="2" s="1"/>
  <c r="G861" i="2" a="1"/>
  <c r="G861" i="2" s="1"/>
  <c r="G865" i="2" a="1"/>
  <c r="G865" i="2" s="1"/>
  <c r="G869" i="2" a="1"/>
  <c r="G869" i="2" s="1"/>
  <c r="G873" i="2" a="1"/>
  <c r="G873" i="2" s="1"/>
  <c r="G877" i="2" a="1"/>
  <c r="G877" i="2" s="1"/>
  <c r="G881" i="2" a="1"/>
  <c r="G881" i="2" s="1"/>
  <c r="G885" i="2" a="1"/>
  <c r="G885" i="2" s="1"/>
  <c r="G889" i="2" a="1"/>
  <c r="G889" i="2" s="1"/>
  <c r="G893" i="2" a="1"/>
  <c r="G893" i="2" s="1"/>
  <c r="G897" i="2" a="1"/>
  <c r="G897" i="2" s="1"/>
  <c r="G901" i="2" a="1"/>
  <c r="G901" i="2" s="1"/>
  <c r="G905" i="2" a="1"/>
  <c r="G905" i="2" s="1"/>
  <c r="G909" i="2" a="1"/>
  <c r="G909" i="2" s="1"/>
  <c r="G913" i="2" a="1"/>
  <c r="G913" i="2" s="1"/>
  <c r="G917" i="2" a="1"/>
  <c r="G917" i="2" s="1"/>
  <c r="G921" i="2" a="1"/>
  <c r="G921" i="2" s="1"/>
  <c r="G925" i="2" a="1"/>
  <c r="G925" i="2" s="1"/>
  <c r="G929" i="2" a="1"/>
  <c r="G929" i="2" s="1"/>
  <c r="G933" i="2" a="1"/>
  <c r="G933" i="2" s="1"/>
  <c r="G937" i="2" a="1"/>
  <c r="G937" i="2" s="1"/>
  <c r="G941" i="2" a="1"/>
  <c r="G941" i="2" s="1"/>
  <c r="G945" i="2" a="1"/>
  <c r="G945" i="2" s="1"/>
  <c r="G949" i="2" a="1"/>
  <c r="G949" i="2" s="1"/>
  <c r="G953" i="2" a="1"/>
  <c r="G953" i="2" s="1"/>
  <c r="G957" i="2" a="1"/>
  <c r="G957" i="2" s="1"/>
  <c r="G961" i="2" a="1"/>
  <c r="G961" i="2" s="1"/>
  <c r="G965" i="2" a="1"/>
  <c r="G965" i="2" s="1"/>
  <c r="G969" i="2" a="1"/>
  <c r="G969" i="2" s="1"/>
  <c r="G973" i="2" a="1"/>
  <c r="G973" i="2" s="1"/>
  <c r="G977" i="2" a="1"/>
  <c r="G977" i="2" s="1"/>
  <c r="G981" i="2" a="1"/>
  <c r="G981" i="2" s="1"/>
  <c r="G985" i="2" a="1"/>
  <c r="G985" i="2" s="1"/>
  <c r="G989" i="2" a="1"/>
  <c r="G989" i="2" s="1"/>
  <c r="G993" i="2" a="1"/>
  <c r="G993" i="2" s="1"/>
  <c r="G997" i="2" a="1"/>
  <c r="G997" i="2" s="1"/>
  <c r="F10" i="2" a="1"/>
  <c r="F10" i="2" s="1"/>
  <c r="F16" i="2" a="1"/>
  <c r="F16" i="2" s="1"/>
  <c r="F21" i="2" a="1"/>
  <c r="F21" i="2" s="1"/>
  <c r="F28" i="2" a="1"/>
  <c r="F28" i="2" s="1"/>
  <c r="F31" i="2" a="1"/>
  <c r="F31" i="2" s="1"/>
  <c r="F37" i="2" a="1"/>
  <c r="F37" i="2" s="1"/>
  <c r="F43" i="2" a="1"/>
  <c r="F43" i="2" s="1"/>
  <c r="F46" i="2" a="1"/>
  <c r="F46" i="2" s="1"/>
  <c r="F49" i="2" a="1"/>
  <c r="F49" i="2" s="1"/>
  <c r="F52" i="2" a="1"/>
  <c r="F52" i="2" s="1"/>
  <c r="F55" i="2" a="1"/>
  <c r="F55" i="2" s="1"/>
  <c r="F58" i="2" a="1"/>
  <c r="F58" i="2" s="1"/>
  <c r="F61" i="2" a="1"/>
  <c r="F61" i="2" s="1"/>
  <c r="F65" i="2" a="1"/>
  <c r="F65" i="2" s="1"/>
  <c r="F68" i="2" a="1"/>
  <c r="F68" i="2" s="1"/>
  <c r="F71" i="2" a="1"/>
  <c r="F71" i="2" s="1"/>
  <c r="F74" i="2" a="1"/>
  <c r="F74" i="2" s="1"/>
  <c r="F80" i="2" a="1"/>
  <c r="F80" i="2" s="1"/>
  <c r="F85" i="2" a="1"/>
  <c r="F85" i="2" s="1"/>
  <c r="F92" i="2" a="1"/>
  <c r="F92" i="2" s="1"/>
  <c r="F95" i="2" a="1"/>
  <c r="F95" i="2" s="1"/>
  <c r="F101" i="2" a="1"/>
  <c r="F101" i="2" s="1"/>
  <c r="F107" i="2" a="1"/>
  <c r="F107" i="2" s="1"/>
  <c r="F110" i="2" a="1"/>
  <c r="F110" i="2" s="1"/>
  <c r="F113" i="2" a="1"/>
  <c r="F113" i="2" s="1"/>
  <c r="F116" i="2" a="1"/>
  <c r="F116" i="2" s="1"/>
  <c r="F119" i="2" a="1"/>
  <c r="F119" i="2" s="1"/>
  <c r="H724" i="2" a="1"/>
  <c r="H724" i="2" s="1"/>
  <c r="G24" i="2" a="1"/>
  <c r="G24" i="2" s="1"/>
  <c r="G201" i="2" a="1"/>
  <c r="G201" i="2" s="1"/>
  <c r="G316" i="2" a="1"/>
  <c r="G316" i="2" s="1"/>
  <c r="G393" i="2" a="1"/>
  <c r="G393" i="2" s="1"/>
  <c r="G454" i="2" a="1"/>
  <c r="G454" i="2" s="1"/>
  <c r="G498" i="2" a="1"/>
  <c r="G498" i="2" s="1"/>
  <c r="G572" i="2" a="1"/>
  <c r="G572" i="2" s="1"/>
  <c r="G597" i="2" a="1"/>
  <c r="G597" i="2" s="1"/>
  <c r="G652" i="2" a="1"/>
  <c r="G652" i="2" s="1"/>
  <c r="G681" i="2" a="1"/>
  <c r="G681" i="2" s="1"/>
  <c r="G709" i="2" a="1"/>
  <c r="G709" i="2" s="1"/>
  <c r="G735" i="2" a="1"/>
  <c r="G735" i="2" s="1"/>
  <c r="G748" i="2" a="1"/>
  <c r="G748" i="2" s="1"/>
  <c r="G762" i="2" a="1"/>
  <c r="G762" i="2" s="1"/>
  <c r="G777" i="2" a="1"/>
  <c r="G777" i="2" s="1"/>
  <c r="G791" i="2" a="1"/>
  <c r="G791" i="2" s="1"/>
  <c r="G806" i="2" a="1"/>
  <c r="G806" i="2" s="1"/>
  <c r="G822" i="2" a="1"/>
  <c r="G822" i="2" s="1"/>
  <c r="G838" i="2" a="1"/>
  <c r="G838" i="2" s="1"/>
  <c r="G854" i="2" a="1"/>
  <c r="G854" i="2" s="1"/>
  <c r="G870" i="2" a="1"/>
  <c r="G870" i="2" s="1"/>
  <c r="G886" i="2" a="1"/>
  <c r="G886" i="2" s="1"/>
  <c r="G902" i="2" a="1"/>
  <c r="G902" i="2" s="1"/>
  <c r="G918" i="2" a="1"/>
  <c r="G918" i="2" s="1"/>
  <c r="G934" i="2" a="1"/>
  <c r="G934" i="2" s="1"/>
  <c r="G950" i="2" a="1"/>
  <c r="G950" i="2" s="1"/>
  <c r="G966" i="2" a="1"/>
  <c r="G966" i="2" s="1"/>
  <c r="G982" i="2" a="1"/>
  <c r="G982" i="2" s="1"/>
  <c r="G998" i="2" a="1"/>
  <c r="G998" i="2" s="1"/>
  <c r="F19" i="2" a="1"/>
  <c r="F19" i="2" s="1"/>
  <c r="F32" i="2" a="1"/>
  <c r="F32" i="2" s="1"/>
  <c r="F44" i="2" a="1"/>
  <c r="F44" i="2" s="1"/>
  <c r="F56" i="2" a="1"/>
  <c r="F56" i="2" s="1"/>
  <c r="F105" i="2" a="1"/>
  <c r="F105" i="2" s="1"/>
  <c r="F125" i="2" a="1"/>
  <c r="F125" i="2" s="1"/>
  <c r="F132" i="2" a="1"/>
  <c r="F132" i="2" s="1"/>
  <c r="F138" i="2" a="1"/>
  <c r="F138" i="2" s="1"/>
  <c r="F144" i="2" a="1"/>
  <c r="F144" i="2" s="1"/>
  <c r="F147" i="2" a="1"/>
  <c r="F147" i="2" s="1"/>
  <c r="F150" i="2" a="1"/>
  <c r="F150" i="2" s="1"/>
  <c r="F153" i="2" a="1"/>
  <c r="F153" i="2" s="1"/>
  <c r="F160" i="2" a="1"/>
  <c r="F160" i="2" s="1"/>
  <c r="F163" i="2" a="1"/>
  <c r="F163" i="2" s="1"/>
  <c r="F166" i="2" a="1"/>
  <c r="F166" i="2" s="1"/>
  <c r="F169" i="2" a="1"/>
  <c r="F169" i="2" s="1"/>
  <c r="F172" i="2" a="1"/>
  <c r="F172" i="2" s="1"/>
  <c r="F175" i="2" a="1"/>
  <c r="F175" i="2" s="1"/>
  <c r="F178" i="2" a="1"/>
  <c r="F178" i="2" s="1"/>
  <c r="F181" i="2" a="1"/>
  <c r="F181" i="2" s="1"/>
  <c r="F184" i="2" a="1"/>
  <c r="F184" i="2" s="1"/>
  <c r="F190" i="2" a="1"/>
  <c r="F190" i="2" s="1"/>
  <c r="F195" i="2" a="1"/>
  <c r="F195" i="2" s="1"/>
  <c r="F201" i="2" a="1"/>
  <c r="F201" i="2" s="1"/>
  <c r="F204" i="2" a="1"/>
  <c r="F204" i="2" s="1"/>
  <c r="F207" i="2" a="1"/>
  <c r="F207" i="2" s="1"/>
  <c r="F210" i="2" a="1"/>
  <c r="F210" i="2" s="1"/>
  <c r="F213" i="2" a="1"/>
  <c r="F213" i="2" s="1"/>
  <c r="F216" i="2" a="1"/>
  <c r="F216" i="2" s="1"/>
  <c r="F222" i="2" a="1"/>
  <c r="F222" i="2" s="1"/>
  <c r="F227" i="2" a="1"/>
  <c r="F227" i="2" s="1"/>
  <c r="F233" i="2" a="1"/>
  <c r="F233" i="2" s="1"/>
  <c r="F236" i="2" a="1"/>
  <c r="F236" i="2" s="1"/>
  <c r="F239" i="2" a="1"/>
  <c r="F239" i="2" s="1"/>
  <c r="F242" i="2" a="1"/>
  <c r="F242" i="2" s="1"/>
  <c r="F245" i="2" a="1"/>
  <c r="F245" i="2" s="1"/>
  <c r="F248" i="2" a="1"/>
  <c r="F248" i="2" s="1"/>
  <c r="F254" i="2" a="1"/>
  <c r="F254" i="2" s="1"/>
  <c r="F259" i="2" a="1"/>
  <c r="F259" i="2" s="1"/>
  <c r="F265" i="2" a="1"/>
  <c r="F265" i="2" s="1"/>
  <c r="F268" i="2" a="1"/>
  <c r="F268" i="2" s="1"/>
  <c r="F271" i="2" a="1"/>
  <c r="F271" i="2" s="1"/>
  <c r="F274" i="2" a="1"/>
  <c r="F274" i="2" s="1"/>
  <c r="F277" i="2" a="1"/>
  <c r="F277" i="2" s="1"/>
  <c r="F280" i="2" a="1"/>
  <c r="F280" i="2" s="1"/>
  <c r="F286" i="2" a="1"/>
  <c r="F286" i="2" s="1"/>
  <c r="F291" i="2" a="1"/>
  <c r="F291" i="2" s="1"/>
  <c r="F297" i="2" a="1"/>
  <c r="F297" i="2" s="1"/>
  <c r="F300" i="2" a="1"/>
  <c r="F300" i="2" s="1"/>
  <c r="F303" i="2" a="1"/>
  <c r="F303" i="2" s="1"/>
  <c r="F306" i="2" a="1"/>
  <c r="F306" i="2" s="1"/>
  <c r="F308" i="2" a="1"/>
  <c r="F308" i="2" s="1"/>
  <c r="F310" i="2" a="1"/>
  <c r="F310" i="2" s="1"/>
  <c r="F312" i="2" a="1"/>
  <c r="F312" i="2" s="1"/>
  <c r="F314" i="2" a="1"/>
  <c r="F314" i="2" s="1"/>
  <c r="F316" i="2" a="1"/>
  <c r="F316" i="2" s="1"/>
  <c r="F318" i="2" a="1"/>
  <c r="F318" i="2" s="1"/>
  <c r="F320" i="2" a="1"/>
  <c r="F320" i="2" s="1"/>
  <c r="F322" i="2" a="1"/>
  <c r="F322" i="2" s="1"/>
  <c r="F324" i="2" a="1"/>
  <c r="F324" i="2" s="1"/>
  <c r="F326" i="2" a="1"/>
  <c r="F326" i="2" s="1"/>
  <c r="F328" i="2" a="1"/>
  <c r="F328" i="2" s="1"/>
  <c r="F330" i="2" a="1"/>
  <c r="F330" i="2" s="1"/>
  <c r="F332" i="2" a="1"/>
  <c r="F332" i="2" s="1"/>
  <c r="F334" i="2" a="1"/>
  <c r="F334" i="2" s="1"/>
  <c r="F336" i="2" a="1"/>
  <c r="F336" i="2" s="1"/>
  <c r="F338" i="2" a="1"/>
  <c r="F338" i="2" s="1"/>
  <c r="F340" i="2" a="1"/>
  <c r="F340" i="2" s="1"/>
  <c r="F342" i="2" a="1"/>
  <c r="F342" i="2" s="1"/>
  <c r="F344" i="2" a="1"/>
  <c r="F344" i="2" s="1"/>
  <c r="F346" i="2" a="1"/>
  <c r="F346" i="2" s="1"/>
  <c r="F348" i="2" a="1"/>
  <c r="F348" i="2" s="1"/>
  <c r="F350" i="2" a="1"/>
  <c r="F350" i="2" s="1"/>
  <c r="F352" i="2" a="1"/>
  <c r="F352" i="2" s="1"/>
  <c r="F354" i="2" a="1"/>
  <c r="F354" i="2" s="1"/>
  <c r="F356" i="2" a="1"/>
  <c r="F356" i="2" s="1"/>
  <c r="F358" i="2" a="1"/>
  <c r="F358" i="2" s="1"/>
  <c r="F360" i="2" a="1"/>
  <c r="F360" i="2" s="1"/>
  <c r="F362" i="2" a="1"/>
  <c r="F362" i="2" s="1"/>
  <c r="F364" i="2" a="1"/>
  <c r="F364" i="2" s="1"/>
  <c r="F366" i="2" a="1"/>
  <c r="F366" i="2" s="1"/>
  <c r="H856" i="2" a="1"/>
  <c r="H856" i="2" s="1"/>
  <c r="G345" i="2" a="1"/>
  <c r="G345" i="2" s="1"/>
  <c r="G409" i="2" a="1"/>
  <c r="G409" i="2" s="1"/>
  <c r="G466" i="2" a="1"/>
  <c r="G466" i="2" s="1"/>
  <c r="G552" i="2" a="1"/>
  <c r="G552" i="2" s="1"/>
  <c r="G578" i="2" a="1"/>
  <c r="G578" i="2" s="1"/>
  <c r="G604" i="2" a="1"/>
  <c r="G604" i="2" s="1"/>
  <c r="G632" i="2" a="1"/>
  <c r="G632" i="2" s="1"/>
  <c r="G659" i="2" a="1"/>
  <c r="G659" i="2" s="1"/>
  <c r="G688" i="2" a="1"/>
  <c r="G688" i="2" s="1"/>
  <c r="G716" i="2" a="1"/>
  <c r="G716" i="2" s="1"/>
  <c r="G738" i="2" a="1"/>
  <c r="G738" i="2" s="1"/>
  <c r="G752" i="2" a="1"/>
  <c r="G752" i="2" s="1"/>
  <c r="G766" i="2" a="1"/>
  <c r="G766" i="2" s="1"/>
  <c r="G780" i="2" a="1"/>
  <c r="G780" i="2" s="1"/>
  <c r="G794" i="2" a="1"/>
  <c r="G794" i="2" s="1"/>
  <c r="G810" i="2" a="1"/>
  <c r="G810" i="2" s="1"/>
  <c r="G826" i="2" a="1"/>
  <c r="G826" i="2" s="1"/>
  <c r="G842" i="2" a="1"/>
  <c r="G842" i="2" s="1"/>
  <c r="G858" i="2" a="1"/>
  <c r="G858" i="2" s="1"/>
  <c r="G874" i="2" a="1"/>
  <c r="G874" i="2" s="1"/>
  <c r="G890" i="2" a="1"/>
  <c r="G890" i="2" s="1"/>
  <c r="G906" i="2" a="1"/>
  <c r="G906" i="2" s="1"/>
  <c r="G922" i="2" a="1"/>
  <c r="G922" i="2" s="1"/>
  <c r="G938" i="2" a="1"/>
  <c r="G938" i="2" s="1"/>
  <c r="G954" i="2" a="1"/>
  <c r="G954" i="2" s="1"/>
  <c r="G970" i="2" a="1"/>
  <c r="G970" i="2" s="1"/>
  <c r="G986" i="2" a="1"/>
  <c r="G986" i="2" s="1"/>
  <c r="F22" i="2" a="1"/>
  <c r="F22" i="2" s="1"/>
  <c r="F35" i="2" a="1"/>
  <c r="F35" i="2" s="1"/>
  <c r="F47" i="2" a="1"/>
  <c r="F47" i="2" s="1"/>
  <c r="F59" i="2" a="1"/>
  <c r="F59" i="2" s="1"/>
  <c r="F72" i="2" a="1"/>
  <c r="F72" i="2" s="1"/>
  <c r="F83" i="2" a="1"/>
  <c r="F83" i="2" s="1"/>
  <c r="F96" i="2" a="1"/>
  <c r="F96" i="2" s="1"/>
  <c r="F108" i="2" a="1"/>
  <c r="F108" i="2" s="1"/>
  <c r="F120" i="2" a="1"/>
  <c r="F120" i="2" s="1"/>
  <c r="F126" i="2" a="1"/>
  <c r="F126" i="2" s="1"/>
  <c r="F148" i="2" a="1"/>
  <c r="F148" i="2" s="1"/>
  <c r="F151" i="2" a="1"/>
  <c r="F151" i="2" s="1"/>
  <c r="F154" i="2" a="1"/>
  <c r="F154" i="2" s="1"/>
  <c r="F157" i="2" a="1"/>
  <c r="F157" i="2" s="1"/>
  <c r="F161" i="2" a="1"/>
  <c r="F161" i="2" s="1"/>
  <c r="F164" i="2" a="1"/>
  <c r="F164" i="2" s="1"/>
  <c r="F167" i="2" a="1"/>
  <c r="F167" i="2" s="1"/>
  <c r="F170" i="2" a="1"/>
  <c r="F170" i="2" s="1"/>
  <c r="F176" i="2" a="1"/>
  <c r="F176" i="2" s="1"/>
  <c r="F182" i="2" a="1"/>
  <c r="F182" i="2" s="1"/>
  <c r="F187" i="2" a="1"/>
  <c r="F187" i="2" s="1"/>
  <c r="F193" i="2" a="1"/>
  <c r="F193" i="2" s="1"/>
  <c r="F196" i="2" a="1"/>
  <c r="F196" i="2" s="1"/>
  <c r="F199" i="2" a="1"/>
  <c r="F199" i="2" s="1"/>
  <c r="F202" i="2" a="1"/>
  <c r="F202" i="2" s="1"/>
  <c r="F205" i="2" a="1"/>
  <c r="F205" i="2" s="1"/>
  <c r="F208" i="2" a="1"/>
  <c r="F208" i="2" s="1"/>
  <c r="F214" i="2" a="1"/>
  <c r="F214" i="2" s="1"/>
  <c r="F219" i="2" a="1"/>
  <c r="F219" i="2" s="1"/>
  <c r="F225" i="2" a="1"/>
  <c r="F225" i="2" s="1"/>
  <c r="F228" i="2" a="1"/>
  <c r="F228" i="2" s="1"/>
  <c r="F231" i="2" a="1"/>
  <c r="F231" i="2" s="1"/>
  <c r="F234" i="2" a="1"/>
  <c r="F234" i="2" s="1"/>
  <c r="F237" i="2" a="1"/>
  <c r="F237" i="2" s="1"/>
  <c r="F240" i="2" a="1"/>
  <c r="F240" i="2" s="1"/>
  <c r="F246" i="2" a="1"/>
  <c r="F246" i="2" s="1"/>
  <c r="F251" i="2" a="1"/>
  <c r="F251" i="2" s="1"/>
  <c r="F257" i="2" a="1"/>
  <c r="F257" i="2" s="1"/>
  <c r="F260" i="2" a="1"/>
  <c r="F260" i="2" s="1"/>
  <c r="F263" i="2" a="1"/>
  <c r="F263" i="2" s="1"/>
  <c r="F266" i="2" a="1"/>
  <c r="F266" i="2" s="1"/>
  <c r="F269" i="2" a="1"/>
  <c r="F269" i="2" s="1"/>
  <c r="F272" i="2" a="1"/>
  <c r="F272" i="2" s="1"/>
  <c r="F278" i="2" a="1"/>
  <c r="F278" i="2" s="1"/>
  <c r="F283" i="2" a="1"/>
  <c r="F283" i="2" s="1"/>
  <c r="F289" i="2" a="1"/>
  <c r="F289" i="2" s="1"/>
  <c r="F292" i="2" a="1"/>
  <c r="F292" i="2" s="1"/>
  <c r="F295" i="2" a="1"/>
  <c r="F295" i="2" s="1"/>
  <c r="F298" i="2" a="1"/>
  <c r="F298" i="2" s="1"/>
  <c r="F301" i="2" a="1"/>
  <c r="F301" i="2" s="1"/>
  <c r="F304" i="2" a="1"/>
  <c r="F304" i="2" s="1"/>
  <c r="H926" i="2" a="1"/>
  <c r="H926" i="2" s="1"/>
  <c r="G258" i="2" a="1"/>
  <c r="G258" i="2" s="1"/>
  <c r="G361" i="2" a="1"/>
  <c r="G361" i="2" s="1"/>
  <c r="G425" i="2" a="1"/>
  <c r="G425" i="2" s="1"/>
  <c r="G477" i="2" a="1"/>
  <c r="G477" i="2" s="1"/>
  <c r="G558" i="2" a="1"/>
  <c r="G558" i="2" s="1"/>
  <c r="G584" i="2" a="1"/>
  <c r="G584" i="2" s="1"/>
  <c r="G611" i="2" a="1"/>
  <c r="G611" i="2" s="1"/>
  <c r="G639" i="2" a="1"/>
  <c r="G639" i="2" s="1"/>
  <c r="G666" i="2" a="1"/>
  <c r="G666" i="2" s="1"/>
  <c r="G695" i="2" a="1"/>
  <c r="G695" i="2" s="1"/>
  <c r="G723" i="2" a="1"/>
  <c r="G723" i="2" s="1"/>
  <c r="G742" i="2" a="1"/>
  <c r="G742" i="2" s="1"/>
  <c r="G755" i="2" a="1"/>
  <c r="G755" i="2" s="1"/>
  <c r="G784" i="2" a="1"/>
  <c r="G784" i="2" s="1"/>
  <c r="G798" i="2" a="1"/>
  <c r="G798" i="2" s="1"/>
  <c r="G814" i="2" a="1"/>
  <c r="G814" i="2" s="1"/>
  <c r="G830" i="2" a="1"/>
  <c r="G830" i="2" s="1"/>
  <c r="G846" i="2" a="1"/>
  <c r="G846" i="2" s="1"/>
  <c r="G862" i="2" a="1"/>
  <c r="G862" i="2" s="1"/>
  <c r="G878" i="2" a="1"/>
  <c r="G878" i="2" s="1"/>
  <c r="G894" i="2" a="1"/>
  <c r="G894" i="2" s="1"/>
  <c r="G910" i="2" a="1"/>
  <c r="G910" i="2" s="1"/>
  <c r="G926" i="2" a="1"/>
  <c r="G926" i="2" s="1"/>
  <c r="G942" i="2" a="1"/>
  <c r="G942" i="2" s="1"/>
  <c r="G958" i="2" a="1"/>
  <c r="G958" i="2" s="1"/>
  <c r="G974" i="2" a="1"/>
  <c r="G974" i="2" s="1"/>
  <c r="G990" i="2" a="1"/>
  <c r="G990" i="2" s="1"/>
  <c r="F13" i="2" a="1"/>
  <c r="F13" i="2" s="1"/>
  <c r="F25" i="2" a="1"/>
  <c r="F25" i="2" s="1"/>
  <c r="F38" i="2" a="1"/>
  <c r="F38" i="2" s="1"/>
  <c r="F50" i="2" a="1"/>
  <c r="F50" i="2" s="1"/>
  <c r="F62" i="2" a="1"/>
  <c r="F62" i="2" s="1"/>
  <c r="F86" i="2" a="1"/>
  <c r="F86" i="2" s="1"/>
  <c r="F99" i="2" a="1"/>
  <c r="F99" i="2" s="1"/>
  <c r="F111" i="2" a="1"/>
  <c r="F111" i="2" s="1"/>
  <c r="F122" i="2" a="1"/>
  <c r="F122" i="2" s="1"/>
  <c r="F129" i="2" a="1"/>
  <c r="F129" i="2" s="1"/>
  <c r="F135" i="2" a="1"/>
  <c r="F135" i="2" s="1"/>
  <c r="F146" i="2" a="1"/>
  <c r="F146" i="2" s="1"/>
  <c r="F152" i="2" a="1"/>
  <c r="F152" i="2" s="1"/>
  <c r="F155" i="2" a="1"/>
  <c r="F155" i="2" s="1"/>
  <c r="F158" i="2" a="1"/>
  <c r="F158" i="2" s="1"/>
  <c r="F162" i="2" a="1"/>
  <c r="F162" i="2" s="1"/>
  <c r="F168" i="2" a="1"/>
  <c r="F168" i="2" s="1"/>
  <c r="F173" i="2" a="1"/>
  <c r="F173" i="2" s="1"/>
  <c r="F179" i="2" a="1"/>
  <c r="F179" i="2" s="1"/>
  <c r="F185" i="2" a="1"/>
  <c r="F185" i="2" s="1"/>
  <c r="F188" i="2" a="1"/>
  <c r="F188" i="2" s="1"/>
  <c r="F191" i="2" a="1"/>
  <c r="F191" i="2" s="1"/>
  <c r="F194" i="2" a="1"/>
  <c r="F194" i="2" s="1"/>
  <c r="F197" i="2" a="1"/>
  <c r="F197" i="2" s="1"/>
  <c r="F200" i="2" a="1"/>
  <c r="F200" i="2" s="1"/>
  <c r="F206" i="2" a="1"/>
  <c r="F206" i="2" s="1"/>
  <c r="F211" i="2" a="1"/>
  <c r="F211" i="2" s="1"/>
  <c r="F217" i="2" a="1"/>
  <c r="F217" i="2" s="1"/>
  <c r="F220" i="2" a="1"/>
  <c r="F220" i="2" s="1"/>
  <c r="F223" i="2" a="1"/>
  <c r="F223" i="2" s="1"/>
  <c r="F226" i="2" a="1"/>
  <c r="F226" i="2" s="1"/>
  <c r="F229" i="2" a="1"/>
  <c r="F229" i="2" s="1"/>
  <c r="F232" i="2" a="1"/>
  <c r="F232" i="2" s="1"/>
  <c r="F238" i="2" a="1"/>
  <c r="F238" i="2" s="1"/>
  <c r="F243" i="2" a="1"/>
  <c r="F243" i="2" s="1"/>
  <c r="F249" i="2" a="1"/>
  <c r="F249" i="2" s="1"/>
  <c r="F252" i="2" a="1"/>
  <c r="F252" i="2" s="1"/>
  <c r="F255" i="2" a="1"/>
  <c r="F255" i="2" s="1"/>
  <c r="F258" i="2" a="1"/>
  <c r="F258" i="2" s="1"/>
  <c r="F261" i="2" a="1"/>
  <c r="F261" i="2" s="1"/>
  <c r="F264" i="2" a="1"/>
  <c r="F264" i="2" s="1"/>
  <c r="F270" i="2" a="1"/>
  <c r="F270" i="2" s="1"/>
  <c r="F275" i="2" a="1"/>
  <c r="F275" i="2" s="1"/>
  <c r="F281" i="2" a="1"/>
  <c r="F281" i="2" s="1"/>
  <c r="F284" i="2" a="1"/>
  <c r="F284" i="2" s="1"/>
  <c r="F287" i="2" a="1"/>
  <c r="F287" i="2" s="1"/>
  <c r="F290" i="2" a="1"/>
  <c r="F290" i="2" s="1"/>
  <c r="F293" i="2" a="1"/>
  <c r="F293" i="2" s="1"/>
  <c r="F296" i="2" a="1"/>
  <c r="F296" i="2" s="1"/>
  <c r="F302" i="2" a="1"/>
  <c r="F302" i="2" s="1"/>
  <c r="F307" i="2" a="1"/>
  <c r="F307" i="2" s="1"/>
  <c r="F309" i="2" a="1"/>
  <c r="F309" i="2" s="1"/>
  <c r="F311" i="2" a="1"/>
  <c r="F311" i="2" s="1"/>
  <c r="F313" i="2" a="1"/>
  <c r="F313" i="2" s="1"/>
  <c r="F315" i="2" a="1"/>
  <c r="F315" i="2" s="1"/>
  <c r="F317" i="2" a="1"/>
  <c r="F317" i="2" s="1"/>
  <c r="F319" i="2" a="1"/>
  <c r="F319" i="2" s="1"/>
  <c r="F321" i="2" a="1"/>
  <c r="F321" i="2" s="1"/>
  <c r="F323" i="2" a="1"/>
  <c r="F323" i="2" s="1"/>
  <c r="F325" i="2" a="1"/>
  <c r="F325" i="2" s="1"/>
  <c r="F327" i="2" a="1"/>
  <c r="F327" i="2" s="1"/>
  <c r="F329" i="2" a="1"/>
  <c r="F329" i="2" s="1"/>
  <c r="F331" i="2" a="1"/>
  <c r="F331" i="2" s="1"/>
  <c r="F333" i="2" a="1"/>
  <c r="F333" i="2" s="1"/>
  <c r="F335" i="2" a="1"/>
  <c r="F335" i="2" s="1"/>
  <c r="F337" i="2" a="1"/>
  <c r="F337" i="2" s="1"/>
  <c r="F339" i="2" a="1"/>
  <c r="F339" i="2" s="1"/>
  <c r="F341" i="2" a="1"/>
  <c r="F341" i="2" s="1"/>
  <c r="F343" i="2" a="1"/>
  <c r="F343" i="2" s="1"/>
  <c r="F345" i="2" a="1"/>
  <c r="F345" i="2" s="1"/>
  <c r="F347" i="2" a="1"/>
  <c r="F347" i="2" s="1"/>
  <c r="F349" i="2" a="1"/>
  <c r="F349" i="2" s="1"/>
  <c r="F351" i="2" a="1"/>
  <c r="F351" i="2" s="1"/>
  <c r="F353" i="2" a="1"/>
  <c r="F353" i="2" s="1"/>
  <c r="F355" i="2" a="1"/>
  <c r="F355" i="2" s="1"/>
  <c r="F357" i="2" a="1"/>
  <c r="F357" i="2" s="1"/>
  <c r="F359" i="2" a="1"/>
  <c r="F359" i="2" s="1"/>
  <c r="F361" i="2" a="1"/>
  <c r="F361" i="2" s="1"/>
  <c r="F363" i="2" a="1"/>
  <c r="F363" i="2" s="1"/>
  <c r="F365" i="2" a="1"/>
  <c r="F365" i="2" s="1"/>
  <c r="F367" i="2" a="1"/>
  <c r="F367" i="2" s="1"/>
  <c r="F369" i="2" a="1"/>
  <c r="F369" i="2" s="1"/>
  <c r="F371" i="2" a="1"/>
  <c r="F371" i="2" s="1"/>
  <c r="F373" i="2" a="1"/>
  <c r="F373" i="2" s="1"/>
  <c r="F375" i="2" a="1"/>
  <c r="F375" i="2" s="1"/>
  <c r="F377" i="2" a="1"/>
  <c r="F377" i="2" s="1"/>
  <c r="F379" i="2" a="1"/>
  <c r="F379" i="2" s="1"/>
  <c r="F381" i="2" a="1"/>
  <c r="F381" i="2" s="1"/>
  <c r="F383" i="2" a="1"/>
  <c r="F383" i="2" s="1"/>
  <c r="F385" i="2" a="1"/>
  <c r="F385" i="2" s="1"/>
  <c r="F387" i="2" a="1"/>
  <c r="F387" i="2" s="1"/>
  <c r="F389" i="2" a="1"/>
  <c r="F389" i="2" s="1"/>
  <c r="F391" i="2" a="1"/>
  <c r="F391" i="2" s="1"/>
  <c r="F393" i="2" a="1"/>
  <c r="F393" i="2" s="1"/>
  <c r="F395" i="2" a="1"/>
  <c r="F395" i="2" s="1"/>
  <c r="F397" i="2" a="1"/>
  <c r="F397" i="2" s="1"/>
  <c r="F399" i="2" a="1"/>
  <c r="F399" i="2" s="1"/>
  <c r="F401" i="2" a="1"/>
  <c r="F401" i="2" s="1"/>
  <c r="F403" i="2" a="1"/>
  <c r="F403" i="2" s="1"/>
  <c r="F405" i="2" a="1"/>
  <c r="F405" i="2" s="1"/>
  <c r="F407" i="2" a="1"/>
  <c r="F407" i="2" s="1"/>
  <c r="F409" i="2" a="1"/>
  <c r="F409" i="2" s="1"/>
  <c r="F411" i="2" a="1"/>
  <c r="F411" i="2" s="1"/>
  <c r="F413" i="2" a="1"/>
  <c r="F413" i="2" s="1"/>
  <c r="F415" i="2" a="1"/>
  <c r="F415" i="2" s="1"/>
  <c r="F417" i="2" a="1"/>
  <c r="F417" i="2" s="1"/>
  <c r="F419" i="2" a="1"/>
  <c r="F419" i="2" s="1"/>
  <c r="F421" i="2" a="1"/>
  <c r="F421" i="2" s="1"/>
  <c r="F423" i="2" a="1"/>
  <c r="F423" i="2" s="1"/>
  <c r="F425" i="2" a="1"/>
  <c r="F425" i="2" s="1"/>
  <c r="F427" i="2" a="1"/>
  <c r="F427" i="2" s="1"/>
  <c r="F429" i="2" a="1"/>
  <c r="F429" i="2" s="1"/>
  <c r="F431" i="2" a="1"/>
  <c r="F431" i="2" s="1"/>
  <c r="F433" i="2" a="1"/>
  <c r="F433" i="2" s="1"/>
  <c r="F435" i="2" a="1"/>
  <c r="F435" i="2" s="1"/>
  <c r="F437" i="2" a="1"/>
  <c r="F437" i="2" s="1"/>
  <c r="F439" i="2" a="1"/>
  <c r="F439" i="2" s="1"/>
  <c r="F441" i="2" a="1"/>
  <c r="F441" i="2" s="1"/>
  <c r="F443" i="2" a="1"/>
  <c r="F443" i="2" s="1"/>
  <c r="F445" i="2" a="1"/>
  <c r="F445" i="2" s="1"/>
  <c r="F447" i="2" a="1"/>
  <c r="F447" i="2" s="1"/>
  <c r="F449" i="2" a="1"/>
  <c r="F449" i="2" s="1"/>
  <c r="F451" i="2" a="1"/>
  <c r="F451" i="2" s="1"/>
  <c r="F453" i="2" a="1"/>
  <c r="F453" i="2" s="1"/>
  <c r="F455" i="2" a="1"/>
  <c r="F455" i="2" s="1"/>
  <c r="F457" i="2" a="1"/>
  <c r="F457" i="2" s="1"/>
  <c r="F459" i="2" a="1"/>
  <c r="F459" i="2" s="1"/>
  <c r="F461" i="2" a="1"/>
  <c r="F461" i="2" s="1"/>
  <c r="F463" i="2" a="1"/>
  <c r="F463" i="2" s="1"/>
  <c r="F465" i="2" a="1"/>
  <c r="F465" i="2" s="1"/>
  <c r="F467" i="2" a="1"/>
  <c r="F467" i="2" s="1"/>
  <c r="F469" i="2" a="1"/>
  <c r="F469" i="2" s="1"/>
  <c r="F471" i="2" a="1"/>
  <c r="F471" i="2" s="1"/>
  <c r="F473" i="2" a="1"/>
  <c r="F473" i="2" s="1"/>
  <c r="F475" i="2" a="1"/>
  <c r="F475" i="2" s="1"/>
  <c r="F477" i="2" a="1"/>
  <c r="F477" i="2" s="1"/>
  <c r="F479" i="2" a="1"/>
  <c r="F479" i="2" s="1"/>
  <c r="F481" i="2" a="1"/>
  <c r="F481" i="2" s="1"/>
  <c r="F483" i="2" a="1"/>
  <c r="F483" i="2" s="1"/>
  <c r="F485" i="2" a="1"/>
  <c r="F485" i="2" s="1"/>
  <c r="F8" i="2" a="1"/>
  <c r="F8" i="2" s="1"/>
  <c r="G8" i="2" a="1"/>
  <c r="G8" i="2" s="1"/>
  <c r="F788" i="2" a="1"/>
  <c r="F788" i="2" s="1"/>
  <c r="F783" i="2" a="1"/>
  <c r="F783" i="2" s="1"/>
  <c r="F780" i="2" a="1"/>
  <c r="F780" i="2" s="1"/>
  <c r="F775" i="2" a="1"/>
  <c r="F775" i="2" s="1"/>
  <c r="F772" i="2" a="1"/>
  <c r="F772" i="2" s="1"/>
  <c r="F767" i="2" a="1"/>
  <c r="F767" i="2" s="1"/>
  <c r="F764" i="2" a="1"/>
  <c r="F764" i="2" s="1"/>
  <c r="F759" i="2" a="1"/>
  <c r="F759" i="2" s="1"/>
  <c r="F756" i="2" a="1"/>
  <c r="F756" i="2" s="1"/>
  <c r="F751" i="2" a="1"/>
  <c r="F751" i="2" s="1"/>
  <c r="F748" i="2" a="1"/>
  <c r="F748" i="2" s="1"/>
  <c r="F743" i="2" a="1"/>
  <c r="F743" i="2" s="1"/>
  <c r="F740" i="2" a="1"/>
  <c r="F740" i="2" s="1"/>
  <c r="F735" i="2" a="1"/>
  <c r="F735" i="2" s="1"/>
  <c r="F732" i="2" a="1"/>
  <c r="F732" i="2" s="1"/>
  <c r="F727" i="2" a="1"/>
  <c r="F727" i="2" s="1"/>
  <c r="F724" i="2" a="1"/>
  <c r="F724" i="2" s="1"/>
  <c r="F719" i="2" a="1"/>
  <c r="F719" i="2" s="1"/>
  <c r="F716" i="2" a="1"/>
  <c r="F716" i="2" s="1"/>
  <c r="F711" i="2" a="1"/>
  <c r="F711" i="2" s="1"/>
  <c r="F708" i="2" a="1"/>
  <c r="F708" i="2" s="1"/>
  <c r="F703" i="2" a="1"/>
  <c r="F703" i="2" s="1"/>
  <c r="F700" i="2" a="1"/>
  <c r="F700" i="2" s="1"/>
  <c r="F695" i="2" a="1"/>
  <c r="F695" i="2" s="1"/>
  <c r="F692" i="2" a="1"/>
  <c r="F692" i="2" s="1"/>
  <c r="F687" i="2" a="1"/>
  <c r="F687" i="2" s="1"/>
  <c r="F684" i="2" a="1"/>
  <c r="F684" i="2" s="1"/>
  <c r="F679" i="2" a="1"/>
  <c r="F679" i="2" s="1"/>
  <c r="F676" i="2" a="1"/>
  <c r="F676" i="2" s="1"/>
  <c r="F671" i="2" a="1"/>
  <c r="F671" i="2" s="1"/>
  <c r="F668" i="2" a="1"/>
  <c r="F668" i="2" s="1"/>
  <c r="F663" i="2" a="1"/>
  <c r="F663" i="2" s="1"/>
  <c r="F660" i="2" a="1"/>
  <c r="F660" i="2" s="1"/>
  <c r="F655" i="2" a="1"/>
  <c r="F655" i="2" s="1"/>
  <c r="F652" i="2" a="1"/>
  <c r="F652" i="2" s="1"/>
  <c r="F647" i="2" a="1"/>
  <c r="F647" i="2" s="1"/>
  <c r="F644" i="2" a="1"/>
  <c r="F644" i="2" s="1"/>
  <c r="F639" i="2" a="1"/>
  <c r="F639" i="2" s="1"/>
  <c r="F636" i="2" a="1"/>
  <c r="F636" i="2" s="1"/>
  <c r="F631" i="2" a="1"/>
  <c r="F631" i="2" s="1"/>
  <c r="F628" i="2" a="1"/>
  <c r="F628" i="2" s="1"/>
  <c r="F623" i="2" a="1"/>
  <c r="F623" i="2" s="1"/>
  <c r="F620" i="2" a="1"/>
  <c r="F620" i="2" s="1"/>
  <c r="F615" i="2" a="1"/>
  <c r="F615" i="2" s="1"/>
  <c r="F612" i="2" a="1"/>
  <c r="F612" i="2" s="1"/>
  <c r="F607" i="2" a="1"/>
  <c r="F607" i="2" s="1"/>
  <c r="F604" i="2" a="1"/>
  <c r="F604" i="2" s="1"/>
  <c r="F599" i="2" a="1"/>
  <c r="F599" i="2" s="1"/>
  <c r="F596" i="2" a="1"/>
  <c r="F596" i="2" s="1"/>
  <c r="F591" i="2" a="1"/>
  <c r="F591" i="2" s="1"/>
  <c r="F588" i="2" a="1"/>
  <c r="F588" i="2" s="1"/>
  <c r="F583" i="2" a="1"/>
  <c r="F583" i="2" s="1"/>
  <c r="F580" i="2" a="1"/>
  <c r="F580" i="2" s="1"/>
  <c r="F575" i="2" a="1"/>
  <c r="F575" i="2" s="1"/>
  <c r="F572" i="2" a="1"/>
  <c r="F572" i="2" s="1"/>
  <c r="F567" i="2" a="1"/>
  <c r="F567" i="2" s="1"/>
  <c r="F564" i="2" a="1"/>
  <c r="F564" i="2" s="1"/>
  <c r="F559" i="2" a="1"/>
  <c r="F559" i="2" s="1"/>
  <c r="F556" i="2" a="1"/>
  <c r="F556" i="2" s="1"/>
  <c r="F551" i="2" a="1"/>
  <c r="F551" i="2" s="1"/>
  <c r="F548" i="2" a="1"/>
  <c r="F548" i="2" s="1"/>
  <c r="F543" i="2" a="1"/>
  <c r="F543" i="2" s="1"/>
  <c r="F540" i="2" a="1"/>
  <c r="F540" i="2" s="1"/>
  <c r="F535" i="2" a="1"/>
  <c r="F535" i="2" s="1"/>
  <c r="F532" i="2" a="1"/>
  <c r="F532" i="2" s="1"/>
  <c r="F527" i="2" a="1"/>
  <c r="F527" i="2" s="1"/>
  <c r="F524" i="2" a="1"/>
  <c r="F524" i="2" s="1"/>
  <c r="F519" i="2" a="1"/>
  <c r="F519" i="2" s="1"/>
  <c r="F516" i="2" a="1"/>
  <c r="F516" i="2" s="1"/>
  <c r="F511" i="2" a="1"/>
  <c r="F511" i="2" s="1"/>
  <c r="F508" i="2" a="1"/>
  <c r="F508" i="2" s="1"/>
  <c r="F503" i="2" a="1"/>
  <c r="F503" i="2" s="1"/>
  <c r="F500" i="2" a="1"/>
  <c r="F500" i="2" s="1"/>
  <c r="F495" i="2" a="1"/>
  <c r="F495" i="2" s="1"/>
  <c r="F492" i="2" a="1"/>
  <c r="F492" i="2" s="1"/>
  <c r="F487" i="2" a="1"/>
  <c r="F487" i="2" s="1"/>
  <c r="F279" i="2" a="1"/>
  <c r="F279" i="2" s="1"/>
  <c r="F267" i="2" a="1"/>
  <c r="F267" i="2" s="1"/>
  <c r="F256" i="2" a="1"/>
  <c r="F256" i="2" s="1"/>
  <c r="F244" i="2" a="1"/>
  <c r="F244" i="2" s="1"/>
  <c r="F221" i="2" a="1"/>
  <c r="F221" i="2" s="1"/>
  <c r="F209" i="2" a="1"/>
  <c r="F209" i="2" s="1"/>
  <c r="F198" i="2" a="1"/>
  <c r="F198" i="2" s="1"/>
  <c r="F186" i="2" a="1"/>
  <c r="F186" i="2" s="1"/>
  <c r="F174" i="2" a="1"/>
  <c r="F174" i="2" s="1"/>
  <c r="F149" i="2" a="1"/>
  <c r="F149" i="2" s="1"/>
  <c r="F130" i="2" a="1"/>
  <c r="F130" i="2" s="1"/>
  <c r="F89" i="2" a="1"/>
  <c r="F89" i="2" s="1"/>
  <c r="F41" i="2" a="1"/>
  <c r="F41" i="2" s="1"/>
  <c r="G978" i="2" a="1"/>
  <c r="G978" i="2" s="1"/>
  <c r="G914" i="2" a="1"/>
  <c r="G914" i="2" s="1"/>
  <c r="G850" i="2" a="1"/>
  <c r="G850" i="2" s="1"/>
  <c r="G787" i="2" a="1"/>
  <c r="G787" i="2" s="1"/>
  <c r="G730" i="2" a="1"/>
  <c r="G730" i="2" s="1"/>
  <c r="G618" i="2" a="1"/>
  <c r="G618" i="2" s="1"/>
  <c r="G174" i="2" a="1"/>
  <c r="G174" i="2" s="1"/>
  <c r="F998" i="2" a="1"/>
  <c r="F998" i="2" s="1"/>
  <c r="F996" i="2" a="1"/>
  <c r="F996" i="2" s="1"/>
  <c r="F994" i="2" a="1"/>
  <c r="F994" i="2" s="1"/>
  <c r="F992" i="2" a="1"/>
  <c r="F992" i="2" s="1"/>
  <c r="F990" i="2" a="1"/>
  <c r="F990" i="2" s="1"/>
  <c r="F988" i="2" a="1"/>
  <c r="F988" i="2" s="1"/>
  <c r="F986" i="2" a="1"/>
  <c r="F986" i="2" s="1"/>
  <c r="F984" i="2" a="1"/>
  <c r="F984" i="2" s="1"/>
  <c r="F982" i="2" a="1"/>
  <c r="F982" i="2" s="1"/>
  <c r="F980" i="2" a="1"/>
  <c r="F980" i="2" s="1"/>
  <c r="F978" i="2" a="1"/>
  <c r="F978" i="2" s="1"/>
  <c r="F976" i="2" a="1"/>
  <c r="F976" i="2" s="1"/>
  <c r="F974" i="2" a="1"/>
  <c r="F974" i="2" s="1"/>
  <c r="F972" i="2" a="1"/>
  <c r="F972" i="2" s="1"/>
  <c r="F970" i="2" a="1"/>
  <c r="F970" i="2" s="1"/>
  <c r="F968" i="2" a="1"/>
  <c r="F968" i="2" s="1"/>
  <c r="F966" i="2" a="1"/>
  <c r="F966" i="2" s="1"/>
  <c r="F964" i="2" a="1"/>
  <c r="F964" i="2" s="1"/>
  <c r="F962" i="2" a="1"/>
  <c r="F962" i="2" s="1"/>
  <c r="F960" i="2" a="1"/>
  <c r="F960" i="2" s="1"/>
  <c r="F958" i="2" a="1"/>
  <c r="F958" i="2" s="1"/>
  <c r="F956" i="2" a="1"/>
  <c r="F956" i="2" s="1"/>
  <c r="F954" i="2" a="1"/>
  <c r="F954" i="2" s="1"/>
  <c r="F952" i="2" a="1"/>
  <c r="F952" i="2" s="1"/>
  <c r="F950" i="2" a="1"/>
  <c r="F950" i="2" s="1"/>
  <c r="F948" i="2" a="1"/>
  <c r="F948" i="2" s="1"/>
  <c r="F946" i="2" a="1"/>
  <c r="F946" i="2" s="1"/>
  <c r="F944" i="2" a="1"/>
  <c r="F944" i="2" s="1"/>
  <c r="F942" i="2" a="1"/>
  <c r="F942" i="2" s="1"/>
  <c r="F940" i="2" a="1"/>
  <c r="F940" i="2" s="1"/>
  <c r="F938" i="2" a="1"/>
  <c r="F938" i="2" s="1"/>
  <c r="F936" i="2" a="1"/>
  <c r="F936" i="2" s="1"/>
  <c r="F934" i="2" a="1"/>
  <c r="F934" i="2" s="1"/>
  <c r="F932" i="2" a="1"/>
  <c r="F932" i="2" s="1"/>
  <c r="F930" i="2" a="1"/>
  <c r="F930" i="2" s="1"/>
  <c r="F928" i="2" a="1"/>
  <c r="F928" i="2" s="1"/>
  <c r="F926" i="2" a="1"/>
  <c r="F926" i="2" s="1"/>
  <c r="F924" i="2" a="1"/>
  <c r="F924" i="2" s="1"/>
  <c r="F922" i="2" a="1"/>
  <c r="F922" i="2" s="1"/>
  <c r="F920" i="2" a="1"/>
  <c r="F920" i="2" s="1"/>
  <c r="F918" i="2" a="1"/>
  <c r="F918" i="2" s="1"/>
  <c r="F916" i="2" a="1"/>
  <c r="F916" i="2" s="1"/>
  <c r="F914" i="2" a="1"/>
  <c r="F914" i="2" s="1"/>
  <c r="F912" i="2" a="1"/>
  <c r="F912" i="2" s="1"/>
  <c r="F910" i="2" a="1"/>
  <c r="F910" i="2" s="1"/>
  <c r="F908" i="2" a="1"/>
  <c r="F908" i="2" s="1"/>
  <c r="F906" i="2" a="1"/>
  <c r="F906" i="2" s="1"/>
  <c r="F904" i="2" a="1"/>
  <c r="F904" i="2" s="1"/>
  <c r="F902" i="2" a="1"/>
  <c r="F902" i="2" s="1"/>
  <c r="F900" i="2" a="1"/>
  <c r="F900" i="2" s="1"/>
  <c r="F898" i="2" a="1"/>
  <c r="F898" i="2" s="1"/>
  <c r="F896" i="2" a="1"/>
  <c r="F896" i="2" s="1"/>
  <c r="F894" i="2" a="1"/>
  <c r="F894" i="2" s="1"/>
  <c r="F892" i="2" a="1"/>
  <c r="F892" i="2" s="1"/>
  <c r="F890" i="2" a="1"/>
  <c r="F890" i="2" s="1"/>
  <c r="F888" i="2" a="1"/>
  <c r="F888" i="2" s="1"/>
  <c r="F886" i="2" a="1"/>
  <c r="F886" i="2" s="1"/>
  <c r="F884" i="2" a="1"/>
  <c r="F884" i="2" s="1"/>
  <c r="F882" i="2" a="1"/>
  <c r="F882" i="2" s="1"/>
  <c r="F880" i="2" a="1"/>
  <c r="F880" i="2" s="1"/>
  <c r="F878" i="2" a="1"/>
  <c r="F878" i="2" s="1"/>
  <c r="F876" i="2" a="1"/>
  <c r="F876" i="2" s="1"/>
  <c r="F874" i="2" a="1"/>
  <c r="F874" i="2" s="1"/>
  <c r="F872" i="2" a="1"/>
  <c r="F872" i="2" s="1"/>
  <c r="F870" i="2" a="1"/>
  <c r="F870" i="2" s="1"/>
  <c r="F868" i="2" a="1"/>
  <c r="F868" i="2" s="1"/>
  <c r="F866" i="2" a="1"/>
  <c r="F866" i="2" s="1"/>
  <c r="F864" i="2" a="1"/>
  <c r="F864" i="2" s="1"/>
  <c r="F862" i="2" a="1"/>
  <c r="F862" i="2" s="1"/>
  <c r="F860" i="2" a="1"/>
  <c r="F860" i="2" s="1"/>
  <c r="F858" i="2" a="1"/>
  <c r="F858" i="2" s="1"/>
  <c r="F856" i="2" a="1"/>
  <c r="F856" i="2" s="1"/>
  <c r="F854" i="2" a="1"/>
  <c r="F854" i="2" s="1"/>
  <c r="F852" i="2" a="1"/>
  <c r="F852" i="2" s="1"/>
  <c r="F850" i="2" a="1"/>
  <c r="F850" i="2" s="1"/>
  <c r="F848" i="2" a="1"/>
  <c r="F848" i="2" s="1"/>
  <c r="F846" i="2" a="1"/>
  <c r="F846" i="2" s="1"/>
  <c r="F844" i="2" a="1"/>
  <c r="F844" i="2" s="1"/>
  <c r="F842" i="2" a="1"/>
  <c r="F842" i="2" s="1"/>
  <c r="F840" i="2" a="1"/>
  <c r="F840" i="2" s="1"/>
  <c r="F838" i="2" a="1"/>
  <c r="F838" i="2" s="1"/>
  <c r="F836" i="2" a="1"/>
  <c r="F836" i="2" s="1"/>
  <c r="F834" i="2" a="1"/>
  <c r="F834" i="2" s="1"/>
  <c r="F832" i="2" a="1"/>
  <c r="F832" i="2" s="1"/>
  <c r="F830" i="2" a="1"/>
  <c r="F830" i="2" s="1"/>
  <c r="F828" i="2" a="1"/>
  <c r="F828" i="2" s="1"/>
  <c r="F826" i="2" a="1"/>
  <c r="F826" i="2" s="1"/>
  <c r="F824" i="2" a="1"/>
  <c r="F824" i="2" s="1"/>
  <c r="F822" i="2" a="1"/>
  <c r="F822" i="2" s="1"/>
  <c r="F820" i="2" a="1"/>
  <c r="F820" i="2" s="1"/>
  <c r="F818" i="2" a="1"/>
  <c r="F818" i="2" s="1"/>
  <c r="F816" i="2" a="1"/>
  <c r="F816" i="2" s="1"/>
  <c r="F814" i="2" a="1"/>
  <c r="F814" i="2" s="1"/>
  <c r="F812" i="2" a="1"/>
  <c r="F812" i="2" s="1"/>
  <c r="F810" i="2" a="1"/>
  <c r="F810" i="2" s="1"/>
  <c r="F808" i="2" a="1"/>
  <c r="F808" i="2" s="1"/>
  <c r="F806" i="2" a="1"/>
  <c r="F806" i="2" s="1"/>
  <c r="F804" i="2" a="1"/>
  <c r="F804" i="2" s="1"/>
  <c r="F802" i="2" a="1"/>
  <c r="F802" i="2" s="1"/>
  <c r="F800" i="2" a="1"/>
  <c r="F800" i="2" s="1"/>
  <c r="F798" i="2" a="1"/>
  <c r="F798" i="2" s="1"/>
  <c r="F796" i="2" a="1"/>
  <c r="F796" i="2" s="1"/>
  <c r="F794" i="2" a="1"/>
  <c r="F794" i="2" s="1"/>
  <c r="F792" i="2" a="1"/>
  <c r="F792" i="2" s="1"/>
  <c r="F790" i="2" a="1"/>
  <c r="F790" i="2" s="1"/>
  <c r="F785" i="2" a="1"/>
  <c r="F785" i="2" s="1"/>
  <c r="F782" i="2" a="1"/>
  <c r="F782" i="2" s="1"/>
  <c r="F777" i="2" a="1"/>
  <c r="F777" i="2" s="1"/>
  <c r="F774" i="2" a="1"/>
  <c r="F774" i="2" s="1"/>
  <c r="F769" i="2" a="1"/>
  <c r="F769" i="2" s="1"/>
  <c r="F766" i="2" a="1"/>
  <c r="F766" i="2" s="1"/>
  <c r="F761" i="2" a="1"/>
  <c r="F761" i="2" s="1"/>
  <c r="F758" i="2" a="1"/>
  <c r="F758" i="2" s="1"/>
  <c r="F753" i="2" a="1"/>
  <c r="F753" i="2" s="1"/>
  <c r="F750" i="2" a="1"/>
  <c r="F750" i="2" s="1"/>
  <c r="F745" i="2" a="1"/>
  <c r="F745" i="2" s="1"/>
  <c r="F742" i="2" a="1"/>
  <c r="F742" i="2" s="1"/>
  <c r="F737" i="2" a="1"/>
  <c r="F737" i="2" s="1"/>
  <c r="F734" i="2" a="1"/>
  <c r="F734" i="2" s="1"/>
  <c r="F729" i="2" a="1"/>
  <c r="F729" i="2" s="1"/>
  <c r="F726" i="2" a="1"/>
  <c r="F726" i="2" s="1"/>
  <c r="F721" i="2" a="1"/>
  <c r="F721" i="2" s="1"/>
  <c r="F718" i="2" a="1"/>
  <c r="F718" i="2" s="1"/>
  <c r="F713" i="2" a="1"/>
  <c r="F713" i="2" s="1"/>
  <c r="F710" i="2" a="1"/>
  <c r="F710" i="2" s="1"/>
  <c r="F705" i="2" a="1"/>
  <c r="F705" i="2" s="1"/>
  <c r="F702" i="2" a="1"/>
  <c r="F702" i="2" s="1"/>
  <c r="F697" i="2" a="1"/>
  <c r="F697" i="2" s="1"/>
  <c r="F694" i="2" a="1"/>
  <c r="F694" i="2" s="1"/>
  <c r="F689" i="2" a="1"/>
  <c r="F689" i="2" s="1"/>
  <c r="F686" i="2" a="1"/>
  <c r="F686" i="2" s="1"/>
  <c r="F681" i="2" a="1"/>
  <c r="F681" i="2" s="1"/>
  <c r="F678" i="2" a="1"/>
  <c r="F678" i="2" s="1"/>
  <c r="F673" i="2" a="1"/>
  <c r="F673" i="2" s="1"/>
  <c r="F670" i="2" a="1"/>
  <c r="F670" i="2" s="1"/>
  <c r="F665" i="2" a="1"/>
  <c r="F665" i="2" s="1"/>
  <c r="F662" i="2" a="1"/>
  <c r="F662" i="2" s="1"/>
  <c r="F657" i="2" a="1"/>
  <c r="F657" i="2" s="1"/>
  <c r="F654" i="2" a="1"/>
  <c r="F654" i="2" s="1"/>
  <c r="F649" i="2" a="1"/>
  <c r="F649" i="2" s="1"/>
  <c r="F646" i="2" a="1"/>
  <c r="F646" i="2" s="1"/>
  <c r="F641" i="2" a="1"/>
  <c r="F641" i="2" s="1"/>
  <c r="F638" i="2" a="1"/>
  <c r="F638" i="2" s="1"/>
  <c r="F633" i="2" a="1"/>
  <c r="F633" i="2" s="1"/>
  <c r="F630" i="2" a="1"/>
  <c r="F630" i="2" s="1"/>
  <c r="F625" i="2" a="1"/>
  <c r="F625" i="2" s="1"/>
  <c r="F622" i="2" a="1"/>
  <c r="F622" i="2" s="1"/>
  <c r="F617" i="2" a="1"/>
  <c r="F617" i="2" s="1"/>
  <c r="F614" i="2" a="1"/>
  <c r="F614" i="2" s="1"/>
  <c r="F609" i="2" a="1"/>
  <c r="F609" i="2" s="1"/>
  <c r="F606" i="2" a="1"/>
  <c r="F606" i="2" s="1"/>
  <c r="F601" i="2" a="1"/>
  <c r="F601" i="2" s="1"/>
  <c r="F598" i="2" a="1"/>
  <c r="F598" i="2" s="1"/>
  <c r="F593" i="2" a="1"/>
  <c r="F593" i="2" s="1"/>
  <c r="F590" i="2" a="1"/>
  <c r="F590" i="2" s="1"/>
  <c r="F585" i="2" a="1"/>
  <c r="F585" i="2" s="1"/>
  <c r="F582" i="2" a="1"/>
  <c r="F582" i="2" s="1"/>
  <c r="F577" i="2" a="1"/>
  <c r="F577" i="2" s="1"/>
  <c r="F574" i="2" a="1"/>
  <c r="F574" i="2" s="1"/>
  <c r="F569" i="2" a="1"/>
  <c r="F569" i="2" s="1"/>
  <c r="F566" i="2" a="1"/>
  <c r="F566" i="2" s="1"/>
  <c r="F561" i="2" a="1"/>
  <c r="F561" i="2" s="1"/>
  <c r="F558" i="2" a="1"/>
  <c r="F558" i="2" s="1"/>
  <c r="F553" i="2" a="1"/>
  <c r="F553" i="2" s="1"/>
  <c r="F550" i="2" a="1"/>
  <c r="F550" i="2" s="1"/>
  <c r="F545" i="2" a="1"/>
  <c r="F545" i="2" s="1"/>
  <c r="F542" i="2" a="1"/>
  <c r="F542" i="2" s="1"/>
  <c r="F537" i="2" a="1"/>
  <c r="F537" i="2" s="1"/>
  <c r="F534" i="2" a="1"/>
  <c r="F534" i="2" s="1"/>
  <c r="F529" i="2" a="1"/>
  <c r="F529" i="2" s="1"/>
  <c r="F526" i="2" a="1"/>
  <c r="F526" i="2" s="1"/>
  <c r="F521" i="2" a="1"/>
  <c r="F521" i="2" s="1"/>
  <c r="F518" i="2" a="1"/>
  <c r="F518" i="2" s="1"/>
  <c r="F513" i="2" a="1"/>
  <c r="F513" i="2" s="1"/>
  <c r="F510" i="2" a="1"/>
  <c r="F510" i="2" s="1"/>
  <c r="F505" i="2" a="1"/>
  <c r="F505" i="2" s="1"/>
  <c r="F502" i="2" a="1"/>
  <c r="F502" i="2" s="1"/>
  <c r="F497" i="2" a="1"/>
  <c r="F497" i="2" s="1"/>
  <c r="F494" i="2" a="1"/>
  <c r="F494" i="2" s="1"/>
  <c r="F489" i="2" a="1"/>
  <c r="F489" i="2" s="1"/>
  <c r="F486" i="2" a="1"/>
  <c r="F486" i="2" s="1"/>
  <c r="F482" i="2" a="1"/>
  <c r="F482" i="2" s="1"/>
  <c r="F478" i="2" a="1"/>
  <c r="F478" i="2" s="1"/>
  <c r="F474" i="2" a="1"/>
  <c r="F474" i="2" s="1"/>
  <c r="F470" i="2" a="1"/>
  <c r="F470" i="2" s="1"/>
  <c r="F466" i="2" a="1"/>
  <c r="F466" i="2" s="1"/>
  <c r="F462" i="2" a="1"/>
  <c r="F462" i="2" s="1"/>
  <c r="F458" i="2" a="1"/>
  <c r="F458" i="2" s="1"/>
  <c r="F454" i="2" a="1"/>
  <c r="F454" i="2" s="1"/>
  <c r="F450" i="2" a="1"/>
  <c r="F450" i="2" s="1"/>
  <c r="F446" i="2" a="1"/>
  <c r="F446" i="2" s="1"/>
  <c r="F442" i="2" a="1"/>
  <c r="F442" i="2" s="1"/>
  <c r="F438" i="2" a="1"/>
  <c r="F438" i="2" s="1"/>
  <c r="F434" i="2" a="1"/>
  <c r="F434" i="2" s="1"/>
  <c r="F430" i="2" a="1"/>
  <c r="F430" i="2" s="1"/>
  <c r="F426" i="2" a="1"/>
  <c r="F426" i="2" s="1"/>
  <c r="F422" i="2" a="1"/>
  <c r="F422" i="2" s="1"/>
  <c r="F418" i="2" a="1"/>
  <c r="F418" i="2" s="1"/>
  <c r="F414" i="2" a="1"/>
  <c r="F414" i="2" s="1"/>
  <c r="F410" i="2" a="1"/>
  <c r="F410" i="2" s="1"/>
  <c r="F406" i="2" a="1"/>
  <c r="F406" i="2" s="1"/>
  <c r="F402" i="2" a="1"/>
  <c r="F402" i="2" s="1"/>
  <c r="F398" i="2" a="1"/>
  <c r="F398" i="2" s="1"/>
  <c r="F394" i="2" a="1"/>
  <c r="F394" i="2" s="1"/>
  <c r="F390" i="2" a="1"/>
  <c r="F390" i="2" s="1"/>
  <c r="F386" i="2" a="1"/>
  <c r="F386" i="2" s="1"/>
  <c r="F382" i="2" a="1"/>
  <c r="F382" i="2" s="1"/>
  <c r="F378" i="2" a="1"/>
  <c r="F378" i="2" s="1"/>
  <c r="F374" i="2" a="1"/>
  <c r="F374" i="2" s="1"/>
  <c r="F370" i="2" a="1"/>
  <c r="F370" i="2" s="1"/>
  <c r="F299" i="2" a="1"/>
  <c r="F299" i="2" s="1"/>
  <c r="F288" i="2" a="1"/>
  <c r="F288" i="2" s="1"/>
  <c r="F276" i="2" a="1"/>
  <c r="F276" i="2" s="1"/>
  <c r="F253" i="2" a="1"/>
  <c r="F253" i="2" s="1"/>
  <c r="F241" i="2" a="1"/>
  <c r="F241" i="2" s="1"/>
  <c r="F230" i="2" a="1"/>
  <c r="F230" i="2" s="1"/>
  <c r="F218" i="2" a="1"/>
  <c r="F218" i="2" s="1"/>
  <c r="F183" i="2" a="1"/>
  <c r="F183" i="2" s="1"/>
  <c r="F171" i="2" a="1"/>
  <c r="F171" i="2" s="1"/>
  <c r="F159" i="2" a="1"/>
  <c r="F159" i="2" s="1"/>
  <c r="F123" i="2" a="1"/>
  <c r="F123" i="2" s="1"/>
  <c r="F77" i="2" a="1"/>
  <c r="F77" i="2" s="1"/>
  <c r="G962" i="2" a="1"/>
  <c r="G962" i="2" s="1"/>
  <c r="G898" i="2" a="1"/>
  <c r="G898" i="2" s="1"/>
  <c r="G834" i="2" a="1"/>
  <c r="G834" i="2" s="1"/>
  <c r="G773" i="2" a="1"/>
  <c r="G773" i="2" s="1"/>
  <c r="G702" i="2" a="1"/>
  <c r="G702" i="2" s="1"/>
  <c r="G590" i="2" a="1"/>
  <c r="G590" i="2" s="1"/>
  <c r="G441" i="2" a="1"/>
  <c r="G441" i="2" s="1"/>
  <c r="H969" i="2" a="1"/>
  <c r="H969" i="2" s="1"/>
  <c r="D6" i="3" l="1"/>
  <c r="D7" i="3"/>
  <c r="D8" i="3"/>
  <c r="D9" i="3"/>
  <c r="D10" i="3"/>
  <c r="D11" i="3"/>
  <c r="D12" i="3"/>
  <c r="D5" i="3"/>
  <c r="E18" i="3" l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7" i="3" l="1"/>
  <c r="E16" i="3"/>
  <c r="E15" i="3"/>
  <c r="E14" i="3"/>
  <c r="E13" i="3"/>
  <c r="E12" i="3"/>
  <c r="E11" i="3"/>
  <c r="E10" i="3"/>
  <c r="E9" i="3"/>
  <c r="E8" i="3"/>
  <c r="E7" i="3"/>
  <c r="E5" i="3"/>
  <c r="E6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F19" i="3" s="1"/>
  <c r="G19" i="3" s="1"/>
  <c r="C20" i="3"/>
  <c r="F20" i="3" s="1"/>
  <c r="C21" i="3"/>
  <c r="F21" i="3" s="1"/>
  <c r="C22" i="3"/>
  <c r="F22" i="3" s="1"/>
  <c r="G22" i="3" s="1"/>
  <c r="C23" i="3"/>
  <c r="F23" i="3" s="1"/>
  <c r="G23" i="3" s="1"/>
  <c r="C24" i="3"/>
  <c r="F24" i="3" s="1"/>
  <c r="G24" i="3" s="1"/>
  <c r="C25" i="3"/>
  <c r="F25" i="3" s="1"/>
  <c r="C26" i="3"/>
  <c r="F26" i="3" s="1"/>
  <c r="G26" i="3" s="1"/>
  <c r="C27" i="3"/>
  <c r="F27" i="3" s="1"/>
  <c r="G27" i="3" s="1"/>
  <c r="C28" i="3"/>
  <c r="F28" i="3" s="1"/>
  <c r="C29" i="3"/>
  <c r="F29" i="3" s="1"/>
  <c r="C30" i="3"/>
  <c r="F30" i="3" s="1"/>
  <c r="G30" i="3" s="1"/>
  <c r="C31" i="3"/>
  <c r="F31" i="3" s="1"/>
  <c r="G31" i="3" s="1"/>
  <c r="C32" i="3"/>
  <c r="F32" i="3" s="1"/>
  <c r="C33" i="3"/>
  <c r="F33" i="3" s="1"/>
  <c r="C34" i="3"/>
  <c r="F34" i="3" s="1"/>
  <c r="G34" i="3" s="1"/>
  <c r="C35" i="3"/>
  <c r="F35" i="3" s="1"/>
  <c r="G35" i="3" s="1"/>
  <c r="C36" i="3"/>
  <c r="F36" i="3" s="1"/>
  <c r="C37" i="3"/>
  <c r="F37" i="3" s="1"/>
  <c r="C38" i="3"/>
  <c r="F38" i="3" s="1"/>
  <c r="G38" i="3" s="1"/>
  <c r="C39" i="3"/>
  <c r="F39" i="3" s="1"/>
  <c r="G39" i="3" s="1"/>
  <c r="C40" i="3"/>
  <c r="F40" i="3" s="1"/>
  <c r="C41" i="3"/>
  <c r="F41" i="3" s="1"/>
  <c r="C42" i="3"/>
  <c r="F42" i="3" s="1"/>
  <c r="G42" i="3" s="1"/>
  <c r="C43" i="3"/>
  <c r="F43" i="3" s="1"/>
  <c r="G43" i="3" s="1"/>
  <c r="C44" i="3"/>
  <c r="F44" i="3" s="1"/>
  <c r="C45" i="3"/>
  <c r="F45" i="3" s="1"/>
  <c r="C46" i="3"/>
  <c r="F46" i="3" s="1"/>
  <c r="G46" i="3" s="1"/>
  <c r="C47" i="3"/>
  <c r="F47" i="3" s="1"/>
  <c r="G47" i="3" s="1"/>
  <c r="C48" i="3"/>
  <c r="F48" i="3" s="1"/>
  <c r="C49" i="3"/>
  <c r="F49" i="3" s="1"/>
  <c r="C50" i="3"/>
  <c r="F50" i="3" s="1"/>
  <c r="G50" i="3" s="1"/>
  <c r="C51" i="3"/>
  <c r="F51" i="3" s="1"/>
  <c r="G51" i="3" s="1"/>
  <c r="C52" i="3"/>
  <c r="F52" i="3" s="1"/>
  <c r="C53" i="3"/>
  <c r="F53" i="3" s="1"/>
  <c r="C54" i="3"/>
  <c r="F54" i="3" s="1"/>
  <c r="G54" i="3" s="1"/>
  <c r="C55" i="3"/>
  <c r="F55" i="3" s="1"/>
  <c r="G55" i="3" s="1"/>
  <c r="C56" i="3"/>
  <c r="F56" i="3" s="1"/>
  <c r="G56" i="3" s="1"/>
  <c r="C57" i="3"/>
  <c r="F57" i="3" s="1"/>
  <c r="C58" i="3"/>
  <c r="F58" i="3" s="1"/>
  <c r="G58" i="3" s="1"/>
  <c r="C59" i="3"/>
  <c r="F59" i="3" s="1"/>
  <c r="G59" i="3" s="1"/>
  <c r="C60" i="3"/>
  <c r="F60" i="3" s="1"/>
  <c r="C61" i="3"/>
  <c r="F61" i="3" s="1"/>
  <c r="C62" i="3"/>
  <c r="F62" i="3" s="1"/>
  <c r="G62" i="3" s="1"/>
  <c r="C63" i="3"/>
  <c r="F63" i="3" s="1"/>
  <c r="G63" i="3" s="1"/>
  <c r="C64" i="3"/>
  <c r="F64" i="3" s="1"/>
  <c r="C65" i="3"/>
  <c r="F65" i="3" s="1"/>
  <c r="C66" i="3"/>
  <c r="F66" i="3" s="1"/>
  <c r="G66" i="3" s="1"/>
  <c r="C67" i="3"/>
  <c r="F67" i="3" s="1"/>
  <c r="G67" i="3" s="1"/>
  <c r="C68" i="3"/>
  <c r="F68" i="3" s="1"/>
  <c r="C69" i="3"/>
  <c r="F69" i="3" s="1"/>
  <c r="C70" i="3"/>
  <c r="F70" i="3" s="1"/>
  <c r="G70" i="3" s="1"/>
  <c r="C71" i="3"/>
  <c r="F71" i="3" s="1"/>
  <c r="G71" i="3" s="1"/>
  <c r="C72" i="3"/>
  <c r="F72" i="3" s="1"/>
  <c r="G72" i="3" s="1"/>
  <c r="C73" i="3"/>
  <c r="F73" i="3" s="1"/>
  <c r="C74" i="3"/>
  <c r="F74" i="3" s="1"/>
  <c r="G74" i="3" s="1"/>
  <c r="C75" i="3"/>
  <c r="F75" i="3" s="1"/>
  <c r="G75" i="3" s="1"/>
  <c r="C76" i="3"/>
  <c r="F76" i="3" s="1"/>
  <c r="G76" i="3" s="1"/>
  <c r="C77" i="3"/>
  <c r="F77" i="3" s="1"/>
  <c r="C78" i="3"/>
  <c r="F78" i="3" s="1"/>
  <c r="G78" i="3" s="1"/>
  <c r="C79" i="3"/>
  <c r="F79" i="3" s="1"/>
  <c r="G79" i="3" s="1"/>
  <c r="C80" i="3"/>
  <c r="F80" i="3" s="1"/>
  <c r="C81" i="3"/>
  <c r="F81" i="3" s="1"/>
  <c r="C82" i="3"/>
  <c r="F82" i="3" s="1"/>
  <c r="G82" i="3" s="1"/>
  <c r="C83" i="3"/>
  <c r="F83" i="3" s="1"/>
  <c r="G83" i="3" s="1"/>
  <c r="C84" i="3"/>
  <c r="F84" i="3" s="1"/>
  <c r="C85" i="3"/>
  <c r="F85" i="3" s="1"/>
  <c r="C86" i="3"/>
  <c r="F86" i="3" s="1"/>
  <c r="G86" i="3" s="1"/>
  <c r="C87" i="3"/>
  <c r="F87" i="3" s="1"/>
  <c r="G87" i="3" s="1"/>
  <c r="C88" i="3"/>
  <c r="F88" i="3" s="1"/>
  <c r="G88" i="3" s="1"/>
  <c r="C89" i="3"/>
  <c r="F89" i="3" s="1"/>
  <c r="C90" i="3"/>
  <c r="F90" i="3" s="1"/>
  <c r="G90" i="3" s="1"/>
  <c r="C91" i="3"/>
  <c r="F91" i="3" s="1"/>
  <c r="G91" i="3" s="1"/>
  <c r="C92" i="3"/>
  <c r="F92" i="3" s="1"/>
  <c r="C93" i="3"/>
  <c r="F93" i="3" s="1"/>
  <c r="C94" i="3"/>
  <c r="F94" i="3" s="1"/>
  <c r="G94" i="3" s="1"/>
  <c r="C95" i="3"/>
  <c r="F95" i="3" s="1"/>
  <c r="G95" i="3" s="1"/>
  <c r="C96" i="3"/>
  <c r="F96" i="3" s="1"/>
  <c r="C97" i="3"/>
  <c r="F97" i="3" s="1"/>
  <c r="C98" i="3"/>
  <c r="F98" i="3" s="1"/>
  <c r="G98" i="3" s="1"/>
  <c r="C99" i="3"/>
  <c r="F99" i="3" s="1"/>
  <c r="G99" i="3" s="1"/>
  <c r="C100" i="3"/>
  <c r="F100" i="3" s="1"/>
  <c r="C101" i="3"/>
  <c r="F101" i="3" s="1"/>
  <c r="C102" i="3"/>
  <c r="F102" i="3" s="1"/>
  <c r="G102" i="3" s="1"/>
  <c r="C103" i="3"/>
  <c r="F103" i="3" s="1"/>
  <c r="G103" i="3" s="1"/>
  <c r="C104" i="3"/>
  <c r="F104" i="3" s="1"/>
  <c r="C105" i="3"/>
  <c r="F105" i="3" s="1"/>
  <c r="C106" i="3"/>
  <c r="F106" i="3" s="1"/>
  <c r="G106" i="3" s="1"/>
  <c r="C107" i="3"/>
  <c r="F107" i="3" s="1"/>
  <c r="G107" i="3" s="1"/>
  <c r="C108" i="3"/>
  <c r="F108" i="3" s="1"/>
  <c r="C109" i="3"/>
  <c r="F109" i="3" s="1"/>
  <c r="C110" i="3"/>
  <c r="F110" i="3" s="1"/>
  <c r="G110" i="3" s="1"/>
  <c r="C111" i="3"/>
  <c r="F111" i="3" s="1"/>
  <c r="G111" i="3" s="1"/>
  <c r="C112" i="3"/>
  <c r="F112" i="3" s="1"/>
  <c r="C113" i="3"/>
  <c r="F113" i="3" s="1"/>
  <c r="C114" i="3"/>
  <c r="F114" i="3" s="1"/>
  <c r="G114" i="3" s="1"/>
  <c r="C115" i="3"/>
  <c r="F115" i="3" s="1"/>
  <c r="G115" i="3" s="1"/>
  <c r="C116" i="3"/>
  <c r="F116" i="3" s="1"/>
  <c r="C117" i="3"/>
  <c r="F117" i="3" s="1"/>
  <c r="C118" i="3"/>
  <c r="F118" i="3" s="1"/>
  <c r="G118" i="3" s="1"/>
  <c r="C119" i="3"/>
  <c r="F119" i="3" s="1"/>
  <c r="G119" i="3" s="1"/>
  <c r="C120" i="3"/>
  <c r="F120" i="3" s="1"/>
  <c r="G120" i="3" s="1"/>
  <c r="C121" i="3"/>
  <c r="F121" i="3" s="1"/>
  <c r="C122" i="3"/>
  <c r="F122" i="3" s="1"/>
  <c r="G122" i="3" s="1"/>
  <c r="C123" i="3"/>
  <c r="F123" i="3" s="1"/>
  <c r="G123" i="3" s="1"/>
  <c r="C124" i="3"/>
  <c r="F124" i="3" s="1"/>
  <c r="C125" i="3"/>
  <c r="F125" i="3" s="1"/>
  <c r="C126" i="3"/>
  <c r="F126" i="3" s="1"/>
  <c r="G126" i="3" s="1"/>
  <c r="C127" i="3"/>
  <c r="F127" i="3" s="1"/>
  <c r="G127" i="3" s="1"/>
  <c r="C128" i="3"/>
  <c r="F128" i="3" s="1"/>
  <c r="C129" i="3"/>
  <c r="F129" i="3" s="1"/>
  <c r="C130" i="3"/>
  <c r="F130" i="3" s="1"/>
  <c r="G130" i="3" s="1"/>
  <c r="C131" i="3"/>
  <c r="F131" i="3" s="1"/>
  <c r="G131" i="3" s="1"/>
  <c r="C132" i="3"/>
  <c r="F132" i="3" s="1"/>
  <c r="C133" i="3"/>
  <c r="F133" i="3" s="1"/>
  <c r="C134" i="3"/>
  <c r="F134" i="3" s="1"/>
  <c r="G134" i="3" s="1"/>
  <c r="C135" i="3"/>
  <c r="F135" i="3" s="1"/>
  <c r="G135" i="3" s="1"/>
  <c r="C136" i="3"/>
  <c r="F136" i="3" s="1"/>
  <c r="G136" i="3" s="1"/>
  <c r="C137" i="3"/>
  <c r="F137" i="3" s="1"/>
  <c r="C138" i="3"/>
  <c r="F138" i="3" s="1"/>
  <c r="G138" i="3" s="1"/>
  <c r="C139" i="3"/>
  <c r="F139" i="3" s="1"/>
  <c r="G139" i="3" s="1"/>
  <c r="C140" i="3"/>
  <c r="F140" i="3" s="1"/>
  <c r="G140" i="3" s="1"/>
  <c r="C141" i="3"/>
  <c r="F141" i="3" s="1"/>
  <c r="C142" i="3"/>
  <c r="F142" i="3" s="1"/>
  <c r="G142" i="3" s="1"/>
  <c r="C143" i="3"/>
  <c r="F143" i="3" s="1"/>
  <c r="G143" i="3" s="1"/>
  <c r="C144" i="3"/>
  <c r="F144" i="3" s="1"/>
  <c r="C145" i="3"/>
  <c r="F145" i="3" s="1"/>
  <c r="C146" i="3"/>
  <c r="F146" i="3" s="1"/>
  <c r="G146" i="3" s="1"/>
  <c r="C147" i="3"/>
  <c r="F147" i="3" s="1"/>
  <c r="G147" i="3" s="1"/>
  <c r="C148" i="3"/>
  <c r="F148" i="3" s="1"/>
  <c r="C149" i="3"/>
  <c r="F149" i="3" s="1"/>
  <c r="C150" i="3"/>
  <c r="F150" i="3" s="1"/>
  <c r="G150" i="3" s="1"/>
  <c r="C151" i="3"/>
  <c r="F151" i="3" s="1"/>
  <c r="G151" i="3" s="1"/>
  <c r="C152" i="3"/>
  <c r="F152" i="3" s="1"/>
  <c r="G152" i="3" s="1"/>
  <c r="C153" i="3"/>
  <c r="F153" i="3" s="1"/>
  <c r="C154" i="3"/>
  <c r="F154" i="3" s="1"/>
  <c r="G154" i="3" s="1"/>
  <c r="C155" i="3"/>
  <c r="F155" i="3" s="1"/>
  <c r="G155" i="3" s="1"/>
  <c r="C156" i="3"/>
  <c r="F156" i="3" s="1"/>
  <c r="C157" i="3"/>
  <c r="F157" i="3" s="1"/>
  <c r="C158" i="3"/>
  <c r="F158" i="3" s="1"/>
  <c r="G158" i="3" s="1"/>
  <c r="C159" i="3"/>
  <c r="F159" i="3" s="1"/>
  <c r="G159" i="3" s="1"/>
  <c r="C160" i="3"/>
  <c r="F160" i="3" s="1"/>
  <c r="C161" i="3"/>
  <c r="F161" i="3" s="1"/>
  <c r="C162" i="3"/>
  <c r="F162" i="3" s="1"/>
  <c r="G162" i="3" s="1"/>
  <c r="C163" i="3"/>
  <c r="F163" i="3" s="1"/>
  <c r="G163" i="3" s="1"/>
  <c r="C164" i="3"/>
  <c r="F164" i="3" s="1"/>
  <c r="C165" i="3"/>
  <c r="F165" i="3" s="1"/>
  <c r="C166" i="3"/>
  <c r="F166" i="3" s="1"/>
  <c r="G166" i="3" s="1"/>
  <c r="C167" i="3"/>
  <c r="F167" i="3" s="1"/>
  <c r="G167" i="3" s="1"/>
  <c r="C168" i="3"/>
  <c r="F168" i="3" s="1"/>
  <c r="C169" i="3"/>
  <c r="F169" i="3" s="1"/>
  <c r="C170" i="3"/>
  <c r="F170" i="3" s="1"/>
  <c r="G170" i="3" s="1"/>
  <c r="C171" i="3"/>
  <c r="F171" i="3" s="1"/>
  <c r="G171" i="3" s="1"/>
  <c r="C172" i="3"/>
  <c r="F172" i="3" s="1"/>
  <c r="C173" i="3"/>
  <c r="F173" i="3" s="1"/>
  <c r="C174" i="3"/>
  <c r="F174" i="3" s="1"/>
  <c r="G174" i="3" s="1"/>
  <c r="C175" i="3"/>
  <c r="F175" i="3" s="1"/>
  <c r="G175" i="3" s="1"/>
  <c r="C176" i="3"/>
  <c r="F176" i="3" s="1"/>
  <c r="C177" i="3"/>
  <c r="F177" i="3" s="1"/>
  <c r="C178" i="3"/>
  <c r="F178" i="3" s="1"/>
  <c r="G178" i="3" s="1"/>
  <c r="C179" i="3"/>
  <c r="F179" i="3" s="1"/>
  <c r="G179" i="3" s="1"/>
  <c r="C180" i="3"/>
  <c r="F180" i="3" s="1"/>
  <c r="C181" i="3"/>
  <c r="F181" i="3" s="1"/>
  <c r="C182" i="3"/>
  <c r="F182" i="3" s="1"/>
  <c r="G182" i="3" s="1"/>
  <c r="C183" i="3"/>
  <c r="F183" i="3" s="1"/>
  <c r="G183" i="3" s="1"/>
  <c r="C184" i="3"/>
  <c r="F184" i="3" s="1"/>
  <c r="G184" i="3" s="1"/>
  <c r="C185" i="3"/>
  <c r="F185" i="3" s="1"/>
  <c r="C186" i="3"/>
  <c r="F186" i="3" s="1"/>
  <c r="G186" i="3" s="1"/>
  <c r="C187" i="3"/>
  <c r="F187" i="3" s="1"/>
  <c r="G187" i="3" s="1"/>
  <c r="C188" i="3"/>
  <c r="F188" i="3" s="1"/>
  <c r="C189" i="3"/>
  <c r="F189" i="3" s="1"/>
  <c r="C190" i="3"/>
  <c r="F190" i="3" s="1"/>
  <c r="G190" i="3" s="1"/>
  <c r="C191" i="3"/>
  <c r="F191" i="3" s="1"/>
  <c r="G191" i="3" s="1"/>
  <c r="C192" i="3"/>
  <c r="F192" i="3" s="1"/>
  <c r="C193" i="3"/>
  <c r="F193" i="3" s="1"/>
  <c r="C194" i="3"/>
  <c r="F194" i="3" s="1"/>
  <c r="G194" i="3" s="1"/>
  <c r="C195" i="3"/>
  <c r="F195" i="3" s="1"/>
  <c r="G195" i="3" s="1"/>
  <c r="C196" i="3"/>
  <c r="F196" i="3" s="1"/>
  <c r="C197" i="3"/>
  <c r="F197" i="3" s="1"/>
  <c r="C198" i="3"/>
  <c r="F198" i="3" s="1"/>
  <c r="G198" i="3" s="1"/>
  <c r="C199" i="3"/>
  <c r="F199" i="3" s="1"/>
  <c r="G199" i="3" s="1"/>
  <c r="C200" i="3"/>
  <c r="F200" i="3" s="1"/>
  <c r="G200" i="3" s="1"/>
  <c r="C201" i="3"/>
  <c r="F201" i="3" s="1"/>
  <c r="C202" i="3"/>
  <c r="F202" i="3" s="1"/>
  <c r="G202" i="3" s="1"/>
  <c r="C203" i="3"/>
  <c r="F203" i="3" s="1"/>
  <c r="G203" i="3" s="1"/>
  <c r="C204" i="3"/>
  <c r="F204" i="3" s="1"/>
  <c r="G204" i="3" s="1"/>
  <c r="C205" i="3"/>
  <c r="F205" i="3" s="1"/>
  <c r="C206" i="3"/>
  <c r="F206" i="3" s="1"/>
  <c r="G206" i="3" s="1"/>
  <c r="C207" i="3"/>
  <c r="F207" i="3" s="1"/>
  <c r="G207" i="3" s="1"/>
  <c r="C208" i="3"/>
  <c r="F208" i="3" s="1"/>
  <c r="C209" i="3"/>
  <c r="F209" i="3" s="1"/>
  <c r="C210" i="3"/>
  <c r="F210" i="3" s="1"/>
  <c r="G210" i="3" s="1"/>
  <c r="C211" i="3"/>
  <c r="F211" i="3" s="1"/>
  <c r="G211" i="3" s="1"/>
  <c r="C212" i="3"/>
  <c r="F212" i="3" s="1"/>
  <c r="C213" i="3"/>
  <c r="F213" i="3" s="1"/>
  <c r="C214" i="3"/>
  <c r="F214" i="3" s="1"/>
  <c r="G214" i="3" s="1"/>
  <c r="C215" i="3"/>
  <c r="F215" i="3" s="1"/>
  <c r="G215" i="3" s="1"/>
  <c r="C216" i="3"/>
  <c r="F216" i="3" s="1"/>
  <c r="G216" i="3" s="1"/>
  <c r="C217" i="3"/>
  <c r="F217" i="3" s="1"/>
  <c r="C218" i="3"/>
  <c r="F218" i="3" s="1"/>
  <c r="G218" i="3" s="1"/>
  <c r="C219" i="3"/>
  <c r="F219" i="3" s="1"/>
  <c r="G219" i="3" s="1"/>
  <c r="C220" i="3"/>
  <c r="F220" i="3" s="1"/>
  <c r="C221" i="3"/>
  <c r="F221" i="3" s="1"/>
  <c r="C222" i="3"/>
  <c r="F222" i="3" s="1"/>
  <c r="G222" i="3" s="1"/>
  <c r="C223" i="3"/>
  <c r="F223" i="3" s="1"/>
  <c r="G223" i="3" s="1"/>
  <c r="C224" i="3"/>
  <c r="F224" i="3" s="1"/>
  <c r="C225" i="3"/>
  <c r="F225" i="3" s="1"/>
  <c r="C226" i="3"/>
  <c r="F226" i="3" s="1"/>
  <c r="G226" i="3" s="1"/>
  <c r="C227" i="3"/>
  <c r="F227" i="3" s="1"/>
  <c r="G227" i="3" s="1"/>
  <c r="C228" i="3"/>
  <c r="F228" i="3" s="1"/>
  <c r="C229" i="3"/>
  <c r="F229" i="3" s="1"/>
  <c r="C230" i="3"/>
  <c r="F230" i="3" s="1"/>
  <c r="G230" i="3" s="1"/>
  <c r="C231" i="3"/>
  <c r="F231" i="3" s="1"/>
  <c r="G231" i="3" s="1"/>
  <c r="C232" i="3"/>
  <c r="F232" i="3" s="1"/>
  <c r="C233" i="3"/>
  <c r="F233" i="3" s="1"/>
  <c r="C234" i="3"/>
  <c r="F234" i="3" s="1"/>
  <c r="G234" i="3" s="1"/>
  <c r="C235" i="3"/>
  <c r="F235" i="3" s="1"/>
  <c r="G235" i="3" s="1"/>
  <c r="C236" i="3"/>
  <c r="F236" i="3" s="1"/>
  <c r="C237" i="3"/>
  <c r="F237" i="3" s="1"/>
  <c r="C238" i="3"/>
  <c r="F238" i="3" s="1"/>
  <c r="G238" i="3" s="1"/>
  <c r="C239" i="3"/>
  <c r="F239" i="3" s="1"/>
  <c r="G239" i="3" s="1"/>
  <c r="C240" i="3"/>
  <c r="F240" i="3" s="1"/>
  <c r="C241" i="3"/>
  <c r="F241" i="3" s="1"/>
  <c r="C242" i="3"/>
  <c r="F242" i="3" s="1"/>
  <c r="G242" i="3" s="1"/>
  <c r="C243" i="3"/>
  <c r="F243" i="3" s="1"/>
  <c r="G243" i="3" s="1"/>
  <c r="C244" i="3"/>
  <c r="F244" i="3" s="1"/>
  <c r="C245" i="3"/>
  <c r="F245" i="3" s="1"/>
  <c r="C246" i="3"/>
  <c r="F246" i="3" s="1"/>
  <c r="G246" i="3" s="1"/>
  <c r="C247" i="3"/>
  <c r="F247" i="3" s="1"/>
  <c r="G247" i="3" s="1"/>
  <c r="C248" i="3"/>
  <c r="F248" i="3" s="1"/>
  <c r="G248" i="3" s="1"/>
  <c r="C249" i="3"/>
  <c r="F249" i="3" s="1"/>
  <c r="C250" i="3"/>
  <c r="F250" i="3" s="1"/>
  <c r="G250" i="3" s="1"/>
  <c r="C251" i="3"/>
  <c r="F251" i="3" s="1"/>
  <c r="G251" i="3" s="1"/>
  <c r="C252" i="3"/>
  <c r="F252" i="3" s="1"/>
  <c r="C253" i="3"/>
  <c r="F253" i="3" s="1"/>
  <c r="C254" i="3"/>
  <c r="F254" i="3" s="1"/>
  <c r="G254" i="3" s="1"/>
  <c r="C255" i="3"/>
  <c r="F255" i="3" s="1"/>
  <c r="G255" i="3" s="1"/>
  <c r="C256" i="3"/>
  <c r="F256" i="3" s="1"/>
  <c r="C257" i="3"/>
  <c r="F257" i="3" s="1"/>
  <c r="C258" i="3"/>
  <c r="F258" i="3" s="1"/>
  <c r="G258" i="3" s="1"/>
  <c r="C259" i="3"/>
  <c r="F259" i="3" s="1"/>
  <c r="G259" i="3" s="1"/>
  <c r="C260" i="3"/>
  <c r="F260" i="3" s="1"/>
  <c r="C261" i="3"/>
  <c r="F261" i="3" s="1"/>
  <c r="C262" i="3"/>
  <c r="F262" i="3" s="1"/>
  <c r="G262" i="3" s="1"/>
  <c r="C263" i="3"/>
  <c r="F263" i="3" s="1"/>
  <c r="G263" i="3" s="1"/>
  <c r="C264" i="3"/>
  <c r="F264" i="3" s="1"/>
  <c r="G264" i="3" s="1"/>
  <c r="C265" i="3"/>
  <c r="F265" i="3" s="1"/>
  <c r="C266" i="3"/>
  <c r="F266" i="3" s="1"/>
  <c r="G266" i="3" s="1"/>
  <c r="C267" i="3"/>
  <c r="F267" i="3" s="1"/>
  <c r="G267" i="3" s="1"/>
  <c r="C268" i="3"/>
  <c r="F268" i="3" s="1"/>
  <c r="G268" i="3" s="1"/>
  <c r="C269" i="3"/>
  <c r="F269" i="3" s="1"/>
  <c r="C270" i="3"/>
  <c r="F270" i="3" s="1"/>
  <c r="G270" i="3" s="1"/>
  <c r="C271" i="3"/>
  <c r="F271" i="3" s="1"/>
  <c r="G271" i="3" s="1"/>
  <c r="C272" i="3"/>
  <c r="F272" i="3" s="1"/>
  <c r="C273" i="3"/>
  <c r="F273" i="3" s="1"/>
  <c r="C274" i="3"/>
  <c r="F274" i="3" s="1"/>
  <c r="G274" i="3" s="1"/>
  <c r="C275" i="3"/>
  <c r="F275" i="3" s="1"/>
  <c r="G275" i="3" s="1"/>
  <c r="C276" i="3"/>
  <c r="F276" i="3" s="1"/>
  <c r="C277" i="3"/>
  <c r="F277" i="3" s="1"/>
  <c r="C278" i="3"/>
  <c r="F278" i="3" s="1"/>
  <c r="G278" i="3" s="1"/>
  <c r="C279" i="3"/>
  <c r="F279" i="3" s="1"/>
  <c r="G279" i="3" s="1"/>
  <c r="C280" i="3"/>
  <c r="F280" i="3" s="1"/>
  <c r="G280" i="3" s="1"/>
  <c r="C281" i="3"/>
  <c r="F281" i="3" s="1"/>
  <c r="C282" i="3"/>
  <c r="F282" i="3" s="1"/>
  <c r="G282" i="3" s="1"/>
  <c r="C283" i="3"/>
  <c r="F283" i="3" s="1"/>
  <c r="G283" i="3" s="1"/>
  <c r="C284" i="3"/>
  <c r="F284" i="3" s="1"/>
  <c r="C285" i="3"/>
  <c r="F285" i="3" s="1"/>
  <c r="C286" i="3"/>
  <c r="F286" i="3" s="1"/>
  <c r="G286" i="3" s="1"/>
  <c r="C287" i="3"/>
  <c r="F287" i="3" s="1"/>
  <c r="G287" i="3" s="1"/>
  <c r="C288" i="3"/>
  <c r="F288" i="3" s="1"/>
  <c r="C289" i="3"/>
  <c r="F289" i="3" s="1"/>
  <c r="C290" i="3"/>
  <c r="F290" i="3" s="1"/>
  <c r="G290" i="3" s="1"/>
  <c r="C291" i="3"/>
  <c r="F291" i="3" s="1"/>
  <c r="G291" i="3" s="1"/>
  <c r="C292" i="3"/>
  <c r="F292" i="3" s="1"/>
  <c r="C293" i="3"/>
  <c r="F293" i="3" s="1"/>
  <c r="C294" i="3"/>
  <c r="F294" i="3" s="1"/>
  <c r="G294" i="3" s="1"/>
  <c r="C295" i="3"/>
  <c r="F295" i="3" s="1"/>
  <c r="G295" i="3" s="1"/>
  <c r="C296" i="3"/>
  <c r="F296" i="3" s="1"/>
  <c r="C297" i="3"/>
  <c r="F297" i="3" s="1"/>
  <c r="C298" i="3"/>
  <c r="F298" i="3" s="1"/>
  <c r="G298" i="3" s="1"/>
  <c r="C299" i="3"/>
  <c r="F299" i="3" s="1"/>
  <c r="G299" i="3" s="1"/>
  <c r="C300" i="3"/>
  <c r="F300" i="3" s="1"/>
  <c r="C301" i="3"/>
  <c r="F301" i="3" s="1"/>
  <c r="C302" i="3"/>
  <c r="F302" i="3" s="1"/>
  <c r="G302" i="3" s="1"/>
  <c r="C303" i="3"/>
  <c r="F303" i="3" s="1"/>
  <c r="G303" i="3" s="1"/>
  <c r="C304" i="3"/>
  <c r="F304" i="3" s="1"/>
  <c r="C305" i="3"/>
  <c r="F305" i="3" s="1"/>
  <c r="C306" i="3"/>
  <c r="F306" i="3" s="1"/>
  <c r="G306" i="3" s="1"/>
  <c r="C307" i="3"/>
  <c r="F307" i="3" s="1"/>
  <c r="G307" i="3" s="1"/>
  <c r="C308" i="3"/>
  <c r="F308" i="3" s="1"/>
  <c r="C309" i="3"/>
  <c r="F309" i="3" s="1"/>
  <c r="C310" i="3"/>
  <c r="F310" i="3" s="1"/>
  <c r="G310" i="3" s="1"/>
  <c r="C311" i="3"/>
  <c r="F311" i="3" s="1"/>
  <c r="G311" i="3" s="1"/>
  <c r="C312" i="3"/>
  <c r="F312" i="3" s="1"/>
  <c r="G312" i="3" s="1"/>
  <c r="C313" i="3"/>
  <c r="F313" i="3" s="1"/>
  <c r="C314" i="3"/>
  <c r="F314" i="3" s="1"/>
  <c r="G314" i="3" s="1"/>
  <c r="C315" i="3"/>
  <c r="F315" i="3" s="1"/>
  <c r="G315" i="3" s="1"/>
  <c r="C316" i="3"/>
  <c r="F316" i="3" s="1"/>
  <c r="C317" i="3"/>
  <c r="F317" i="3" s="1"/>
  <c r="C318" i="3"/>
  <c r="F318" i="3" s="1"/>
  <c r="G318" i="3" s="1"/>
  <c r="C319" i="3"/>
  <c r="F319" i="3" s="1"/>
  <c r="G319" i="3" s="1"/>
  <c r="C320" i="3"/>
  <c r="F320" i="3" s="1"/>
  <c r="C321" i="3"/>
  <c r="F321" i="3" s="1"/>
  <c r="C322" i="3"/>
  <c r="F322" i="3" s="1"/>
  <c r="G322" i="3" s="1"/>
  <c r="C323" i="3"/>
  <c r="F323" i="3" s="1"/>
  <c r="G323" i="3" s="1"/>
  <c r="C324" i="3"/>
  <c r="F324" i="3" s="1"/>
  <c r="C325" i="3"/>
  <c r="F325" i="3" s="1"/>
  <c r="C326" i="3"/>
  <c r="F326" i="3" s="1"/>
  <c r="G326" i="3" s="1"/>
  <c r="C327" i="3"/>
  <c r="F327" i="3" s="1"/>
  <c r="G327" i="3" s="1"/>
  <c r="C328" i="3"/>
  <c r="F328" i="3" s="1"/>
  <c r="G328" i="3" s="1"/>
  <c r="C329" i="3"/>
  <c r="F329" i="3" s="1"/>
  <c r="C330" i="3"/>
  <c r="F330" i="3" s="1"/>
  <c r="G330" i="3" s="1"/>
  <c r="C331" i="3"/>
  <c r="F331" i="3" s="1"/>
  <c r="G331" i="3" s="1"/>
  <c r="C332" i="3"/>
  <c r="F332" i="3" s="1"/>
  <c r="G332" i="3" s="1"/>
  <c r="C333" i="3"/>
  <c r="F333" i="3" s="1"/>
  <c r="C334" i="3"/>
  <c r="F334" i="3" s="1"/>
  <c r="G334" i="3" s="1"/>
  <c r="C335" i="3"/>
  <c r="F335" i="3" s="1"/>
  <c r="G335" i="3" s="1"/>
  <c r="C336" i="3"/>
  <c r="F336" i="3" s="1"/>
  <c r="C337" i="3"/>
  <c r="F337" i="3" s="1"/>
  <c r="C338" i="3"/>
  <c r="F338" i="3" s="1"/>
  <c r="G338" i="3" s="1"/>
  <c r="C339" i="3"/>
  <c r="F339" i="3" s="1"/>
  <c r="G339" i="3" s="1"/>
  <c r="C340" i="3"/>
  <c r="F340" i="3" s="1"/>
  <c r="C341" i="3"/>
  <c r="F341" i="3" s="1"/>
  <c r="C342" i="3"/>
  <c r="F342" i="3" s="1"/>
  <c r="G342" i="3" s="1"/>
  <c r="C343" i="3"/>
  <c r="F343" i="3" s="1"/>
  <c r="G343" i="3" s="1"/>
  <c r="C344" i="3"/>
  <c r="F344" i="3" s="1"/>
  <c r="G344" i="3" s="1"/>
  <c r="C345" i="3"/>
  <c r="F345" i="3" s="1"/>
  <c r="C346" i="3"/>
  <c r="F346" i="3" s="1"/>
  <c r="G346" i="3" s="1"/>
  <c r="C347" i="3"/>
  <c r="F347" i="3" s="1"/>
  <c r="G347" i="3" s="1"/>
  <c r="C348" i="3"/>
  <c r="F348" i="3" s="1"/>
  <c r="C349" i="3"/>
  <c r="F349" i="3" s="1"/>
  <c r="C350" i="3"/>
  <c r="F350" i="3" s="1"/>
  <c r="G350" i="3" s="1"/>
  <c r="C351" i="3"/>
  <c r="F351" i="3" s="1"/>
  <c r="G351" i="3" s="1"/>
  <c r="C352" i="3"/>
  <c r="F352" i="3" s="1"/>
  <c r="C353" i="3"/>
  <c r="F353" i="3" s="1"/>
  <c r="C354" i="3"/>
  <c r="F354" i="3" s="1"/>
  <c r="G354" i="3" s="1"/>
  <c r="C355" i="3"/>
  <c r="F355" i="3" s="1"/>
  <c r="G355" i="3" s="1"/>
  <c r="C356" i="3"/>
  <c r="F356" i="3" s="1"/>
  <c r="C357" i="3"/>
  <c r="F357" i="3" s="1"/>
  <c r="C358" i="3"/>
  <c r="F358" i="3" s="1"/>
  <c r="G358" i="3" s="1"/>
  <c r="C359" i="3"/>
  <c r="F359" i="3" s="1"/>
  <c r="G359" i="3" s="1"/>
  <c r="C360" i="3"/>
  <c r="F360" i="3" s="1"/>
  <c r="C361" i="3"/>
  <c r="F361" i="3" s="1"/>
  <c r="C362" i="3"/>
  <c r="F362" i="3" s="1"/>
  <c r="G362" i="3" s="1"/>
  <c r="C363" i="3"/>
  <c r="F363" i="3" s="1"/>
  <c r="G363" i="3" s="1"/>
  <c r="C364" i="3"/>
  <c r="F364" i="3" s="1"/>
  <c r="G364" i="3" s="1"/>
  <c r="C365" i="3"/>
  <c r="F365" i="3" s="1"/>
  <c r="C366" i="3"/>
  <c r="F366" i="3" s="1"/>
  <c r="G366" i="3" s="1"/>
  <c r="C367" i="3"/>
  <c r="F367" i="3" s="1"/>
  <c r="G367" i="3" s="1"/>
  <c r="C368" i="3"/>
  <c r="F368" i="3" s="1"/>
  <c r="C369" i="3"/>
  <c r="F369" i="3" s="1"/>
  <c r="C370" i="3"/>
  <c r="F370" i="3" s="1"/>
  <c r="G370" i="3" s="1"/>
  <c r="C371" i="3"/>
  <c r="F371" i="3" s="1"/>
  <c r="G371" i="3" s="1"/>
  <c r="C372" i="3"/>
  <c r="F372" i="3" s="1"/>
  <c r="C373" i="3"/>
  <c r="F373" i="3" s="1"/>
  <c r="C374" i="3"/>
  <c r="F374" i="3" s="1"/>
  <c r="G374" i="3" s="1"/>
  <c r="C375" i="3"/>
  <c r="F375" i="3" s="1"/>
  <c r="G375" i="3" s="1"/>
  <c r="C376" i="3"/>
  <c r="F376" i="3" s="1"/>
  <c r="G376" i="3" s="1"/>
  <c r="C377" i="3"/>
  <c r="F377" i="3" s="1"/>
  <c r="C378" i="3"/>
  <c r="F378" i="3" s="1"/>
  <c r="G378" i="3" s="1"/>
  <c r="C379" i="3"/>
  <c r="F379" i="3" s="1"/>
  <c r="G379" i="3" s="1"/>
  <c r="C380" i="3"/>
  <c r="F380" i="3" s="1"/>
  <c r="C381" i="3"/>
  <c r="F381" i="3" s="1"/>
  <c r="C382" i="3"/>
  <c r="F382" i="3" s="1"/>
  <c r="G382" i="3" s="1"/>
  <c r="C383" i="3"/>
  <c r="F383" i="3" s="1"/>
  <c r="G383" i="3" s="1"/>
  <c r="C384" i="3"/>
  <c r="F384" i="3" s="1"/>
  <c r="C385" i="3"/>
  <c r="F385" i="3" s="1"/>
  <c r="C386" i="3"/>
  <c r="F386" i="3" s="1"/>
  <c r="G386" i="3" s="1"/>
  <c r="C387" i="3"/>
  <c r="F387" i="3" s="1"/>
  <c r="G387" i="3" s="1"/>
  <c r="C388" i="3"/>
  <c r="F388" i="3" s="1"/>
  <c r="C389" i="3"/>
  <c r="F389" i="3" s="1"/>
  <c r="C390" i="3"/>
  <c r="F390" i="3" s="1"/>
  <c r="G390" i="3" s="1"/>
  <c r="C391" i="3"/>
  <c r="F391" i="3" s="1"/>
  <c r="G391" i="3" s="1"/>
  <c r="C392" i="3"/>
  <c r="F392" i="3" s="1"/>
  <c r="C393" i="3"/>
  <c r="F393" i="3" s="1"/>
  <c r="C394" i="3"/>
  <c r="F394" i="3" s="1"/>
  <c r="G394" i="3" s="1"/>
  <c r="C395" i="3"/>
  <c r="F395" i="3" s="1"/>
  <c r="G395" i="3" s="1"/>
  <c r="C396" i="3"/>
  <c r="F396" i="3" s="1"/>
  <c r="G396" i="3" s="1"/>
  <c r="C397" i="3"/>
  <c r="F397" i="3" s="1"/>
  <c r="C398" i="3"/>
  <c r="F398" i="3" s="1"/>
  <c r="G398" i="3" s="1"/>
  <c r="C399" i="3"/>
  <c r="F399" i="3" s="1"/>
  <c r="G399" i="3" s="1"/>
  <c r="C400" i="3"/>
  <c r="F400" i="3" s="1"/>
  <c r="C401" i="3"/>
  <c r="F401" i="3" s="1"/>
  <c r="C402" i="3"/>
  <c r="F402" i="3" s="1"/>
  <c r="G402" i="3" s="1"/>
  <c r="C403" i="3"/>
  <c r="F403" i="3" s="1"/>
  <c r="G403" i="3" s="1"/>
  <c r="C404" i="3"/>
  <c r="F404" i="3" s="1"/>
  <c r="C405" i="3"/>
  <c r="F405" i="3" s="1"/>
  <c r="C406" i="3"/>
  <c r="F406" i="3" s="1"/>
  <c r="G406" i="3" s="1"/>
  <c r="C407" i="3"/>
  <c r="F407" i="3" s="1"/>
  <c r="G407" i="3" s="1"/>
  <c r="C408" i="3"/>
  <c r="F408" i="3" s="1"/>
  <c r="G408" i="3" s="1"/>
  <c r="C409" i="3"/>
  <c r="F409" i="3" s="1"/>
  <c r="C410" i="3"/>
  <c r="F410" i="3" s="1"/>
  <c r="G410" i="3" s="1"/>
  <c r="C411" i="3"/>
  <c r="F411" i="3" s="1"/>
  <c r="G411" i="3" s="1"/>
  <c r="C412" i="3"/>
  <c r="F412" i="3" s="1"/>
  <c r="C413" i="3"/>
  <c r="F413" i="3" s="1"/>
  <c r="C414" i="3"/>
  <c r="F414" i="3" s="1"/>
  <c r="G414" i="3" s="1"/>
  <c r="C415" i="3"/>
  <c r="F415" i="3" s="1"/>
  <c r="G415" i="3" s="1"/>
  <c r="C416" i="3"/>
  <c r="F416" i="3" s="1"/>
  <c r="C417" i="3"/>
  <c r="F417" i="3" s="1"/>
  <c r="C418" i="3"/>
  <c r="F418" i="3" s="1"/>
  <c r="G418" i="3" s="1"/>
  <c r="C419" i="3"/>
  <c r="F419" i="3" s="1"/>
  <c r="G419" i="3" s="1"/>
  <c r="C420" i="3"/>
  <c r="F420" i="3" s="1"/>
  <c r="C421" i="3"/>
  <c r="F421" i="3" s="1"/>
  <c r="C422" i="3"/>
  <c r="F422" i="3" s="1"/>
  <c r="G422" i="3" s="1"/>
  <c r="C423" i="3"/>
  <c r="F423" i="3" s="1"/>
  <c r="G423" i="3" s="1"/>
  <c r="C424" i="3"/>
  <c r="F424" i="3" s="1"/>
  <c r="C425" i="3"/>
  <c r="F425" i="3" s="1"/>
  <c r="C426" i="3"/>
  <c r="F426" i="3" s="1"/>
  <c r="G426" i="3" s="1"/>
  <c r="C427" i="3"/>
  <c r="F427" i="3" s="1"/>
  <c r="G427" i="3" s="1"/>
  <c r="C428" i="3"/>
  <c r="F428" i="3" s="1"/>
  <c r="G428" i="3" s="1"/>
  <c r="C429" i="3"/>
  <c r="F429" i="3" s="1"/>
  <c r="C430" i="3"/>
  <c r="F430" i="3" s="1"/>
  <c r="G430" i="3" s="1"/>
  <c r="C431" i="3"/>
  <c r="F431" i="3" s="1"/>
  <c r="G431" i="3" s="1"/>
  <c r="C432" i="3"/>
  <c r="F432" i="3" s="1"/>
  <c r="C433" i="3"/>
  <c r="F433" i="3" s="1"/>
  <c r="C434" i="3"/>
  <c r="F434" i="3" s="1"/>
  <c r="G434" i="3" s="1"/>
  <c r="C435" i="3"/>
  <c r="F435" i="3" s="1"/>
  <c r="G435" i="3" s="1"/>
  <c r="C436" i="3"/>
  <c r="F436" i="3" s="1"/>
  <c r="C437" i="3"/>
  <c r="F437" i="3" s="1"/>
  <c r="C438" i="3"/>
  <c r="F438" i="3" s="1"/>
  <c r="G438" i="3" s="1"/>
  <c r="C439" i="3"/>
  <c r="F439" i="3" s="1"/>
  <c r="G439" i="3" s="1"/>
  <c r="C440" i="3"/>
  <c r="F440" i="3" s="1"/>
  <c r="G440" i="3" s="1"/>
  <c r="C441" i="3"/>
  <c r="F441" i="3" s="1"/>
  <c r="C442" i="3"/>
  <c r="F442" i="3" s="1"/>
  <c r="G442" i="3" s="1"/>
  <c r="C443" i="3"/>
  <c r="F443" i="3" s="1"/>
  <c r="G443" i="3" s="1"/>
  <c r="C444" i="3"/>
  <c r="F444" i="3" s="1"/>
  <c r="C445" i="3"/>
  <c r="F445" i="3" s="1"/>
  <c r="C446" i="3"/>
  <c r="F446" i="3" s="1"/>
  <c r="G446" i="3" s="1"/>
  <c r="C447" i="3"/>
  <c r="F447" i="3" s="1"/>
  <c r="G447" i="3" s="1"/>
  <c r="C448" i="3"/>
  <c r="F448" i="3" s="1"/>
  <c r="C449" i="3"/>
  <c r="F449" i="3" s="1"/>
  <c r="C450" i="3"/>
  <c r="F450" i="3" s="1"/>
  <c r="G450" i="3" s="1"/>
  <c r="C451" i="3"/>
  <c r="F451" i="3" s="1"/>
  <c r="G451" i="3" s="1"/>
  <c r="C452" i="3"/>
  <c r="F452" i="3" s="1"/>
  <c r="C453" i="3"/>
  <c r="F453" i="3" s="1"/>
  <c r="C454" i="3"/>
  <c r="F454" i="3" s="1"/>
  <c r="G454" i="3" s="1"/>
  <c r="C455" i="3"/>
  <c r="F455" i="3" s="1"/>
  <c r="G455" i="3" s="1"/>
  <c r="C456" i="3"/>
  <c r="F456" i="3" s="1"/>
  <c r="C457" i="3"/>
  <c r="F457" i="3" s="1"/>
  <c r="C458" i="3"/>
  <c r="F458" i="3" s="1"/>
  <c r="G458" i="3" s="1"/>
  <c r="C459" i="3"/>
  <c r="F459" i="3" s="1"/>
  <c r="G459" i="3" s="1"/>
  <c r="C460" i="3"/>
  <c r="F460" i="3" s="1"/>
  <c r="G460" i="3" s="1"/>
  <c r="C461" i="3"/>
  <c r="F461" i="3" s="1"/>
  <c r="C462" i="3"/>
  <c r="F462" i="3" s="1"/>
  <c r="G462" i="3" s="1"/>
  <c r="C463" i="3"/>
  <c r="F463" i="3" s="1"/>
  <c r="G463" i="3" s="1"/>
  <c r="C464" i="3"/>
  <c r="F464" i="3" s="1"/>
  <c r="C465" i="3"/>
  <c r="F465" i="3" s="1"/>
  <c r="C466" i="3"/>
  <c r="F466" i="3" s="1"/>
  <c r="G466" i="3" s="1"/>
  <c r="C467" i="3"/>
  <c r="F467" i="3" s="1"/>
  <c r="G467" i="3" s="1"/>
  <c r="C468" i="3"/>
  <c r="F468" i="3" s="1"/>
  <c r="C469" i="3"/>
  <c r="F469" i="3" s="1"/>
  <c r="C470" i="3"/>
  <c r="F470" i="3" s="1"/>
  <c r="G470" i="3" s="1"/>
  <c r="C471" i="3"/>
  <c r="F471" i="3" s="1"/>
  <c r="G471" i="3" s="1"/>
  <c r="C472" i="3"/>
  <c r="F472" i="3" s="1"/>
  <c r="G472" i="3" s="1"/>
  <c r="C473" i="3"/>
  <c r="F473" i="3" s="1"/>
  <c r="C474" i="3"/>
  <c r="F474" i="3" s="1"/>
  <c r="G474" i="3" s="1"/>
  <c r="C475" i="3"/>
  <c r="F475" i="3" s="1"/>
  <c r="G475" i="3" s="1"/>
  <c r="C476" i="3"/>
  <c r="F476" i="3" s="1"/>
  <c r="C477" i="3"/>
  <c r="F477" i="3" s="1"/>
  <c r="C478" i="3"/>
  <c r="F478" i="3" s="1"/>
  <c r="G478" i="3" s="1"/>
  <c r="C479" i="3"/>
  <c r="F479" i="3" s="1"/>
  <c r="G479" i="3" s="1"/>
  <c r="C480" i="3"/>
  <c r="F480" i="3" s="1"/>
  <c r="C481" i="3"/>
  <c r="F481" i="3" s="1"/>
  <c r="C482" i="3"/>
  <c r="F482" i="3" s="1"/>
  <c r="G482" i="3" s="1"/>
  <c r="C483" i="3"/>
  <c r="F483" i="3" s="1"/>
  <c r="G483" i="3" s="1"/>
  <c r="C484" i="3"/>
  <c r="F484" i="3" s="1"/>
  <c r="C485" i="3"/>
  <c r="F485" i="3" s="1"/>
  <c r="C486" i="3"/>
  <c r="F486" i="3" s="1"/>
  <c r="G486" i="3" s="1"/>
  <c r="C487" i="3"/>
  <c r="F487" i="3" s="1"/>
  <c r="G487" i="3" s="1"/>
  <c r="C488" i="3"/>
  <c r="F488" i="3" s="1"/>
  <c r="C489" i="3"/>
  <c r="F489" i="3" s="1"/>
  <c r="C490" i="3"/>
  <c r="F490" i="3" s="1"/>
  <c r="G490" i="3" s="1"/>
  <c r="C491" i="3"/>
  <c r="F491" i="3" s="1"/>
  <c r="G491" i="3" s="1"/>
  <c r="C492" i="3"/>
  <c r="F492" i="3" s="1"/>
  <c r="G492" i="3" s="1"/>
  <c r="C493" i="3"/>
  <c r="F493" i="3" s="1"/>
  <c r="C494" i="3"/>
  <c r="F494" i="3" s="1"/>
  <c r="G494" i="3" s="1"/>
  <c r="C495" i="3"/>
  <c r="F495" i="3" s="1"/>
  <c r="G495" i="3" s="1"/>
  <c r="C496" i="3"/>
  <c r="F496" i="3" s="1"/>
  <c r="C497" i="3"/>
  <c r="F497" i="3" s="1"/>
  <c r="C498" i="3"/>
  <c r="F498" i="3" s="1"/>
  <c r="G498" i="3" s="1"/>
  <c r="C499" i="3"/>
  <c r="F499" i="3" s="1"/>
  <c r="G499" i="3" s="1"/>
  <c r="C500" i="3"/>
  <c r="F500" i="3" s="1"/>
  <c r="C501" i="3"/>
  <c r="F501" i="3" s="1"/>
  <c r="C502" i="3"/>
  <c r="F502" i="3" s="1"/>
  <c r="G502" i="3" s="1"/>
  <c r="C503" i="3"/>
  <c r="F503" i="3" s="1"/>
  <c r="G503" i="3" s="1"/>
  <c r="C504" i="3"/>
  <c r="F504" i="3" s="1"/>
  <c r="G504" i="3" s="1"/>
  <c r="C505" i="3"/>
  <c r="F505" i="3" s="1"/>
  <c r="C506" i="3"/>
  <c r="F506" i="3" s="1"/>
  <c r="G506" i="3" s="1"/>
  <c r="C507" i="3"/>
  <c r="F507" i="3" s="1"/>
  <c r="G507" i="3" s="1"/>
  <c r="C508" i="3"/>
  <c r="F508" i="3" s="1"/>
  <c r="C509" i="3"/>
  <c r="F509" i="3" s="1"/>
  <c r="C510" i="3"/>
  <c r="F510" i="3" s="1"/>
  <c r="G510" i="3" s="1"/>
  <c r="C511" i="3"/>
  <c r="F511" i="3" s="1"/>
  <c r="G511" i="3" s="1"/>
  <c r="C512" i="3"/>
  <c r="F512" i="3" s="1"/>
  <c r="C513" i="3"/>
  <c r="F513" i="3" s="1"/>
  <c r="C514" i="3"/>
  <c r="F514" i="3" s="1"/>
  <c r="G514" i="3" s="1"/>
  <c r="C515" i="3"/>
  <c r="F515" i="3" s="1"/>
  <c r="G515" i="3" s="1"/>
  <c r="C516" i="3"/>
  <c r="F516" i="3" s="1"/>
  <c r="C517" i="3"/>
  <c r="F517" i="3" s="1"/>
  <c r="C518" i="3"/>
  <c r="F518" i="3" s="1"/>
  <c r="G518" i="3" s="1"/>
  <c r="C519" i="3"/>
  <c r="F519" i="3" s="1"/>
  <c r="G519" i="3" s="1"/>
  <c r="C520" i="3"/>
  <c r="F520" i="3" s="1"/>
  <c r="C521" i="3"/>
  <c r="F521" i="3" s="1"/>
  <c r="C522" i="3"/>
  <c r="F522" i="3" s="1"/>
  <c r="G522" i="3" s="1"/>
  <c r="C523" i="3"/>
  <c r="F523" i="3" s="1"/>
  <c r="G523" i="3" s="1"/>
  <c r="C524" i="3"/>
  <c r="F524" i="3" s="1"/>
  <c r="G524" i="3" s="1"/>
  <c r="C525" i="3"/>
  <c r="F525" i="3" s="1"/>
  <c r="C526" i="3"/>
  <c r="F526" i="3" s="1"/>
  <c r="G526" i="3" s="1"/>
  <c r="C527" i="3"/>
  <c r="F527" i="3" s="1"/>
  <c r="G527" i="3" s="1"/>
  <c r="C528" i="3"/>
  <c r="F528" i="3" s="1"/>
  <c r="C529" i="3"/>
  <c r="F529" i="3" s="1"/>
  <c r="C530" i="3"/>
  <c r="F530" i="3" s="1"/>
  <c r="G530" i="3" s="1"/>
  <c r="C531" i="3"/>
  <c r="F531" i="3" s="1"/>
  <c r="G531" i="3" s="1"/>
  <c r="C532" i="3"/>
  <c r="F532" i="3" s="1"/>
  <c r="C533" i="3"/>
  <c r="F533" i="3" s="1"/>
  <c r="C534" i="3"/>
  <c r="F534" i="3" s="1"/>
  <c r="G534" i="3" s="1"/>
  <c r="C535" i="3"/>
  <c r="F535" i="3" s="1"/>
  <c r="G535" i="3" s="1"/>
  <c r="C536" i="3"/>
  <c r="F536" i="3" s="1"/>
  <c r="G536" i="3" s="1"/>
  <c r="C537" i="3"/>
  <c r="F537" i="3" s="1"/>
  <c r="C538" i="3"/>
  <c r="F538" i="3" s="1"/>
  <c r="G538" i="3" s="1"/>
  <c r="C539" i="3"/>
  <c r="F539" i="3" s="1"/>
  <c r="G539" i="3" s="1"/>
  <c r="C540" i="3"/>
  <c r="F540" i="3" s="1"/>
  <c r="C541" i="3"/>
  <c r="F541" i="3" s="1"/>
  <c r="C542" i="3"/>
  <c r="F542" i="3" s="1"/>
  <c r="G542" i="3" s="1"/>
  <c r="C543" i="3"/>
  <c r="F543" i="3" s="1"/>
  <c r="G543" i="3" s="1"/>
  <c r="C544" i="3"/>
  <c r="F544" i="3" s="1"/>
  <c r="C545" i="3"/>
  <c r="F545" i="3" s="1"/>
  <c r="C546" i="3"/>
  <c r="F546" i="3" s="1"/>
  <c r="G546" i="3" s="1"/>
  <c r="C547" i="3"/>
  <c r="F547" i="3" s="1"/>
  <c r="G547" i="3" s="1"/>
  <c r="C548" i="3"/>
  <c r="F548" i="3" s="1"/>
  <c r="C549" i="3"/>
  <c r="F549" i="3" s="1"/>
  <c r="C550" i="3"/>
  <c r="F550" i="3" s="1"/>
  <c r="G550" i="3" s="1"/>
  <c r="C551" i="3"/>
  <c r="F551" i="3" s="1"/>
  <c r="G551" i="3" s="1"/>
  <c r="C552" i="3"/>
  <c r="F552" i="3" s="1"/>
  <c r="C553" i="3"/>
  <c r="F553" i="3" s="1"/>
  <c r="C554" i="3"/>
  <c r="F554" i="3" s="1"/>
  <c r="G554" i="3" s="1"/>
  <c r="C555" i="3"/>
  <c r="F555" i="3" s="1"/>
  <c r="G555" i="3" s="1"/>
  <c r="C556" i="3"/>
  <c r="F556" i="3" s="1"/>
  <c r="G556" i="3" s="1"/>
  <c r="C557" i="3"/>
  <c r="F557" i="3" s="1"/>
  <c r="C558" i="3"/>
  <c r="F558" i="3" s="1"/>
  <c r="G558" i="3" s="1"/>
  <c r="C559" i="3"/>
  <c r="F559" i="3" s="1"/>
  <c r="G559" i="3" s="1"/>
  <c r="C560" i="3"/>
  <c r="F560" i="3" s="1"/>
  <c r="C561" i="3"/>
  <c r="F561" i="3" s="1"/>
  <c r="C562" i="3"/>
  <c r="F562" i="3" s="1"/>
  <c r="G562" i="3" s="1"/>
  <c r="C563" i="3"/>
  <c r="F563" i="3" s="1"/>
  <c r="G563" i="3" s="1"/>
  <c r="C564" i="3"/>
  <c r="F564" i="3" s="1"/>
  <c r="C565" i="3"/>
  <c r="F565" i="3" s="1"/>
  <c r="C566" i="3"/>
  <c r="F566" i="3" s="1"/>
  <c r="G566" i="3" s="1"/>
  <c r="C567" i="3"/>
  <c r="F567" i="3" s="1"/>
  <c r="G567" i="3" s="1"/>
  <c r="C568" i="3"/>
  <c r="F568" i="3" s="1"/>
  <c r="G568" i="3" s="1"/>
  <c r="C569" i="3"/>
  <c r="F569" i="3" s="1"/>
  <c r="C570" i="3"/>
  <c r="F570" i="3" s="1"/>
  <c r="G570" i="3" s="1"/>
  <c r="C571" i="3"/>
  <c r="F571" i="3" s="1"/>
  <c r="G571" i="3" s="1"/>
  <c r="C572" i="3"/>
  <c r="F572" i="3" s="1"/>
  <c r="C573" i="3"/>
  <c r="F573" i="3" s="1"/>
  <c r="C574" i="3"/>
  <c r="F574" i="3" s="1"/>
  <c r="G574" i="3" s="1"/>
  <c r="C575" i="3"/>
  <c r="F575" i="3" s="1"/>
  <c r="G575" i="3" s="1"/>
  <c r="C576" i="3"/>
  <c r="F576" i="3" s="1"/>
  <c r="C577" i="3"/>
  <c r="F577" i="3" s="1"/>
  <c r="C578" i="3"/>
  <c r="F578" i="3" s="1"/>
  <c r="G578" i="3" s="1"/>
  <c r="C579" i="3"/>
  <c r="F579" i="3" s="1"/>
  <c r="G579" i="3" s="1"/>
  <c r="C580" i="3"/>
  <c r="F580" i="3" s="1"/>
  <c r="C581" i="3"/>
  <c r="F581" i="3" s="1"/>
  <c r="C582" i="3"/>
  <c r="F582" i="3" s="1"/>
  <c r="G582" i="3" s="1"/>
  <c r="C583" i="3"/>
  <c r="F583" i="3" s="1"/>
  <c r="G583" i="3" s="1"/>
  <c r="C584" i="3"/>
  <c r="F584" i="3" s="1"/>
  <c r="C585" i="3"/>
  <c r="F585" i="3" s="1"/>
  <c r="C586" i="3"/>
  <c r="F586" i="3" s="1"/>
  <c r="G586" i="3" s="1"/>
  <c r="C587" i="3"/>
  <c r="F587" i="3" s="1"/>
  <c r="G587" i="3" s="1"/>
  <c r="C588" i="3"/>
  <c r="F588" i="3" s="1"/>
  <c r="G588" i="3" s="1"/>
  <c r="C589" i="3"/>
  <c r="F589" i="3" s="1"/>
  <c r="C590" i="3"/>
  <c r="F590" i="3" s="1"/>
  <c r="G590" i="3" s="1"/>
  <c r="C591" i="3"/>
  <c r="F591" i="3" s="1"/>
  <c r="G591" i="3" s="1"/>
  <c r="C592" i="3"/>
  <c r="F592" i="3" s="1"/>
  <c r="C593" i="3"/>
  <c r="F593" i="3" s="1"/>
  <c r="C594" i="3"/>
  <c r="F594" i="3" s="1"/>
  <c r="G594" i="3" s="1"/>
  <c r="C595" i="3"/>
  <c r="F595" i="3" s="1"/>
  <c r="G595" i="3" s="1"/>
  <c r="C596" i="3"/>
  <c r="F596" i="3" s="1"/>
  <c r="C597" i="3"/>
  <c r="F597" i="3" s="1"/>
  <c r="C598" i="3"/>
  <c r="F598" i="3" s="1"/>
  <c r="G598" i="3" s="1"/>
  <c r="C599" i="3"/>
  <c r="F599" i="3" s="1"/>
  <c r="G599" i="3" s="1"/>
  <c r="C600" i="3"/>
  <c r="F600" i="3" s="1"/>
  <c r="G600" i="3" s="1"/>
  <c r="C601" i="3"/>
  <c r="F601" i="3" s="1"/>
  <c r="C602" i="3"/>
  <c r="F602" i="3" s="1"/>
  <c r="G602" i="3" s="1"/>
  <c r="C603" i="3"/>
  <c r="F603" i="3" s="1"/>
  <c r="G603" i="3" s="1"/>
  <c r="C604" i="3"/>
  <c r="F604" i="3" s="1"/>
  <c r="C605" i="3"/>
  <c r="F605" i="3" s="1"/>
  <c r="C606" i="3"/>
  <c r="F606" i="3" s="1"/>
  <c r="G606" i="3" s="1"/>
  <c r="C607" i="3"/>
  <c r="F607" i="3" s="1"/>
  <c r="G607" i="3" s="1"/>
  <c r="C608" i="3"/>
  <c r="F608" i="3" s="1"/>
  <c r="C609" i="3"/>
  <c r="F609" i="3" s="1"/>
  <c r="C610" i="3"/>
  <c r="F610" i="3" s="1"/>
  <c r="G610" i="3" s="1"/>
  <c r="C611" i="3"/>
  <c r="F611" i="3" s="1"/>
  <c r="G611" i="3" s="1"/>
  <c r="C612" i="3"/>
  <c r="F612" i="3" s="1"/>
  <c r="C613" i="3"/>
  <c r="F613" i="3" s="1"/>
  <c r="C614" i="3"/>
  <c r="F614" i="3" s="1"/>
  <c r="G614" i="3" s="1"/>
  <c r="C615" i="3"/>
  <c r="F615" i="3" s="1"/>
  <c r="G615" i="3" s="1"/>
  <c r="C616" i="3"/>
  <c r="F616" i="3" s="1"/>
  <c r="C617" i="3"/>
  <c r="F617" i="3" s="1"/>
  <c r="C618" i="3"/>
  <c r="F618" i="3" s="1"/>
  <c r="G618" i="3" s="1"/>
  <c r="C619" i="3"/>
  <c r="F619" i="3" s="1"/>
  <c r="G619" i="3" s="1"/>
  <c r="C620" i="3"/>
  <c r="F620" i="3" s="1"/>
  <c r="G620" i="3" s="1"/>
  <c r="C621" i="3"/>
  <c r="F621" i="3" s="1"/>
  <c r="C622" i="3"/>
  <c r="F622" i="3" s="1"/>
  <c r="G622" i="3" s="1"/>
  <c r="C623" i="3"/>
  <c r="F623" i="3" s="1"/>
  <c r="G623" i="3" s="1"/>
  <c r="C624" i="3"/>
  <c r="F624" i="3" s="1"/>
  <c r="C625" i="3"/>
  <c r="F625" i="3" s="1"/>
  <c r="C626" i="3"/>
  <c r="F626" i="3" s="1"/>
  <c r="G626" i="3" s="1"/>
  <c r="C627" i="3"/>
  <c r="F627" i="3" s="1"/>
  <c r="G627" i="3" s="1"/>
  <c r="C628" i="3"/>
  <c r="F628" i="3" s="1"/>
  <c r="C629" i="3"/>
  <c r="F629" i="3" s="1"/>
  <c r="C630" i="3"/>
  <c r="F630" i="3" s="1"/>
  <c r="G630" i="3" s="1"/>
  <c r="C631" i="3"/>
  <c r="F631" i="3" s="1"/>
  <c r="G631" i="3" s="1"/>
  <c r="C632" i="3"/>
  <c r="F632" i="3" s="1"/>
  <c r="G632" i="3" s="1"/>
  <c r="C633" i="3"/>
  <c r="F633" i="3" s="1"/>
  <c r="C634" i="3"/>
  <c r="F634" i="3" s="1"/>
  <c r="G634" i="3" s="1"/>
  <c r="C635" i="3"/>
  <c r="F635" i="3" s="1"/>
  <c r="G635" i="3" s="1"/>
  <c r="C636" i="3"/>
  <c r="F636" i="3" s="1"/>
  <c r="C637" i="3"/>
  <c r="F637" i="3" s="1"/>
  <c r="C638" i="3"/>
  <c r="F638" i="3" s="1"/>
  <c r="G638" i="3" s="1"/>
  <c r="C639" i="3"/>
  <c r="F639" i="3" s="1"/>
  <c r="G639" i="3" s="1"/>
  <c r="C640" i="3"/>
  <c r="F640" i="3" s="1"/>
  <c r="C641" i="3"/>
  <c r="F641" i="3" s="1"/>
  <c r="C642" i="3"/>
  <c r="F642" i="3" s="1"/>
  <c r="G642" i="3" s="1"/>
  <c r="C643" i="3"/>
  <c r="F643" i="3" s="1"/>
  <c r="G643" i="3" s="1"/>
  <c r="C644" i="3"/>
  <c r="F644" i="3" s="1"/>
  <c r="C645" i="3"/>
  <c r="F645" i="3" s="1"/>
  <c r="C646" i="3"/>
  <c r="F646" i="3" s="1"/>
  <c r="G646" i="3" s="1"/>
  <c r="C647" i="3"/>
  <c r="F647" i="3" s="1"/>
  <c r="G647" i="3" s="1"/>
  <c r="C648" i="3"/>
  <c r="F648" i="3" s="1"/>
  <c r="C649" i="3"/>
  <c r="F649" i="3" s="1"/>
  <c r="C650" i="3"/>
  <c r="F650" i="3" s="1"/>
  <c r="G650" i="3" s="1"/>
  <c r="C651" i="3"/>
  <c r="F651" i="3" s="1"/>
  <c r="G651" i="3" s="1"/>
  <c r="C652" i="3"/>
  <c r="F652" i="3" s="1"/>
  <c r="G652" i="3" s="1"/>
  <c r="C653" i="3"/>
  <c r="F653" i="3" s="1"/>
  <c r="C654" i="3"/>
  <c r="F654" i="3" s="1"/>
  <c r="G654" i="3" s="1"/>
  <c r="C655" i="3"/>
  <c r="F655" i="3" s="1"/>
  <c r="G655" i="3" s="1"/>
  <c r="C656" i="3"/>
  <c r="F656" i="3" s="1"/>
  <c r="C657" i="3"/>
  <c r="F657" i="3" s="1"/>
  <c r="C658" i="3"/>
  <c r="F658" i="3" s="1"/>
  <c r="G658" i="3" s="1"/>
  <c r="C659" i="3"/>
  <c r="F659" i="3" s="1"/>
  <c r="G659" i="3" s="1"/>
  <c r="C660" i="3"/>
  <c r="F660" i="3" s="1"/>
  <c r="C661" i="3"/>
  <c r="F661" i="3" s="1"/>
  <c r="C662" i="3"/>
  <c r="F662" i="3" s="1"/>
  <c r="G662" i="3" s="1"/>
  <c r="C663" i="3"/>
  <c r="F663" i="3" s="1"/>
  <c r="G663" i="3" s="1"/>
  <c r="C664" i="3"/>
  <c r="F664" i="3" s="1"/>
  <c r="G664" i="3" s="1"/>
  <c r="C665" i="3"/>
  <c r="F665" i="3" s="1"/>
  <c r="C666" i="3"/>
  <c r="F666" i="3" s="1"/>
  <c r="G666" i="3" s="1"/>
  <c r="C667" i="3"/>
  <c r="F667" i="3" s="1"/>
  <c r="G667" i="3" s="1"/>
  <c r="C668" i="3"/>
  <c r="F668" i="3" s="1"/>
  <c r="C669" i="3"/>
  <c r="F669" i="3" s="1"/>
  <c r="C670" i="3"/>
  <c r="F670" i="3" s="1"/>
  <c r="G670" i="3" s="1"/>
  <c r="C671" i="3"/>
  <c r="F671" i="3" s="1"/>
  <c r="G671" i="3" s="1"/>
  <c r="C672" i="3"/>
  <c r="F672" i="3" s="1"/>
  <c r="C673" i="3"/>
  <c r="F673" i="3" s="1"/>
  <c r="C674" i="3"/>
  <c r="F674" i="3" s="1"/>
  <c r="G674" i="3" s="1"/>
  <c r="C675" i="3"/>
  <c r="F675" i="3" s="1"/>
  <c r="G675" i="3" s="1"/>
  <c r="C676" i="3"/>
  <c r="F676" i="3" s="1"/>
  <c r="C677" i="3"/>
  <c r="F677" i="3" s="1"/>
  <c r="C678" i="3"/>
  <c r="F678" i="3" s="1"/>
  <c r="G678" i="3" s="1"/>
  <c r="C679" i="3"/>
  <c r="F679" i="3" s="1"/>
  <c r="G679" i="3" s="1"/>
  <c r="C680" i="3"/>
  <c r="F680" i="3" s="1"/>
  <c r="C681" i="3"/>
  <c r="F681" i="3" s="1"/>
  <c r="C682" i="3"/>
  <c r="F682" i="3" s="1"/>
  <c r="G682" i="3" s="1"/>
  <c r="C683" i="3"/>
  <c r="F683" i="3" s="1"/>
  <c r="G683" i="3" s="1"/>
  <c r="C684" i="3"/>
  <c r="F684" i="3" s="1"/>
  <c r="G684" i="3" s="1"/>
  <c r="C685" i="3"/>
  <c r="F685" i="3" s="1"/>
  <c r="C686" i="3"/>
  <c r="F686" i="3" s="1"/>
  <c r="G686" i="3" s="1"/>
  <c r="C687" i="3"/>
  <c r="F687" i="3" s="1"/>
  <c r="G687" i="3" s="1"/>
  <c r="C688" i="3"/>
  <c r="F688" i="3" s="1"/>
  <c r="C689" i="3"/>
  <c r="F689" i="3" s="1"/>
  <c r="C690" i="3"/>
  <c r="F690" i="3" s="1"/>
  <c r="G690" i="3" s="1"/>
  <c r="C691" i="3"/>
  <c r="F691" i="3" s="1"/>
  <c r="G691" i="3" s="1"/>
  <c r="C692" i="3"/>
  <c r="F692" i="3" s="1"/>
  <c r="C693" i="3"/>
  <c r="F693" i="3" s="1"/>
  <c r="C694" i="3"/>
  <c r="F694" i="3" s="1"/>
  <c r="G694" i="3" s="1"/>
  <c r="C695" i="3"/>
  <c r="F695" i="3" s="1"/>
  <c r="G695" i="3" s="1"/>
  <c r="C696" i="3"/>
  <c r="F696" i="3" s="1"/>
  <c r="C697" i="3"/>
  <c r="F697" i="3" s="1"/>
  <c r="C698" i="3"/>
  <c r="F698" i="3" s="1"/>
  <c r="G698" i="3" s="1"/>
  <c r="C699" i="3"/>
  <c r="F699" i="3" s="1"/>
  <c r="G699" i="3" s="1"/>
  <c r="C700" i="3"/>
  <c r="F700" i="3" s="1"/>
  <c r="C701" i="3"/>
  <c r="F701" i="3" s="1"/>
  <c r="G701" i="3" s="1"/>
  <c r="C702" i="3"/>
  <c r="F702" i="3" s="1"/>
  <c r="G702" i="3" s="1"/>
  <c r="C703" i="3"/>
  <c r="F703" i="3" s="1"/>
  <c r="G703" i="3" s="1"/>
  <c r="C704" i="3"/>
  <c r="F704" i="3" s="1"/>
  <c r="C705" i="3"/>
  <c r="F705" i="3" s="1"/>
  <c r="C706" i="3"/>
  <c r="F706" i="3" s="1"/>
  <c r="G706" i="3" s="1"/>
  <c r="C707" i="3"/>
  <c r="F707" i="3" s="1"/>
  <c r="G707" i="3" s="1"/>
  <c r="C708" i="3"/>
  <c r="F708" i="3" s="1"/>
  <c r="C709" i="3"/>
  <c r="F709" i="3" s="1"/>
  <c r="C710" i="3"/>
  <c r="F710" i="3" s="1"/>
  <c r="G710" i="3" s="1"/>
  <c r="C711" i="3"/>
  <c r="F711" i="3" s="1"/>
  <c r="G711" i="3" s="1"/>
  <c r="C712" i="3"/>
  <c r="F712" i="3" s="1"/>
  <c r="C713" i="3"/>
  <c r="F713" i="3" s="1"/>
  <c r="C714" i="3"/>
  <c r="F714" i="3" s="1"/>
  <c r="G714" i="3" s="1"/>
  <c r="C715" i="3"/>
  <c r="F715" i="3" s="1"/>
  <c r="G715" i="3" s="1"/>
  <c r="C716" i="3"/>
  <c r="F716" i="3" s="1"/>
  <c r="C717" i="3"/>
  <c r="F717" i="3" s="1"/>
  <c r="G717" i="3" s="1"/>
  <c r="C718" i="3"/>
  <c r="F718" i="3" s="1"/>
  <c r="G718" i="3" s="1"/>
  <c r="C719" i="3"/>
  <c r="F719" i="3" s="1"/>
  <c r="G719" i="3" s="1"/>
  <c r="C720" i="3"/>
  <c r="F720" i="3" s="1"/>
  <c r="C721" i="3"/>
  <c r="F721" i="3" s="1"/>
  <c r="C722" i="3"/>
  <c r="F722" i="3" s="1"/>
  <c r="G722" i="3" s="1"/>
  <c r="C723" i="3"/>
  <c r="F723" i="3" s="1"/>
  <c r="G723" i="3" s="1"/>
  <c r="C724" i="3"/>
  <c r="F724" i="3" s="1"/>
  <c r="C725" i="3"/>
  <c r="F725" i="3" s="1"/>
  <c r="C726" i="3"/>
  <c r="F726" i="3" s="1"/>
  <c r="G726" i="3" s="1"/>
  <c r="C727" i="3"/>
  <c r="F727" i="3" s="1"/>
  <c r="G727" i="3" s="1"/>
  <c r="C728" i="3"/>
  <c r="F728" i="3" s="1"/>
  <c r="C729" i="3"/>
  <c r="F729" i="3" s="1"/>
  <c r="C730" i="3"/>
  <c r="F730" i="3" s="1"/>
  <c r="G730" i="3" s="1"/>
  <c r="C731" i="3"/>
  <c r="F731" i="3" s="1"/>
  <c r="G731" i="3" s="1"/>
  <c r="C732" i="3"/>
  <c r="F732" i="3" s="1"/>
  <c r="C733" i="3"/>
  <c r="F733" i="3" s="1"/>
  <c r="G733" i="3" s="1"/>
  <c r="C734" i="3"/>
  <c r="F734" i="3" s="1"/>
  <c r="G734" i="3" s="1"/>
  <c r="C735" i="3"/>
  <c r="F735" i="3" s="1"/>
  <c r="G735" i="3" s="1"/>
  <c r="C736" i="3"/>
  <c r="F736" i="3" s="1"/>
  <c r="C737" i="3"/>
  <c r="F737" i="3" s="1"/>
  <c r="C738" i="3"/>
  <c r="F738" i="3" s="1"/>
  <c r="G738" i="3" s="1"/>
  <c r="C739" i="3"/>
  <c r="F739" i="3" s="1"/>
  <c r="G739" i="3" s="1"/>
  <c r="C740" i="3"/>
  <c r="F740" i="3" s="1"/>
  <c r="C741" i="3"/>
  <c r="F741" i="3" s="1"/>
  <c r="C742" i="3"/>
  <c r="F742" i="3" s="1"/>
  <c r="G742" i="3" s="1"/>
  <c r="C743" i="3"/>
  <c r="F743" i="3" s="1"/>
  <c r="G743" i="3" s="1"/>
  <c r="C744" i="3"/>
  <c r="F744" i="3" s="1"/>
  <c r="C745" i="3"/>
  <c r="F745" i="3" s="1"/>
  <c r="C746" i="3"/>
  <c r="F746" i="3" s="1"/>
  <c r="G746" i="3" s="1"/>
  <c r="C747" i="3"/>
  <c r="F747" i="3" s="1"/>
  <c r="G747" i="3" s="1"/>
  <c r="C748" i="3"/>
  <c r="F748" i="3" s="1"/>
  <c r="C749" i="3"/>
  <c r="F749" i="3" s="1"/>
  <c r="G749" i="3" s="1"/>
  <c r="C750" i="3"/>
  <c r="F750" i="3" s="1"/>
  <c r="G750" i="3" s="1"/>
  <c r="C751" i="3"/>
  <c r="F751" i="3" s="1"/>
  <c r="G751" i="3" s="1"/>
  <c r="C752" i="3"/>
  <c r="F752" i="3" s="1"/>
  <c r="C753" i="3"/>
  <c r="F753" i="3" s="1"/>
  <c r="C754" i="3"/>
  <c r="F754" i="3" s="1"/>
  <c r="G754" i="3" s="1"/>
  <c r="C755" i="3"/>
  <c r="F755" i="3" s="1"/>
  <c r="G755" i="3" s="1"/>
  <c r="C756" i="3"/>
  <c r="F756" i="3" s="1"/>
  <c r="C757" i="3"/>
  <c r="F757" i="3" s="1"/>
  <c r="C758" i="3"/>
  <c r="F758" i="3" s="1"/>
  <c r="G758" i="3" s="1"/>
  <c r="C759" i="3"/>
  <c r="F759" i="3" s="1"/>
  <c r="G759" i="3" s="1"/>
  <c r="C760" i="3"/>
  <c r="F760" i="3" s="1"/>
  <c r="C761" i="3"/>
  <c r="F761" i="3" s="1"/>
  <c r="C762" i="3"/>
  <c r="F762" i="3" s="1"/>
  <c r="G762" i="3" s="1"/>
  <c r="C763" i="3"/>
  <c r="F763" i="3" s="1"/>
  <c r="G763" i="3" s="1"/>
  <c r="C764" i="3"/>
  <c r="F764" i="3" s="1"/>
  <c r="C765" i="3"/>
  <c r="F765" i="3" s="1"/>
  <c r="G765" i="3" s="1"/>
  <c r="C766" i="3"/>
  <c r="F766" i="3" s="1"/>
  <c r="G766" i="3" s="1"/>
  <c r="C767" i="3"/>
  <c r="F767" i="3" s="1"/>
  <c r="G767" i="3" s="1"/>
  <c r="C768" i="3"/>
  <c r="F768" i="3" s="1"/>
  <c r="C769" i="3"/>
  <c r="F769" i="3" s="1"/>
  <c r="C770" i="3"/>
  <c r="F770" i="3" s="1"/>
  <c r="G770" i="3" s="1"/>
  <c r="C771" i="3"/>
  <c r="F771" i="3" s="1"/>
  <c r="G771" i="3" s="1"/>
  <c r="C772" i="3"/>
  <c r="F772" i="3" s="1"/>
  <c r="C773" i="3"/>
  <c r="F773" i="3" s="1"/>
  <c r="C774" i="3"/>
  <c r="F774" i="3" s="1"/>
  <c r="G774" i="3" s="1"/>
  <c r="C775" i="3"/>
  <c r="F775" i="3" s="1"/>
  <c r="G775" i="3" s="1"/>
  <c r="C776" i="3"/>
  <c r="F776" i="3" s="1"/>
  <c r="C777" i="3"/>
  <c r="F777" i="3" s="1"/>
  <c r="C778" i="3"/>
  <c r="F778" i="3" s="1"/>
  <c r="G778" i="3" s="1"/>
  <c r="C779" i="3"/>
  <c r="F779" i="3" s="1"/>
  <c r="G779" i="3" s="1"/>
  <c r="C780" i="3"/>
  <c r="F780" i="3" s="1"/>
  <c r="C781" i="3"/>
  <c r="F781" i="3" s="1"/>
  <c r="C782" i="3"/>
  <c r="F782" i="3" s="1"/>
  <c r="G782" i="3" s="1"/>
  <c r="C783" i="3"/>
  <c r="F783" i="3" s="1"/>
  <c r="G783" i="3" s="1"/>
  <c r="C784" i="3"/>
  <c r="F784" i="3" s="1"/>
  <c r="C785" i="3"/>
  <c r="F785" i="3" s="1"/>
  <c r="C786" i="3"/>
  <c r="F786" i="3" s="1"/>
  <c r="G786" i="3" s="1"/>
  <c r="C787" i="3"/>
  <c r="F787" i="3" s="1"/>
  <c r="G787" i="3" s="1"/>
  <c r="C788" i="3"/>
  <c r="F788" i="3" s="1"/>
  <c r="C789" i="3"/>
  <c r="F789" i="3" s="1"/>
  <c r="C790" i="3"/>
  <c r="F790" i="3" s="1"/>
  <c r="G790" i="3" s="1"/>
  <c r="C791" i="3"/>
  <c r="F791" i="3" s="1"/>
  <c r="G791" i="3" s="1"/>
  <c r="C792" i="3"/>
  <c r="F792" i="3" s="1"/>
  <c r="C793" i="3"/>
  <c r="F793" i="3" s="1"/>
  <c r="C794" i="3"/>
  <c r="F794" i="3" s="1"/>
  <c r="G794" i="3" s="1"/>
  <c r="C795" i="3"/>
  <c r="F795" i="3" s="1"/>
  <c r="G795" i="3" s="1"/>
  <c r="C796" i="3"/>
  <c r="F796" i="3" s="1"/>
  <c r="C797" i="3"/>
  <c r="F797" i="3" s="1"/>
  <c r="C798" i="3"/>
  <c r="F798" i="3" s="1"/>
  <c r="G798" i="3" s="1"/>
  <c r="C799" i="3"/>
  <c r="F799" i="3" s="1"/>
  <c r="G799" i="3" s="1"/>
  <c r="C800" i="3"/>
  <c r="F800" i="3" s="1"/>
  <c r="C801" i="3"/>
  <c r="F801" i="3" s="1"/>
  <c r="C802" i="3"/>
  <c r="F802" i="3" s="1"/>
  <c r="G802" i="3" s="1"/>
  <c r="C803" i="3"/>
  <c r="F803" i="3" s="1"/>
  <c r="G803" i="3" s="1"/>
  <c r="C804" i="3"/>
  <c r="F804" i="3" s="1"/>
  <c r="C805" i="3"/>
  <c r="F805" i="3" s="1"/>
  <c r="C806" i="3"/>
  <c r="F806" i="3" s="1"/>
  <c r="G806" i="3" s="1"/>
  <c r="C807" i="3"/>
  <c r="F807" i="3" s="1"/>
  <c r="G807" i="3" s="1"/>
  <c r="C808" i="3"/>
  <c r="F808" i="3" s="1"/>
  <c r="C809" i="3"/>
  <c r="F809" i="3" s="1"/>
  <c r="C810" i="3"/>
  <c r="F810" i="3" s="1"/>
  <c r="G810" i="3" s="1"/>
  <c r="C811" i="3"/>
  <c r="F811" i="3" s="1"/>
  <c r="G811" i="3" s="1"/>
  <c r="C812" i="3"/>
  <c r="F812" i="3" s="1"/>
  <c r="C813" i="3"/>
  <c r="F813" i="3" s="1"/>
  <c r="G813" i="3" s="1"/>
  <c r="C814" i="3"/>
  <c r="F814" i="3" s="1"/>
  <c r="G814" i="3" s="1"/>
  <c r="C815" i="3"/>
  <c r="F815" i="3" s="1"/>
  <c r="G815" i="3" s="1"/>
  <c r="C816" i="3"/>
  <c r="F816" i="3" s="1"/>
  <c r="C817" i="3"/>
  <c r="F817" i="3" s="1"/>
  <c r="C818" i="3"/>
  <c r="F818" i="3" s="1"/>
  <c r="G818" i="3" s="1"/>
  <c r="C819" i="3"/>
  <c r="F819" i="3" s="1"/>
  <c r="G819" i="3" s="1"/>
  <c r="C820" i="3"/>
  <c r="F820" i="3" s="1"/>
  <c r="C821" i="3"/>
  <c r="F821" i="3" s="1"/>
  <c r="C822" i="3"/>
  <c r="F822" i="3" s="1"/>
  <c r="G822" i="3" s="1"/>
  <c r="C823" i="3"/>
  <c r="F823" i="3" s="1"/>
  <c r="G823" i="3" s="1"/>
  <c r="C824" i="3"/>
  <c r="F824" i="3" s="1"/>
  <c r="C825" i="3"/>
  <c r="F825" i="3" s="1"/>
  <c r="C826" i="3"/>
  <c r="F826" i="3" s="1"/>
  <c r="G826" i="3" s="1"/>
  <c r="C827" i="3"/>
  <c r="F827" i="3" s="1"/>
  <c r="G827" i="3" s="1"/>
  <c r="C828" i="3"/>
  <c r="F828" i="3" s="1"/>
  <c r="C829" i="3"/>
  <c r="F829" i="3" s="1"/>
  <c r="G829" i="3" s="1"/>
  <c r="C830" i="3"/>
  <c r="F830" i="3" s="1"/>
  <c r="G830" i="3" s="1"/>
  <c r="C831" i="3"/>
  <c r="F831" i="3" s="1"/>
  <c r="G831" i="3" s="1"/>
  <c r="C832" i="3"/>
  <c r="F832" i="3" s="1"/>
  <c r="C833" i="3"/>
  <c r="F833" i="3" s="1"/>
  <c r="C834" i="3"/>
  <c r="F834" i="3" s="1"/>
  <c r="G834" i="3" s="1"/>
  <c r="C835" i="3"/>
  <c r="F835" i="3" s="1"/>
  <c r="G835" i="3" s="1"/>
  <c r="C836" i="3"/>
  <c r="F836" i="3" s="1"/>
  <c r="C837" i="3"/>
  <c r="F837" i="3" s="1"/>
  <c r="C838" i="3"/>
  <c r="F838" i="3" s="1"/>
  <c r="G838" i="3" s="1"/>
  <c r="C839" i="3"/>
  <c r="F839" i="3" s="1"/>
  <c r="G839" i="3" s="1"/>
  <c r="C840" i="3"/>
  <c r="F840" i="3" s="1"/>
  <c r="C841" i="3"/>
  <c r="F841" i="3" s="1"/>
  <c r="C842" i="3"/>
  <c r="F842" i="3" s="1"/>
  <c r="G842" i="3" s="1"/>
  <c r="C843" i="3"/>
  <c r="F843" i="3" s="1"/>
  <c r="G843" i="3" s="1"/>
  <c r="C844" i="3"/>
  <c r="F844" i="3" s="1"/>
  <c r="C845" i="3"/>
  <c r="F845" i="3" s="1"/>
  <c r="G845" i="3" s="1"/>
  <c r="C846" i="3"/>
  <c r="F846" i="3" s="1"/>
  <c r="G846" i="3" s="1"/>
  <c r="C847" i="3"/>
  <c r="F847" i="3" s="1"/>
  <c r="G847" i="3" s="1"/>
  <c r="C848" i="3"/>
  <c r="F848" i="3" s="1"/>
  <c r="C849" i="3"/>
  <c r="F849" i="3" s="1"/>
  <c r="C850" i="3"/>
  <c r="F850" i="3" s="1"/>
  <c r="G850" i="3" s="1"/>
  <c r="C851" i="3"/>
  <c r="F851" i="3" s="1"/>
  <c r="G851" i="3" s="1"/>
  <c r="C852" i="3"/>
  <c r="F852" i="3" s="1"/>
  <c r="C853" i="3"/>
  <c r="F853" i="3" s="1"/>
  <c r="C854" i="3"/>
  <c r="F854" i="3" s="1"/>
  <c r="G854" i="3" s="1"/>
  <c r="C855" i="3"/>
  <c r="F855" i="3" s="1"/>
  <c r="G855" i="3" s="1"/>
  <c r="C856" i="3"/>
  <c r="F856" i="3" s="1"/>
  <c r="C857" i="3"/>
  <c r="F857" i="3" s="1"/>
  <c r="C858" i="3"/>
  <c r="F858" i="3" s="1"/>
  <c r="G858" i="3" s="1"/>
  <c r="C859" i="3"/>
  <c r="F859" i="3" s="1"/>
  <c r="G859" i="3" s="1"/>
  <c r="C860" i="3"/>
  <c r="F860" i="3" s="1"/>
  <c r="C861" i="3"/>
  <c r="F861" i="3" s="1"/>
  <c r="G861" i="3" s="1"/>
  <c r="C862" i="3"/>
  <c r="F862" i="3" s="1"/>
  <c r="G862" i="3" s="1"/>
  <c r="C863" i="3"/>
  <c r="F863" i="3" s="1"/>
  <c r="G863" i="3" s="1"/>
  <c r="C864" i="3"/>
  <c r="F864" i="3" s="1"/>
  <c r="C865" i="3"/>
  <c r="F865" i="3" s="1"/>
  <c r="C866" i="3"/>
  <c r="F866" i="3" s="1"/>
  <c r="G866" i="3" s="1"/>
  <c r="C867" i="3"/>
  <c r="F867" i="3" s="1"/>
  <c r="G867" i="3" s="1"/>
  <c r="C868" i="3"/>
  <c r="F868" i="3" s="1"/>
  <c r="C869" i="3"/>
  <c r="F869" i="3" s="1"/>
  <c r="C870" i="3"/>
  <c r="F870" i="3" s="1"/>
  <c r="G870" i="3" s="1"/>
  <c r="C871" i="3"/>
  <c r="F871" i="3" s="1"/>
  <c r="G871" i="3" s="1"/>
  <c r="C872" i="3"/>
  <c r="F872" i="3" s="1"/>
  <c r="C873" i="3"/>
  <c r="F873" i="3" s="1"/>
  <c r="C874" i="3"/>
  <c r="F874" i="3" s="1"/>
  <c r="G874" i="3" s="1"/>
  <c r="C875" i="3"/>
  <c r="F875" i="3" s="1"/>
  <c r="G875" i="3" s="1"/>
  <c r="C876" i="3"/>
  <c r="F876" i="3" s="1"/>
  <c r="C877" i="3"/>
  <c r="F877" i="3" s="1"/>
  <c r="G877" i="3" s="1"/>
  <c r="C878" i="3"/>
  <c r="F878" i="3" s="1"/>
  <c r="G878" i="3" s="1"/>
  <c r="C879" i="3"/>
  <c r="F879" i="3" s="1"/>
  <c r="G879" i="3" s="1"/>
  <c r="C880" i="3"/>
  <c r="F880" i="3" s="1"/>
  <c r="C881" i="3"/>
  <c r="F881" i="3" s="1"/>
  <c r="C882" i="3"/>
  <c r="F882" i="3" s="1"/>
  <c r="G882" i="3" s="1"/>
  <c r="C883" i="3"/>
  <c r="F883" i="3" s="1"/>
  <c r="G883" i="3" s="1"/>
  <c r="C884" i="3"/>
  <c r="F884" i="3" s="1"/>
  <c r="C885" i="3"/>
  <c r="F885" i="3" s="1"/>
  <c r="C886" i="3"/>
  <c r="F886" i="3" s="1"/>
  <c r="G886" i="3" s="1"/>
  <c r="C887" i="3"/>
  <c r="F887" i="3" s="1"/>
  <c r="G887" i="3" s="1"/>
  <c r="C888" i="3"/>
  <c r="F888" i="3" s="1"/>
  <c r="C889" i="3"/>
  <c r="F889" i="3" s="1"/>
  <c r="C890" i="3"/>
  <c r="F890" i="3" s="1"/>
  <c r="G890" i="3" s="1"/>
  <c r="C891" i="3"/>
  <c r="F891" i="3" s="1"/>
  <c r="G891" i="3" s="1"/>
  <c r="C892" i="3"/>
  <c r="F892" i="3" s="1"/>
  <c r="C893" i="3"/>
  <c r="F893" i="3" s="1"/>
  <c r="G893" i="3" s="1"/>
  <c r="C894" i="3"/>
  <c r="F894" i="3" s="1"/>
  <c r="G894" i="3" s="1"/>
  <c r="C895" i="3"/>
  <c r="F895" i="3" s="1"/>
  <c r="G895" i="3" s="1"/>
  <c r="C896" i="3"/>
  <c r="F896" i="3" s="1"/>
  <c r="C897" i="3"/>
  <c r="F897" i="3" s="1"/>
  <c r="C898" i="3"/>
  <c r="F898" i="3" s="1"/>
  <c r="G898" i="3" s="1"/>
  <c r="C899" i="3"/>
  <c r="F899" i="3" s="1"/>
  <c r="G899" i="3" s="1"/>
  <c r="C900" i="3"/>
  <c r="F900" i="3" s="1"/>
  <c r="C901" i="3"/>
  <c r="F901" i="3" s="1"/>
  <c r="C902" i="3"/>
  <c r="F902" i="3" s="1"/>
  <c r="G902" i="3" s="1"/>
  <c r="C903" i="3"/>
  <c r="F903" i="3" s="1"/>
  <c r="G903" i="3" s="1"/>
  <c r="C904" i="3"/>
  <c r="F904" i="3" s="1"/>
  <c r="C905" i="3"/>
  <c r="F905" i="3" s="1"/>
  <c r="C906" i="3"/>
  <c r="F906" i="3" s="1"/>
  <c r="G906" i="3" s="1"/>
  <c r="C907" i="3"/>
  <c r="F907" i="3" s="1"/>
  <c r="G907" i="3" s="1"/>
  <c r="C908" i="3"/>
  <c r="F908" i="3" s="1"/>
  <c r="C909" i="3"/>
  <c r="F909" i="3" s="1"/>
  <c r="G909" i="3" s="1"/>
  <c r="C910" i="3"/>
  <c r="F910" i="3" s="1"/>
  <c r="G910" i="3" s="1"/>
  <c r="C911" i="3"/>
  <c r="F911" i="3" s="1"/>
  <c r="G911" i="3" s="1"/>
  <c r="C912" i="3"/>
  <c r="F912" i="3" s="1"/>
  <c r="C913" i="3"/>
  <c r="F913" i="3" s="1"/>
  <c r="C914" i="3"/>
  <c r="F914" i="3" s="1"/>
  <c r="G914" i="3" s="1"/>
  <c r="C915" i="3"/>
  <c r="F915" i="3" s="1"/>
  <c r="G915" i="3" s="1"/>
  <c r="C916" i="3"/>
  <c r="F916" i="3" s="1"/>
  <c r="C917" i="3"/>
  <c r="F917" i="3" s="1"/>
  <c r="C918" i="3"/>
  <c r="F918" i="3" s="1"/>
  <c r="G918" i="3" s="1"/>
  <c r="C919" i="3"/>
  <c r="F919" i="3" s="1"/>
  <c r="G919" i="3" s="1"/>
  <c r="C920" i="3"/>
  <c r="F920" i="3" s="1"/>
  <c r="C921" i="3"/>
  <c r="F921" i="3" s="1"/>
  <c r="C922" i="3"/>
  <c r="F922" i="3" s="1"/>
  <c r="G922" i="3" s="1"/>
  <c r="C923" i="3"/>
  <c r="F923" i="3" s="1"/>
  <c r="G923" i="3" s="1"/>
  <c r="C924" i="3"/>
  <c r="F924" i="3" s="1"/>
  <c r="C925" i="3"/>
  <c r="F925" i="3" s="1"/>
  <c r="G925" i="3" s="1"/>
  <c r="C926" i="3"/>
  <c r="F926" i="3" s="1"/>
  <c r="G926" i="3" s="1"/>
  <c r="C927" i="3"/>
  <c r="F927" i="3" s="1"/>
  <c r="G927" i="3" s="1"/>
  <c r="C928" i="3"/>
  <c r="F928" i="3" s="1"/>
  <c r="C929" i="3"/>
  <c r="F929" i="3" s="1"/>
  <c r="C930" i="3"/>
  <c r="F930" i="3" s="1"/>
  <c r="G930" i="3" s="1"/>
  <c r="C931" i="3"/>
  <c r="F931" i="3" s="1"/>
  <c r="G931" i="3" s="1"/>
  <c r="C932" i="3"/>
  <c r="F932" i="3" s="1"/>
  <c r="C933" i="3"/>
  <c r="F933" i="3" s="1"/>
  <c r="C934" i="3"/>
  <c r="F934" i="3" s="1"/>
  <c r="G934" i="3" s="1"/>
  <c r="C935" i="3"/>
  <c r="F935" i="3" s="1"/>
  <c r="G935" i="3" s="1"/>
  <c r="C936" i="3"/>
  <c r="F936" i="3" s="1"/>
  <c r="C937" i="3"/>
  <c r="F937" i="3" s="1"/>
  <c r="C938" i="3"/>
  <c r="F938" i="3" s="1"/>
  <c r="G938" i="3" s="1"/>
  <c r="C939" i="3"/>
  <c r="F939" i="3" s="1"/>
  <c r="G939" i="3" s="1"/>
  <c r="C940" i="3"/>
  <c r="F940" i="3" s="1"/>
  <c r="C941" i="3"/>
  <c r="F941" i="3" s="1"/>
  <c r="G941" i="3" s="1"/>
  <c r="C942" i="3"/>
  <c r="F942" i="3" s="1"/>
  <c r="G942" i="3" s="1"/>
  <c r="C943" i="3"/>
  <c r="F943" i="3" s="1"/>
  <c r="G943" i="3" s="1"/>
  <c r="C944" i="3"/>
  <c r="F944" i="3" s="1"/>
  <c r="C945" i="3"/>
  <c r="F945" i="3" s="1"/>
  <c r="C946" i="3"/>
  <c r="F946" i="3" s="1"/>
  <c r="G946" i="3" s="1"/>
  <c r="C947" i="3"/>
  <c r="F947" i="3" s="1"/>
  <c r="G947" i="3" s="1"/>
  <c r="C948" i="3"/>
  <c r="F948" i="3" s="1"/>
  <c r="C949" i="3"/>
  <c r="F949" i="3" s="1"/>
  <c r="C950" i="3"/>
  <c r="F950" i="3" s="1"/>
  <c r="G950" i="3" s="1"/>
  <c r="C951" i="3"/>
  <c r="F951" i="3" s="1"/>
  <c r="G951" i="3" s="1"/>
  <c r="C952" i="3"/>
  <c r="F952" i="3" s="1"/>
  <c r="C953" i="3"/>
  <c r="F953" i="3" s="1"/>
  <c r="C954" i="3"/>
  <c r="F954" i="3" s="1"/>
  <c r="G954" i="3" s="1"/>
  <c r="C955" i="3"/>
  <c r="F955" i="3" s="1"/>
  <c r="G955" i="3" s="1"/>
  <c r="C956" i="3"/>
  <c r="F956" i="3" s="1"/>
  <c r="C957" i="3"/>
  <c r="F957" i="3" s="1"/>
  <c r="G957" i="3" s="1"/>
  <c r="C958" i="3"/>
  <c r="F958" i="3" s="1"/>
  <c r="G958" i="3" s="1"/>
  <c r="C959" i="3"/>
  <c r="F959" i="3" s="1"/>
  <c r="G959" i="3" s="1"/>
  <c r="C960" i="3"/>
  <c r="F960" i="3" s="1"/>
  <c r="C961" i="3"/>
  <c r="F961" i="3" s="1"/>
  <c r="C962" i="3"/>
  <c r="F962" i="3" s="1"/>
  <c r="G962" i="3" s="1"/>
  <c r="C963" i="3"/>
  <c r="F963" i="3" s="1"/>
  <c r="G963" i="3" s="1"/>
  <c r="C964" i="3"/>
  <c r="F964" i="3" s="1"/>
  <c r="C965" i="3"/>
  <c r="F965" i="3" s="1"/>
  <c r="C966" i="3"/>
  <c r="F966" i="3" s="1"/>
  <c r="G966" i="3" s="1"/>
  <c r="C967" i="3"/>
  <c r="F967" i="3" s="1"/>
  <c r="G967" i="3" s="1"/>
  <c r="C968" i="3"/>
  <c r="F968" i="3" s="1"/>
  <c r="C969" i="3"/>
  <c r="F969" i="3" s="1"/>
  <c r="C970" i="3"/>
  <c r="F970" i="3" s="1"/>
  <c r="G970" i="3" s="1"/>
  <c r="C971" i="3"/>
  <c r="F971" i="3" s="1"/>
  <c r="G971" i="3" s="1"/>
  <c r="C972" i="3"/>
  <c r="F972" i="3" s="1"/>
  <c r="C973" i="3"/>
  <c r="F973" i="3" s="1"/>
  <c r="G973" i="3" s="1"/>
  <c r="C974" i="3"/>
  <c r="F974" i="3" s="1"/>
  <c r="G974" i="3" s="1"/>
  <c r="C975" i="3"/>
  <c r="F975" i="3" s="1"/>
  <c r="G975" i="3" s="1"/>
  <c r="C976" i="3"/>
  <c r="F976" i="3" s="1"/>
  <c r="C977" i="3"/>
  <c r="F977" i="3" s="1"/>
  <c r="C978" i="3"/>
  <c r="F978" i="3" s="1"/>
  <c r="G978" i="3" s="1"/>
  <c r="C979" i="3"/>
  <c r="F979" i="3" s="1"/>
  <c r="G979" i="3" s="1"/>
  <c r="C980" i="3"/>
  <c r="F980" i="3" s="1"/>
  <c r="C981" i="3"/>
  <c r="F981" i="3" s="1"/>
  <c r="C982" i="3"/>
  <c r="F982" i="3" s="1"/>
  <c r="G982" i="3" s="1"/>
  <c r="C983" i="3"/>
  <c r="F983" i="3" s="1"/>
  <c r="G983" i="3" s="1"/>
  <c r="C984" i="3"/>
  <c r="F984" i="3" s="1"/>
  <c r="C985" i="3"/>
  <c r="F985" i="3" s="1"/>
  <c r="C986" i="3"/>
  <c r="F986" i="3" s="1"/>
  <c r="G986" i="3" s="1"/>
  <c r="C987" i="3"/>
  <c r="F987" i="3" s="1"/>
  <c r="G987" i="3" s="1"/>
  <c r="C988" i="3"/>
  <c r="F988" i="3" s="1"/>
  <c r="G988" i="3" s="1"/>
  <c r="C989" i="3"/>
  <c r="F989" i="3" s="1"/>
  <c r="C990" i="3"/>
  <c r="F990" i="3" s="1"/>
  <c r="G990" i="3" s="1"/>
  <c r="C991" i="3"/>
  <c r="F991" i="3" s="1"/>
  <c r="G991" i="3" s="1"/>
  <c r="C992" i="3"/>
  <c r="F992" i="3" s="1"/>
  <c r="G992" i="3" s="1"/>
  <c r="C993" i="3"/>
  <c r="F993" i="3" s="1"/>
  <c r="C994" i="3"/>
  <c r="F994" i="3" s="1"/>
  <c r="G994" i="3" s="1"/>
  <c r="C995" i="3"/>
  <c r="F995" i="3" s="1"/>
  <c r="G995" i="3" s="1"/>
  <c r="C996" i="3"/>
  <c r="F996" i="3" s="1"/>
  <c r="G996" i="3" s="1"/>
  <c r="C997" i="3"/>
  <c r="F997" i="3" s="1"/>
  <c r="C998" i="3"/>
  <c r="F998" i="3" s="1"/>
  <c r="G998" i="3" s="1"/>
  <c r="C999" i="3"/>
  <c r="F999" i="3" s="1"/>
  <c r="G999" i="3" s="1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C5" i="3"/>
  <c r="F5" i="3" s="1"/>
  <c r="H3" i="2" l="1" a="1"/>
  <c r="H3" i="2" s="1"/>
  <c r="D8" i="2" s="1" a="1"/>
  <c r="D8" i="2" s="1"/>
  <c r="F13" i="3"/>
  <c r="F14" i="3" s="1"/>
  <c r="G14" i="3" s="1"/>
  <c r="H1325" i="3"/>
  <c r="H338" i="3"/>
  <c r="H1293" i="3"/>
  <c r="H306" i="3"/>
  <c r="H1261" i="3"/>
  <c r="H274" i="3"/>
  <c r="H1229" i="3"/>
  <c r="H242" i="3"/>
  <c r="H1816" i="3"/>
  <c r="H829" i="3"/>
  <c r="H1752" i="3"/>
  <c r="H765" i="3"/>
  <c r="H1720" i="3"/>
  <c r="H733" i="3"/>
  <c r="H1688" i="3"/>
  <c r="H701" i="3"/>
  <c r="H1983" i="3"/>
  <c r="H996" i="3"/>
  <c r="H1203" i="3"/>
  <c r="H216" i="3"/>
  <c r="H1187" i="3"/>
  <c r="H200" i="3"/>
  <c r="H1139" i="3"/>
  <c r="H152" i="3"/>
  <c r="H1043" i="3"/>
  <c r="H56" i="3"/>
  <c r="H1011" i="3"/>
  <c r="H24" i="3"/>
  <c r="H1317" i="3"/>
  <c r="H330" i="3"/>
  <c r="H1309" i="3"/>
  <c r="H322" i="3"/>
  <c r="H1301" i="3"/>
  <c r="H314" i="3"/>
  <c r="H1285" i="3"/>
  <c r="H298" i="3"/>
  <c r="H1277" i="3"/>
  <c r="H290" i="3"/>
  <c r="H1265" i="3"/>
  <c r="H278" i="3"/>
  <c r="H1253" i="3"/>
  <c r="H266" i="3"/>
  <c r="H1245" i="3"/>
  <c r="H258" i="3"/>
  <c r="H1233" i="3"/>
  <c r="H246" i="3"/>
  <c r="H1217" i="3"/>
  <c r="H230" i="3"/>
  <c r="H1209" i="3"/>
  <c r="H222" i="3"/>
  <c r="H1201" i="3"/>
  <c r="H214" i="3"/>
  <c r="H1193" i="3"/>
  <c r="H206" i="3"/>
  <c r="H1185" i="3"/>
  <c r="H198" i="3"/>
  <c r="H1173" i="3"/>
  <c r="H186" i="3"/>
  <c r="H1165" i="3"/>
  <c r="H178" i="3"/>
  <c r="H1157" i="3"/>
  <c r="H170" i="3"/>
  <c r="H1145" i="3"/>
  <c r="H158" i="3"/>
  <c r="H1137" i="3"/>
  <c r="H150" i="3"/>
  <c r="H1117" i="3"/>
  <c r="H130" i="3"/>
  <c r="H1109" i="3"/>
  <c r="H122" i="3"/>
  <c r="H1101" i="3"/>
  <c r="H114" i="3"/>
  <c r="H1093" i="3"/>
  <c r="H106" i="3"/>
  <c r="H1085" i="3"/>
  <c r="H98" i="3"/>
  <c r="H1077" i="3"/>
  <c r="H90" i="3"/>
  <c r="H1069" i="3"/>
  <c r="H82" i="3"/>
  <c r="H1061" i="3"/>
  <c r="H74" i="3"/>
  <c r="H1053" i="3"/>
  <c r="H66" i="3"/>
  <c r="H1049" i="3"/>
  <c r="H62" i="3"/>
  <c r="H1045" i="3"/>
  <c r="H58" i="3"/>
  <c r="H1041" i="3"/>
  <c r="H54" i="3"/>
  <c r="H1037" i="3"/>
  <c r="H50" i="3"/>
  <c r="H1033" i="3"/>
  <c r="H46" i="3"/>
  <c r="H1029" i="3"/>
  <c r="H42" i="3"/>
  <c r="H1025" i="3"/>
  <c r="H38" i="3"/>
  <c r="H1021" i="3"/>
  <c r="H34" i="3"/>
  <c r="H1017" i="3"/>
  <c r="H30" i="3"/>
  <c r="H1013" i="3"/>
  <c r="H26" i="3"/>
  <c r="H1009" i="3"/>
  <c r="H22" i="3"/>
  <c r="H1800" i="3"/>
  <c r="H813" i="3"/>
  <c r="H1736" i="3"/>
  <c r="H749" i="3"/>
  <c r="H1704" i="3"/>
  <c r="H717" i="3"/>
  <c r="H1171" i="3"/>
  <c r="H184" i="3"/>
  <c r="H1075" i="3"/>
  <c r="H88" i="3"/>
  <c r="H1960" i="3"/>
  <c r="H973" i="3"/>
  <c r="H1944" i="3"/>
  <c r="H957" i="3"/>
  <c r="H1928" i="3"/>
  <c r="H941" i="3"/>
  <c r="H1912" i="3"/>
  <c r="H925" i="3"/>
  <c r="H1896" i="3"/>
  <c r="H909" i="3"/>
  <c r="H1880" i="3"/>
  <c r="H893" i="3"/>
  <c r="H1864" i="3"/>
  <c r="H877" i="3"/>
  <c r="H1848" i="3"/>
  <c r="H861" i="3"/>
  <c r="H1832" i="3"/>
  <c r="H845" i="3"/>
  <c r="H1981" i="3"/>
  <c r="H994" i="3"/>
  <c r="H1973" i="3"/>
  <c r="H986" i="3"/>
  <c r="H1965" i="3"/>
  <c r="H978" i="3"/>
  <c r="H1957" i="3"/>
  <c r="H970" i="3"/>
  <c r="H1949" i="3"/>
  <c r="H962" i="3"/>
  <c r="H1941" i="3"/>
  <c r="H954" i="3"/>
  <c r="H1933" i="3"/>
  <c r="H946" i="3"/>
  <c r="H1925" i="3"/>
  <c r="H938" i="3"/>
  <c r="H1917" i="3"/>
  <c r="H930" i="3"/>
  <c r="H1909" i="3"/>
  <c r="H922" i="3"/>
  <c r="H1901" i="3"/>
  <c r="H914" i="3"/>
  <c r="H1893" i="3"/>
  <c r="H906" i="3"/>
  <c r="H1885" i="3"/>
  <c r="H898" i="3"/>
  <c r="H1877" i="3"/>
  <c r="H890" i="3"/>
  <c r="H1869" i="3"/>
  <c r="H882" i="3"/>
  <c r="H1861" i="3"/>
  <c r="H874" i="3"/>
  <c r="H1853" i="3"/>
  <c r="H866" i="3"/>
  <c r="H1845" i="3"/>
  <c r="H858" i="3"/>
  <c r="H1837" i="3"/>
  <c r="H850" i="3"/>
  <c r="H1829" i="3"/>
  <c r="H842" i="3"/>
  <c r="H1821" i="3"/>
  <c r="H834" i="3"/>
  <c r="H1813" i="3"/>
  <c r="H826" i="3"/>
  <c r="H1805" i="3"/>
  <c r="H818" i="3"/>
  <c r="H1797" i="3"/>
  <c r="H810" i="3"/>
  <c r="H1789" i="3"/>
  <c r="H802" i="3"/>
  <c r="H1781" i="3"/>
  <c r="H794" i="3"/>
  <c r="H1773" i="3"/>
  <c r="H786" i="3"/>
  <c r="H1765" i="3"/>
  <c r="H778" i="3"/>
  <c r="H1757" i="3"/>
  <c r="H770" i="3"/>
  <c r="H1749" i="3"/>
  <c r="H762" i="3"/>
  <c r="H1741" i="3"/>
  <c r="H754" i="3"/>
  <c r="H1733" i="3"/>
  <c r="H746" i="3"/>
  <c r="H1725" i="3"/>
  <c r="H738" i="3"/>
  <c r="H1717" i="3"/>
  <c r="H730" i="3"/>
  <c r="H1709" i="3"/>
  <c r="H722" i="3"/>
  <c r="H1701" i="3"/>
  <c r="H714" i="3"/>
  <c r="H1693" i="3"/>
  <c r="H706" i="3"/>
  <c r="H1685" i="3"/>
  <c r="H698" i="3"/>
  <c r="H1677" i="3"/>
  <c r="H690" i="3"/>
  <c r="H1669" i="3"/>
  <c r="H682" i="3"/>
  <c r="H1661" i="3"/>
  <c r="H674" i="3"/>
  <c r="H1653" i="3"/>
  <c r="H666" i="3"/>
  <c r="H1645" i="3"/>
  <c r="H658" i="3"/>
  <c r="H1637" i="3"/>
  <c r="H650" i="3"/>
  <c r="H1629" i="3"/>
  <c r="H642" i="3"/>
  <c r="H1621" i="3"/>
  <c r="H634" i="3"/>
  <c r="H1613" i="3"/>
  <c r="H626" i="3"/>
  <c r="H1605" i="3"/>
  <c r="H618" i="3"/>
  <c r="H1601" i="3"/>
  <c r="H614" i="3"/>
  <c r="H1597" i="3"/>
  <c r="H610" i="3"/>
  <c r="H1593" i="3"/>
  <c r="H606" i="3"/>
  <c r="H1589" i="3"/>
  <c r="H602" i="3"/>
  <c r="H1585" i="3"/>
  <c r="H598" i="3"/>
  <c r="H1581" i="3"/>
  <c r="H594" i="3"/>
  <c r="H1573" i="3"/>
  <c r="H586" i="3"/>
  <c r="H1569" i="3"/>
  <c r="H582" i="3"/>
  <c r="H1565" i="3"/>
  <c r="H578" i="3"/>
  <c r="H1561" i="3"/>
  <c r="H574" i="3"/>
  <c r="H1557" i="3"/>
  <c r="H570" i="3"/>
  <c r="H1553" i="3"/>
  <c r="H566" i="3"/>
  <c r="H1549" i="3"/>
  <c r="H562" i="3"/>
  <c r="H1545" i="3"/>
  <c r="H558" i="3"/>
  <c r="H1541" i="3"/>
  <c r="H554" i="3"/>
  <c r="H1537" i="3"/>
  <c r="H550" i="3"/>
  <c r="H1533" i="3"/>
  <c r="H546" i="3"/>
  <c r="H1529" i="3"/>
  <c r="H542" i="3"/>
  <c r="H1525" i="3"/>
  <c r="H538" i="3"/>
  <c r="H1521" i="3"/>
  <c r="H534" i="3"/>
  <c r="H1517" i="3"/>
  <c r="H530" i="3"/>
  <c r="H1513" i="3"/>
  <c r="H526" i="3"/>
  <c r="H1509" i="3"/>
  <c r="H522" i="3"/>
  <c r="H1505" i="3"/>
  <c r="H518" i="3"/>
  <c r="H1501" i="3"/>
  <c r="H514" i="3"/>
  <c r="H1497" i="3"/>
  <c r="H510" i="3"/>
  <c r="H1493" i="3"/>
  <c r="H506" i="3"/>
  <c r="H1489" i="3"/>
  <c r="H502" i="3"/>
  <c r="H1485" i="3"/>
  <c r="H498" i="3"/>
  <c r="H1481" i="3"/>
  <c r="H494" i="3"/>
  <c r="H1477" i="3"/>
  <c r="H490" i="3"/>
  <c r="H1473" i="3"/>
  <c r="H486" i="3"/>
  <c r="H1469" i="3"/>
  <c r="H482" i="3"/>
  <c r="H1465" i="3"/>
  <c r="H478" i="3"/>
  <c r="H1461" i="3"/>
  <c r="H474" i="3"/>
  <c r="H1457" i="3"/>
  <c r="H470" i="3"/>
  <c r="H1453" i="3"/>
  <c r="H466" i="3"/>
  <c r="H1449" i="3"/>
  <c r="H462" i="3"/>
  <c r="H1445" i="3"/>
  <c r="H458" i="3"/>
  <c r="H1441" i="3"/>
  <c r="H454" i="3"/>
  <c r="H1437" i="3"/>
  <c r="H450" i="3"/>
  <c r="H1433" i="3"/>
  <c r="H446" i="3"/>
  <c r="H1429" i="3"/>
  <c r="H442" i="3"/>
  <c r="H1425" i="3"/>
  <c r="H438" i="3"/>
  <c r="H1421" i="3"/>
  <c r="H434" i="3"/>
  <c r="H1417" i="3"/>
  <c r="H430" i="3"/>
  <c r="H1413" i="3"/>
  <c r="H426" i="3"/>
  <c r="H1409" i="3"/>
  <c r="H422" i="3"/>
  <c r="H1405" i="3"/>
  <c r="H418" i="3"/>
  <c r="H1401" i="3"/>
  <c r="H414" i="3"/>
  <c r="H1397" i="3"/>
  <c r="H410" i="3"/>
  <c r="H1393" i="3"/>
  <c r="H406" i="3"/>
  <c r="H1389" i="3"/>
  <c r="H402" i="3"/>
  <c r="H1385" i="3"/>
  <c r="H398" i="3"/>
  <c r="H1381" i="3"/>
  <c r="H394" i="3"/>
  <c r="H1377" i="3"/>
  <c r="H390" i="3"/>
  <c r="H1373" i="3"/>
  <c r="H386" i="3"/>
  <c r="H1369" i="3"/>
  <c r="H382" i="3"/>
  <c r="H1365" i="3"/>
  <c r="H378" i="3"/>
  <c r="H1361" i="3"/>
  <c r="H374" i="3"/>
  <c r="H1357" i="3"/>
  <c r="H370" i="3"/>
  <c r="H1353" i="3"/>
  <c r="H366" i="3"/>
  <c r="H1349" i="3"/>
  <c r="H362" i="3"/>
  <c r="H1345" i="3"/>
  <c r="H358" i="3"/>
  <c r="H1341" i="3"/>
  <c r="H354" i="3"/>
  <c r="H1337" i="3"/>
  <c r="H350" i="3"/>
  <c r="H1333" i="3"/>
  <c r="H346" i="3"/>
  <c r="H1329" i="3"/>
  <c r="H342" i="3"/>
  <c r="H1321" i="3"/>
  <c r="H334" i="3"/>
  <c r="H1313" i="3"/>
  <c r="H326" i="3"/>
  <c r="H1305" i="3"/>
  <c r="H318" i="3"/>
  <c r="H1297" i="3"/>
  <c r="H310" i="3"/>
  <c r="H1289" i="3"/>
  <c r="H302" i="3"/>
  <c r="H1281" i="3"/>
  <c r="H294" i="3"/>
  <c r="H1273" i="3"/>
  <c r="H286" i="3"/>
  <c r="H1269" i="3"/>
  <c r="H282" i="3"/>
  <c r="H1257" i="3"/>
  <c r="H270" i="3"/>
  <c r="H1249" i="3"/>
  <c r="H262" i="3"/>
  <c r="H1241" i="3"/>
  <c r="H254" i="3"/>
  <c r="H1237" i="3"/>
  <c r="H250" i="3"/>
  <c r="H1225" i="3"/>
  <c r="H238" i="3"/>
  <c r="H1221" i="3"/>
  <c r="H234" i="3"/>
  <c r="H1213" i="3"/>
  <c r="H226" i="3"/>
  <c r="H1205" i="3"/>
  <c r="H218" i="3"/>
  <c r="H1197" i="3"/>
  <c r="H210" i="3"/>
  <c r="H1189" i="3"/>
  <c r="H202" i="3"/>
  <c r="H1181" i="3"/>
  <c r="H194" i="3"/>
  <c r="H1177" i="3"/>
  <c r="H190" i="3"/>
  <c r="H1169" i="3"/>
  <c r="H182" i="3"/>
  <c r="H1161" i="3"/>
  <c r="H174" i="3"/>
  <c r="H1153" i="3"/>
  <c r="H166" i="3"/>
  <c r="H1149" i="3"/>
  <c r="H162" i="3"/>
  <c r="H1141" i="3"/>
  <c r="H154" i="3"/>
  <c r="H1133" i="3"/>
  <c r="H146" i="3"/>
  <c r="H1129" i="3"/>
  <c r="H142" i="3"/>
  <c r="H1125" i="3"/>
  <c r="H138" i="3"/>
  <c r="H1121" i="3"/>
  <c r="H134" i="3"/>
  <c r="H1113" i="3"/>
  <c r="H126" i="3"/>
  <c r="H1105" i="3"/>
  <c r="H118" i="3"/>
  <c r="H1097" i="3"/>
  <c r="H110" i="3"/>
  <c r="H1089" i="3"/>
  <c r="H102" i="3"/>
  <c r="H1081" i="3"/>
  <c r="H94" i="3"/>
  <c r="H1073" i="3"/>
  <c r="H86" i="3"/>
  <c r="H1065" i="3"/>
  <c r="H78" i="3"/>
  <c r="H1057" i="3"/>
  <c r="H70" i="3"/>
  <c r="H1979" i="3"/>
  <c r="H992" i="3"/>
  <c r="H1975" i="3"/>
  <c r="H988" i="3"/>
  <c r="H1671" i="3"/>
  <c r="H684" i="3"/>
  <c r="H1651" i="3"/>
  <c r="H664" i="3"/>
  <c r="H1639" i="3"/>
  <c r="H652" i="3"/>
  <c r="H1619" i="3"/>
  <c r="H632" i="3"/>
  <c r="H1607" i="3"/>
  <c r="H620" i="3"/>
  <c r="H1587" i="3"/>
  <c r="H600" i="3"/>
  <c r="H1575" i="3"/>
  <c r="H588" i="3"/>
  <c r="H1555" i="3"/>
  <c r="H568" i="3"/>
  <c r="H1543" i="3"/>
  <c r="H556" i="3"/>
  <c r="H1523" i="3"/>
  <c r="H536" i="3"/>
  <c r="H1511" i="3"/>
  <c r="H524" i="3"/>
  <c r="H1491" i="3"/>
  <c r="H504" i="3"/>
  <c r="H1479" i="3"/>
  <c r="H492" i="3"/>
  <c r="H1459" i="3"/>
  <c r="H472" i="3"/>
  <c r="H1447" i="3"/>
  <c r="H460" i="3"/>
  <c r="H1427" i="3"/>
  <c r="H440" i="3"/>
  <c r="H1415" i="3"/>
  <c r="H428" i="3"/>
  <c r="H1395" i="3"/>
  <c r="H408" i="3"/>
  <c r="H1383" i="3"/>
  <c r="H396" i="3"/>
  <c r="H1363" i="3"/>
  <c r="H376" i="3"/>
  <c r="H1351" i="3"/>
  <c r="H364" i="3"/>
  <c r="H1331" i="3"/>
  <c r="H344" i="3"/>
  <c r="H1319" i="3"/>
  <c r="H332" i="3"/>
  <c r="H1315" i="3"/>
  <c r="H328" i="3"/>
  <c r="H1299" i="3"/>
  <c r="H312" i="3"/>
  <c r="H1267" i="3"/>
  <c r="H280" i="3"/>
  <c r="H1255" i="3"/>
  <c r="H268" i="3"/>
  <c r="H1251" i="3"/>
  <c r="H264" i="3"/>
  <c r="H1235" i="3"/>
  <c r="H248" i="3"/>
  <c r="H1191" i="3"/>
  <c r="H204" i="3"/>
  <c r="H1127" i="3"/>
  <c r="H140" i="3"/>
  <c r="H1123" i="3"/>
  <c r="H136" i="3"/>
  <c r="H1063" i="3"/>
  <c r="H76" i="3"/>
  <c r="H1059" i="3"/>
  <c r="H72" i="3"/>
  <c r="H1985" i="3"/>
  <c r="H998" i="3"/>
  <c r="H1977" i="3"/>
  <c r="H990" i="3"/>
  <c r="H1969" i="3"/>
  <c r="H982" i="3"/>
  <c r="H1961" i="3"/>
  <c r="H974" i="3"/>
  <c r="H1953" i="3"/>
  <c r="H966" i="3"/>
  <c r="H1945" i="3"/>
  <c r="H958" i="3"/>
  <c r="H1937" i="3"/>
  <c r="H950" i="3"/>
  <c r="H1929" i="3"/>
  <c r="H942" i="3"/>
  <c r="H1921" i="3"/>
  <c r="H934" i="3"/>
  <c r="H1913" i="3"/>
  <c r="H926" i="3"/>
  <c r="H1905" i="3"/>
  <c r="H918" i="3"/>
  <c r="H1897" i="3"/>
  <c r="H910" i="3"/>
  <c r="H1889" i="3"/>
  <c r="H902" i="3"/>
  <c r="H1881" i="3"/>
  <c r="H894" i="3"/>
  <c r="H1873" i="3"/>
  <c r="H886" i="3"/>
  <c r="H1865" i="3"/>
  <c r="H878" i="3"/>
  <c r="H1857" i="3"/>
  <c r="H870" i="3"/>
  <c r="H1849" i="3"/>
  <c r="H862" i="3"/>
  <c r="H1841" i="3"/>
  <c r="H854" i="3"/>
  <c r="H1833" i="3"/>
  <c r="H846" i="3"/>
  <c r="H1825" i="3"/>
  <c r="H838" i="3"/>
  <c r="H1817" i="3"/>
  <c r="H830" i="3"/>
  <c r="H1809" i="3"/>
  <c r="H822" i="3"/>
  <c r="H1801" i="3"/>
  <c r="H814" i="3"/>
  <c r="H1793" i="3"/>
  <c r="H806" i="3"/>
  <c r="H1785" i="3"/>
  <c r="H798" i="3"/>
  <c r="H1777" i="3"/>
  <c r="H790" i="3"/>
  <c r="H1769" i="3"/>
  <c r="H782" i="3"/>
  <c r="H1761" i="3"/>
  <c r="H774" i="3"/>
  <c r="H1753" i="3"/>
  <c r="H766" i="3"/>
  <c r="H1745" i="3"/>
  <c r="H758" i="3"/>
  <c r="H1737" i="3"/>
  <c r="H750" i="3"/>
  <c r="H1729" i="3"/>
  <c r="H742" i="3"/>
  <c r="H1721" i="3"/>
  <c r="H734" i="3"/>
  <c r="H1713" i="3"/>
  <c r="H726" i="3"/>
  <c r="H1705" i="3"/>
  <c r="H718" i="3"/>
  <c r="H1697" i="3"/>
  <c r="H710" i="3"/>
  <c r="H1689" i="3"/>
  <c r="H702" i="3"/>
  <c r="H1681" i="3"/>
  <c r="H694" i="3"/>
  <c r="H1673" i="3"/>
  <c r="H686" i="3"/>
  <c r="H1665" i="3"/>
  <c r="H678" i="3"/>
  <c r="H1657" i="3"/>
  <c r="H670" i="3"/>
  <c r="H1649" i="3"/>
  <c r="H662" i="3"/>
  <c r="H1641" i="3"/>
  <c r="H654" i="3"/>
  <c r="H1633" i="3"/>
  <c r="H646" i="3"/>
  <c r="H1625" i="3"/>
  <c r="H638" i="3"/>
  <c r="H1617" i="3"/>
  <c r="H630" i="3"/>
  <c r="H1609" i="3"/>
  <c r="H622" i="3"/>
  <c r="H1577" i="3"/>
  <c r="H590" i="3"/>
  <c r="H1986" i="3"/>
  <c r="H999" i="3"/>
  <c r="H1982" i="3"/>
  <c r="H995" i="3"/>
  <c r="H1978" i="3"/>
  <c r="H991" i="3"/>
  <c r="H1974" i="3"/>
  <c r="H987" i="3"/>
  <c r="H1970" i="3"/>
  <c r="H983" i="3"/>
  <c r="H1966" i="3"/>
  <c r="H979" i="3"/>
  <c r="H1962" i="3"/>
  <c r="H975" i="3"/>
  <c r="H1958" i="3"/>
  <c r="H971" i="3"/>
  <c r="H1954" i="3"/>
  <c r="H967" i="3"/>
  <c r="H1950" i="3"/>
  <c r="H963" i="3"/>
  <c r="H1946" i="3"/>
  <c r="H959" i="3"/>
  <c r="H1942" i="3"/>
  <c r="H955" i="3"/>
  <c r="H1938" i="3"/>
  <c r="H951" i="3"/>
  <c r="H1934" i="3"/>
  <c r="H947" i="3"/>
  <c r="H1930" i="3"/>
  <c r="H943" i="3"/>
  <c r="H1926" i="3"/>
  <c r="H939" i="3"/>
  <c r="H1922" i="3"/>
  <c r="H935" i="3"/>
  <c r="H1918" i="3"/>
  <c r="H931" i="3"/>
  <c r="H1914" i="3"/>
  <c r="H927" i="3"/>
  <c r="H1910" i="3"/>
  <c r="H923" i="3"/>
  <c r="H1906" i="3"/>
  <c r="H919" i="3"/>
  <c r="H1902" i="3"/>
  <c r="H915" i="3"/>
  <c r="H1898" i="3"/>
  <c r="H911" i="3"/>
  <c r="H1894" i="3"/>
  <c r="H907" i="3"/>
  <c r="H1890" i="3"/>
  <c r="H903" i="3"/>
  <c r="H1886" i="3"/>
  <c r="H899" i="3"/>
  <c r="H1882" i="3"/>
  <c r="H895" i="3"/>
  <c r="H1878" i="3"/>
  <c r="H891" i="3"/>
  <c r="H1874" i="3"/>
  <c r="H887" i="3"/>
  <c r="H1870" i="3"/>
  <c r="H883" i="3"/>
  <c r="H1866" i="3"/>
  <c r="H879" i="3"/>
  <c r="H1862" i="3"/>
  <c r="H875" i="3"/>
  <c r="H1858" i="3"/>
  <c r="H871" i="3"/>
  <c r="H1854" i="3"/>
  <c r="H867" i="3"/>
  <c r="H1850" i="3"/>
  <c r="H863" i="3"/>
  <c r="H1846" i="3"/>
  <c r="H859" i="3"/>
  <c r="H1842" i="3"/>
  <c r="H855" i="3"/>
  <c r="H1838" i="3"/>
  <c r="H851" i="3"/>
  <c r="H1834" i="3"/>
  <c r="H847" i="3"/>
  <c r="H1830" i="3"/>
  <c r="H843" i="3"/>
  <c r="H1826" i="3"/>
  <c r="H839" i="3"/>
  <c r="H1822" i="3"/>
  <c r="H835" i="3"/>
  <c r="H1818" i="3"/>
  <c r="H831" i="3"/>
  <c r="H1814" i="3"/>
  <c r="H827" i="3"/>
  <c r="H1810" i="3"/>
  <c r="H823" i="3"/>
  <c r="H1806" i="3"/>
  <c r="H819" i="3"/>
  <c r="H1802" i="3"/>
  <c r="H815" i="3"/>
  <c r="H1798" i="3"/>
  <c r="H811" i="3"/>
  <c r="H1794" i="3"/>
  <c r="H807" i="3"/>
  <c r="H1790" i="3"/>
  <c r="H803" i="3"/>
  <c r="H1786" i="3"/>
  <c r="H799" i="3"/>
  <c r="H1782" i="3"/>
  <c r="H795" i="3"/>
  <c r="H1778" i="3"/>
  <c r="H791" i="3"/>
  <c r="H1774" i="3"/>
  <c r="H787" i="3"/>
  <c r="H1770" i="3"/>
  <c r="H783" i="3"/>
  <c r="H1766" i="3"/>
  <c r="H779" i="3"/>
  <c r="H1762" i="3"/>
  <c r="H775" i="3"/>
  <c r="H1758" i="3"/>
  <c r="H771" i="3"/>
  <c r="H1754" i="3"/>
  <c r="H767" i="3"/>
  <c r="H1750" i="3"/>
  <c r="H763" i="3"/>
  <c r="H1746" i="3"/>
  <c r="H759" i="3"/>
  <c r="H1742" i="3"/>
  <c r="H755" i="3"/>
  <c r="H1738" i="3"/>
  <c r="H751" i="3"/>
  <c r="H1734" i="3"/>
  <c r="H747" i="3"/>
  <c r="H1730" i="3"/>
  <c r="H743" i="3"/>
  <c r="H1726" i="3"/>
  <c r="H739" i="3"/>
  <c r="H1722" i="3"/>
  <c r="H735" i="3"/>
  <c r="H1718" i="3"/>
  <c r="H731" i="3"/>
  <c r="H1714" i="3"/>
  <c r="H727" i="3"/>
  <c r="H1710" i="3"/>
  <c r="H723" i="3"/>
  <c r="H1706" i="3"/>
  <c r="H719" i="3"/>
  <c r="H1702" i="3"/>
  <c r="H715" i="3"/>
  <c r="H1698" i="3"/>
  <c r="H711" i="3"/>
  <c r="H1694" i="3"/>
  <c r="H707" i="3"/>
  <c r="H1690" i="3"/>
  <c r="H703" i="3"/>
  <c r="H1686" i="3"/>
  <c r="H699" i="3"/>
  <c r="H1682" i="3"/>
  <c r="H695" i="3"/>
  <c r="H1678" i="3"/>
  <c r="H691" i="3"/>
  <c r="H1674" i="3"/>
  <c r="H687" i="3"/>
  <c r="H1670" i="3"/>
  <c r="H683" i="3"/>
  <c r="H1666" i="3"/>
  <c r="H679" i="3"/>
  <c r="H1662" i="3"/>
  <c r="H675" i="3"/>
  <c r="H1658" i="3"/>
  <c r="H671" i="3"/>
  <c r="H1654" i="3"/>
  <c r="H667" i="3"/>
  <c r="H1650" i="3"/>
  <c r="H663" i="3"/>
  <c r="H1646" i="3"/>
  <c r="H659" i="3"/>
  <c r="H1642" i="3"/>
  <c r="H655" i="3"/>
  <c r="H1638" i="3"/>
  <c r="H651" i="3"/>
  <c r="H1634" i="3"/>
  <c r="H647" i="3"/>
  <c r="H1630" i="3"/>
  <c r="H643" i="3"/>
  <c r="H1626" i="3"/>
  <c r="H639" i="3"/>
  <c r="H1622" i="3"/>
  <c r="H635" i="3"/>
  <c r="H1618" i="3"/>
  <c r="H631" i="3"/>
  <c r="H1614" i="3"/>
  <c r="H627" i="3"/>
  <c r="H1610" i="3"/>
  <c r="H623" i="3"/>
  <c r="H1606" i="3"/>
  <c r="H619" i="3"/>
  <c r="H1602" i="3"/>
  <c r="H615" i="3"/>
  <c r="H1598" i="3"/>
  <c r="H611" i="3"/>
  <c r="H1594" i="3"/>
  <c r="H607" i="3"/>
  <c r="H1590" i="3"/>
  <c r="H603" i="3"/>
  <c r="H1586" i="3"/>
  <c r="H599" i="3"/>
  <c r="H1582" i="3"/>
  <c r="H595" i="3"/>
  <c r="H1578" i="3"/>
  <c r="H591" i="3"/>
  <c r="H1574" i="3"/>
  <c r="H587" i="3"/>
  <c r="H1570" i="3"/>
  <c r="H583" i="3"/>
  <c r="H1566" i="3"/>
  <c r="H579" i="3"/>
  <c r="H1562" i="3"/>
  <c r="H575" i="3"/>
  <c r="H1558" i="3"/>
  <c r="H571" i="3"/>
  <c r="H1554" i="3"/>
  <c r="H567" i="3"/>
  <c r="H1550" i="3"/>
  <c r="H563" i="3"/>
  <c r="H1546" i="3"/>
  <c r="H559" i="3"/>
  <c r="H1542" i="3"/>
  <c r="H555" i="3"/>
  <c r="H1538" i="3"/>
  <c r="H551" i="3"/>
  <c r="H1534" i="3"/>
  <c r="H547" i="3"/>
  <c r="H1530" i="3"/>
  <c r="H543" i="3"/>
  <c r="H1526" i="3"/>
  <c r="H539" i="3"/>
  <c r="H1522" i="3"/>
  <c r="H535" i="3"/>
  <c r="H1518" i="3"/>
  <c r="H531" i="3"/>
  <c r="H1514" i="3"/>
  <c r="H527" i="3"/>
  <c r="H1510" i="3"/>
  <c r="H523" i="3"/>
  <c r="H1506" i="3"/>
  <c r="H519" i="3"/>
  <c r="H1502" i="3"/>
  <c r="H515" i="3"/>
  <c r="H1498" i="3"/>
  <c r="H511" i="3"/>
  <c r="H1494" i="3"/>
  <c r="H507" i="3"/>
  <c r="H1490" i="3"/>
  <c r="H503" i="3"/>
  <c r="H1486" i="3"/>
  <c r="H499" i="3"/>
  <c r="H1482" i="3"/>
  <c r="H495" i="3"/>
  <c r="H1478" i="3"/>
  <c r="H491" i="3"/>
  <c r="H1474" i="3"/>
  <c r="H487" i="3"/>
  <c r="H1470" i="3"/>
  <c r="H483" i="3"/>
  <c r="H1466" i="3"/>
  <c r="H479" i="3"/>
  <c r="H1462" i="3"/>
  <c r="H475" i="3"/>
  <c r="H1458" i="3"/>
  <c r="H471" i="3"/>
  <c r="H1454" i="3"/>
  <c r="H467" i="3"/>
  <c r="H1450" i="3"/>
  <c r="H463" i="3"/>
  <c r="H1446" i="3"/>
  <c r="H459" i="3"/>
  <c r="H1442" i="3"/>
  <c r="H455" i="3"/>
  <c r="H1438" i="3"/>
  <c r="H451" i="3"/>
  <c r="H1434" i="3"/>
  <c r="H447" i="3"/>
  <c r="H1430" i="3"/>
  <c r="H443" i="3"/>
  <c r="H1426" i="3"/>
  <c r="H439" i="3"/>
  <c r="H1422" i="3"/>
  <c r="H435" i="3"/>
  <c r="H1418" i="3"/>
  <c r="H431" i="3"/>
  <c r="H1414" i="3"/>
  <c r="H427" i="3"/>
  <c r="H1410" i="3"/>
  <c r="H423" i="3"/>
  <c r="H1406" i="3"/>
  <c r="H419" i="3"/>
  <c r="H1402" i="3"/>
  <c r="H415" i="3"/>
  <c r="H1398" i="3"/>
  <c r="H411" i="3"/>
  <c r="H1394" i="3"/>
  <c r="H407" i="3"/>
  <c r="H1390" i="3"/>
  <c r="H403" i="3"/>
  <c r="H1386" i="3"/>
  <c r="H399" i="3"/>
  <c r="H1382" i="3"/>
  <c r="H395" i="3"/>
  <c r="H1378" i="3"/>
  <c r="H391" i="3"/>
  <c r="H1374" i="3"/>
  <c r="H387" i="3"/>
  <c r="H1370" i="3"/>
  <c r="H383" i="3"/>
  <c r="H1366" i="3"/>
  <c r="H379" i="3"/>
  <c r="H1362" i="3"/>
  <c r="H375" i="3"/>
  <c r="H1358" i="3"/>
  <c r="H371" i="3"/>
  <c r="H1354" i="3"/>
  <c r="H367" i="3"/>
  <c r="H1350" i="3"/>
  <c r="H363" i="3"/>
  <c r="H1346" i="3"/>
  <c r="H359" i="3"/>
  <c r="H1342" i="3"/>
  <c r="H355" i="3"/>
  <c r="H1338" i="3"/>
  <c r="H351" i="3"/>
  <c r="H1334" i="3"/>
  <c r="H347" i="3"/>
  <c r="H1330" i="3"/>
  <c r="H343" i="3"/>
  <c r="H1326" i="3"/>
  <c r="H339" i="3"/>
  <c r="H1322" i="3"/>
  <c r="H335" i="3"/>
  <c r="H1318" i="3"/>
  <c r="H331" i="3"/>
  <c r="H1314" i="3"/>
  <c r="H327" i="3"/>
  <c r="H1310" i="3"/>
  <c r="H323" i="3"/>
  <c r="H1306" i="3"/>
  <c r="H319" i="3"/>
  <c r="H1302" i="3"/>
  <c r="H315" i="3"/>
  <c r="H1298" i="3"/>
  <c r="H311" i="3"/>
  <c r="H1294" i="3"/>
  <c r="H307" i="3"/>
  <c r="H1290" i="3"/>
  <c r="H303" i="3"/>
  <c r="H1286" i="3"/>
  <c r="H299" i="3"/>
  <c r="H1282" i="3"/>
  <c r="H295" i="3"/>
  <c r="H1278" i="3"/>
  <c r="H291" i="3"/>
  <c r="H1274" i="3"/>
  <c r="H287" i="3"/>
  <c r="H1270" i="3"/>
  <c r="H283" i="3"/>
  <c r="H1266" i="3"/>
  <c r="H279" i="3"/>
  <c r="H1262" i="3"/>
  <c r="H275" i="3"/>
  <c r="H1258" i="3"/>
  <c r="H271" i="3"/>
  <c r="H1254" i="3"/>
  <c r="H267" i="3"/>
  <c r="H1250" i="3"/>
  <c r="H263" i="3"/>
  <c r="H1246" i="3"/>
  <c r="H259" i="3"/>
  <c r="H1242" i="3"/>
  <c r="H255" i="3"/>
  <c r="H1238" i="3"/>
  <c r="H251" i="3"/>
  <c r="H1234" i="3"/>
  <c r="H247" i="3"/>
  <c r="H1230" i="3"/>
  <c r="H243" i="3"/>
  <c r="H1226" i="3"/>
  <c r="H239" i="3"/>
  <c r="H1222" i="3"/>
  <c r="H235" i="3"/>
  <c r="H1218" i="3"/>
  <c r="H231" i="3"/>
  <c r="H1214" i="3"/>
  <c r="H227" i="3"/>
  <c r="H1210" i="3"/>
  <c r="H223" i="3"/>
  <c r="H1206" i="3"/>
  <c r="H219" i="3"/>
  <c r="H1202" i="3"/>
  <c r="H215" i="3"/>
  <c r="H1198" i="3"/>
  <c r="H211" i="3"/>
  <c r="H1194" i="3"/>
  <c r="H207" i="3"/>
  <c r="H1190" i="3"/>
  <c r="H203" i="3"/>
  <c r="H1186" i="3"/>
  <c r="H199" i="3"/>
  <c r="H1182" i="3"/>
  <c r="H195" i="3"/>
  <c r="H1178" i="3"/>
  <c r="H191" i="3"/>
  <c r="H1174" i="3"/>
  <c r="H187" i="3"/>
  <c r="H1170" i="3"/>
  <c r="H183" i="3"/>
  <c r="H1166" i="3"/>
  <c r="H179" i="3"/>
  <c r="H1162" i="3"/>
  <c r="H175" i="3"/>
  <c r="H1158" i="3"/>
  <c r="H171" i="3"/>
  <c r="H1154" i="3"/>
  <c r="H167" i="3"/>
  <c r="H1150" i="3"/>
  <c r="H163" i="3"/>
  <c r="H1146" i="3"/>
  <c r="H159" i="3"/>
  <c r="H1142" i="3"/>
  <c r="H155" i="3"/>
  <c r="H1138" i="3"/>
  <c r="H151" i="3"/>
  <c r="H1134" i="3"/>
  <c r="H147" i="3"/>
  <c r="H1130" i="3"/>
  <c r="H143" i="3"/>
  <c r="H1126" i="3"/>
  <c r="H139" i="3"/>
  <c r="H1122" i="3"/>
  <c r="H135" i="3"/>
  <c r="H1118" i="3"/>
  <c r="H131" i="3"/>
  <c r="H1114" i="3"/>
  <c r="H127" i="3"/>
  <c r="H1110" i="3"/>
  <c r="H123" i="3"/>
  <c r="H1106" i="3"/>
  <c r="H119" i="3"/>
  <c r="H1102" i="3"/>
  <c r="H115" i="3"/>
  <c r="H1098" i="3"/>
  <c r="H111" i="3"/>
  <c r="H1094" i="3"/>
  <c r="H107" i="3"/>
  <c r="H1090" i="3"/>
  <c r="H103" i="3"/>
  <c r="H1086" i="3"/>
  <c r="H99" i="3"/>
  <c r="H1082" i="3"/>
  <c r="H95" i="3"/>
  <c r="H1078" i="3"/>
  <c r="H91" i="3"/>
  <c r="H1074" i="3"/>
  <c r="H87" i="3"/>
  <c r="H1070" i="3"/>
  <c r="H83" i="3"/>
  <c r="H1066" i="3"/>
  <c r="H79" i="3"/>
  <c r="H1062" i="3"/>
  <c r="H75" i="3"/>
  <c r="H1058" i="3"/>
  <c r="H71" i="3"/>
  <c r="H1054" i="3"/>
  <c r="H67" i="3"/>
  <c r="H1050" i="3"/>
  <c r="H63" i="3"/>
  <c r="H1046" i="3"/>
  <c r="H59" i="3"/>
  <c r="H1042" i="3"/>
  <c r="H55" i="3"/>
  <c r="H1038" i="3"/>
  <c r="H51" i="3"/>
  <c r="H1034" i="3"/>
  <c r="H47" i="3"/>
  <c r="H1030" i="3"/>
  <c r="H43" i="3"/>
  <c r="H1026" i="3"/>
  <c r="H39" i="3"/>
  <c r="H1022" i="3"/>
  <c r="H35" i="3"/>
  <c r="H1018" i="3"/>
  <c r="H31" i="3"/>
  <c r="H1014" i="3"/>
  <c r="H27" i="3"/>
  <c r="H1010" i="3"/>
  <c r="H23" i="3"/>
  <c r="H1006" i="3"/>
  <c r="H19" i="3"/>
  <c r="H1107" i="3"/>
  <c r="H120" i="3"/>
  <c r="F8" i="3"/>
  <c r="G8" i="3" s="1"/>
  <c r="H8" i="3" s="1"/>
  <c r="F7" i="3"/>
  <c r="G7" i="3" s="1"/>
  <c r="H7" i="3" s="1"/>
  <c r="F6" i="3"/>
  <c r="G6" i="3" s="1"/>
  <c r="H6" i="3" s="1"/>
  <c r="F12" i="3"/>
  <c r="G12" i="3" s="1"/>
  <c r="H12" i="3" s="1"/>
  <c r="F11" i="3"/>
  <c r="G11" i="3" s="1"/>
  <c r="H11" i="3" s="1"/>
  <c r="F9" i="3"/>
  <c r="G9" i="3" s="1"/>
  <c r="H9" i="3" s="1"/>
  <c r="G997" i="3"/>
  <c r="G993" i="3"/>
  <c r="G989" i="3"/>
  <c r="G985" i="3"/>
  <c r="G981" i="3"/>
  <c r="G977" i="3"/>
  <c r="G969" i="3"/>
  <c r="G965" i="3"/>
  <c r="G961" i="3"/>
  <c r="G953" i="3"/>
  <c r="G949" i="3"/>
  <c r="G945" i="3"/>
  <c r="G937" i="3"/>
  <c r="G933" i="3"/>
  <c r="G929" i="3"/>
  <c r="G921" i="3"/>
  <c r="G917" i="3"/>
  <c r="G913" i="3"/>
  <c r="G905" i="3"/>
  <c r="G901" i="3"/>
  <c r="G897" i="3"/>
  <c r="G889" i="3"/>
  <c r="G885" i="3"/>
  <c r="G881" i="3"/>
  <c r="G873" i="3"/>
  <c r="G869" i="3"/>
  <c r="G865" i="3"/>
  <c r="G857" i="3"/>
  <c r="G853" i="3"/>
  <c r="G849" i="3"/>
  <c r="G841" i="3"/>
  <c r="G837" i="3"/>
  <c r="G833" i="3"/>
  <c r="G825" i="3"/>
  <c r="G821" i="3"/>
  <c r="G817" i="3"/>
  <c r="G809" i="3"/>
  <c r="G805" i="3"/>
  <c r="G801" i="3"/>
  <c r="G797" i="3"/>
  <c r="G793" i="3"/>
  <c r="G789" i="3"/>
  <c r="G785" i="3"/>
  <c r="G781" i="3"/>
  <c r="G777" i="3"/>
  <c r="G773" i="3"/>
  <c r="G769" i="3"/>
  <c r="G761" i="3"/>
  <c r="G757" i="3"/>
  <c r="G753" i="3"/>
  <c r="G745" i="3"/>
  <c r="G741" i="3"/>
  <c r="G737" i="3"/>
  <c r="G729" i="3"/>
  <c r="G725" i="3"/>
  <c r="G721" i="3"/>
  <c r="G713" i="3"/>
  <c r="G709" i="3"/>
  <c r="G705" i="3"/>
  <c r="G697" i="3"/>
  <c r="G693" i="3"/>
  <c r="G689" i="3"/>
  <c r="G685" i="3"/>
  <c r="G681" i="3"/>
  <c r="G677" i="3"/>
  <c r="G673" i="3"/>
  <c r="G669" i="3"/>
  <c r="G665" i="3"/>
  <c r="G661" i="3"/>
  <c r="G657" i="3"/>
  <c r="G653" i="3"/>
  <c r="G649" i="3"/>
  <c r="G645" i="3"/>
  <c r="G641" i="3"/>
  <c r="G637" i="3"/>
  <c r="G633" i="3"/>
  <c r="G629" i="3"/>
  <c r="G625" i="3"/>
  <c r="G621" i="3"/>
  <c r="G617" i="3"/>
  <c r="G613" i="3"/>
  <c r="G609" i="3"/>
  <c r="G605" i="3"/>
  <c r="G601" i="3"/>
  <c r="G597" i="3"/>
  <c r="G593" i="3"/>
  <c r="G589" i="3"/>
  <c r="G585" i="3"/>
  <c r="G581" i="3"/>
  <c r="G577" i="3"/>
  <c r="G573" i="3"/>
  <c r="G569" i="3"/>
  <c r="G565" i="3"/>
  <c r="G561" i="3"/>
  <c r="G557" i="3"/>
  <c r="G553" i="3"/>
  <c r="G549" i="3"/>
  <c r="G545" i="3"/>
  <c r="G541" i="3"/>
  <c r="G537" i="3"/>
  <c r="G533" i="3"/>
  <c r="G529" i="3"/>
  <c r="G525" i="3"/>
  <c r="G521" i="3"/>
  <c r="G517" i="3"/>
  <c r="G513" i="3"/>
  <c r="G509" i="3"/>
  <c r="G505" i="3"/>
  <c r="G501" i="3"/>
  <c r="G497" i="3"/>
  <c r="G493" i="3"/>
  <c r="G489" i="3"/>
  <c r="G485" i="3"/>
  <c r="G481" i="3"/>
  <c r="G477" i="3"/>
  <c r="G473" i="3"/>
  <c r="G469" i="3"/>
  <c r="G465" i="3"/>
  <c r="G461" i="3"/>
  <c r="G457" i="3"/>
  <c r="G453" i="3"/>
  <c r="G449" i="3"/>
  <c r="G445" i="3"/>
  <c r="G441" i="3"/>
  <c r="G437" i="3"/>
  <c r="G433" i="3"/>
  <c r="G429" i="3"/>
  <c r="G425" i="3"/>
  <c r="G421" i="3"/>
  <c r="G417" i="3"/>
  <c r="G413" i="3"/>
  <c r="G409" i="3"/>
  <c r="G405" i="3"/>
  <c r="G401" i="3"/>
  <c r="G397" i="3"/>
  <c r="G393" i="3"/>
  <c r="G389" i="3"/>
  <c r="G385" i="3"/>
  <c r="G381" i="3"/>
  <c r="G377" i="3"/>
  <c r="G373" i="3"/>
  <c r="G369" i="3"/>
  <c r="G365" i="3"/>
  <c r="G361" i="3"/>
  <c r="G357" i="3"/>
  <c r="G353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3" i="3"/>
  <c r="G984" i="3"/>
  <c r="G980" i="3"/>
  <c r="G976" i="3"/>
  <c r="G972" i="3"/>
  <c r="G968" i="3"/>
  <c r="G964" i="3"/>
  <c r="G960" i="3"/>
  <c r="G956" i="3"/>
  <c r="G952" i="3"/>
  <c r="G948" i="3"/>
  <c r="G944" i="3"/>
  <c r="G940" i="3"/>
  <c r="G936" i="3"/>
  <c r="G932" i="3"/>
  <c r="G928" i="3"/>
  <c r="G924" i="3"/>
  <c r="G920" i="3"/>
  <c r="G916" i="3"/>
  <c r="G912" i="3"/>
  <c r="G908" i="3"/>
  <c r="G904" i="3"/>
  <c r="G900" i="3"/>
  <c r="G896" i="3"/>
  <c r="G892" i="3"/>
  <c r="G888" i="3"/>
  <c r="G884" i="3"/>
  <c r="G880" i="3"/>
  <c r="G876" i="3"/>
  <c r="G872" i="3"/>
  <c r="G868" i="3"/>
  <c r="G864" i="3"/>
  <c r="G860" i="3"/>
  <c r="G856" i="3"/>
  <c r="G852" i="3"/>
  <c r="G848" i="3"/>
  <c r="G844" i="3"/>
  <c r="G840" i="3"/>
  <c r="G836" i="3"/>
  <c r="G832" i="3"/>
  <c r="G828" i="3"/>
  <c r="G824" i="3"/>
  <c r="G820" i="3"/>
  <c r="G816" i="3"/>
  <c r="G812" i="3"/>
  <c r="G808" i="3"/>
  <c r="G804" i="3"/>
  <c r="G800" i="3"/>
  <c r="G796" i="3"/>
  <c r="G792" i="3"/>
  <c r="G788" i="3"/>
  <c r="G784" i="3"/>
  <c r="G780" i="3"/>
  <c r="G776" i="3"/>
  <c r="G772" i="3"/>
  <c r="G768" i="3"/>
  <c r="G764" i="3"/>
  <c r="G760" i="3"/>
  <c r="G756" i="3"/>
  <c r="G752" i="3"/>
  <c r="G748" i="3"/>
  <c r="G744" i="3"/>
  <c r="G740" i="3"/>
  <c r="G736" i="3"/>
  <c r="G732" i="3"/>
  <c r="G728" i="3"/>
  <c r="G724" i="3"/>
  <c r="G720" i="3"/>
  <c r="G716" i="3"/>
  <c r="G712" i="3"/>
  <c r="G708" i="3"/>
  <c r="G704" i="3"/>
  <c r="G700" i="3"/>
  <c r="G696" i="3"/>
  <c r="G692" i="3"/>
  <c r="G688" i="3"/>
  <c r="G680" i="3"/>
  <c r="G676" i="3"/>
  <c r="G672" i="3"/>
  <c r="G668" i="3"/>
  <c r="G660" i="3"/>
  <c r="G656" i="3"/>
  <c r="G648" i="3"/>
  <c r="G644" i="3"/>
  <c r="G640" i="3"/>
  <c r="G636" i="3"/>
  <c r="G628" i="3"/>
  <c r="G624" i="3"/>
  <c r="G616" i="3"/>
  <c r="G612" i="3"/>
  <c r="G608" i="3"/>
  <c r="G604" i="3"/>
  <c r="G596" i="3"/>
  <c r="G592" i="3"/>
  <c r="G584" i="3"/>
  <c r="G580" i="3"/>
  <c r="G576" i="3"/>
  <c r="G572" i="3"/>
  <c r="G564" i="3"/>
  <c r="G560" i="3"/>
  <c r="G552" i="3"/>
  <c r="G548" i="3"/>
  <c r="G544" i="3"/>
  <c r="G540" i="3"/>
  <c r="G532" i="3"/>
  <c r="G528" i="3"/>
  <c r="G520" i="3"/>
  <c r="G516" i="3"/>
  <c r="G512" i="3"/>
  <c r="G508" i="3"/>
  <c r="G500" i="3"/>
  <c r="G496" i="3"/>
  <c r="G488" i="3"/>
  <c r="G484" i="3"/>
  <c r="G480" i="3"/>
  <c r="G476" i="3"/>
  <c r="G468" i="3"/>
  <c r="G464" i="3"/>
  <c r="G456" i="3"/>
  <c r="G452" i="3"/>
  <c r="G448" i="3"/>
  <c r="G444" i="3"/>
  <c r="G436" i="3"/>
  <c r="G432" i="3"/>
  <c r="G424" i="3"/>
  <c r="G420" i="3"/>
  <c r="G416" i="3"/>
  <c r="G412" i="3"/>
  <c r="G404" i="3"/>
  <c r="G400" i="3"/>
  <c r="G392" i="3"/>
  <c r="G388" i="3"/>
  <c r="G384" i="3"/>
  <c r="G380" i="3"/>
  <c r="G372" i="3"/>
  <c r="G368" i="3"/>
  <c r="G360" i="3"/>
  <c r="G356" i="3"/>
  <c r="G352" i="3"/>
  <c r="G348" i="3"/>
  <c r="G340" i="3"/>
  <c r="G336" i="3"/>
  <c r="G324" i="3"/>
  <c r="G320" i="3"/>
  <c r="G316" i="3"/>
  <c r="G308" i="3"/>
  <c r="G304" i="3"/>
  <c r="G300" i="3"/>
  <c r="G296" i="3"/>
  <c r="G292" i="3"/>
  <c r="G288" i="3"/>
  <c r="G284" i="3"/>
  <c r="G276" i="3"/>
  <c r="G272" i="3"/>
  <c r="G260" i="3"/>
  <c r="G256" i="3"/>
  <c r="G252" i="3"/>
  <c r="G244" i="3"/>
  <c r="G240" i="3"/>
  <c r="G236" i="3"/>
  <c r="G232" i="3"/>
  <c r="G228" i="3"/>
  <c r="G224" i="3"/>
  <c r="G220" i="3"/>
  <c r="G212" i="3"/>
  <c r="G208" i="3"/>
  <c r="G196" i="3"/>
  <c r="G192" i="3"/>
  <c r="G188" i="3"/>
  <c r="G180" i="3"/>
  <c r="G176" i="3"/>
  <c r="G172" i="3"/>
  <c r="G168" i="3"/>
  <c r="G164" i="3"/>
  <c r="G160" i="3"/>
  <c r="G156" i="3"/>
  <c r="G148" i="3"/>
  <c r="G144" i="3"/>
  <c r="G132" i="3"/>
  <c r="G128" i="3"/>
  <c r="G124" i="3"/>
  <c r="G116" i="3"/>
  <c r="G112" i="3"/>
  <c r="G108" i="3"/>
  <c r="G104" i="3"/>
  <c r="G100" i="3"/>
  <c r="G96" i="3"/>
  <c r="G92" i="3"/>
  <c r="G84" i="3"/>
  <c r="G80" i="3"/>
  <c r="G68" i="3"/>
  <c r="G64" i="3"/>
  <c r="G60" i="3"/>
  <c r="G52" i="3"/>
  <c r="G48" i="3"/>
  <c r="G44" i="3"/>
  <c r="G40" i="3"/>
  <c r="G36" i="3"/>
  <c r="G32" i="3"/>
  <c r="G28" i="3"/>
  <c r="G20" i="3"/>
  <c r="G5" i="3"/>
  <c r="H5" i="3" s="1"/>
  <c r="F18" i="3" l="1"/>
  <c r="G18" i="3" s="1"/>
  <c r="F17" i="3"/>
  <c r="G17" i="3" s="1"/>
  <c r="H1004" i="3" s="1"/>
  <c r="F16" i="3"/>
  <c r="G16" i="3" s="1"/>
  <c r="H1003" i="3" s="1"/>
  <c r="F15" i="3"/>
  <c r="G15" i="3" s="1"/>
  <c r="H1001" i="3"/>
  <c r="H14" i="3"/>
  <c r="D9" i="2" a="1"/>
  <c r="D9" i="2" s="1"/>
  <c r="D12" i="2" a="1"/>
  <c r="D12" i="2" s="1"/>
  <c r="D17" i="2" a="1"/>
  <c r="D17" i="2" s="1"/>
  <c r="D20" i="2" a="1"/>
  <c r="D20" i="2" s="1"/>
  <c r="D25" i="2" a="1"/>
  <c r="D25" i="2" s="1"/>
  <c r="D28" i="2" a="1"/>
  <c r="D28" i="2" s="1"/>
  <c r="D31" i="2" a="1"/>
  <c r="D31" i="2" s="1"/>
  <c r="D34" i="2" a="1"/>
  <c r="D34" i="2" s="1"/>
  <c r="D37" i="2" a="1"/>
  <c r="D37" i="2" s="1"/>
  <c r="D44" i="2" a="1"/>
  <c r="D44" i="2" s="1"/>
  <c r="D47" i="2" a="1"/>
  <c r="D47" i="2" s="1"/>
  <c r="D50" i="2" a="1"/>
  <c r="D50" i="2" s="1"/>
  <c r="D53" i="2" a="1"/>
  <c r="D53" i="2" s="1"/>
  <c r="D60" i="2" a="1"/>
  <c r="D60" i="2" s="1"/>
  <c r="D63" i="2" a="1"/>
  <c r="D63" i="2" s="1"/>
  <c r="D66" i="2" a="1"/>
  <c r="D66" i="2" s="1"/>
  <c r="D69" i="2" a="1"/>
  <c r="D69" i="2" s="1"/>
  <c r="D76" i="2" a="1"/>
  <c r="D76" i="2" s="1"/>
  <c r="D79" i="2" a="1"/>
  <c r="D79" i="2" s="1"/>
  <c r="D82" i="2" a="1"/>
  <c r="D82" i="2" s="1"/>
  <c r="D85" i="2" a="1"/>
  <c r="D85" i="2" s="1"/>
  <c r="D92" i="2" a="1"/>
  <c r="D92" i="2" s="1"/>
  <c r="D95" i="2" a="1"/>
  <c r="D95" i="2" s="1"/>
  <c r="D98" i="2" a="1"/>
  <c r="D98" i="2" s="1"/>
  <c r="D101" i="2" a="1"/>
  <c r="D101" i="2" s="1"/>
  <c r="D108" i="2" a="1"/>
  <c r="D108" i="2" s="1"/>
  <c r="D111" i="2" a="1"/>
  <c r="D111" i="2" s="1"/>
  <c r="D114" i="2" a="1"/>
  <c r="D114" i="2" s="1"/>
  <c r="D117" i="2" a="1"/>
  <c r="D117" i="2" s="1"/>
  <c r="D124" i="2" a="1"/>
  <c r="D124" i="2" s="1"/>
  <c r="D127" i="2" a="1"/>
  <c r="D127" i="2" s="1"/>
  <c r="D130" i="2" a="1"/>
  <c r="D130" i="2" s="1"/>
  <c r="D133" i="2" a="1"/>
  <c r="D133" i="2" s="1"/>
  <c r="D140" i="2" a="1"/>
  <c r="D140" i="2" s="1"/>
  <c r="D143" i="2" a="1"/>
  <c r="D143" i="2" s="1"/>
  <c r="D146" i="2" a="1"/>
  <c r="D146" i="2" s="1"/>
  <c r="D149" i="2" a="1"/>
  <c r="D149" i="2" s="1"/>
  <c r="D156" i="2" a="1"/>
  <c r="D156" i="2" s="1"/>
  <c r="D159" i="2" a="1"/>
  <c r="D159" i="2" s="1"/>
  <c r="D162" i="2" a="1"/>
  <c r="D162" i="2" s="1"/>
  <c r="D165" i="2" a="1"/>
  <c r="D165" i="2" s="1"/>
  <c r="D172" i="2" a="1"/>
  <c r="D172" i="2" s="1"/>
  <c r="D175" i="2" a="1"/>
  <c r="D175" i="2" s="1"/>
  <c r="D178" i="2" a="1"/>
  <c r="D178" i="2" s="1"/>
  <c r="D182" i="2" a="1"/>
  <c r="D182" i="2" s="1"/>
  <c r="D186" i="2" a="1"/>
  <c r="D186" i="2" s="1"/>
  <c r="D190" i="2" a="1"/>
  <c r="D190" i="2" s="1"/>
  <c r="D194" i="2" a="1"/>
  <c r="D194" i="2" s="1"/>
  <c r="D198" i="2" a="1"/>
  <c r="D198" i="2" s="1"/>
  <c r="D202" i="2" a="1"/>
  <c r="D202" i="2" s="1"/>
  <c r="D206" i="2" a="1"/>
  <c r="D206" i="2" s="1"/>
  <c r="D210" i="2" a="1"/>
  <c r="D210" i="2" s="1"/>
  <c r="D214" i="2" a="1"/>
  <c r="D214" i="2" s="1"/>
  <c r="D218" i="2" a="1"/>
  <c r="D218" i="2" s="1"/>
  <c r="D222" i="2" a="1"/>
  <c r="D222" i="2" s="1"/>
  <c r="D226" i="2" a="1"/>
  <c r="D226" i="2" s="1"/>
  <c r="D230" i="2" a="1"/>
  <c r="D230" i="2" s="1"/>
  <c r="D234" i="2" a="1"/>
  <c r="D234" i="2" s="1"/>
  <c r="D238" i="2" a="1"/>
  <c r="D238" i="2" s="1"/>
  <c r="D242" i="2" a="1"/>
  <c r="D242" i="2" s="1"/>
  <c r="D246" i="2" a="1"/>
  <c r="D246" i="2" s="1"/>
  <c r="D250" i="2" a="1"/>
  <c r="D250" i="2" s="1"/>
  <c r="D254" i="2" a="1"/>
  <c r="D254" i="2" s="1"/>
  <c r="D258" i="2" a="1"/>
  <c r="D258" i="2" s="1"/>
  <c r="D262" i="2" a="1"/>
  <c r="D262" i="2" s="1"/>
  <c r="D266" i="2" a="1"/>
  <c r="D266" i="2" s="1"/>
  <c r="D270" i="2" a="1"/>
  <c r="D270" i="2" s="1"/>
  <c r="D274" i="2" a="1"/>
  <c r="D274" i="2" s="1"/>
  <c r="D278" i="2" a="1"/>
  <c r="D278" i="2" s="1"/>
  <c r="D282" i="2" a="1"/>
  <c r="D282" i="2" s="1"/>
  <c r="D286" i="2" a="1"/>
  <c r="D286" i="2" s="1"/>
  <c r="D290" i="2" a="1"/>
  <c r="D290" i="2" s="1"/>
  <c r="D294" i="2" a="1"/>
  <c r="D294" i="2" s="1"/>
  <c r="D298" i="2" a="1"/>
  <c r="D298" i="2" s="1"/>
  <c r="D10" i="2" a="1"/>
  <c r="D10" i="2" s="1"/>
  <c r="D15" i="2" a="1"/>
  <c r="D15" i="2" s="1"/>
  <c r="D18" i="2" a="1"/>
  <c r="D18" i="2" s="1"/>
  <c r="D23" i="2" a="1"/>
  <c r="D23" i="2" s="1"/>
  <c r="D26" i="2" a="1"/>
  <c r="D26" i="2" s="1"/>
  <c r="D32" i="2" a="1"/>
  <c r="D32" i="2" s="1"/>
  <c r="D35" i="2" a="1"/>
  <c r="D35" i="2" s="1"/>
  <c r="D38" i="2" a="1"/>
  <c r="D38" i="2" s="1"/>
  <c r="D41" i="2" a="1"/>
  <c r="D41" i="2" s="1"/>
  <c r="D48" i="2" a="1"/>
  <c r="D48" i="2" s="1"/>
  <c r="D51" i="2" a="1"/>
  <c r="D51" i="2" s="1"/>
  <c r="D54" i="2" a="1"/>
  <c r="D54" i="2" s="1"/>
  <c r="D57" i="2" a="1"/>
  <c r="D57" i="2" s="1"/>
  <c r="D64" i="2" a="1"/>
  <c r="D64" i="2" s="1"/>
  <c r="D67" i="2" a="1"/>
  <c r="D67" i="2" s="1"/>
  <c r="D70" i="2" a="1"/>
  <c r="D70" i="2" s="1"/>
  <c r="D73" i="2" a="1"/>
  <c r="D73" i="2" s="1"/>
  <c r="D80" i="2" a="1"/>
  <c r="D80" i="2" s="1"/>
  <c r="D83" i="2" a="1"/>
  <c r="D83" i="2" s="1"/>
  <c r="D86" i="2" a="1"/>
  <c r="D86" i="2" s="1"/>
  <c r="D89" i="2" a="1"/>
  <c r="D89" i="2" s="1"/>
  <c r="D96" i="2" a="1"/>
  <c r="D96" i="2" s="1"/>
  <c r="D99" i="2" a="1"/>
  <c r="D99" i="2" s="1"/>
  <c r="D102" i="2" a="1"/>
  <c r="D102" i="2" s="1"/>
  <c r="D105" i="2" a="1"/>
  <c r="D105" i="2" s="1"/>
  <c r="D112" i="2" a="1"/>
  <c r="D112" i="2" s="1"/>
  <c r="D115" i="2" a="1"/>
  <c r="D115" i="2" s="1"/>
  <c r="D118" i="2" a="1"/>
  <c r="D118" i="2" s="1"/>
  <c r="D121" i="2" a="1"/>
  <c r="D121" i="2" s="1"/>
  <c r="D128" i="2" a="1"/>
  <c r="D128" i="2" s="1"/>
  <c r="D131" i="2" a="1"/>
  <c r="D131" i="2" s="1"/>
  <c r="D134" i="2" a="1"/>
  <c r="D134" i="2" s="1"/>
  <c r="D137" i="2" a="1"/>
  <c r="D137" i="2" s="1"/>
  <c r="D144" i="2" a="1"/>
  <c r="D144" i="2" s="1"/>
  <c r="D147" i="2" a="1"/>
  <c r="D147" i="2" s="1"/>
  <c r="D150" i="2" a="1"/>
  <c r="D150" i="2" s="1"/>
  <c r="D153" i="2" a="1"/>
  <c r="D153" i="2" s="1"/>
  <c r="D160" i="2" a="1"/>
  <c r="D160" i="2" s="1"/>
  <c r="D163" i="2" a="1"/>
  <c r="D163" i="2" s="1"/>
  <c r="D166" i="2" a="1"/>
  <c r="D166" i="2" s="1"/>
  <c r="D169" i="2" a="1"/>
  <c r="D169" i="2" s="1"/>
  <c r="D176" i="2" a="1"/>
  <c r="D176" i="2" s="1"/>
  <c r="D179" i="2" a="1"/>
  <c r="D179" i="2" s="1"/>
  <c r="D183" i="2" a="1"/>
  <c r="D183" i="2" s="1"/>
  <c r="D187" i="2" a="1"/>
  <c r="D187" i="2" s="1"/>
  <c r="D191" i="2" a="1"/>
  <c r="D191" i="2" s="1"/>
  <c r="D195" i="2" a="1"/>
  <c r="D195" i="2" s="1"/>
  <c r="D199" i="2" a="1"/>
  <c r="D199" i="2" s="1"/>
  <c r="D203" i="2" a="1"/>
  <c r="D203" i="2" s="1"/>
  <c r="D207" i="2" a="1"/>
  <c r="D207" i="2" s="1"/>
  <c r="D211" i="2" a="1"/>
  <c r="D211" i="2" s="1"/>
  <c r="D215" i="2" a="1"/>
  <c r="D215" i="2" s="1"/>
  <c r="D219" i="2" a="1"/>
  <c r="D219" i="2" s="1"/>
  <c r="D223" i="2" a="1"/>
  <c r="D223" i="2" s="1"/>
  <c r="D227" i="2" a="1"/>
  <c r="D227" i="2" s="1"/>
  <c r="D231" i="2" a="1"/>
  <c r="D231" i="2" s="1"/>
  <c r="D235" i="2" a="1"/>
  <c r="D235" i="2" s="1"/>
  <c r="D239" i="2" a="1"/>
  <c r="D239" i="2" s="1"/>
  <c r="D243" i="2" a="1"/>
  <c r="D243" i="2" s="1"/>
  <c r="D247" i="2" a="1"/>
  <c r="D247" i="2" s="1"/>
  <c r="D251" i="2" a="1"/>
  <c r="D251" i="2" s="1"/>
  <c r="D255" i="2" a="1"/>
  <c r="D255" i="2" s="1"/>
  <c r="D259" i="2" a="1"/>
  <c r="D259" i="2" s="1"/>
  <c r="D263" i="2" a="1"/>
  <c r="D263" i="2" s="1"/>
  <c r="D13" i="2" a="1"/>
  <c r="D13" i="2" s="1"/>
  <c r="D16" i="2" a="1"/>
  <c r="D16" i="2" s="1"/>
  <c r="D21" i="2" a="1"/>
  <c r="D21" i="2" s="1"/>
  <c r="D24" i="2" a="1"/>
  <c r="D24" i="2" s="1"/>
  <c r="D29" i="2" a="1"/>
  <c r="D29" i="2" s="1"/>
  <c r="D36" i="2" a="1"/>
  <c r="D36" i="2" s="1"/>
  <c r="D39" i="2" a="1"/>
  <c r="D39" i="2" s="1"/>
  <c r="D42" i="2" a="1"/>
  <c r="D42" i="2" s="1"/>
  <c r="D45" i="2" a="1"/>
  <c r="D45" i="2" s="1"/>
  <c r="D52" i="2" a="1"/>
  <c r="D52" i="2" s="1"/>
  <c r="D55" i="2" a="1"/>
  <c r="D55" i="2" s="1"/>
  <c r="D58" i="2" a="1"/>
  <c r="D58" i="2" s="1"/>
  <c r="D61" i="2" a="1"/>
  <c r="D61" i="2" s="1"/>
  <c r="D68" i="2" a="1"/>
  <c r="D68" i="2" s="1"/>
  <c r="D71" i="2" a="1"/>
  <c r="D71" i="2" s="1"/>
  <c r="D74" i="2" a="1"/>
  <c r="D74" i="2" s="1"/>
  <c r="D77" i="2" a="1"/>
  <c r="D77" i="2" s="1"/>
  <c r="D84" i="2" a="1"/>
  <c r="D84" i="2" s="1"/>
  <c r="D87" i="2" a="1"/>
  <c r="D87" i="2" s="1"/>
  <c r="D90" i="2" a="1"/>
  <c r="D90" i="2" s="1"/>
  <c r="D93" i="2" a="1"/>
  <c r="D93" i="2" s="1"/>
  <c r="D100" i="2" a="1"/>
  <c r="D100" i="2" s="1"/>
  <c r="D103" i="2" a="1"/>
  <c r="D103" i="2" s="1"/>
  <c r="D106" i="2" a="1"/>
  <c r="D106" i="2" s="1"/>
  <c r="D109" i="2" a="1"/>
  <c r="D109" i="2" s="1"/>
  <c r="D116" i="2" a="1"/>
  <c r="D116" i="2" s="1"/>
  <c r="D119" i="2" a="1"/>
  <c r="D119" i="2" s="1"/>
  <c r="D122" i="2" a="1"/>
  <c r="D122" i="2" s="1"/>
  <c r="D125" i="2" a="1"/>
  <c r="D125" i="2" s="1"/>
  <c r="D132" i="2" a="1"/>
  <c r="D132" i="2" s="1"/>
  <c r="D135" i="2" a="1"/>
  <c r="D135" i="2" s="1"/>
  <c r="D138" i="2" a="1"/>
  <c r="D138" i="2" s="1"/>
  <c r="D141" i="2" a="1"/>
  <c r="D141" i="2" s="1"/>
  <c r="D148" i="2" a="1"/>
  <c r="D148" i="2" s="1"/>
  <c r="D151" i="2" a="1"/>
  <c r="D151" i="2" s="1"/>
  <c r="D154" i="2" a="1"/>
  <c r="D154" i="2" s="1"/>
  <c r="D157" i="2" a="1"/>
  <c r="D157" i="2" s="1"/>
  <c r="D164" i="2" a="1"/>
  <c r="D164" i="2" s="1"/>
  <c r="D167" i="2" a="1"/>
  <c r="D167" i="2" s="1"/>
  <c r="D170" i="2" a="1"/>
  <c r="D170" i="2" s="1"/>
  <c r="D173" i="2" a="1"/>
  <c r="D173" i="2" s="1"/>
  <c r="D180" i="2" a="1"/>
  <c r="D180" i="2" s="1"/>
  <c r="D184" i="2" a="1"/>
  <c r="D184" i="2" s="1"/>
  <c r="D188" i="2" a="1"/>
  <c r="D188" i="2" s="1"/>
  <c r="D192" i="2" a="1"/>
  <c r="D192" i="2" s="1"/>
  <c r="D196" i="2" a="1"/>
  <c r="D196" i="2" s="1"/>
  <c r="D200" i="2" a="1"/>
  <c r="D200" i="2" s="1"/>
  <c r="D204" i="2" a="1"/>
  <c r="D204" i="2" s="1"/>
  <c r="D208" i="2" a="1"/>
  <c r="D208" i="2" s="1"/>
  <c r="D212" i="2" a="1"/>
  <c r="D212" i="2" s="1"/>
  <c r="D216" i="2" a="1"/>
  <c r="D216" i="2" s="1"/>
  <c r="D220" i="2" a="1"/>
  <c r="D220" i="2" s="1"/>
  <c r="D224" i="2" a="1"/>
  <c r="D224" i="2" s="1"/>
  <c r="D228" i="2" a="1"/>
  <c r="D228" i="2" s="1"/>
  <c r="D232" i="2" a="1"/>
  <c r="D232" i="2" s="1"/>
  <c r="D236" i="2" a="1"/>
  <c r="D236" i="2" s="1"/>
  <c r="D240" i="2" a="1"/>
  <c r="D240" i="2" s="1"/>
  <c r="D244" i="2" a="1"/>
  <c r="D244" i="2" s="1"/>
  <c r="D248" i="2" a="1"/>
  <c r="D248" i="2" s="1"/>
  <c r="D252" i="2" a="1"/>
  <c r="D252" i="2" s="1"/>
  <c r="D256" i="2" a="1"/>
  <c r="D256" i="2" s="1"/>
  <c r="D260" i="2" a="1"/>
  <c r="D260" i="2" s="1"/>
  <c r="D264" i="2" a="1"/>
  <c r="D264" i="2" s="1"/>
  <c r="D268" i="2" a="1"/>
  <c r="D268" i="2" s="1"/>
  <c r="D272" i="2" a="1"/>
  <c r="D272" i="2" s="1"/>
  <c r="D276" i="2" a="1"/>
  <c r="D276" i="2" s="1"/>
  <c r="D280" i="2" a="1"/>
  <c r="D280" i="2" s="1"/>
  <c r="D284" i="2" a="1"/>
  <c r="D284" i="2" s="1"/>
  <c r="D288" i="2" a="1"/>
  <c r="D288" i="2" s="1"/>
  <c r="D292" i="2" a="1"/>
  <c r="D292" i="2" s="1"/>
  <c r="D296" i="2" a="1"/>
  <c r="D296" i="2" s="1"/>
  <c r="D300" i="2" a="1"/>
  <c r="D300" i="2" s="1"/>
  <c r="D11" i="2" a="1"/>
  <c r="D11" i="2" s="1"/>
  <c r="D22" i="2" a="1"/>
  <c r="D22" i="2" s="1"/>
  <c r="D33" i="2" a="1"/>
  <c r="D33" i="2" s="1"/>
  <c r="D46" i="2" a="1"/>
  <c r="D46" i="2" s="1"/>
  <c r="D59" i="2" a="1"/>
  <c r="D59" i="2" s="1"/>
  <c r="D72" i="2" a="1"/>
  <c r="D72" i="2" s="1"/>
  <c r="D97" i="2" a="1"/>
  <c r="D97" i="2" s="1"/>
  <c r="D110" i="2" a="1"/>
  <c r="D110" i="2" s="1"/>
  <c r="D123" i="2" a="1"/>
  <c r="D123" i="2" s="1"/>
  <c r="D136" i="2" a="1"/>
  <c r="D136" i="2" s="1"/>
  <c r="D161" i="2" a="1"/>
  <c r="D161" i="2" s="1"/>
  <c r="D174" i="2" a="1"/>
  <c r="D174" i="2" s="1"/>
  <c r="D189" i="2" a="1"/>
  <c r="D189" i="2" s="1"/>
  <c r="D205" i="2" a="1"/>
  <c r="D205" i="2" s="1"/>
  <c r="D221" i="2" a="1"/>
  <c r="D221" i="2" s="1"/>
  <c r="D237" i="2" a="1"/>
  <c r="D237" i="2" s="1"/>
  <c r="D253" i="2" a="1"/>
  <c r="D253" i="2" s="1"/>
  <c r="D267" i="2" a="1"/>
  <c r="D267" i="2" s="1"/>
  <c r="D275" i="2" a="1"/>
  <c r="D275" i="2" s="1"/>
  <c r="D283" i="2" a="1"/>
  <c r="D283" i="2" s="1"/>
  <c r="D291" i="2" a="1"/>
  <c r="D291" i="2" s="1"/>
  <c r="D299" i="2" a="1"/>
  <c r="D299" i="2" s="1"/>
  <c r="D304" i="2" a="1"/>
  <c r="D304" i="2" s="1"/>
  <c r="D308" i="2" a="1"/>
  <c r="D308" i="2" s="1"/>
  <c r="D311" i="2" a="1"/>
  <c r="D311" i="2" s="1"/>
  <c r="D313" i="2" a="1"/>
  <c r="D313" i="2" s="1"/>
  <c r="D315" i="2" a="1"/>
  <c r="D315" i="2" s="1"/>
  <c r="D317" i="2" a="1"/>
  <c r="D317" i="2" s="1"/>
  <c r="D319" i="2" a="1"/>
  <c r="D319" i="2" s="1"/>
  <c r="D321" i="2" a="1"/>
  <c r="D321" i="2" s="1"/>
  <c r="D323" i="2" a="1"/>
  <c r="D323" i="2" s="1"/>
  <c r="D325" i="2" a="1"/>
  <c r="D325" i="2" s="1"/>
  <c r="D327" i="2" a="1"/>
  <c r="D327" i="2" s="1"/>
  <c r="D329" i="2" a="1"/>
  <c r="D329" i="2" s="1"/>
  <c r="D331" i="2" a="1"/>
  <c r="D331" i="2" s="1"/>
  <c r="D333" i="2" a="1"/>
  <c r="D333" i="2" s="1"/>
  <c r="D335" i="2" a="1"/>
  <c r="D335" i="2" s="1"/>
  <c r="D337" i="2" a="1"/>
  <c r="D337" i="2" s="1"/>
  <c r="D339" i="2" a="1"/>
  <c r="D339" i="2" s="1"/>
  <c r="D341" i="2" a="1"/>
  <c r="D341" i="2" s="1"/>
  <c r="D343" i="2" a="1"/>
  <c r="D343" i="2" s="1"/>
  <c r="D345" i="2" a="1"/>
  <c r="D345" i="2" s="1"/>
  <c r="D347" i="2" a="1"/>
  <c r="D347" i="2" s="1"/>
  <c r="D349" i="2" a="1"/>
  <c r="D349" i="2" s="1"/>
  <c r="D351" i="2" a="1"/>
  <c r="D351" i="2" s="1"/>
  <c r="D353" i="2" a="1"/>
  <c r="D353" i="2" s="1"/>
  <c r="D355" i="2" a="1"/>
  <c r="D355" i="2" s="1"/>
  <c r="D357" i="2" a="1"/>
  <c r="D357" i="2" s="1"/>
  <c r="D362" i="2" a="1"/>
  <c r="D362" i="2" s="1"/>
  <c r="D365" i="2" a="1"/>
  <c r="D365" i="2" s="1"/>
  <c r="D370" i="2" a="1"/>
  <c r="D370" i="2" s="1"/>
  <c r="D373" i="2" a="1"/>
  <c r="D373" i="2" s="1"/>
  <c r="D378" i="2" a="1"/>
  <c r="D378" i="2" s="1"/>
  <c r="D381" i="2" a="1"/>
  <c r="D381" i="2" s="1"/>
  <c r="D386" i="2" a="1"/>
  <c r="D386" i="2" s="1"/>
  <c r="D389" i="2" a="1"/>
  <c r="D389" i="2" s="1"/>
  <c r="D394" i="2" a="1"/>
  <c r="D394" i="2" s="1"/>
  <c r="D397" i="2" a="1"/>
  <c r="D397" i="2" s="1"/>
  <c r="D402" i="2" a="1"/>
  <c r="D402" i="2" s="1"/>
  <c r="D408" i="2" a="1"/>
  <c r="D408" i="2" s="1"/>
  <c r="D412" i="2" a="1"/>
  <c r="D412" i="2" s="1"/>
  <c r="D415" i="2" a="1"/>
  <c r="D415" i="2" s="1"/>
  <c r="D419" i="2" a="1"/>
  <c r="D419" i="2" s="1"/>
  <c r="D422" i="2" a="1"/>
  <c r="D422" i="2" s="1"/>
  <c r="D429" i="2" a="1"/>
  <c r="D429" i="2" s="1"/>
  <c r="D432" i="2" a="1"/>
  <c r="D432" i="2" s="1"/>
  <c r="D435" i="2" a="1"/>
  <c r="D435" i="2" s="1"/>
  <c r="D438" i="2" a="1"/>
  <c r="D438" i="2" s="1"/>
  <c r="D445" i="2" a="1"/>
  <c r="D445" i="2" s="1"/>
  <c r="D448" i="2" a="1"/>
  <c r="D448" i="2" s="1"/>
  <c r="D451" i="2" a="1"/>
  <c r="D451" i="2" s="1"/>
  <c r="D454" i="2" a="1"/>
  <c r="D454" i="2" s="1"/>
  <c r="D461" i="2" a="1"/>
  <c r="D461" i="2" s="1"/>
  <c r="D464" i="2" a="1"/>
  <c r="D464" i="2" s="1"/>
  <c r="D467" i="2" a="1"/>
  <c r="D467" i="2" s="1"/>
  <c r="D470" i="2" a="1"/>
  <c r="D470" i="2" s="1"/>
  <c r="D477" i="2" a="1"/>
  <c r="D477" i="2" s="1"/>
  <c r="D480" i="2" a="1"/>
  <c r="D480" i="2" s="1"/>
  <c r="D14" i="2" a="1"/>
  <c r="D14" i="2" s="1"/>
  <c r="D49" i="2" a="1"/>
  <c r="D49" i="2" s="1"/>
  <c r="D62" i="2" a="1"/>
  <c r="D62" i="2" s="1"/>
  <c r="D75" i="2" a="1"/>
  <c r="D75" i="2" s="1"/>
  <c r="D88" i="2" a="1"/>
  <c r="D88" i="2" s="1"/>
  <c r="D113" i="2" a="1"/>
  <c r="D113" i="2" s="1"/>
  <c r="D126" i="2" a="1"/>
  <c r="D126" i="2" s="1"/>
  <c r="D139" i="2" a="1"/>
  <c r="D139" i="2" s="1"/>
  <c r="D152" i="2" a="1"/>
  <c r="D152" i="2" s="1"/>
  <c r="D177" i="2" a="1"/>
  <c r="D177" i="2" s="1"/>
  <c r="D193" i="2" a="1"/>
  <c r="D193" i="2" s="1"/>
  <c r="D209" i="2" a="1"/>
  <c r="D209" i="2" s="1"/>
  <c r="D225" i="2" a="1"/>
  <c r="D225" i="2" s="1"/>
  <c r="D241" i="2" a="1"/>
  <c r="D241" i="2" s="1"/>
  <c r="D257" i="2" a="1"/>
  <c r="D257" i="2" s="1"/>
  <c r="D269" i="2" a="1"/>
  <c r="D269" i="2" s="1"/>
  <c r="D277" i="2" a="1"/>
  <c r="D277" i="2" s="1"/>
  <c r="D285" i="2" a="1"/>
  <c r="D285" i="2" s="1"/>
  <c r="D293" i="2" a="1"/>
  <c r="D293" i="2" s="1"/>
  <c r="D301" i="2" a="1"/>
  <c r="D301" i="2" s="1"/>
  <c r="D305" i="2" a="1"/>
  <c r="D305" i="2" s="1"/>
  <c r="D309" i="2" a="1"/>
  <c r="D309" i="2" s="1"/>
  <c r="D360" i="2" a="1"/>
  <c r="D360" i="2" s="1"/>
  <c r="D363" i="2" a="1"/>
  <c r="D363" i="2" s="1"/>
  <c r="D368" i="2" a="1"/>
  <c r="D368" i="2" s="1"/>
  <c r="D371" i="2" a="1"/>
  <c r="D371" i="2" s="1"/>
  <c r="D376" i="2" a="1"/>
  <c r="D376" i="2" s="1"/>
  <c r="D379" i="2" a="1"/>
  <c r="D379" i="2" s="1"/>
  <c r="D384" i="2" a="1"/>
  <c r="D384" i="2" s="1"/>
  <c r="D387" i="2" a="1"/>
  <c r="D387" i="2" s="1"/>
  <c r="D392" i="2" a="1"/>
  <c r="D392" i="2" s="1"/>
  <c r="D395" i="2" a="1"/>
  <c r="D395" i="2" s="1"/>
  <c r="D400" i="2" a="1"/>
  <c r="D400" i="2" s="1"/>
  <c r="D403" i="2" a="1"/>
  <c r="D403" i="2" s="1"/>
  <c r="D406" i="2" a="1"/>
  <c r="D406" i="2" s="1"/>
  <c r="D409" i="2" a="1"/>
  <c r="D409" i="2" s="1"/>
  <c r="D413" i="2" a="1"/>
  <c r="D413" i="2" s="1"/>
  <c r="D416" i="2" a="1"/>
  <c r="D416" i="2" s="1"/>
  <c r="D420" i="2" a="1"/>
  <c r="D420" i="2" s="1"/>
  <c r="D423" i="2" a="1"/>
  <c r="D423" i="2" s="1"/>
  <c r="D426" i="2" a="1"/>
  <c r="D426" i="2" s="1"/>
  <c r="D433" i="2" a="1"/>
  <c r="D433" i="2" s="1"/>
  <c r="D436" i="2" a="1"/>
  <c r="D436" i="2" s="1"/>
  <c r="D439" i="2" a="1"/>
  <c r="D439" i="2" s="1"/>
  <c r="D442" i="2" a="1"/>
  <c r="D442" i="2" s="1"/>
  <c r="D449" i="2" a="1"/>
  <c r="D449" i="2" s="1"/>
  <c r="D452" i="2" a="1"/>
  <c r="D452" i="2" s="1"/>
  <c r="D455" i="2" a="1"/>
  <c r="D455" i="2" s="1"/>
  <c r="D458" i="2" a="1"/>
  <c r="D458" i="2" s="1"/>
  <c r="D40" i="2" a="1"/>
  <c r="D40" i="2" s="1"/>
  <c r="D65" i="2" a="1"/>
  <c r="D65" i="2" s="1"/>
  <c r="D91" i="2" a="1"/>
  <c r="D91" i="2" s="1"/>
  <c r="D142" i="2" a="1"/>
  <c r="D142" i="2" s="1"/>
  <c r="D168" i="2" a="1"/>
  <c r="D168" i="2" s="1"/>
  <c r="D197" i="2" a="1"/>
  <c r="D197" i="2" s="1"/>
  <c r="D229" i="2" a="1"/>
  <c r="D229" i="2" s="1"/>
  <c r="D261" i="2" a="1"/>
  <c r="D261" i="2" s="1"/>
  <c r="D279" i="2" a="1"/>
  <c r="D279" i="2" s="1"/>
  <c r="D295" i="2" a="1"/>
  <c r="D295" i="2" s="1"/>
  <c r="D306" i="2" a="1"/>
  <c r="D306" i="2" s="1"/>
  <c r="D312" i="2" a="1"/>
  <c r="D312" i="2" s="1"/>
  <c r="D316" i="2" a="1"/>
  <c r="D316" i="2" s="1"/>
  <c r="D320" i="2" a="1"/>
  <c r="D320" i="2" s="1"/>
  <c r="D324" i="2" a="1"/>
  <c r="D324" i="2" s="1"/>
  <c r="D328" i="2" a="1"/>
  <c r="D328" i="2" s="1"/>
  <c r="D332" i="2" a="1"/>
  <c r="D332" i="2" s="1"/>
  <c r="D336" i="2" a="1"/>
  <c r="D336" i="2" s="1"/>
  <c r="D340" i="2" a="1"/>
  <c r="D340" i="2" s="1"/>
  <c r="D344" i="2" a="1"/>
  <c r="D344" i="2" s="1"/>
  <c r="D348" i="2" a="1"/>
  <c r="D348" i="2" s="1"/>
  <c r="D352" i="2" a="1"/>
  <c r="D352" i="2" s="1"/>
  <c r="D356" i="2" a="1"/>
  <c r="D356" i="2" s="1"/>
  <c r="D361" i="2" a="1"/>
  <c r="D361" i="2" s="1"/>
  <c r="D366" i="2" a="1"/>
  <c r="D366" i="2" s="1"/>
  <c r="D377" i="2" a="1"/>
  <c r="D377" i="2" s="1"/>
  <c r="D382" i="2" a="1"/>
  <c r="D382" i="2" s="1"/>
  <c r="D393" i="2" a="1"/>
  <c r="D393" i="2" s="1"/>
  <c r="D398" i="2" a="1"/>
  <c r="D398" i="2" s="1"/>
  <c r="D404" i="2" a="1"/>
  <c r="D404" i="2" s="1"/>
  <c r="D410" i="2" a="1"/>
  <c r="D410" i="2" s="1"/>
  <c r="D417" i="2" a="1"/>
  <c r="D417" i="2" s="1"/>
  <c r="D424" i="2" a="1"/>
  <c r="D424" i="2" s="1"/>
  <c r="D430" i="2" a="1"/>
  <c r="D430" i="2" s="1"/>
  <c r="D437" i="2" a="1"/>
  <c r="D437" i="2" s="1"/>
  <c r="D443" i="2" a="1"/>
  <c r="D443" i="2" s="1"/>
  <c r="D456" i="2" a="1"/>
  <c r="D456" i="2" s="1"/>
  <c r="D462" i="2" a="1"/>
  <c r="D462" i="2" s="1"/>
  <c r="D466" i="2" a="1"/>
  <c r="D466" i="2" s="1"/>
  <c r="D471" i="2" a="1"/>
  <c r="D471" i="2" s="1"/>
  <c r="D475" i="2" a="1"/>
  <c r="D475" i="2" s="1"/>
  <c r="D479" i="2" a="1"/>
  <c r="D479" i="2" s="1"/>
  <c r="D483" i="2" a="1"/>
  <c r="D483" i="2" s="1"/>
  <c r="D486" i="2" a="1"/>
  <c r="D486" i="2" s="1"/>
  <c r="D493" i="2" a="1"/>
  <c r="D493" i="2" s="1"/>
  <c r="D496" i="2" a="1"/>
  <c r="D496" i="2" s="1"/>
  <c r="D499" i="2" a="1"/>
  <c r="D499" i="2" s="1"/>
  <c r="D502" i="2" a="1"/>
  <c r="D502" i="2" s="1"/>
  <c r="D509" i="2" a="1"/>
  <c r="D509" i="2" s="1"/>
  <c r="D512" i="2" a="1"/>
  <c r="D512" i="2" s="1"/>
  <c r="D515" i="2" a="1"/>
  <c r="D515" i="2" s="1"/>
  <c r="D518" i="2" a="1"/>
  <c r="D518" i="2" s="1"/>
  <c r="D525" i="2" a="1"/>
  <c r="D525" i="2" s="1"/>
  <c r="D528" i="2" a="1"/>
  <c r="D528" i="2" s="1"/>
  <c r="D531" i="2" a="1"/>
  <c r="D531" i="2" s="1"/>
  <c r="D534" i="2" a="1"/>
  <c r="D534" i="2" s="1"/>
  <c r="D541" i="2" a="1"/>
  <c r="D541" i="2" s="1"/>
  <c r="D544" i="2" a="1"/>
  <c r="D544" i="2" s="1"/>
  <c r="D547" i="2" a="1"/>
  <c r="D547" i="2" s="1"/>
  <c r="D550" i="2" a="1"/>
  <c r="D550" i="2" s="1"/>
  <c r="D557" i="2" a="1"/>
  <c r="D557" i="2" s="1"/>
  <c r="D560" i="2" a="1"/>
  <c r="D560" i="2" s="1"/>
  <c r="D563" i="2" a="1"/>
  <c r="D563" i="2" s="1"/>
  <c r="D566" i="2" a="1"/>
  <c r="D566" i="2" s="1"/>
  <c r="D573" i="2" a="1"/>
  <c r="D573" i="2" s="1"/>
  <c r="D576" i="2" a="1"/>
  <c r="D576" i="2" s="1"/>
  <c r="D579" i="2" a="1"/>
  <c r="D579" i="2" s="1"/>
  <c r="D582" i="2" a="1"/>
  <c r="D582" i="2" s="1"/>
  <c r="D589" i="2" a="1"/>
  <c r="D589" i="2" s="1"/>
  <c r="D592" i="2" a="1"/>
  <c r="D592" i="2" s="1"/>
  <c r="D595" i="2" a="1"/>
  <c r="D595" i="2" s="1"/>
  <c r="D598" i="2" a="1"/>
  <c r="D598" i="2" s="1"/>
  <c r="D605" i="2" a="1"/>
  <c r="D605" i="2" s="1"/>
  <c r="D608" i="2" a="1"/>
  <c r="D608" i="2" s="1"/>
  <c r="D611" i="2" a="1"/>
  <c r="D611" i="2" s="1"/>
  <c r="D614" i="2" a="1"/>
  <c r="D614" i="2" s="1"/>
  <c r="D621" i="2" a="1"/>
  <c r="D621" i="2" s="1"/>
  <c r="D624" i="2" a="1"/>
  <c r="D624" i="2" s="1"/>
  <c r="D627" i="2" a="1"/>
  <c r="D627" i="2" s="1"/>
  <c r="D630" i="2" a="1"/>
  <c r="D630" i="2" s="1"/>
  <c r="D637" i="2" a="1"/>
  <c r="D637" i="2" s="1"/>
  <c r="D640" i="2" a="1"/>
  <c r="D640" i="2" s="1"/>
  <c r="D643" i="2" a="1"/>
  <c r="D643" i="2" s="1"/>
  <c r="D646" i="2" a="1"/>
  <c r="D646" i="2" s="1"/>
  <c r="D653" i="2" a="1"/>
  <c r="D653" i="2" s="1"/>
  <c r="D656" i="2" a="1"/>
  <c r="D656" i="2" s="1"/>
  <c r="D659" i="2" a="1"/>
  <c r="D659" i="2" s="1"/>
  <c r="D662" i="2" a="1"/>
  <c r="D662" i="2" s="1"/>
  <c r="D669" i="2" a="1"/>
  <c r="D669" i="2" s="1"/>
  <c r="D672" i="2" a="1"/>
  <c r="D672" i="2" s="1"/>
  <c r="D675" i="2" a="1"/>
  <c r="D675" i="2" s="1"/>
  <c r="D678" i="2" a="1"/>
  <c r="D678" i="2" s="1"/>
  <c r="D685" i="2" a="1"/>
  <c r="D685" i="2" s="1"/>
  <c r="D688" i="2" a="1"/>
  <c r="D688" i="2" s="1"/>
  <c r="D691" i="2" a="1"/>
  <c r="D691" i="2" s="1"/>
  <c r="D694" i="2" a="1"/>
  <c r="D694" i="2" s="1"/>
  <c r="D19" i="2" a="1"/>
  <c r="D19" i="2" s="1"/>
  <c r="D43" i="2" a="1"/>
  <c r="D43" i="2" s="1"/>
  <c r="D94" i="2" a="1"/>
  <c r="D94" i="2" s="1"/>
  <c r="D120" i="2" a="1"/>
  <c r="D120" i="2" s="1"/>
  <c r="D145" i="2" a="1"/>
  <c r="D145" i="2" s="1"/>
  <c r="D171" i="2" a="1"/>
  <c r="D171" i="2" s="1"/>
  <c r="D201" i="2" a="1"/>
  <c r="D201" i="2" s="1"/>
  <c r="D233" i="2" a="1"/>
  <c r="D233" i="2" s="1"/>
  <c r="D265" i="2" a="1"/>
  <c r="D265" i="2" s="1"/>
  <c r="D281" i="2" a="1"/>
  <c r="D281" i="2" s="1"/>
  <c r="D297" i="2" a="1"/>
  <c r="D297" i="2" s="1"/>
  <c r="D307" i="2" a="1"/>
  <c r="D307" i="2" s="1"/>
  <c r="D367" i="2" a="1"/>
  <c r="D367" i="2" s="1"/>
  <c r="D372" i="2" a="1"/>
  <c r="D372" i="2" s="1"/>
  <c r="D383" i="2" a="1"/>
  <c r="D383" i="2" s="1"/>
  <c r="D388" i="2" a="1"/>
  <c r="D388" i="2" s="1"/>
  <c r="D399" i="2" a="1"/>
  <c r="D399" i="2" s="1"/>
  <c r="D405" i="2" a="1"/>
  <c r="D405" i="2" s="1"/>
  <c r="D411" i="2" a="1"/>
  <c r="D411" i="2" s="1"/>
  <c r="D418" i="2" a="1"/>
  <c r="D418" i="2" s="1"/>
  <c r="D425" i="2" a="1"/>
  <c r="D425" i="2" s="1"/>
  <c r="D431" i="2" a="1"/>
  <c r="D431" i="2" s="1"/>
  <c r="D444" i="2" a="1"/>
  <c r="D444" i="2" s="1"/>
  <c r="D450" i="2" a="1"/>
  <c r="D450" i="2" s="1"/>
  <c r="D457" i="2" a="1"/>
  <c r="D457" i="2" s="1"/>
  <c r="D463" i="2" a="1"/>
  <c r="D463" i="2" s="1"/>
  <c r="D468" i="2" a="1"/>
  <c r="D468" i="2" s="1"/>
  <c r="D472" i="2" a="1"/>
  <c r="D472" i="2" s="1"/>
  <c r="D476" i="2" a="1"/>
  <c r="D476" i="2" s="1"/>
  <c r="D481" i="2" a="1"/>
  <c r="D481" i="2" s="1"/>
  <c r="D484" i="2" a="1"/>
  <c r="D484" i="2" s="1"/>
  <c r="D487" i="2" a="1"/>
  <c r="D487" i="2" s="1"/>
  <c r="D490" i="2" a="1"/>
  <c r="D490" i="2" s="1"/>
  <c r="D497" i="2" a="1"/>
  <c r="D497" i="2" s="1"/>
  <c r="D500" i="2" a="1"/>
  <c r="D500" i="2" s="1"/>
  <c r="D503" i="2" a="1"/>
  <c r="D503" i="2" s="1"/>
  <c r="D506" i="2" a="1"/>
  <c r="D506" i="2" s="1"/>
  <c r="D513" i="2" a="1"/>
  <c r="D513" i="2" s="1"/>
  <c r="D516" i="2" a="1"/>
  <c r="D516" i="2" s="1"/>
  <c r="D519" i="2" a="1"/>
  <c r="D519" i="2" s="1"/>
  <c r="D522" i="2" a="1"/>
  <c r="D522" i="2" s="1"/>
  <c r="D529" i="2" a="1"/>
  <c r="D529" i="2" s="1"/>
  <c r="D532" i="2" a="1"/>
  <c r="D532" i="2" s="1"/>
  <c r="D535" i="2" a="1"/>
  <c r="D535" i="2" s="1"/>
  <c r="D538" i="2" a="1"/>
  <c r="D538" i="2" s="1"/>
  <c r="D545" i="2" a="1"/>
  <c r="D545" i="2" s="1"/>
  <c r="D548" i="2" a="1"/>
  <c r="D548" i="2" s="1"/>
  <c r="D551" i="2" a="1"/>
  <c r="D551" i="2" s="1"/>
  <c r="D554" i="2" a="1"/>
  <c r="D554" i="2" s="1"/>
  <c r="D561" i="2" a="1"/>
  <c r="D561" i="2" s="1"/>
  <c r="D564" i="2" a="1"/>
  <c r="D564" i="2" s="1"/>
  <c r="D567" i="2" a="1"/>
  <c r="D567" i="2" s="1"/>
  <c r="D570" i="2" a="1"/>
  <c r="D570" i="2" s="1"/>
  <c r="D577" i="2" a="1"/>
  <c r="D577" i="2" s="1"/>
  <c r="D580" i="2" a="1"/>
  <c r="D580" i="2" s="1"/>
  <c r="D583" i="2" a="1"/>
  <c r="D583" i="2" s="1"/>
  <c r="D586" i="2" a="1"/>
  <c r="D586" i="2" s="1"/>
  <c r="D593" i="2" a="1"/>
  <c r="D593" i="2" s="1"/>
  <c r="D596" i="2" a="1"/>
  <c r="D596" i="2" s="1"/>
  <c r="D599" i="2" a="1"/>
  <c r="D599" i="2" s="1"/>
  <c r="D602" i="2" a="1"/>
  <c r="D602" i="2" s="1"/>
  <c r="D609" i="2" a="1"/>
  <c r="D609" i="2" s="1"/>
  <c r="D612" i="2" a="1"/>
  <c r="D612" i="2" s="1"/>
  <c r="D615" i="2" a="1"/>
  <c r="D615" i="2" s="1"/>
  <c r="D618" i="2" a="1"/>
  <c r="D618" i="2" s="1"/>
  <c r="D625" i="2" a="1"/>
  <c r="D625" i="2" s="1"/>
  <c r="D628" i="2" a="1"/>
  <c r="D628" i="2" s="1"/>
  <c r="D631" i="2" a="1"/>
  <c r="D631" i="2" s="1"/>
  <c r="D634" i="2" a="1"/>
  <c r="D634" i="2" s="1"/>
  <c r="D641" i="2" a="1"/>
  <c r="D641" i="2" s="1"/>
  <c r="D644" i="2" a="1"/>
  <c r="D644" i="2" s="1"/>
  <c r="D647" i="2" a="1"/>
  <c r="D647" i="2" s="1"/>
  <c r="D650" i="2" a="1"/>
  <c r="D650" i="2" s="1"/>
  <c r="D657" i="2" a="1"/>
  <c r="D657" i="2" s="1"/>
  <c r="D660" i="2" a="1"/>
  <c r="D660" i="2" s="1"/>
  <c r="D663" i="2" a="1"/>
  <c r="D663" i="2" s="1"/>
  <c r="D666" i="2" a="1"/>
  <c r="D666" i="2" s="1"/>
  <c r="D673" i="2" a="1"/>
  <c r="D673" i="2" s="1"/>
  <c r="D676" i="2" a="1"/>
  <c r="D676" i="2" s="1"/>
  <c r="D679" i="2" a="1"/>
  <c r="D679" i="2" s="1"/>
  <c r="D682" i="2" a="1"/>
  <c r="D682" i="2" s="1"/>
  <c r="D689" i="2" a="1"/>
  <c r="D689" i="2" s="1"/>
  <c r="D692" i="2" a="1"/>
  <c r="D692" i="2" s="1"/>
  <c r="D695" i="2" a="1"/>
  <c r="D695" i="2" s="1"/>
  <c r="D698" i="2" a="1"/>
  <c r="D698" i="2" s="1"/>
  <c r="D700" i="2" a="1"/>
  <c r="D700" i="2" s="1"/>
  <c r="D702" i="2" a="1"/>
  <c r="D702" i="2" s="1"/>
  <c r="D704" i="2" a="1"/>
  <c r="D704" i="2" s="1"/>
  <c r="D706" i="2" a="1"/>
  <c r="D706" i="2" s="1"/>
  <c r="D708" i="2" a="1"/>
  <c r="D708" i="2" s="1"/>
  <c r="D710" i="2" a="1"/>
  <c r="D710" i="2" s="1"/>
  <c r="D712" i="2" a="1"/>
  <c r="D712" i="2" s="1"/>
  <c r="D714" i="2" a="1"/>
  <c r="D714" i="2" s="1"/>
  <c r="D716" i="2" a="1"/>
  <c r="D716" i="2" s="1"/>
  <c r="D721" i="2" a="1"/>
  <c r="D721" i="2" s="1"/>
  <c r="D724" i="2" a="1"/>
  <c r="D724" i="2" s="1"/>
  <c r="D729" i="2" a="1"/>
  <c r="D729" i="2" s="1"/>
  <c r="D732" i="2" a="1"/>
  <c r="D732" i="2" s="1"/>
  <c r="D737" i="2" a="1"/>
  <c r="D737" i="2" s="1"/>
  <c r="D740" i="2" a="1"/>
  <c r="D740" i="2" s="1"/>
  <c r="D745" i="2" a="1"/>
  <c r="D745" i="2" s="1"/>
  <c r="D748" i="2" a="1"/>
  <c r="D748" i="2" s="1"/>
  <c r="D753" i="2" a="1"/>
  <c r="D753" i="2" s="1"/>
  <c r="D756" i="2" a="1"/>
  <c r="D756" i="2" s="1"/>
  <c r="D761" i="2" a="1"/>
  <c r="D761" i="2" s="1"/>
  <c r="D764" i="2" a="1"/>
  <c r="D764" i="2" s="1"/>
  <c r="D769" i="2" a="1"/>
  <c r="D769" i="2" s="1"/>
  <c r="D772" i="2" a="1"/>
  <c r="D772" i="2" s="1"/>
  <c r="D777" i="2" a="1"/>
  <c r="D777" i="2" s="1"/>
  <c r="D780" i="2" a="1"/>
  <c r="D780" i="2" s="1"/>
  <c r="D785" i="2" a="1"/>
  <c r="D785" i="2" s="1"/>
  <c r="D788" i="2" a="1"/>
  <c r="D788" i="2" s="1"/>
  <c r="D793" i="2" a="1"/>
  <c r="D793" i="2" s="1"/>
  <c r="D796" i="2" a="1"/>
  <c r="D796" i="2" s="1"/>
  <c r="D801" i="2" a="1"/>
  <c r="D801" i="2" s="1"/>
  <c r="D804" i="2" a="1"/>
  <c r="D804" i="2" s="1"/>
  <c r="D809" i="2" a="1"/>
  <c r="D809" i="2" s="1"/>
  <c r="D812" i="2" a="1"/>
  <c r="D812" i="2" s="1"/>
  <c r="D817" i="2" a="1"/>
  <c r="D817" i="2" s="1"/>
  <c r="D820" i="2" a="1"/>
  <c r="D820" i="2" s="1"/>
  <c r="D825" i="2" a="1"/>
  <c r="D825" i="2" s="1"/>
  <c r="D828" i="2" a="1"/>
  <c r="D828" i="2" s="1"/>
  <c r="D833" i="2" a="1"/>
  <c r="D833" i="2" s="1"/>
  <c r="D836" i="2" a="1"/>
  <c r="D836" i="2" s="1"/>
  <c r="D27" i="2" a="1"/>
  <c r="D27" i="2" s="1"/>
  <c r="D78" i="2" a="1"/>
  <c r="D78" i="2" s="1"/>
  <c r="D129" i="2" a="1"/>
  <c r="D129" i="2" s="1"/>
  <c r="D181" i="2" a="1"/>
  <c r="D181" i="2" s="1"/>
  <c r="D245" i="2" a="1"/>
  <c r="D245" i="2" s="1"/>
  <c r="D287" i="2" a="1"/>
  <c r="D287" i="2" s="1"/>
  <c r="D310" i="2" a="1"/>
  <c r="D310" i="2" s="1"/>
  <c r="D318" i="2" a="1"/>
  <c r="D318" i="2" s="1"/>
  <c r="D326" i="2" a="1"/>
  <c r="D326" i="2" s="1"/>
  <c r="D334" i="2" a="1"/>
  <c r="D334" i="2" s="1"/>
  <c r="D342" i="2" a="1"/>
  <c r="D342" i="2" s="1"/>
  <c r="D350" i="2" a="1"/>
  <c r="D350" i="2" s="1"/>
  <c r="D358" i="2" a="1"/>
  <c r="D358" i="2" s="1"/>
  <c r="D369" i="2" a="1"/>
  <c r="D369" i="2" s="1"/>
  <c r="D390" i="2" a="1"/>
  <c r="D390" i="2" s="1"/>
  <c r="D401" i="2" a="1"/>
  <c r="D401" i="2" s="1"/>
  <c r="D427" i="2" a="1"/>
  <c r="D427" i="2" s="1"/>
  <c r="D440" i="2" a="1"/>
  <c r="D440" i="2" s="1"/>
  <c r="D453" i="2" a="1"/>
  <c r="D453" i="2" s="1"/>
  <c r="D465" i="2" a="1"/>
  <c r="D465" i="2" s="1"/>
  <c r="D473" i="2" a="1"/>
  <c r="D473" i="2" s="1"/>
  <c r="D488" i="2" a="1"/>
  <c r="D488" i="2" s="1"/>
  <c r="D494" i="2" a="1"/>
  <c r="D494" i="2" s="1"/>
  <c r="D501" i="2" a="1"/>
  <c r="D501" i="2" s="1"/>
  <c r="D507" i="2" a="1"/>
  <c r="D507" i="2" s="1"/>
  <c r="D520" i="2" a="1"/>
  <c r="D520" i="2" s="1"/>
  <c r="D526" i="2" a="1"/>
  <c r="D526" i="2" s="1"/>
  <c r="D533" i="2" a="1"/>
  <c r="D533" i="2" s="1"/>
  <c r="D539" i="2" a="1"/>
  <c r="D539" i="2" s="1"/>
  <c r="D552" i="2" a="1"/>
  <c r="D552" i="2" s="1"/>
  <c r="D558" i="2" a="1"/>
  <c r="D558" i="2" s="1"/>
  <c r="D565" i="2" a="1"/>
  <c r="D565" i="2" s="1"/>
  <c r="D571" i="2" a="1"/>
  <c r="D571" i="2" s="1"/>
  <c r="D584" i="2" a="1"/>
  <c r="D584" i="2" s="1"/>
  <c r="D590" i="2" a="1"/>
  <c r="D590" i="2" s="1"/>
  <c r="D597" i="2" a="1"/>
  <c r="D597" i="2" s="1"/>
  <c r="D603" i="2" a="1"/>
  <c r="D603" i="2" s="1"/>
  <c r="D616" i="2" a="1"/>
  <c r="D616" i="2" s="1"/>
  <c r="D622" i="2" a="1"/>
  <c r="D622" i="2" s="1"/>
  <c r="D629" i="2" a="1"/>
  <c r="D629" i="2" s="1"/>
  <c r="D635" i="2" a="1"/>
  <c r="D635" i="2" s="1"/>
  <c r="D648" i="2" a="1"/>
  <c r="D648" i="2" s="1"/>
  <c r="D654" i="2" a="1"/>
  <c r="D654" i="2" s="1"/>
  <c r="D661" i="2" a="1"/>
  <c r="D661" i="2" s="1"/>
  <c r="D667" i="2" a="1"/>
  <c r="D667" i="2" s="1"/>
  <c r="D680" i="2" a="1"/>
  <c r="D680" i="2" s="1"/>
  <c r="D686" i="2" a="1"/>
  <c r="D686" i="2" s="1"/>
  <c r="D693" i="2" a="1"/>
  <c r="D693" i="2" s="1"/>
  <c r="D701" i="2" a="1"/>
  <c r="D701" i="2" s="1"/>
  <c r="D709" i="2" a="1"/>
  <c r="D709" i="2" s="1"/>
  <c r="D717" i="2" a="1"/>
  <c r="D717" i="2" s="1"/>
  <c r="D728" i="2" a="1"/>
  <c r="D728" i="2" s="1"/>
  <c r="D731" i="2" a="1"/>
  <c r="D731" i="2" s="1"/>
  <c r="D735" i="2" a="1"/>
  <c r="D735" i="2" s="1"/>
  <c r="D742" i="2" a="1"/>
  <c r="D742" i="2" s="1"/>
  <c r="D746" i="2" a="1"/>
  <c r="D746" i="2" s="1"/>
  <c r="D749" i="2" a="1"/>
  <c r="D749" i="2" s="1"/>
  <c r="D760" i="2" a="1"/>
  <c r="D760" i="2" s="1"/>
  <c r="D763" i="2" a="1"/>
  <c r="D763" i="2" s="1"/>
  <c r="D767" i="2" a="1"/>
  <c r="D767" i="2" s="1"/>
  <c r="D774" i="2" a="1"/>
  <c r="D774" i="2" s="1"/>
  <c r="D778" i="2" a="1"/>
  <c r="D778" i="2" s="1"/>
  <c r="D781" i="2" a="1"/>
  <c r="D781" i="2" s="1"/>
  <c r="D792" i="2" a="1"/>
  <c r="D792" i="2" s="1"/>
  <c r="D795" i="2" a="1"/>
  <c r="D795" i="2" s="1"/>
  <c r="D799" i="2" a="1"/>
  <c r="D799" i="2" s="1"/>
  <c r="D806" i="2" a="1"/>
  <c r="D806" i="2" s="1"/>
  <c r="D810" i="2" a="1"/>
  <c r="D810" i="2" s="1"/>
  <c r="D813" i="2" a="1"/>
  <c r="D813" i="2" s="1"/>
  <c r="D824" i="2" a="1"/>
  <c r="D824" i="2" s="1"/>
  <c r="D827" i="2" a="1"/>
  <c r="D827" i="2" s="1"/>
  <c r="D831" i="2" a="1"/>
  <c r="D831" i="2" s="1"/>
  <c r="D838" i="2" a="1"/>
  <c r="D838" i="2" s="1"/>
  <c r="D841" i="2" a="1"/>
  <c r="D841" i="2" s="1"/>
  <c r="D844" i="2" a="1"/>
  <c r="D844" i="2" s="1"/>
  <c r="D849" i="2" a="1"/>
  <c r="D849" i="2" s="1"/>
  <c r="D852" i="2" a="1"/>
  <c r="D852" i="2" s="1"/>
  <c r="D857" i="2" a="1"/>
  <c r="D857" i="2" s="1"/>
  <c r="D860" i="2" a="1"/>
  <c r="D860" i="2" s="1"/>
  <c r="D865" i="2" a="1"/>
  <c r="D865" i="2" s="1"/>
  <c r="D868" i="2" a="1"/>
  <c r="D868" i="2" s="1"/>
  <c r="D873" i="2" a="1"/>
  <c r="D873" i="2" s="1"/>
  <c r="D876" i="2" a="1"/>
  <c r="D876" i="2" s="1"/>
  <c r="D881" i="2" a="1"/>
  <c r="D881" i="2" s="1"/>
  <c r="D884" i="2" a="1"/>
  <c r="D884" i="2" s="1"/>
  <c r="D889" i="2" a="1"/>
  <c r="D889" i="2" s="1"/>
  <c r="D892" i="2" a="1"/>
  <c r="D892" i="2" s="1"/>
  <c r="D897" i="2" a="1"/>
  <c r="D897" i="2" s="1"/>
  <c r="D900" i="2" a="1"/>
  <c r="D900" i="2" s="1"/>
  <c r="D905" i="2" a="1"/>
  <c r="D905" i="2" s="1"/>
  <c r="D908" i="2" a="1"/>
  <c r="D908" i="2" s="1"/>
  <c r="D913" i="2" a="1"/>
  <c r="D913" i="2" s="1"/>
  <c r="D916" i="2" a="1"/>
  <c r="D916" i="2" s="1"/>
  <c r="D921" i="2" a="1"/>
  <c r="D921" i="2" s="1"/>
  <c r="D924" i="2" a="1"/>
  <c r="D924" i="2" s="1"/>
  <c r="D929" i="2" a="1"/>
  <c r="D929" i="2" s="1"/>
  <c r="D932" i="2" a="1"/>
  <c r="D932" i="2" s="1"/>
  <c r="D937" i="2" a="1"/>
  <c r="D937" i="2" s="1"/>
  <c r="D940" i="2" a="1"/>
  <c r="D940" i="2" s="1"/>
  <c r="D945" i="2" a="1"/>
  <c r="D945" i="2" s="1"/>
  <c r="D948" i="2" a="1"/>
  <c r="D948" i="2" s="1"/>
  <c r="D953" i="2" a="1"/>
  <c r="D953" i="2" s="1"/>
  <c r="D956" i="2" a="1"/>
  <c r="D956" i="2" s="1"/>
  <c r="D961" i="2" a="1"/>
  <c r="D961" i="2" s="1"/>
  <c r="D964" i="2" a="1"/>
  <c r="D964" i="2" s="1"/>
  <c r="D969" i="2" a="1"/>
  <c r="D969" i="2" s="1"/>
  <c r="D972" i="2" a="1"/>
  <c r="D972" i="2" s="1"/>
  <c r="D977" i="2" a="1"/>
  <c r="D977" i="2" s="1"/>
  <c r="D980" i="2" a="1"/>
  <c r="D980" i="2" s="1"/>
  <c r="D985" i="2" a="1"/>
  <c r="D985" i="2" s="1"/>
  <c r="D988" i="2" a="1"/>
  <c r="D988" i="2" s="1"/>
  <c r="D993" i="2" a="1"/>
  <c r="D993" i="2" s="1"/>
  <c r="D996" i="2" a="1"/>
  <c r="D996" i="2" s="1"/>
  <c r="C14" i="2" a="1"/>
  <c r="C14" i="2" s="1"/>
  <c r="C17" i="2" a="1"/>
  <c r="C17" i="2" s="1"/>
  <c r="C21" i="2" a="1"/>
  <c r="C21" i="2" s="1"/>
  <c r="C28" i="2" a="1"/>
  <c r="C28" i="2" s="1"/>
  <c r="C32" i="2" a="1"/>
  <c r="C32" i="2" s="1"/>
  <c r="C35" i="2" a="1"/>
  <c r="C35" i="2" s="1"/>
  <c r="C39" i="2" a="1"/>
  <c r="C39" i="2" s="1"/>
  <c r="C42" i="2" a="1"/>
  <c r="C42" i="2" s="1"/>
  <c r="C46" i="2" a="1"/>
  <c r="C46" i="2" s="1"/>
  <c r="D30" i="2" a="1"/>
  <c r="D30" i="2" s="1"/>
  <c r="D81" i="2" a="1"/>
  <c r="D81" i="2" s="1"/>
  <c r="D185" i="2" a="1"/>
  <c r="D185" i="2" s="1"/>
  <c r="D249" i="2" a="1"/>
  <c r="D249" i="2" s="1"/>
  <c r="D289" i="2" a="1"/>
  <c r="D289" i="2" s="1"/>
  <c r="D359" i="2" a="1"/>
  <c r="D359" i="2" s="1"/>
  <c r="D380" i="2" a="1"/>
  <c r="D380" i="2" s="1"/>
  <c r="D391" i="2" a="1"/>
  <c r="D391" i="2" s="1"/>
  <c r="D414" i="2" a="1"/>
  <c r="D414" i="2" s="1"/>
  <c r="D428" i="2" a="1"/>
  <c r="D428" i="2" s="1"/>
  <c r="D441" i="2" a="1"/>
  <c r="D441" i="2" s="1"/>
  <c r="D474" i="2" a="1"/>
  <c r="D474" i="2" s="1"/>
  <c r="D482" i="2" a="1"/>
  <c r="D482" i="2" s="1"/>
  <c r="D489" i="2" a="1"/>
  <c r="D489" i="2" s="1"/>
  <c r="D495" i="2" a="1"/>
  <c r="D495" i="2" s="1"/>
  <c r="D508" i="2" a="1"/>
  <c r="D508" i="2" s="1"/>
  <c r="D514" i="2" a="1"/>
  <c r="D514" i="2" s="1"/>
  <c r="D521" i="2" a="1"/>
  <c r="D521" i="2" s="1"/>
  <c r="D527" i="2" a="1"/>
  <c r="D527" i="2" s="1"/>
  <c r="D540" i="2" a="1"/>
  <c r="D540" i="2" s="1"/>
  <c r="D546" i="2" a="1"/>
  <c r="D546" i="2" s="1"/>
  <c r="D553" i="2" a="1"/>
  <c r="D553" i="2" s="1"/>
  <c r="D559" i="2" a="1"/>
  <c r="D559" i="2" s="1"/>
  <c r="D572" i="2" a="1"/>
  <c r="D572" i="2" s="1"/>
  <c r="D578" i="2" a="1"/>
  <c r="D578" i="2" s="1"/>
  <c r="D585" i="2" a="1"/>
  <c r="D585" i="2" s="1"/>
  <c r="D591" i="2" a="1"/>
  <c r="D591" i="2" s="1"/>
  <c r="D604" i="2" a="1"/>
  <c r="D604" i="2" s="1"/>
  <c r="D610" i="2" a="1"/>
  <c r="D610" i="2" s="1"/>
  <c r="D617" i="2" a="1"/>
  <c r="D617" i="2" s="1"/>
  <c r="D623" i="2" a="1"/>
  <c r="D623" i="2" s="1"/>
  <c r="D636" i="2" a="1"/>
  <c r="D636" i="2" s="1"/>
  <c r="D642" i="2" a="1"/>
  <c r="D642" i="2" s="1"/>
  <c r="D649" i="2" a="1"/>
  <c r="D649" i="2" s="1"/>
  <c r="D655" i="2" a="1"/>
  <c r="D655" i="2" s="1"/>
  <c r="D668" i="2" a="1"/>
  <c r="D668" i="2" s="1"/>
  <c r="D674" i="2" a="1"/>
  <c r="D674" i="2" s="1"/>
  <c r="D681" i="2" a="1"/>
  <c r="D681" i="2" s="1"/>
  <c r="D687" i="2" a="1"/>
  <c r="D687" i="2" s="1"/>
  <c r="D699" i="2" a="1"/>
  <c r="D699" i="2" s="1"/>
  <c r="D707" i="2" a="1"/>
  <c r="D707" i="2" s="1"/>
  <c r="D715" i="2" a="1"/>
  <c r="D715" i="2" s="1"/>
  <c r="D718" i="2" a="1"/>
  <c r="D718" i="2" s="1"/>
  <c r="D722" i="2" a="1"/>
  <c r="D722" i="2" s="1"/>
  <c r="D725" i="2" a="1"/>
  <c r="D725" i="2" s="1"/>
  <c r="D736" i="2" a="1"/>
  <c r="D736" i="2" s="1"/>
  <c r="D739" i="2" a="1"/>
  <c r="D739" i="2" s="1"/>
  <c r="D743" i="2" a="1"/>
  <c r="D743" i="2" s="1"/>
  <c r="D750" i="2" a="1"/>
  <c r="D750" i="2" s="1"/>
  <c r="D754" i="2" a="1"/>
  <c r="D754" i="2" s="1"/>
  <c r="D757" i="2" a="1"/>
  <c r="D757" i="2" s="1"/>
  <c r="D768" i="2" a="1"/>
  <c r="D768" i="2" s="1"/>
  <c r="D771" i="2" a="1"/>
  <c r="D771" i="2" s="1"/>
  <c r="D775" i="2" a="1"/>
  <c r="D775" i="2" s="1"/>
  <c r="D782" i="2" a="1"/>
  <c r="D782" i="2" s="1"/>
  <c r="D786" i="2" a="1"/>
  <c r="D786" i="2" s="1"/>
  <c r="D789" i="2" a="1"/>
  <c r="D789" i="2" s="1"/>
  <c r="D800" i="2" a="1"/>
  <c r="D800" i="2" s="1"/>
  <c r="D803" i="2" a="1"/>
  <c r="D803" i="2" s="1"/>
  <c r="D807" i="2" a="1"/>
  <c r="D807" i="2" s="1"/>
  <c r="D814" i="2" a="1"/>
  <c r="D814" i="2" s="1"/>
  <c r="D818" i="2" a="1"/>
  <c r="D818" i="2" s="1"/>
  <c r="D821" i="2" a="1"/>
  <c r="D821" i="2" s="1"/>
  <c r="D832" i="2" a="1"/>
  <c r="D832" i="2" s="1"/>
  <c r="D835" i="2" a="1"/>
  <c r="D835" i="2" s="1"/>
  <c r="D839" i="2" a="1"/>
  <c r="D839" i="2" s="1"/>
  <c r="D842" i="2" a="1"/>
  <c r="D842" i="2" s="1"/>
  <c r="D847" i="2" a="1"/>
  <c r="D847" i="2" s="1"/>
  <c r="D850" i="2" a="1"/>
  <c r="D850" i="2" s="1"/>
  <c r="D855" i="2" a="1"/>
  <c r="D855" i="2" s="1"/>
  <c r="D858" i="2" a="1"/>
  <c r="D858" i="2" s="1"/>
  <c r="D863" i="2" a="1"/>
  <c r="D863" i="2" s="1"/>
  <c r="D866" i="2" a="1"/>
  <c r="D866" i="2" s="1"/>
  <c r="D871" i="2" a="1"/>
  <c r="D871" i="2" s="1"/>
  <c r="D874" i="2" a="1"/>
  <c r="D874" i="2" s="1"/>
  <c r="D879" i="2" a="1"/>
  <c r="D879" i="2" s="1"/>
  <c r="D882" i="2" a="1"/>
  <c r="D882" i="2" s="1"/>
  <c r="D887" i="2" a="1"/>
  <c r="D887" i="2" s="1"/>
  <c r="D890" i="2" a="1"/>
  <c r="D890" i="2" s="1"/>
  <c r="D895" i="2" a="1"/>
  <c r="D895" i="2" s="1"/>
  <c r="D898" i="2" a="1"/>
  <c r="D898" i="2" s="1"/>
  <c r="D903" i="2" a="1"/>
  <c r="D903" i="2" s="1"/>
  <c r="D906" i="2" a="1"/>
  <c r="D906" i="2" s="1"/>
  <c r="D911" i="2" a="1"/>
  <c r="D911" i="2" s="1"/>
  <c r="D914" i="2" a="1"/>
  <c r="D914" i="2" s="1"/>
  <c r="D919" i="2" a="1"/>
  <c r="D919" i="2" s="1"/>
  <c r="D922" i="2" a="1"/>
  <c r="D922" i="2" s="1"/>
  <c r="D927" i="2" a="1"/>
  <c r="D927" i="2" s="1"/>
  <c r="D930" i="2" a="1"/>
  <c r="D930" i="2" s="1"/>
  <c r="D935" i="2" a="1"/>
  <c r="D935" i="2" s="1"/>
  <c r="D938" i="2" a="1"/>
  <c r="D938" i="2" s="1"/>
  <c r="D943" i="2" a="1"/>
  <c r="D943" i="2" s="1"/>
  <c r="D946" i="2" a="1"/>
  <c r="D946" i="2" s="1"/>
  <c r="D951" i="2" a="1"/>
  <c r="D951" i="2" s="1"/>
  <c r="D954" i="2" a="1"/>
  <c r="D954" i="2" s="1"/>
  <c r="D959" i="2" a="1"/>
  <c r="D959" i="2" s="1"/>
  <c r="D962" i="2" a="1"/>
  <c r="D962" i="2" s="1"/>
  <c r="D967" i="2" a="1"/>
  <c r="D967" i="2" s="1"/>
  <c r="D970" i="2" a="1"/>
  <c r="D970" i="2" s="1"/>
  <c r="D975" i="2" a="1"/>
  <c r="D975" i="2" s="1"/>
  <c r="D978" i="2" a="1"/>
  <c r="D978" i="2" s="1"/>
  <c r="D983" i="2" a="1"/>
  <c r="D983" i="2" s="1"/>
  <c r="D986" i="2" a="1"/>
  <c r="D986" i="2" s="1"/>
  <c r="D991" i="2" a="1"/>
  <c r="D991" i="2" s="1"/>
  <c r="D994" i="2" a="1"/>
  <c r="D994" i="2" s="1"/>
  <c r="D999" i="2" a="1"/>
  <c r="D999" i="2" s="1"/>
  <c r="C11" i="2" a="1"/>
  <c r="C11" i="2" s="1"/>
  <c r="C15" i="2" a="1"/>
  <c r="C15" i="2" s="1"/>
  <c r="C18" i="2" a="1"/>
  <c r="C18" i="2" s="1"/>
  <c r="C22" i="2" a="1"/>
  <c r="C22" i="2" s="1"/>
  <c r="C25" i="2" a="1"/>
  <c r="C25" i="2" s="1"/>
  <c r="C29" i="2" a="1"/>
  <c r="C29" i="2" s="1"/>
  <c r="C36" i="2" a="1"/>
  <c r="C36" i="2" s="1"/>
  <c r="C40" i="2" a="1"/>
  <c r="C40" i="2" s="1"/>
  <c r="C43" i="2" a="1"/>
  <c r="C43" i="2" s="1"/>
  <c r="C47" i="2" a="1"/>
  <c r="C47" i="2" s="1"/>
  <c r="C50" i="2" a="1"/>
  <c r="C50" i="2" s="1"/>
  <c r="C54" i="2" a="1"/>
  <c r="C54" i="2" s="1"/>
  <c r="C57" i="2" a="1"/>
  <c r="C57" i="2" s="1"/>
  <c r="C61" i="2" a="1"/>
  <c r="C61" i="2" s="1"/>
  <c r="C68" i="2" a="1"/>
  <c r="C68" i="2" s="1"/>
  <c r="C72" i="2" a="1"/>
  <c r="C72" i="2" s="1"/>
  <c r="C75" i="2" a="1"/>
  <c r="C75" i="2" s="1"/>
  <c r="C79" i="2" a="1"/>
  <c r="C79" i="2" s="1"/>
  <c r="C82" i="2" a="1"/>
  <c r="C82" i="2" s="1"/>
  <c r="C86" i="2" a="1"/>
  <c r="C86" i="2" s="1"/>
  <c r="C89" i="2" a="1"/>
  <c r="C89" i="2" s="1"/>
  <c r="C93" i="2" a="1"/>
  <c r="C93" i="2" s="1"/>
  <c r="C100" i="2" a="1"/>
  <c r="C100" i="2" s="1"/>
  <c r="C104" i="2" a="1"/>
  <c r="C104" i="2" s="1"/>
  <c r="C107" i="2" a="1"/>
  <c r="C107" i="2" s="1"/>
  <c r="C111" i="2" a="1"/>
  <c r="C111" i="2" s="1"/>
  <c r="C114" i="2" a="1"/>
  <c r="C114" i="2" s="1"/>
  <c r="C118" i="2" a="1"/>
  <c r="C118" i="2" s="1"/>
  <c r="C121" i="2" a="1"/>
  <c r="C121" i="2" s="1"/>
  <c r="C125" i="2" a="1"/>
  <c r="C125" i="2" s="1"/>
  <c r="C132" i="2" a="1"/>
  <c r="C132" i="2" s="1"/>
  <c r="C135" i="2" a="1"/>
  <c r="C135" i="2" s="1"/>
  <c r="C138" i="2" a="1"/>
  <c r="C138" i="2" s="1"/>
  <c r="C141" i="2" a="1"/>
  <c r="C141" i="2" s="1"/>
  <c r="C148" i="2" a="1"/>
  <c r="C148" i="2" s="1"/>
  <c r="C151" i="2" a="1"/>
  <c r="C151" i="2" s="1"/>
  <c r="C154" i="2" a="1"/>
  <c r="C154" i="2" s="1"/>
  <c r="C157" i="2" a="1"/>
  <c r="C157" i="2" s="1"/>
  <c r="D155" i="2" a="1"/>
  <c r="D155" i="2" s="1"/>
  <c r="D271" i="2" a="1"/>
  <c r="D271" i="2" s="1"/>
  <c r="D314" i="2" a="1"/>
  <c r="D314" i="2" s="1"/>
  <c r="D330" i="2" a="1"/>
  <c r="D330" i="2" s="1"/>
  <c r="D346" i="2" a="1"/>
  <c r="D346" i="2" s="1"/>
  <c r="D385" i="2" a="1"/>
  <c r="D385" i="2" s="1"/>
  <c r="D407" i="2" a="1"/>
  <c r="D407" i="2" s="1"/>
  <c r="D459" i="2" a="1"/>
  <c r="D459" i="2" s="1"/>
  <c r="D491" i="2" a="1"/>
  <c r="D491" i="2" s="1"/>
  <c r="D504" i="2" a="1"/>
  <c r="D504" i="2" s="1"/>
  <c r="D517" i="2" a="1"/>
  <c r="D517" i="2" s="1"/>
  <c r="D542" i="2" a="1"/>
  <c r="D542" i="2" s="1"/>
  <c r="D555" i="2" a="1"/>
  <c r="D555" i="2" s="1"/>
  <c r="D568" i="2" a="1"/>
  <c r="D568" i="2" s="1"/>
  <c r="D581" i="2" a="1"/>
  <c r="D581" i="2" s="1"/>
  <c r="D606" i="2" a="1"/>
  <c r="D606" i="2" s="1"/>
  <c r="D619" i="2" a="1"/>
  <c r="D619" i="2" s="1"/>
  <c r="D632" i="2" a="1"/>
  <c r="D632" i="2" s="1"/>
  <c r="D645" i="2" a="1"/>
  <c r="D645" i="2" s="1"/>
  <c r="D670" i="2" a="1"/>
  <c r="D670" i="2" s="1"/>
  <c r="D683" i="2" a="1"/>
  <c r="D683" i="2" s="1"/>
  <c r="D696" i="2" a="1"/>
  <c r="D696" i="2" s="1"/>
  <c r="D713" i="2" a="1"/>
  <c r="D713" i="2" s="1"/>
  <c r="D719" i="2" a="1"/>
  <c r="D719" i="2" s="1"/>
  <c r="D726" i="2" a="1"/>
  <c r="D726" i="2" s="1"/>
  <c r="D733" i="2" a="1"/>
  <c r="D733" i="2" s="1"/>
  <c r="D747" i="2" a="1"/>
  <c r="D747" i="2" s="1"/>
  <c r="D762" i="2" a="1"/>
  <c r="D762" i="2" s="1"/>
  <c r="D776" i="2" a="1"/>
  <c r="D776" i="2" s="1"/>
  <c r="D783" i="2" a="1"/>
  <c r="D783" i="2" s="1"/>
  <c r="D790" i="2" a="1"/>
  <c r="D790" i="2" s="1"/>
  <c r="D797" i="2" a="1"/>
  <c r="D797" i="2" s="1"/>
  <c r="D811" i="2" a="1"/>
  <c r="D811" i="2" s="1"/>
  <c r="D826" i="2" a="1"/>
  <c r="D826" i="2" s="1"/>
  <c r="D840" i="2" a="1"/>
  <c r="D840" i="2" s="1"/>
  <c r="D845" i="2" a="1"/>
  <c r="D845" i="2" s="1"/>
  <c r="D856" i="2" a="1"/>
  <c r="D856" i="2" s="1"/>
  <c r="D861" i="2" a="1"/>
  <c r="D861" i="2" s="1"/>
  <c r="D872" i="2" a="1"/>
  <c r="D872" i="2" s="1"/>
  <c r="D877" i="2" a="1"/>
  <c r="D877" i="2" s="1"/>
  <c r="D888" i="2" a="1"/>
  <c r="D888" i="2" s="1"/>
  <c r="D893" i="2" a="1"/>
  <c r="D893" i="2" s="1"/>
  <c r="D904" i="2" a="1"/>
  <c r="D904" i="2" s="1"/>
  <c r="D909" i="2" a="1"/>
  <c r="D909" i="2" s="1"/>
  <c r="D920" i="2" a="1"/>
  <c r="D920" i="2" s="1"/>
  <c r="D925" i="2" a="1"/>
  <c r="D925" i="2" s="1"/>
  <c r="D936" i="2" a="1"/>
  <c r="D936" i="2" s="1"/>
  <c r="D941" i="2" a="1"/>
  <c r="D941" i="2" s="1"/>
  <c r="D952" i="2" a="1"/>
  <c r="D952" i="2" s="1"/>
  <c r="D957" i="2" a="1"/>
  <c r="D957" i="2" s="1"/>
  <c r="D968" i="2" a="1"/>
  <c r="D968" i="2" s="1"/>
  <c r="D973" i="2" a="1"/>
  <c r="D973" i="2" s="1"/>
  <c r="D984" i="2" a="1"/>
  <c r="D984" i="2" s="1"/>
  <c r="D989" i="2" a="1"/>
  <c r="D989" i="2" s="1"/>
  <c r="C9" i="2" a="1"/>
  <c r="C9" i="2" s="1"/>
  <c r="C16" i="2" a="1"/>
  <c r="C16" i="2" s="1"/>
  <c r="C23" i="2" a="1"/>
  <c r="C23" i="2" s="1"/>
  <c r="C30" i="2" a="1"/>
  <c r="C30" i="2" s="1"/>
  <c r="C37" i="2" a="1"/>
  <c r="C37" i="2" s="1"/>
  <c r="C44" i="2" a="1"/>
  <c r="C44" i="2" s="1"/>
  <c r="C49" i="2" a="1"/>
  <c r="C49" i="2" s="1"/>
  <c r="C55" i="2" a="1"/>
  <c r="C55" i="2" s="1"/>
  <c r="C59" i="2" a="1"/>
  <c r="C59" i="2" s="1"/>
  <c r="C64" i="2" a="1"/>
  <c r="C64" i="2" s="1"/>
  <c r="C69" i="2" a="1"/>
  <c r="C69" i="2" s="1"/>
  <c r="C73" i="2" a="1"/>
  <c r="C73" i="2" s="1"/>
  <c r="C78" i="2" a="1"/>
  <c r="C78" i="2" s="1"/>
  <c r="C83" i="2" a="1"/>
  <c r="C83" i="2" s="1"/>
  <c r="C88" i="2" a="1"/>
  <c r="C88" i="2" s="1"/>
  <c r="C92" i="2" a="1"/>
  <c r="C92" i="2" s="1"/>
  <c r="C97" i="2" a="1"/>
  <c r="C97" i="2" s="1"/>
  <c r="C102" i="2" a="1"/>
  <c r="C102" i="2" s="1"/>
  <c r="C106" i="2" a="1"/>
  <c r="C106" i="2" s="1"/>
  <c r="C112" i="2" a="1"/>
  <c r="C112" i="2" s="1"/>
  <c r="C116" i="2" a="1"/>
  <c r="C116" i="2" s="1"/>
  <c r="C126" i="2" a="1"/>
  <c r="C126" i="2" s="1"/>
  <c r="C130" i="2" a="1"/>
  <c r="C130" i="2" s="1"/>
  <c r="C134" i="2" a="1"/>
  <c r="C134" i="2" s="1"/>
  <c r="C139" i="2" a="1"/>
  <c r="C139" i="2" s="1"/>
  <c r="C143" i="2" a="1"/>
  <c r="C143" i="2" s="1"/>
  <c r="C147" i="2" a="1"/>
  <c r="C147" i="2" s="1"/>
  <c r="C152" i="2" a="1"/>
  <c r="C152" i="2" s="1"/>
  <c r="C156" i="2" a="1"/>
  <c r="C156" i="2" s="1"/>
  <c r="C160" i="2" a="1"/>
  <c r="C160" i="2" s="1"/>
  <c r="C163" i="2" a="1"/>
  <c r="C163" i="2" s="1"/>
  <c r="C169" i="2" a="1"/>
  <c r="C169" i="2" s="1"/>
  <c r="C175" i="2" a="1"/>
  <c r="C175" i="2" s="1"/>
  <c r="C178" i="2" a="1"/>
  <c r="C178" i="2" s="1"/>
  <c r="C182" i="2" a="1"/>
  <c r="C182" i="2" s="1"/>
  <c r="C185" i="2" a="1"/>
  <c r="C185" i="2" s="1"/>
  <c r="C188" i="2" a="1"/>
  <c r="C188" i="2" s="1"/>
  <c r="C194" i="2" a="1"/>
  <c r="C194" i="2" s="1"/>
  <c r="C198" i="2" a="1"/>
  <c r="C198" i="2" s="1"/>
  <c r="C201" i="2" a="1"/>
  <c r="C201" i="2" s="1"/>
  <c r="C204" i="2" a="1"/>
  <c r="C204" i="2" s="1"/>
  <c r="C210" i="2" a="1"/>
  <c r="C210" i="2" s="1"/>
  <c r="C214" i="2" a="1"/>
  <c r="C214" i="2" s="1"/>
  <c r="C217" i="2" a="1"/>
  <c r="C217" i="2" s="1"/>
  <c r="C220" i="2" a="1"/>
  <c r="C220" i="2" s="1"/>
  <c r="C226" i="2" a="1"/>
  <c r="C226" i="2" s="1"/>
  <c r="C230" i="2" a="1"/>
  <c r="C230" i="2" s="1"/>
  <c r="C233" i="2" a="1"/>
  <c r="C233" i="2" s="1"/>
  <c r="C236" i="2" a="1"/>
  <c r="C236" i="2" s="1"/>
  <c r="C242" i="2" a="1"/>
  <c r="C242" i="2" s="1"/>
  <c r="C246" i="2" a="1"/>
  <c r="C246" i="2" s="1"/>
  <c r="C249" i="2" a="1"/>
  <c r="C249" i="2" s="1"/>
  <c r="C252" i="2" a="1"/>
  <c r="C252" i="2" s="1"/>
  <c r="C258" i="2" a="1"/>
  <c r="C258" i="2" s="1"/>
  <c r="C262" i="2" a="1"/>
  <c r="C262" i="2" s="1"/>
  <c r="C265" i="2" a="1"/>
  <c r="C265" i="2" s="1"/>
  <c r="C268" i="2" a="1"/>
  <c r="C268" i="2" s="1"/>
  <c r="C274" i="2" a="1"/>
  <c r="C274" i="2" s="1"/>
  <c r="C278" i="2" a="1"/>
  <c r="C278" i="2" s="1"/>
  <c r="C281" i="2" a="1"/>
  <c r="C281" i="2" s="1"/>
  <c r="C284" i="2" a="1"/>
  <c r="C284" i="2" s="1"/>
  <c r="C290" i="2" a="1"/>
  <c r="C290" i="2" s="1"/>
  <c r="C294" i="2" a="1"/>
  <c r="C294" i="2" s="1"/>
  <c r="C297" i="2" a="1"/>
  <c r="C297" i="2" s="1"/>
  <c r="C300" i="2" a="1"/>
  <c r="C300" i="2" s="1"/>
  <c r="C306" i="2" a="1"/>
  <c r="C306" i="2" s="1"/>
  <c r="C309" i="2" a="1"/>
  <c r="C309" i="2" s="1"/>
  <c r="C312" i="2" a="1"/>
  <c r="C312" i="2" s="1"/>
  <c r="C317" i="2" a="1"/>
  <c r="C317" i="2" s="1"/>
  <c r="C320" i="2" a="1"/>
  <c r="C320" i="2" s="1"/>
  <c r="C325" i="2" a="1"/>
  <c r="C325" i="2" s="1"/>
  <c r="C328" i="2" a="1"/>
  <c r="C328" i="2" s="1"/>
  <c r="C333" i="2" a="1"/>
  <c r="C333" i="2" s="1"/>
  <c r="C336" i="2" a="1"/>
  <c r="C336" i="2" s="1"/>
  <c r="C339" i="2" a="1"/>
  <c r="C339" i="2" s="1"/>
  <c r="C343" i="2" a="1"/>
  <c r="C343" i="2" s="1"/>
  <c r="C346" i="2" a="1"/>
  <c r="C346" i="2" s="1"/>
  <c r="C350" i="2" a="1"/>
  <c r="C350" i="2" s="1"/>
  <c r="C353" i="2" a="1"/>
  <c r="C353" i="2" s="1"/>
  <c r="C357" i="2" a="1"/>
  <c r="C357" i="2" s="1"/>
  <c r="C364" i="2" a="1"/>
  <c r="C364" i="2" s="1"/>
  <c r="C368" i="2" a="1"/>
  <c r="C368" i="2" s="1"/>
  <c r="C371" i="2" a="1"/>
  <c r="C371" i="2" s="1"/>
  <c r="C375" i="2" a="1"/>
  <c r="C375" i="2" s="1"/>
  <c r="C378" i="2" a="1"/>
  <c r="C378" i="2" s="1"/>
  <c r="C382" i="2" a="1"/>
  <c r="C382" i="2" s="1"/>
  <c r="C385" i="2" a="1"/>
  <c r="C385" i="2" s="1"/>
  <c r="C389" i="2" a="1"/>
  <c r="C389" i="2" s="1"/>
  <c r="C396" i="2" a="1"/>
  <c r="C396" i="2" s="1"/>
  <c r="C400" i="2" a="1"/>
  <c r="C400" i="2" s="1"/>
  <c r="C403" i="2" a="1"/>
  <c r="C403" i="2" s="1"/>
  <c r="C407" i="2" a="1"/>
  <c r="C407" i="2" s="1"/>
  <c r="C410" i="2" a="1"/>
  <c r="C410" i="2" s="1"/>
  <c r="C414" i="2" a="1"/>
  <c r="C414" i="2" s="1"/>
  <c r="C417" i="2" a="1"/>
  <c r="C417" i="2" s="1"/>
  <c r="C421" i="2" a="1"/>
  <c r="C421" i="2" s="1"/>
  <c r="C428" i="2" a="1"/>
  <c r="C428" i="2" s="1"/>
  <c r="C432" i="2" a="1"/>
  <c r="C432" i="2" s="1"/>
  <c r="C435" i="2" a="1"/>
  <c r="C435" i="2" s="1"/>
  <c r="C439" i="2" a="1"/>
  <c r="C439" i="2" s="1"/>
  <c r="C442" i="2" a="1"/>
  <c r="C442" i="2" s="1"/>
  <c r="C446" i="2" a="1"/>
  <c r="C446" i="2" s="1"/>
  <c r="C449" i="2" a="1"/>
  <c r="C449" i="2" s="1"/>
  <c r="C453" i="2" a="1"/>
  <c r="C453" i="2" s="1"/>
  <c r="C460" i="2" a="1"/>
  <c r="C460" i="2" s="1"/>
  <c r="C464" i="2" a="1"/>
  <c r="C464" i="2" s="1"/>
  <c r="C467" i="2" a="1"/>
  <c r="C467" i="2" s="1"/>
  <c r="C471" i="2" a="1"/>
  <c r="C471" i="2" s="1"/>
  <c r="C474" i="2" a="1"/>
  <c r="C474" i="2" s="1"/>
  <c r="C478" i="2" a="1"/>
  <c r="C478" i="2" s="1"/>
  <c r="C481" i="2" a="1"/>
  <c r="C481" i="2" s="1"/>
  <c r="C485" i="2" a="1"/>
  <c r="C485" i="2" s="1"/>
  <c r="C492" i="2" a="1"/>
  <c r="C492" i="2" s="1"/>
  <c r="C496" i="2" a="1"/>
  <c r="C496" i="2" s="1"/>
  <c r="C499" i="2" a="1"/>
  <c r="C499" i="2" s="1"/>
  <c r="C503" i="2" a="1"/>
  <c r="C503" i="2" s="1"/>
  <c r="C506" i="2" a="1"/>
  <c r="C506" i="2" s="1"/>
  <c r="C510" i="2" a="1"/>
  <c r="C510" i="2" s="1"/>
  <c r="C513" i="2" a="1"/>
  <c r="C513" i="2" s="1"/>
  <c r="C517" i="2" a="1"/>
  <c r="C517" i="2" s="1"/>
  <c r="C524" i="2" a="1"/>
  <c r="C524" i="2" s="1"/>
  <c r="C528" i="2" a="1"/>
  <c r="C528" i="2" s="1"/>
  <c r="C531" i="2" a="1"/>
  <c r="C531" i="2" s="1"/>
  <c r="C535" i="2" a="1"/>
  <c r="C535" i="2" s="1"/>
  <c r="C538" i="2" a="1"/>
  <c r="C538" i="2" s="1"/>
  <c r="C542" i="2" a="1"/>
  <c r="C542" i="2" s="1"/>
  <c r="C545" i="2" a="1"/>
  <c r="C545" i="2" s="1"/>
  <c r="C549" i="2" a="1"/>
  <c r="C549" i="2" s="1"/>
  <c r="C556" i="2" a="1"/>
  <c r="C556" i="2" s="1"/>
  <c r="C560" i="2" a="1"/>
  <c r="C560" i="2" s="1"/>
  <c r="C563" i="2" a="1"/>
  <c r="C563" i="2" s="1"/>
  <c r="C567" i="2" a="1"/>
  <c r="C567" i="2" s="1"/>
  <c r="C570" i="2" a="1"/>
  <c r="C570" i="2" s="1"/>
  <c r="C574" i="2" a="1"/>
  <c r="C574" i="2" s="1"/>
  <c r="C577" i="2" a="1"/>
  <c r="C577" i="2" s="1"/>
  <c r="C581" i="2" a="1"/>
  <c r="C581" i="2" s="1"/>
  <c r="C588" i="2" a="1"/>
  <c r="C588" i="2" s="1"/>
  <c r="C592" i="2" a="1"/>
  <c r="C592" i="2" s="1"/>
  <c r="C595" i="2" a="1"/>
  <c r="C595" i="2" s="1"/>
  <c r="C601" i="2" a="1"/>
  <c r="C601" i="2" s="1"/>
  <c r="C608" i="2" a="1"/>
  <c r="C608" i="2" s="1"/>
  <c r="C611" i="2" a="1"/>
  <c r="C611" i="2" s="1"/>
  <c r="C615" i="2" a="1"/>
  <c r="C615" i="2" s="1"/>
  <c r="C622" i="2" a="1"/>
  <c r="C622" i="2" s="1"/>
  <c r="C626" i="2" a="1"/>
  <c r="C626" i="2" s="1"/>
  <c r="C629" i="2" a="1"/>
  <c r="C629" i="2" s="1"/>
  <c r="C633" i="2" a="1"/>
  <c r="C633" i="2" s="1"/>
  <c r="C636" i="2" a="1"/>
  <c r="C636" i="2" s="1"/>
  <c r="C640" i="2" a="1"/>
  <c r="C640" i="2" s="1"/>
  <c r="C643" i="2" a="1"/>
  <c r="C643" i="2" s="1"/>
  <c r="C647" i="2" a="1"/>
  <c r="C647" i="2" s="1"/>
  <c r="C654" i="2" a="1"/>
  <c r="C654" i="2" s="1"/>
  <c r="C658" i="2" a="1"/>
  <c r="C658" i="2" s="1"/>
  <c r="C661" i="2" a="1"/>
  <c r="C661" i="2" s="1"/>
  <c r="C665" i="2" a="1"/>
  <c r="C665" i="2" s="1"/>
  <c r="C668" i="2" a="1"/>
  <c r="C668" i="2" s="1"/>
  <c r="C672" i="2" a="1"/>
  <c r="C672" i="2" s="1"/>
  <c r="C675" i="2" a="1"/>
  <c r="C675" i="2" s="1"/>
  <c r="C679" i="2" a="1"/>
  <c r="C679" i="2" s="1"/>
  <c r="C686" i="2" a="1"/>
  <c r="C686" i="2" s="1"/>
  <c r="C690" i="2" a="1"/>
  <c r="C690" i="2" s="1"/>
  <c r="C693" i="2" a="1"/>
  <c r="C693" i="2" s="1"/>
  <c r="C697" i="2" a="1"/>
  <c r="C697" i="2" s="1"/>
  <c r="C700" i="2" a="1"/>
  <c r="C700" i="2" s="1"/>
  <c r="C704" i="2" a="1"/>
  <c r="C704" i="2" s="1"/>
  <c r="C707" i="2" a="1"/>
  <c r="C707" i="2" s="1"/>
  <c r="C711" i="2" a="1"/>
  <c r="C711" i="2" s="1"/>
  <c r="C718" i="2" a="1"/>
  <c r="C718" i="2" s="1"/>
  <c r="C722" i="2" a="1"/>
  <c r="C722" i="2" s="1"/>
  <c r="C725" i="2" a="1"/>
  <c r="C725" i="2" s="1"/>
  <c r="C729" i="2" a="1"/>
  <c r="C729" i="2" s="1"/>
  <c r="C732" i="2" a="1"/>
  <c r="C732" i="2" s="1"/>
  <c r="C736" i="2" a="1"/>
  <c r="C736" i="2" s="1"/>
  <c r="C739" i="2" a="1"/>
  <c r="C739" i="2" s="1"/>
  <c r="C743" i="2" a="1"/>
  <c r="C743" i="2" s="1"/>
  <c r="C750" i="2" a="1"/>
  <c r="C750" i="2" s="1"/>
  <c r="C754" i="2" a="1"/>
  <c r="C754" i="2" s="1"/>
  <c r="C757" i="2" a="1"/>
  <c r="C757" i="2" s="1"/>
  <c r="C761" i="2" a="1"/>
  <c r="C761" i="2" s="1"/>
  <c r="C764" i="2" a="1"/>
  <c r="C764" i="2" s="1"/>
  <c r="C768" i="2" a="1"/>
  <c r="C768" i="2" s="1"/>
  <c r="C771" i="2" a="1"/>
  <c r="C771" i="2" s="1"/>
  <c r="C775" i="2" a="1"/>
  <c r="C775" i="2" s="1"/>
  <c r="C782" i="2" a="1"/>
  <c r="C782" i="2" s="1"/>
  <c r="C786" i="2" a="1"/>
  <c r="C786" i="2" s="1"/>
  <c r="C789" i="2" a="1"/>
  <c r="C789" i="2" s="1"/>
  <c r="C793" i="2" a="1"/>
  <c r="C793" i="2" s="1"/>
  <c r="C796" i="2" a="1"/>
  <c r="C796" i="2" s="1"/>
  <c r="C800" i="2" a="1"/>
  <c r="C800" i="2" s="1"/>
  <c r="C803" i="2" a="1"/>
  <c r="C803" i="2" s="1"/>
  <c r="C807" i="2" a="1"/>
  <c r="C807" i="2" s="1"/>
  <c r="C814" i="2" a="1"/>
  <c r="C814" i="2" s="1"/>
  <c r="C818" i="2" a="1"/>
  <c r="C818" i="2" s="1"/>
  <c r="C821" i="2" a="1"/>
  <c r="C821" i="2" s="1"/>
  <c r="C825" i="2" a="1"/>
  <c r="C825" i="2" s="1"/>
  <c r="C828" i="2" a="1"/>
  <c r="C828" i="2" s="1"/>
  <c r="C832" i="2" a="1"/>
  <c r="C832" i="2" s="1"/>
  <c r="C835" i="2" a="1"/>
  <c r="C835" i="2" s="1"/>
  <c r="C839" i="2" a="1"/>
  <c r="C839" i="2" s="1"/>
  <c r="C846" i="2" a="1"/>
  <c r="C846" i="2" s="1"/>
  <c r="C850" i="2" a="1"/>
  <c r="C850" i="2" s="1"/>
  <c r="C853" i="2" a="1"/>
  <c r="C853" i="2" s="1"/>
  <c r="C857" i="2" a="1"/>
  <c r="C857" i="2" s="1"/>
  <c r="C860" i="2" a="1"/>
  <c r="C860" i="2" s="1"/>
  <c r="C864" i="2" a="1"/>
  <c r="C864" i="2" s="1"/>
  <c r="C867" i="2" a="1"/>
  <c r="C867" i="2" s="1"/>
  <c r="C871" i="2" a="1"/>
  <c r="C871" i="2" s="1"/>
  <c r="C878" i="2" a="1"/>
  <c r="C878" i="2" s="1"/>
  <c r="C882" i="2" a="1"/>
  <c r="C882" i="2" s="1"/>
  <c r="C885" i="2" a="1"/>
  <c r="C885" i="2" s="1"/>
  <c r="C889" i="2" a="1"/>
  <c r="C889" i="2" s="1"/>
  <c r="C893" i="2" a="1"/>
  <c r="C893" i="2" s="1"/>
  <c r="C897" i="2" a="1"/>
  <c r="C897" i="2" s="1"/>
  <c r="C901" i="2" a="1"/>
  <c r="C901" i="2" s="1"/>
  <c r="C905" i="2" a="1"/>
  <c r="C905" i="2" s="1"/>
  <c r="C909" i="2" a="1"/>
  <c r="C909" i="2" s="1"/>
  <c r="C913" i="2" a="1"/>
  <c r="C913" i="2" s="1"/>
  <c r="C917" i="2" a="1"/>
  <c r="C917" i="2" s="1"/>
  <c r="C921" i="2" a="1"/>
  <c r="C921" i="2" s="1"/>
  <c r="C925" i="2" a="1"/>
  <c r="C925" i="2" s="1"/>
  <c r="C929" i="2" a="1"/>
  <c r="C929" i="2" s="1"/>
  <c r="C933" i="2" a="1"/>
  <c r="C933" i="2" s="1"/>
  <c r="C937" i="2" a="1"/>
  <c r="C937" i="2" s="1"/>
  <c r="C941" i="2" a="1"/>
  <c r="C941" i="2" s="1"/>
  <c r="C945" i="2" a="1"/>
  <c r="C945" i="2" s="1"/>
  <c r="C949" i="2" a="1"/>
  <c r="C949" i="2" s="1"/>
  <c r="C953" i="2" a="1"/>
  <c r="C953" i="2" s="1"/>
  <c r="C957" i="2" a="1"/>
  <c r="C957" i="2" s="1"/>
  <c r="C961" i="2" a="1"/>
  <c r="C961" i="2" s="1"/>
  <c r="D56" i="2" a="1"/>
  <c r="D56" i="2" s="1"/>
  <c r="D158" i="2" a="1"/>
  <c r="D158" i="2" s="1"/>
  <c r="D273" i="2" a="1"/>
  <c r="D273" i="2" s="1"/>
  <c r="D364" i="2" a="1"/>
  <c r="D364" i="2" s="1"/>
  <c r="D434" i="2" a="1"/>
  <c r="D434" i="2" s="1"/>
  <c r="D460" i="2" a="1"/>
  <c r="D460" i="2" s="1"/>
  <c r="D478" i="2" a="1"/>
  <c r="D478" i="2" s="1"/>
  <c r="D492" i="2" a="1"/>
  <c r="D492" i="2" s="1"/>
  <c r="D505" i="2" a="1"/>
  <c r="D505" i="2" s="1"/>
  <c r="D530" i="2" a="1"/>
  <c r="D530" i="2" s="1"/>
  <c r="D543" i="2" a="1"/>
  <c r="D543" i="2" s="1"/>
  <c r="D556" i="2" a="1"/>
  <c r="D556" i="2" s="1"/>
  <c r="D569" i="2" a="1"/>
  <c r="D569" i="2" s="1"/>
  <c r="D594" i="2" a="1"/>
  <c r="D594" i="2" s="1"/>
  <c r="D607" i="2" a="1"/>
  <c r="D607" i="2" s="1"/>
  <c r="D620" i="2" a="1"/>
  <c r="D620" i="2" s="1"/>
  <c r="D633" i="2" a="1"/>
  <c r="D633" i="2" s="1"/>
  <c r="D658" i="2" a="1"/>
  <c r="D658" i="2" s="1"/>
  <c r="D671" i="2" a="1"/>
  <c r="D671" i="2" s="1"/>
  <c r="D684" i="2" a="1"/>
  <c r="D684" i="2" s="1"/>
  <c r="D697" i="2" a="1"/>
  <c r="D697" i="2" s="1"/>
  <c r="D703" i="2" a="1"/>
  <c r="D703" i="2" s="1"/>
  <c r="D720" i="2" a="1"/>
  <c r="D720" i="2" s="1"/>
  <c r="D727" i="2" a="1"/>
  <c r="D727" i="2" s="1"/>
  <c r="D734" i="2" a="1"/>
  <c r="D734" i="2" s="1"/>
  <c r="D741" i="2" a="1"/>
  <c r="D741" i="2" s="1"/>
  <c r="D755" i="2" a="1"/>
  <c r="D755" i="2" s="1"/>
  <c r="D770" i="2" a="1"/>
  <c r="D770" i="2" s="1"/>
  <c r="D784" i="2" a="1"/>
  <c r="D784" i="2" s="1"/>
  <c r="D791" i="2" a="1"/>
  <c r="D791" i="2" s="1"/>
  <c r="D798" i="2" a="1"/>
  <c r="D798" i="2" s="1"/>
  <c r="D805" i="2" a="1"/>
  <c r="D805" i="2" s="1"/>
  <c r="D819" i="2" a="1"/>
  <c r="D819" i="2" s="1"/>
  <c r="D834" i="2" a="1"/>
  <c r="D834" i="2" s="1"/>
  <c r="D846" i="2" a="1"/>
  <c r="D846" i="2" s="1"/>
  <c r="D851" i="2" a="1"/>
  <c r="D851" i="2" s="1"/>
  <c r="D862" i="2" a="1"/>
  <c r="D862" i="2" s="1"/>
  <c r="D867" i="2" a="1"/>
  <c r="D867" i="2" s="1"/>
  <c r="D878" i="2" a="1"/>
  <c r="D878" i="2" s="1"/>
  <c r="D883" i="2" a="1"/>
  <c r="D883" i="2" s="1"/>
  <c r="D894" i="2" a="1"/>
  <c r="D894" i="2" s="1"/>
  <c r="D899" i="2" a="1"/>
  <c r="D899" i="2" s="1"/>
  <c r="D910" i="2" a="1"/>
  <c r="D910" i="2" s="1"/>
  <c r="D915" i="2" a="1"/>
  <c r="D915" i="2" s="1"/>
  <c r="D926" i="2" a="1"/>
  <c r="D926" i="2" s="1"/>
  <c r="D931" i="2" a="1"/>
  <c r="D931" i="2" s="1"/>
  <c r="D942" i="2" a="1"/>
  <c r="D942" i="2" s="1"/>
  <c r="D947" i="2" a="1"/>
  <c r="D947" i="2" s="1"/>
  <c r="D958" i="2" a="1"/>
  <c r="D958" i="2" s="1"/>
  <c r="D963" i="2" a="1"/>
  <c r="D963" i="2" s="1"/>
  <c r="D974" i="2" a="1"/>
  <c r="D974" i="2" s="1"/>
  <c r="D979" i="2" a="1"/>
  <c r="D979" i="2" s="1"/>
  <c r="D990" i="2" a="1"/>
  <c r="D990" i="2" s="1"/>
  <c r="D995" i="2" a="1"/>
  <c r="D995" i="2" s="1"/>
  <c r="C10" i="2" a="1"/>
  <c r="C10" i="2" s="1"/>
  <c r="C24" i="2" a="1"/>
  <c r="C24" i="2" s="1"/>
  <c r="C31" i="2" a="1"/>
  <c r="C31" i="2" s="1"/>
  <c r="C38" i="2" a="1"/>
  <c r="C38" i="2" s="1"/>
  <c r="C45" i="2" a="1"/>
  <c r="C45" i="2" s="1"/>
  <c r="C51" i="2" a="1"/>
  <c r="C51" i="2" s="1"/>
  <c r="C56" i="2" a="1"/>
  <c r="C56" i="2" s="1"/>
  <c r="C60" i="2" a="1"/>
  <c r="C60" i="2" s="1"/>
  <c r="C65" i="2" a="1"/>
  <c r="C65" i="2" s="1"/>
  <c r="C70" i="2" a="1"/>
  <c r="C70" i="2" s="1"/>
  <c r="C74" i="2" a="1"/>
  <c r="C74" i="2" s="1"/>
  <c r="C80" i="2" a="1"/>
  <c r="C80" i="2" s="1"/>
  <c r="C84" i="2" a="1"/>
  <c r="C84" i="2" s="1"/>
  <c r="C94" i="2" a="1"/>
  <c r="C94" i="2" s="1"/>
  <c r="C98" i="2" a="1"/>
  <c r="C98" i="2" s="1"/>
  <c r="C103" i="2" a="1"/>
  <c r="C103" i="2" s="1"/>
  <c r="C108" i="2" a="1"/>
  <c r="C108" i="2" s="1"/>
  <c r="C117" i="2" a="1"/>
  <c r="C117" i="2" s="1"/>
  <c r="C122" i="2" a="1"/>
  <c r="C122" i="2" s="1"/>
  <c r="C127" i="2" a="1"/>
  <c r="C127" i="2" s="1"/>
  <c r="C131" i="2" a="1"/>
  <c r="C131" i="2" s="1"/>
  <c r="C136" i="2" a="1"/>
  <c r="C136" i="2" s="1"/>
  <c r="C140" i="2" a="1"/>
  <c r="C140" i="2" s="1"/>
  <c r="C144" i="2" a="1"/>
  <c r="C144" i="2" s="1"/>
  <c r="C164" i="2" a="1"/>
  <c r="C164" i="2" s="1"/>
  <c r="C167" i="2" a="1"/>
  <c r="C167" i="2" s="1"/>
  <c r="C170" i="2" a="1"/>
  <c r="C170" i="2" s="1"/>
  <c r="C173" i="2" a="1"/>
  <c r="C173" i="2" s="1"/>
  <c r="C176" i="2" a="1"/>
  <c r="C176" i="2" s="1"/>
  <c r="C179" i="2" a="1"/>
  <c r="C179" i="2" s="1"/>
  <c r="C183" i="2" a="1"/>
  <c r="C183" i="2" s="1"/>
  <c r="C189" i="2" a="1"/>
  <c r="C189" i="2" s="1"/>
  <c r="C192" i="2" a="1"/>
  <c r="C192" i="2" s="1"/>
  <c r="C195" i="2" a="1"/>
  <c r="C195" i="2" s="1"/>
  <c r="C199" i="2" a="1"/>
  <c r="C199" i="2" s="1"/>
  <c r="C205" i="2" a="1"/>
  <c r="C205" i="2" s="1"/>
  <c r="C208" i="2" a="1"/>
  <c r="C208" i="2" s="1"/>
  <c r="C211" i="2" a="1"/>
  <c r="C211" i="2" s="1"/>
  <c r="C215" i="2" a="1"/>
  <c r="C215" i="2" s="1"/>
  <c r="C221" i="2" a="1"/>
  <c r="C221" i="2" s="1"/>
  <c r="C224" i="2" a="1"/>
  <c r="C224" i="2" s="1"/>
  <c r="C227" i="2" a="1"/>
  <c r="C227" i="2" s="1"/>
  <c r="C231" i="2" a="1"/>
  <c r="C231" i="2" s="1"/>
  <c r="C237" i="2" a="1"/>
  <c r="C237" i="2" s="1"/>
  <c r="C240" i="2" a="1"/>
  <c r="C240" i="2" s="1"/>
  <c r="C243" i="2" a="1"/>
  <c r="C243" i="2" s="1"/>
  <c r="C247" i="2" a="1"/>
  <c r="C247" i="2" s="1"/>
  <c r="C253" i="2" a="1"/>
  <c r="C253" i="2" s="1"/>
  <c r="C256" i="2" a="1"/>
  <c r="C256" i="2" s="1"/>
  <c r="C259" i="2" a="1"/>
  <c r="C259" i="2" s="1"/>
  <c r="C263" i="2" a="1"/>
  <c r="C263" i="2" s="1"/>
  <c r="C269" i="2" a="1"/>
  <c r="C269" i="2" s="1"/>
  <c r="C272" i="2" a="1"/>
  <c r="C272" i="2" s="1"/>
  <c r="C275" i="2" a="1"/>
  <c r="C275" i="2" s="1"/>
  <c r="C279" i="2" a="1"/>
  <c r="C279" i="2" s="1"/>
  <c r="C285" i="2" a="1"/>
  <c r="C285" i="2" s="1"/>
  <c r="C288" i="2" a="1"/>
  <c r="C288" i="2" s="1"/>
  <c r="C291" i="2" a="1"/>
  <c r="C291" i="2" s="1"/>
  <c r="C295" i="2" a="1"/>
  <c r="C295" i="2" s="1"/>
  <c r="C301" i="2" a="1"/>
  <c r="C301" i="2" s="1"/>
  <c r="C304" i="2" a="1"/>
  <c r="C304" i="2" s="1"/>
  <c r="C307" i="2" a="1"/>
  <c r="C307" i="2" s="1"/>
  <c r="C310" i="2" a="1"/>
  <c r="C310" i="2" s="1"/>
  <c r="C315" i="2" a="1"/>
  <c r="C315" i="2" s="1"/>
  <c r="C318" i="2" a="1"/>
  <c r="C318" i="2" s="1"/>
  <c r="C323" i="2" a="1"/>
  <c r="C323" i="2" s="1"/>
  <c r="C326" i="2" a="1"/>
  <c r="C326" i="2" s="1"/>
  <c r="C331" i="2" a="1"/>
  <c r="C331" i="2" s="1"/>
  <c r="C334" i="2" a="1"/>
  <c r="C334" i="2" s="1"/>
  <c r="C340" i="2" a="1"/>
  <c r="C340" i="2" s="1"/>
  <c r="C344" i="2" a="1"/>
  <c r="C344" i="2" s="1"/>
  <c r="C347" i="2" a="1"/>
  <c r="C347" i="2" s="1"/>
  <c r="C351" i="2" a="1"/>
  <c r="C351" i="2" s="1"/>
  <c r="C354" i="2" a="1"/>
  <c r="C354" i="2" s="1"/>
  <c r="C358" i="2" a="1"/>
  <c r="C358" i="2" s="1"/>
  <c r="C361" i="2" a="1"/>
  <c r="C361" i="2" s="1"/>
  <c r="C365" i="2" a="1"/>
  <c r="C365" i="2" s="1"/>
  <c r="C372" i="2" a="1"/>
  <c r="C372" i="2" s="1"/>
  <c r="C376" i="2" a="1"/>
  <c r="C376" i="2" s="1"/>
  <c r="C379" i="2" a="1"/>
  <c r="C379" i="2" s="1"/>
  <c r="C383" i="2" a="1"/>
  <c r="C383" i="2" s="1"/>
  <c r="C386" i="2" a="1"/>
  <c r="C386" i="2" s="1"/>
  <c r="C390" i="2" a="1"/>
  <c r="C390" i="2" s="1"/>
  <c r="C393" i="2" a="1"/>
  <c r="C393" i="2" s="1"/>
  <c r="C397" i="2" a="1"/>
  <c r="C397" i="2" s="1"/>
  <c r="C404" i="2" a="1"/>
  <c r="C404" i="2" s="1"/>
  <c r="C408" i="2" a="1"/>
  <c r="C408" i="2" s="1"/>
  <c r="C411" i="2" a="1"/>
  <c r="C411" i="2" s="1"/>
  <c r="C415" i="2" a="1"/>
  <c r="C415" i="2" s="1"/>
  <c r="C418" i="2" a="1"/>
  <c r="C418" i="2" s="1"/>
  <c r="C422" i="2" a="1"/>
  <c r="C422" i="2" s="1"/>
  <c r="C425" i="2" a="1"/>
  <c r="C425" i="2" s="1"/>
  <c r="C429" i="2" a="1"/>
  <c r="C429" i="2" s="1"/>
  <c r="C436" i="2" a="1"/>
  <c r="C436" i="2" s="1"/>
  <c r="C440" i="2" a="1"/>
  <c r="C440" i="2" s="1"/>
  <c r="C443" i="2" a="1"/>
  <c r="C443" i="2" s="1"/>
  <c r="C447" i="2" a="1"/>
  <c r="C447" i="2" s="1"/>
  <c r="C450" i="2" a="1"/>
  <c r="C450" i="2" s="1"/>
  <c r="C454" i="2" a="1"/>
  <c r="C454" i="2" s="1"/>
  <c r="C457" i="2" a="1"/>
  <c r="C457" i="2" s="1"/>
  <c r="C461" i="2" a="1"/>
  <c r="C461" i="2" s="1"/>
  <c r="C468" i="2" a="1"/>
  <c r="C468" i="2" s="1"/>
  <c r="C472" i="2" a="1"/>
  <c r="C472" i="2" s="1"/>
  <c r="C475" i="2" a="1"/>
  <c r="C475" i="2" s="1"/>
  <c r="C479" i="2" a="1"/>
  <c r="C479" i="2" s="1"/>
  <c r="C482" i="2" a="1"/>
  <c r="C482" i="2" s="1"/>
  <c r="C486" i="2" a="1"/>
  <c r="C486" i="2" s="1"/>
  <c r="C489" i="2" a="1"/>
  <c r="C489" i="2" s="1"/>
  <c r="C493" i="2" a="1"/>
  <c r="C493" i="2" s="1"/>
  <c r="C500" i="2" a="1"/>
  <c r="C500" i="2" s="1"/>
  <c r="C504" i="2" a="1"/>
  <c r="C504" i="2" s="1"/>
  <c r="C507" i="2" a="1"/>
  <c r="C507" i="2" s="1"/>
  <c r="C511" i="2" a="1"/>
  <c r="C511" i="2" s="1"/>
  <c r="C514" i="2" a="1"/>
  <c r="C514" i="2" s="1"/>
  <c r="C518" i="2" a="1"/>
  <c r="C518" i="2" s="1"/>
  <c r="C521" i="2" a="1"/>
  <c r="C521" i="2" s="1"/>
  <c r="C525" i="2" a="1"/>
  <c r="C525" i="2" s="1"/>
  <c r="C532" i="2" a="1"/>
  <c r="C532" i="2" s="1"/>
  <c r="C536" i="2" a="1"/>
  <c r="C536" i="2" s="1"/>
  <c r="C539" i="2" a="1"/>
  <c r="C539" i="2" s="1"/>
  <c r="C543" i="2" a="1"/>
  <c r="C543" i="2" s="1"/>
  <c r="C546" i="2" a="1"/>
  <c r="C546" i="2" s="1"/>
  <c r="C550" i="2" a="1"/>
  <c r="C550" i="2" s="1"/>
  <c r="C553" i="2" a="1"/>
  <c r="C553" i="2" s="1"/>
  <c r="C557" i="2" a="1"/>
  <c r="C557" i="2" s="1"/>
  <c r="C564" i="2" a="1"/>
  <c r="C564" i="2" s="1"/>
  <c r="C568" i="2" a="1"/>
  <c r="C568" i="2" s="1"/>
  <c r="C571" i="2" a="1"/>
  <c r="C571" i="2" s="1"/>
  <c r="C575" i="2" a="1"/>
  <c r="C575" i="2" s="1"/>
  <c r="C578" i="2" a="1"/>
  <c r="C578" i="2" s="1"/>
  <c r="C582" i="2" a="1"/>
  <c r="C582" i="2" s="1"/>
  <c r="C585" i="2" a="1"/>
  <c r="C585" i="2" s="1"/>
  <c r="C589" i="2" a="1"/>
  <c r="C589" i="2" s="1"/>
  <c r="C596" i="2" a="1"/>
  <c r="C596" i="2" s="1"/>
  <c r="C599" i="2" a="1"/>
  <c r="C599" i="2" s="1"/>
  <c r="C602" i="2" a="1"/>
  <c r="C602" i="2" s="1"/>
  <c r="C605" i="2" a="1"/>
  <c r="C605" i="2" s="1"/>
  <c r="C612" i="2" a="1"/>
  <c r="C612" i="2" s="1"/>
  <c r="C616" i="2" a="1"/>
  <c r="C616" i="2" s="1"/>
  <c r="C619" i="2" a="1"/>
  <c r="C619" i="2" s="1"/>
  <c r="C623" i="2" a="1"/>
  <c r="C623" i="2" s="1"/>
  <c r="C630" i="2" a="1"/>
  <c r="C630" i="2" s="1"/>
  <c r="C634" i="2" a="1"/>
  <c r="C634" i="2" s="1"/>
  <c r="C637" i="2" a="1"/>
  <c r="C637" i="2" s="1"/>
  <c r="C641" i="2" a="1"/>
  <c r="C641" i="2" s="1"/>
  <c r="C644" i="2" a="1"/>
  <c r="C644" i="2" s="1"/>
  <c r="C648" i="2" a="1"/>
  <c r="C648" i="2" s="1"/>
  <c r="C651" i="2" a="1"/>
  <c r="C651" i="2" s="1"/>
  <c r="C655" i="2" a="1"/>
  <c r="C655" i="2" s="1"/>
  <c r="C662" i="2" a="1"/>
  <c r="C662" i="2" s="1"/>
  <c r="C666" i="2" a="1"/>
  <c r="C666" i="2" s="1"/>
  <c r="C669" i="2" a="1"/>
  <c r="C669" i="2" s="1"/>
  <c r="C673" i="2" a="1"/>
  <c r="C673" i="2" s="1"/>
  <c r="C676" i="2" a="1"/>
  <c r="C676" i="2" s="1"/>
  <c r="C680" i="2" a="1"/>
  <c r="C680" i="2" s="1"/>
  <c r="C683" i="2" a="1"/>
  <c r="C683" i="2" s="1"/>
  <c r="C687" i="2" a="1"/>
  <c r="C687" i="2" s="1"/>
  <c r="C694" i="2" a="1"/>
  <c r="C694" i="2" s="1"/>
  <c r="C698" i="2" a="1"/>
  <c r="C698" i="2" s="1"/>
  <c r="C701" i="2" a="1"/>
  <c r="C701" i="2" s="1"/>
  <c r="C705" i="2" a="1"/>
  <c r="C705" i="2" s="1"/>
  <c r="C708" i="2" a="1"/>
  <c r="C708" i="2" s="1"/>
  <c r="C712" i="2" a="1"/>
  <c r="C712" i="2" s="1"/>
  <c r="C715" i="2" a="1"/>
  <c r="C715" i="2" s="1"/>
  <c r="C719" i="2" a="1"/>
  <c r="C719" i="2" s="1"/>
  <c r="C726" i="2" a="1"/>
  <c r="C726" i="2" s="1"/>
  <c r="C730" i="2" a="1"/>
  <c r="C730" i="2" s="1"/>
  <c r="C733" i="2" a="1"/>
  <c r="C733" i="2" s="1"/>
  <c r="C737" i="2" a="1"/>
  <c r="C737" i="2" s="1"/>
  <c r="C740" i="2" a="1"/>
  <c r="C740" i="2" s="1"/>
  <c r="C744" i="2" a="1"/>
  <c r="C744" i="2" s="1"/>
  <c r="C747" i="2" a="1"/>
  <c r="C747" i="2" s="1"/>
  <c r="C751" i="2" a="1"/>
  <c r="C751" i="2" s="1"/>
  <c r="C758" i="2" a="1"/>
  <c r="C758" i="2" s="1"/>
  <c r="C762" i="2" a="1"/>
  <c r="C762" i="2" s="1"/>
  <c r="C765" i="2" a="1"/>
  <c r="C765" i="2" s="1"/>
  <c r="C769" i="2" a="1"/>
  <c r="C769" i="2" s="1"/>
  <c r="C772" i="2" a="1"/>
  <c r="C772" i="2" s="1"/>
  <c r="C776" i="2" a="1"/>
  <c r="C776" i="2" s="1"/>
  <c r="C779" i="2" a="1"/>
  <c r="C779" i="2" s="1"/>
  <c r="C783" i="2" a="1"/>
  <c r="C783" i="2" s="1"/>
  <c r="C790" i="2" a="1"/>
  <c r="C790" i="2" s="1"/>
  <c r="C794" i="2" a="1"/>
  <c r="C794" i="2" s="1"/>
  <c r="C797" i="2" a="1"/>
  <c r="C797" i="2" s="1"/>
  <c r="C801" i="2" a="1"/>
  <c r="C801" i="2" s="1"/>
  <c r="C804" i="2" a="1"/>
  <c r="C804" i="2" s="1"/>
  <c r="C808" i="2" a="1"/>
  <c r="C808" i="2" s="1"/>
  <c r="C811" i="2" a="1"/>
  <c r="C811" i="2" s="1"/>
  <c r="C815" i="2" a="1"/>
  <c r="C815" i="2" s="1"/>
  <c r="C822" i="2" a="1"/>
  <c r="C822" i="2" s="1"/>
  <c r="C826" i="2" a="1"/>
  <c r="C826" i="2" s="1"/>
  <c r="C829" i="2" a="1"/>
  <c r="C829" i="2" s="1"/>
  <c r="C833" i="2" a="1"/>
  <c r="C833" i="2" s="1"/>
  <c r="C836" i="2" a="1"/>
  <c r="C836" i="2" s="1"/>
  <c r="C840" i="2" a="1"/>
  <c r="C840" i="2" s="1"/>
  <c r="C843" i="2" a="1"/>
  <c r="C843" i="2" s="1"/>
  <c r="C847" i="2" a="1"/>
  <c r="C847" i="2" s="1"/>
  <c r="C854" i="2" a="1"/>
  <c r="C854" i="2" s="1"/>
  <c r="C858" i="2" a="1"/>
  <c r="C858" i="2" s="1"/>
  <c r="C861" i="2" a="1"/>
  <c r="C861" i="2" s="1"/>
  <c r="C865" i="2" a="1"/>
  <c r="C865" i="2" s="1"/>
  <c r="C868" i="2" a="1"/>
  <c r="C868" i="2" s="1"/>
  <c r="C872" i="2" a="1"/>
  <c r="C872" i="2" s="1"/>
  <c r="C875" i="2" a="1"/>
  <c r="C875" i="2" s="1"/>
  <c r="C879" i="2" a="1"/>
  <c r="C879" i="2" s="1"/>
  <c r="C886" i="2" a="1"/>
  <c r="C886" i="2" s="1"/>
  <c r="C890" i="2" a="1"/>
  <c r="C890" i="2" s="1"/>
  <c r="C894" i="2" a="1"/>
  <c r="C894" i="2" s="1"/>
  <c r="C898" i="2" a="1"/>
  <c r="C898" i="2" s="1"/>
  <c r="C902" i="2" a="1"/>
  <c r="C902" i="2" s="1"/>
  <c r="C906" i="2" a="1"/>
  <c r="C906" i="2" s="1"/>
  <c r="C910" i="2" a="1"/>
  <c r="C910" i="2" s="1"/>
  <c r="C914" i="2" a="1"/>
  <c r="C914" i="2" s="1"/>
  <c r="C918" i="2" a="1"/>
  <c r="C918" i="2" s="1"/>
  <c r="C922" i="2" a="1"/>
  <c r="C922" i="2" s="1"/>
  <c r="C926" i="2" a="1"/>
  <c r="C926" i="2" s="1"/>
  <c r="C930" i="2" a="1"/>
  <c r="C930" i="2" s="1"/>
  <c r="C934" i="2" a="1"/>
  <c r="C934" i="2" s="1"/>
  <c r="C938" i="2" a="1"/>
  <c r="C938" i="2" s="1"/>
  <c r="C942" i="2" a="1"/>
  <c r="C942" i="2" s="1"/>
  <c r="C946" i="2" a="1"/>
  <c r="C946" i="2" s="1"/>
  <c r="C950" i="2" a="1"/>
  <c r="C950" i="2" s="1"/>
  <c r="C954" i="2" a="1"/>
  <c r="C954" i="2" s="1"/>
  <c r="C958" i="2" a="1"/>
  <c r="C958" i="2" s="1"/>
  <c r="C962" i="2" a="1"/>
  <c r="C962" i="2" s="1"/>
  <c r="D104" i="2" a="1"/>
  <c r="D104" i="2" s="1"/>
  <c r="D302" i="2" a="1"/>
  <c r="D302" i="2" s="1"/>
  <c r="D338" i="2" a="1"/>
  <c r="D338" i="2" s="1"/>
  <c r="D374" i="2" a="1"/>
  <c r="D374" i="2" s="1"/>
  <c r="D421" i="2" a="1"/>
  <c r="D421" i="2" s="1"/>
  <c r="D469" i="2" a="1"/>
  <c r="D469" i="2" s="1"/>
  <c r="D523" i="2" a="1"/>
  <c r="D523" i="2" s="1"/>
  <c r="D549" i="2" a="1"/>
  <c r="D549" i="2" s="1"/>
  <c r="D574" i="2" a="1"/>
  <c r="D574" i="2" s="1"/>
  <c r="D600" i="2" a="1"/>
  <c r="D600" i="2" s="1"/>
  <c r="D651" i="2" a="1"/>
  <c r="D651" i="2" s="1"/>
  <c r="D677" i="2" a="1"/>
  <c r="D677" i="2" s="1"/>
  <c r="D751" i="2" a="1"/>
  <c r="D751" i="2" s="1"/>
  <c r="D765" i="2" a="1"/>
  <c r="D765" i="2" s="1"/>
  <c r="D779" i="2" a="1"/>
  <c r="D779" i="2" s="1"/>
  <c r="D794" i="2" a="1"/>
  <c r="D794" i="2" s="1"/>
  <c r="D808" i="2" a="1"/>
  <c r="D808" i="2" s="1"/>
  <c r="D822" i="2" a="1"/>
  <c r="D822" i="2" s="1"/>
  <c r="D848" i="2" a="1"/>
  <c r="D848" i="2" s="1"/>
  <c r="D869" i="2" a="1"/>
  <c r="D869" i="2" s="1"/>
  <c r="D880" i="2" a="1"/>
  <c r="D880" i="2" s="1"/>
  <c r="D901" i="2" a="1"/>
  <c r="D901" i="2" s="1"/>
  <c r="D912" i="2" a="1"/>
  <c r="D912" i="2" s="1"/>
  <c r="D933" i="2" a="1"/>
  <c r="D933" i="2" s="1"/>
  <c r="D944" i="2" a="1"/>
  <c r="D944" i="2" s="1"/>
  <c r="D965" i="2" a="1"/>
  <c r="D965" i="2" s="1"/>
  <c r="D976" i="2" a="1"/>
  <c r="D976" i="2" s="1"/>
  <c r="D997" i="2" a="1"/>
  <c r="D997" i="2" s="1"/>
  <c r="C19" i="2" a="1"/>
  <c r="C19" i="2" s="1"/>
  <c r="C33" i="2" a="1"/>
  <c r="C33" i="2" s="1"/>
  <c r="C48" i="2" a="1"/>
  <c r="C48" i="2" s="1"/>
  <c r="C66" i="2" a="1"/>
  <c r="C66" i="2" s="1"/>
  <c r="C76" i="2" a="1"/>
  <c r="C76" i="2" s="1"/>
  <c r="C85" i="2" a="1"/>
  <c r="C85" i="2" s="1"/>
  <c r="C95" i="2" a="1"/>
  <c r="C95" i="2" s="1"/>
  <c r="C113" i="2" a="1"/>
  <c r="C113" i="2" s="1"/>
  <c r="C123" i="2" a="1"/>
  <c r="C123" i="2" s="1"/>
  <c r="C149" i="2" a="1"/>
  <c r="C149" i="2" s="1"/>
  <c r="C158" i="2" a="1"/>
  <c r="C158" i="2" s="1"/>
  <c r="C165" i="2" a="1"/>
  <c r="C165" i="2" s="1"/>
  <c r="D107" i="2" a="1"/>
  <c r="D107" i="2" s="1"/>
  <c r="D303" i="2" a="1"/>
  <c r="D303" i="2" s="1"/>
  <c r="D375" i="2" a="1"/>
  <c r="D375" i="2" s="1"/>
  <c r="D498" i="2" a="1"/>
  <c r="D498" i="2" s="1"/>
  <c r="D524" i="2" a="1"/>
  <c r="D524" i="2" s="1"/>
  <c r="D575" i="2" a="1"/>
  <c r="D575" i="2" s="1"/>
  <c r="D601" i="2" a="1"/>
  <c r="D601" i="2" s="1"/>
  <c r="D626" i="2" a="1"/>
  <c r="D626" i="2" s="1"/>
  <c r="D652" i="2" a="1"/>
  <c r="D652" i="2" s="1"/>
  <c r="D711" i="2" a="1"/>
  <c r="D711" i="2" s="1"/>
  <c r="D723" i="2" a="1"/>
  <c r="D723" i="2" s="1"/>
  <c r="D738" i="2" a="1"/>
  <c r="D738" i="2" s="1"/>
  <c r="D752" i="2" a="1"/>
  <c r="D752" i="2" s="1"/>
  <c r="D766" i="2" a="1"/>
  <c r="D766" i="2" s="1"/>
  <c r="D823" i="2" a="1"/>
  <c r="D823" i="2" s="1"/>
  <c r="D837" i="2" a="1"/>
  <c r="D837" i="2" s="1"/>
  <c r="D859" i="2" a="1"/>
  <c r="D859" i="2" s="1"/>
  <c r="D870" i="2" a="1"/>
  <c r="D870" i="2" s="1"/>
  <c r="D891" i="2" a="1"/>
  <c r="D891" i="2" s="1"/>
  <c r="D902" i="2" a="1"/>
  <c r="D902" i="2" s="1"/>
  <c r="D923" i="2" a="1"/>
  <c r="D923" i="2" s="1"/>
  <c r="D934" i="2" a="1"/>
  <c r="D934" i="2" s="1"/>
  <c r="D955" i="2" a="1"/>
  <c r="D955" i="2" s="1"/>
  <c r="D966" i="2" a="1"/>
  <c r="D966" i="2" s="1"/>
  <c r="D987" i="2" a="1"/>
  <c r="D987" i="2" s="1"/>
  <c r="D998" i="2" a="1"/>
  <c r="D998" i="2" s="1"/>
  <c r="C20" i="2" a="1"/>
  <c r="C20" i="2" s="1"/>
  <c r="C34" i="2" a="1"/>
  <c r="C34" i="2" s="1"/>
  <c r="C58" i="2" a="1"/>
  <c r="C58" i="2" s="1"/>
  <c r="C67" i="2" a="1"/>
  <c r="C67" i="2" s="1"/>
  <c r="C77" i="2" a="1"/>
  <c r="C77" i="2" s="1"/>
  <c r="C87" i="2" a="1"/>
  <c r="C87" i="2" s="1"/>
  <c r="C96" i="2" a="1"/>
  <c r="C96" i="2" s="1"/>
  <c r="C105" i="2" a="1"/>
  <c r="C105" i="2" s="1"/>
  <c r="C115" i="2" a="1"/>
  <c r="C115" i="2" s="1"/>
  <c r="C124" i="2" a="1"/>
  <c r="C124" i="2" s="1"/>
  <c r="C133" i="2" a="1"/>
  <c r="C133" i="2" s="1"/>
  <c r="C142" i="2" a="1"/>
  <c r="C142" i="2" s="1"/>
  <c r="C150" i="2" a="1"/>
  <c r="C150" i="2" s="1"/>
  <c r="C159" i="2" a="1"/>
  <c r="C159" i="2" s="1"/>
  <c r="C166" i="2" a="1"/>
  <c r="C166" i="2" s="1"/>
  <c r="C172" i="2" a="1"/>
  <c r="C172" i="2" s="1"/>
  <c r="C177" i="2" a="1"/>
  <c r="C177" i="2" s="1"/>
  <c r="C184" i="2" a="1"/>
  <c r="C184" i="2" s="1"/>
  <c r="C191" i="2" a="1"/>
  <c r="C191" i="2" s="1"/>
  <c r="C197" i="2" a="1"/>
  <c r="C197" i="2" s="1"/>
  <c r="C203" i="2" a="1"/>
  <c r="C203" i="2" s="1"/>
  <c r="C216" i="2" a="1"/>
  <c r="C216" i="2" s="1"/>
  <c r="C223" i="2" a="1"/>
  <c r="C223" i="2" s="1"/>
  <c r="C229" i="2" a="1"/>
  <c r="C229" i="2" s="1"/>
  <c r="C235" i="2" a="1"/>
  <c r="C235" i="2" s="1"/>
  <c r="C248" i="2" a="1"/>
  <c r="C248" i="2" s="1"/>
  <c r="C255" i="2" a="1"/>
  <c r="C255" i="2" s="1"/>
  <c r="C261" i="2" a="1"/>
  <c r="C261" i="2" s="1"/>
  <c r="C267" i="2" a="1"/>
  <c r="C267" i="2" s="1"/>
  <c r="C280" i="2" a="1"/>
  <c r="C280" i="2" s="1"/>
  <c r="C287" i="2" a="1"/>
  <c r="C287" i="2" s="1"/>
  <c r="C293" i="2" a="1"/>
  <c r="C293" i="2" s="1"/>
  <c r="C299" i="2" a="1"/>
  <c r="C299" i="2" s="1"/>
  <c r="C311" i="2" a="1"/>
  <c r="C311" i="2" s="1"/>
  <c r="C322" i="2" a="1"/>
  <c r="C322" i="2" s="1"/>
  <c r="C327" i="2" a="1"/>
  <c r="C327" i="2" s="1"/>
  <c r="C338" i="2" a="1"/>
  <c r="C338" i="2" s="1"/>
  <c r="C345" i="2" a="1"/>
  <c r="C345" i="2" s="1"/>
  <c r="D213" i="2" a="1"/>
  <c r="D213" i="2" s="1"/>
  <c r="D322" i="2" a="1"/>
  <c r="D322" i="2" s="1"/>
  <c r="D354" i="2" a="1"/>
  <c r="D354" i="2" s="1"/>
  <c r="D446" i="2" a="1"/>
  <c r="D446" i="2" s="1"/>
  <c r="D485" i="2" a="1"/>
  <c r="D485" i="2" s="1"/>
  <c r="D510" i="2" a="1"/>
  <c r="D510" i="2" s="1"/>
  <c r="D536" i="2" a="1"/>
  <c r="D536" i="2" s="1"/>
  <c r="D587" i="2" a="1"/>
  <c r="D587" i="2" s="1"/>
  <c r="D613" i="2" a="1"/>
  <c r="D613" i="2" s="1"/>
  <c r="D638" i="2" a="1"/>
  <c r="D638" i="2" s="1"/>
  <c r="D664" i="2" a="1"/>
  <c r="D664" i="2" s="1"/>
  <c r="D705" i="2" a="1"/>
  <c r="D705" i="2" s="1"/>
  <c r="D730" i="2" a="1"/>
  <c r="D730" i="2" s="1"/>
  <c r="D744" i="2" a="1"/>
  <c r="D744" i="2" s="1"/>
  <c r="D758" i="2" a="1"/>
  <c r="D758" i="2" s="1"/>
  <c r="D815" i="2" a="1"/>
  <c r="D815" i="2" s="1"/>
  <c r="D829" i="2" a="1"/>
  <c r="D829" i="2" s="1"/>
  <c r="D853" i="2" a="1"/>
  <c r="D853" i="2" s="1"/>
  <c r="D864" i="2" a="1"/>
  <c r="D864" i="2" s="1"/>
  <c r="D885" i="2" a="1"/>
  <c r="D885" i="2" s="1"/>
  <c r="D896" i="2" a="1"/>
  <c r="D896" i="2" s="1"/>
  <c r="D917" i="2" a="1"/>
  <c r="D917" i="2" s="1"/>
  <c r="D928" i="2" a="1"/>
  <c r="D928" i="2" s="1"/>
  <c r="D949" i="2" a="1"/>
  <c r="D949" i="2" s="1"/>
  <c r="D960" i="2" a="1"/>
  <c r="D960" i="2" s="1"/>
  <c r="D981" i="2" a="1"/>
  <c r="D981" i="2" s="1"/>
  <c r="D992" i="2" a="1"/>
  <c r="D992" i="2" s="1"/>
  <c r="C12" i="2" a="1"/>
  <c r="C12" i="2" s="1"/>
  <c r="C26" i="2" a="1"/>
  <c r="C26" i="2" s="1"/>
  <c r="C52" i="2" a="1"/>
  <c r="C52" i="2" s="1"/>
  <c r="C62" i="2" a="1"/>
  <c r="C62" i="2" s="1"/>
  <c r="C71" i="2" a="1"/>
  <c r="C71" i="2" s="1"/>
  <c r="C90" i="2" a="1"/>
  <c r="C90" i="2" s="1"/>
  <c r="C99" i="2" a="1"/>
  <c r="C99" i="2" s="1"/>
  <c r="C109" i="2" a="1"/>
  <c r="C109" i="2" s="1"/>
  <c r="C119" i="2" a="1"/>
  <c r="C119" i="2" s="1"/>
  <c r="C128" i="2" a="1"/>
  <c r="C128" i="2" s="1"/>
  <c r="C145" i="2" a="1"/>
  <c r="C145" i="2" s="1"/>
  <c r="C153" i="2" a="1"/>
  <c r="C153" i="2" s="1"/>
  <c r="C161" i="2" a="1"/>
  <c r="C161" i="2" s="1"/>
  <c r="C168" i="2" a="1"/>
  <c r="C168" i="2" s="1"/>
  <c r="C174" i="2" a="1"/>
  <c r="C174" i="2" s="1"/>
  <c r="C180" i="2" a="1"/>
  <c r="C180" i="2" s="1"/>
  <c r="C186" i="2" a="1"/>
  <c r="C186" i="2" s="1"/>
  <c r="C193" i="2" a="1"/>
  <c r="C193" i="2" s="1"/>
  <c r="C206" i="2" a="1"/>
  <c r="C206" i="2" s="1"/>
  <c r="C212" i="2" a="1"/>
  <c r="C212" i="2" s="1"/>
  <c r="C218" i="2" a="1"/>
  <c r="C218" i="2" s="1"/>
  <c r="C225" i="2" a="1"/>
  <c r="C225" i="2" s="1"/>
  <c r="C238" i="2" a="1"/>
  <c r="C238" i="2" s="1"/>
  <c r="C244" i="2" a="1"/>
  <c r="C244" i="2" s="1"/>
  <c r="C250" i="2" a="1"/>
  <c r="C250" i="2" s="1"/>
  <c r="C257" i="2" a="1"/>
  <c r="C257" i="2" s="1"/>
  <c r="C270" i="2" a="1"/>
  <c r="C270" i="2" s="1"/>
  <c r="C276" i="2" a="1"/>
  <c r="C276" i="2" s="1"/>
  <c r="C282" i="2" a="1"/>
  <c r="C282" i="2" s="1"/>
  <c r="C289" i="2" a="1"/>
  <c r="C289" i="2" s="1"/>
  <c r="C302" i="2" a="1"/>
  <c r="C302" i="2" s="1"/>
  <c r="C308" i="2" a="1"/>
  <c r="C308" i="2" s="1"/>
  <c r="C313" i="2" a="1"/>
  <c r="C313" i="2" s="1"/>
  <c r="C324" i="2" a="1"/>
  <c r="C324" i="2" s="1"/>
  <c r="C329" i="2" a="1"/>
  <c r="C329" i="2" s="1"/>
  <c r="C341" i="2" a="1"/>
  <c r="C341" i="2" s="1"/>
  <c r="C348" i="2" a="1"/>
  <c r="C348" i="2" s="1"/>
  <c r="D217" i="2" a="1"/>
  <c r="D217" i="2" s="1"/>
  <c r="D447" i="2" a="1"/>
  <c r="D447" i="2" s="1"/>
  <c r="D562" i="2" a="1"/>
  <c r="D562" i="2" s="1"/>
  <c r="D665" i="2" a="1"/>
  <c r="D665" i="2" s="1"/>
  <c r="D787" i="2" a="1"/>
  <c r="D787" i="2" s="1"/>
  <c r="D843" i="2" a="1"/>
  <c r="D843" i="2" s="1"/>
  <c r="D886" i="2" a="1"/>
  <c r="D886" i="2" s="1"/>
  <c r="D971" i="2" a="1"/>
  <c r="D971" i="2" s="1"/>
  <c r="C27" i="2" a="1"/>
  <c r="C27" i="2" s="1"/>
  <c r="C110" i="2" a="1"/>
  <c r="C110" i="2" s="1"/>
  <c r="C146" i="2" a="1"/>
  <c r="C146" i="2" s="1"/>
  <c r="C171" i="2" a="1"/>
  <c r="C171" i="2" s="1"/>
  <c r="C196" i="2" a="1"/>
  <c r="C196" i="2" s="1"/>
  <c r="C209" i="2" a="1"/>
  <c r="C209" i="2" s="1"/>
  <c r="C222" i="2" a="1"/>
  <c r="C222" i="2" s="1"/>
  <c r="C234" i="2" a="1"/>
  <c r="C234" i="2" s="1"/>
  <c r="C260" i="2" a="1"/>
  <c r="C260" i="2" s="1"/>
  <c r="C273" i="2" a="1"/>
  <c r="C273" i="2" s="1"/>
  <c r="C286" i="2" a="1"/>
  <c r="C286" i="2" s="1"/>
  <c r="C298" i="2" a="1"/>
  <c r="C298" i="2" s="1"/>
  <c r="C321" i="2" a="1"/>
  <c r="C321" i="2" s="1"/>
  <c r="C332" i="2" a="1"/>
  <c r="C332" i="2" s="1"/>
  <c r="C356" i="2" a="1"/>
  <c r="C356" i="2" s="1"/>
  <c r="C363" i="2" a="1"/>
  <c r="C363" i="2" s="1"/>
  <c r="C370" i="2" a="1"/>
  <c r="C370" i="2" s="1"/>
  <c r="C377" i="2" a="1"/>
  <c r="C377" i="2" s="1"/>
  <c r="C392" i="2" a="1"/>
  <c r="C392" i="2" s="1"/>
  <c r="C399" i="2" a="1"/>
  <c r="C399" i="2" s="1"/>
  <c r="C406" i="2" a="1"/>
  <c r="C406" i="2" s="1"/>
  <c r="C413" i="2" a="1"/>
  <c r="C413" i="2" s="1"/>
  <c r="C420" i="2" a="1"/>
  <c r="C420" i="2" s="1"/>
  <c r="C427" i="2" a="1"/>
  <c r="C427" i="2" s="1"/>
  <c r="C434" i="2" a="1"/>
  <c r="C434" i="2" s="1"/>
  <c r="C441" i="2" a="1"/>
  <c r="C441" i="2" s="1"/>
  <c r="C456" i="2" a="1"/>
  <c r="C456" i="2" s="1"/>
  <c r="C463" i="2" a="1"/>
  <c r="C463" i="2" s="1"/>
  <c r="C470" i="2" a="1"/>
  <c r="C470" i="2" s="1"/>
  <c r="C477" i="2" a="1"/>
  <c r="C477" i="2" s="1"/>
  <c r="C484" i="2" a="1"/>
  <c r="C484" i="2" s="1"/>
  <c r="C491" i="2" a="1"/>
  <c r="C491" i="2" s="1"/>
  <c r="C498" i="2" a="1"/>
  <c r="C498" i="2" s="1"/>
  <c r="C505" i="2" a="1"/>
  <c r="C505" i="2" s="1"/>
  <c r="C520" i="2" a="1"/>
  <c r="C520" i="2" s="1"/>
  <c r="C527" i="2" a="1"/>
  <c r="C527" i="2" s="1"/>
  <c r="C534" i="2" a="1"/>
  <c r="C534" i="2" s="1"/>
  <c r="C541" i="2" a="1"/>
  <c r="C541" i="2" s="1"/>
  <c r="C548" i="2" a="1"/>
  <c r="C548" i="2" s="1"/>
  <c r="C555" i="2" a="1"/>
  <c r="C555" i="2" s="1"/>
  <c r="C562" i="2" a="1"/>
  <c r="C562" i="2" s="1"/>
  <c r="C569" i="2" a="1"/>
  <c r="C569" i="2" s="1"/>
  <c r="C584" i="2" a="1"/>
  <c r="C584" i="2" s="1"/>
  <c r="C591" i="2" a="1"/>
  <c r="C591" i="2" s="1"/>
  <c r="C598" i="2" a="1"/>
  <c r="C598" i="2" s="1"/>
  <c r="C604" i="2" a="1"/>
  <c r="C604" i="2" s="1"/>
  <c r="C610" i="2" a="1"/>
  <c r="C610" i="2" s="1"/>
  <c r="C618" i="2" a="1"/>
  <c r="C618" i="2" s="1"/>
  <c r="C625" i="2" a="1"/>
  <c r="C625" i="2" s="1"/>
  <c r="C632" i="2" a="1"/>
  <c r="C632" i="2" s="1"/>
  <c r="C639" i="2" a="1"/>
  <c r="C639" i="2" s="1"/>
  <c r="C646" i="2" a="1"/>
  <c r="C646" i="2" s="1"/>
  <c r="C653" i="2" a="1"/>
  <c r="C653" i="2" s="1"/>
  <c r="C660" i="2" a="1"/>
  <c r="C660" i="2" s="1"/>
  <c r="C667" i="2" a="1"/>
  <c r="C667" i="2" s="1"/>
  <c r="C682" i="2" a="1"/>
  <c r="C682" i="2" s="1"/>
  <c r="C689" i="2" a="1"/>
  <c r="C689" i="2" s="1"/>
  <c r="C696" i="2" a="1"/>
  <c r="C696" i="2" s="1"/>
  <c r="C703" i="2" a="1"/>
  <c r="C703" i="2" s="1"/>
  <c r="C710" i="2" a="1"/>
  <c r="C710" i="2" s="1"/>
  <c r="C717" i="2" a="1"/>
  <c r="C717" i="2" s="1"/>
  <c r="C724" i="2" a="1"/>
  <c r="C724" i="2" s="1"/>
  <c r="C731" i="2" a="1"/>
  <c r="C731" i="2" s="1"/>
  <c r="C746" i="2" a="1"/>
  <c r="C746" i="2" s="1"/>
  <c r="C753" i="2" a="1"/>
  <c r="C753" i="2" s="1"/>
  <c r="C760" i="2" a="1"/>
  <c r="C760" i="2" s="1"/>
  <c r="C767" i="2" a="1"/>
  <c r="C767" i="2" s="1"/>
  <c r="C774" i="2" a="1"/>
  <c r="C774" i="2" s="1"/>
  <c r="C781" i="2" a="1"/>
  <c r="C781" i="2" s="1"/>
  <c r="C788" i="2" a="1"/>
  <c r="C788" i="2" s="1"/>
  <c r="C795" i="2" a="1"/>
  <c r="C795" i="2" s="1"/>
  <c r="C810" i="2" a="1"/>
  <c r="C810" i="2" s="1"/>
  <c r="C817" i="2" a="1"/>
  <c r="C817" i="2" s="1"/>
  <c r="C824" i="2" a="1"/>
  <c r="C824" i="2" s="1"/>
  <c r="C831" i="2" a="1"/>
  <c r="C831" i="2" s="1"/>
  <c r="C838" i="2" a="1"/>
  <c r="C838" i="2" s="1"/>
  <c r="C845" i="2" a="1"/>
  <c r="C845" i="2" s="1"/>
  <c r="C852" i="2" a="1"/>
  <c r="C852" i="2" s="1"/>
  <c r="C859" i="2" a="1"/>
  <c r="C859" i="2" s="1"/>
  <c r="C874" i="2" a="1"/>
  <c r="C874" i="2" s="1"/>
  <c r="C881" i="2" a="1"/>
  <c r="C881" i="2" s="1"/>
  <c r="C888" i="2" a="1"/>
  <c r="C888" i="2" s="1"/>
  <c r="C896" i="2" a="1"/>
  <c r="C896" i="2" s="1"/>
  <c r="C904" i="2" a="1"/>
  <c r="C904" i="2" s="1"/>
  <c r="C912" i="2" a="1"/>
  <c r="C912" i="2" s="1"/>
  <c r="C920" i="2" a="1"/>
  <c r="C920" i="2" s="1"/>
  <c r="C928" i="2" a="1"/>
  <c r="C928" i="2" s="1"/>
  <c r="C936" i="2" a="1"/>
  <c r="C936" i="2" s="1"/>
  <c r="C944" i="2" a="1"/>
  <c r="C944" i="2" s="1"/>
  <c r="C952" i="2" a="1"/>
  <c r="C952" i="2" s="1"/>
  <c r="C960" i="2" a="1"/>
  <c r="C960" i="2" s="1"/>
  <c r="C966" i="2" a="1"/>
  <c r="C966" i="2" s="1"/>
  <c r="C970" i="2" a="1"/>
  <c r="C970" i="2" s="1"/>
  <c r="C974" i="2" a="1"/>
  <c r="C974" i="2" s="1"/>
  <c r="C978" i="2" a="1"/>
  <c r="C978" i="2" s="1"/>
  <c r="C982" i="2" a="1"/>
  <c r="C982" i="2" s="1"/>
  <c r="C985" i="2" a="1"/>
  <c r="C985" i="2" s="1"/>
  <c r="C988" i="2" a="1"/>
  <c r="C988" i="2" s="1"/>
  <c r="C994" i="2" a="1"/>
  <c r="C994" i="2" s="1"/>
  <c r="C998" i="2" a="1"/>
  <c r="C998" i="2" s="1"/>
  <c r="B10" i="2" a="1"/>
  <c r="B10" i="2" s="1"/>
  <c r="B15" i="2" a="1"/>
  <c r="B15" i="2" s="1"/>
  <c r="B18" i="2" a="1"/>
  <c r="B18" i="2" s="1"/>
  <c r="B21" i="2" a="1"/>
  <c r="B21" i="2" s="1"/>
  <c r="B28" i="2" a="1"/>
  <c r="B28" i="2" s="1"/>
  <c r="B31" i="2" a="1"/>
  <c r="B31" i="2" s="1"/>
  <c r="B34" i="2" a="1"/>
  <c r="B34" i="2" s="1"/>
  <c r="B37" i="2" a="1"/>
  <c r="B37" i="2" s="1"/>
  <c r="B44" i="2" a="1"/>
  <c r="B44" i="2" s="1"/>
  <c r="B47" i="2" a="1"/>
  <c r="B47" i="2" s="1"/>
  <c r="B50" i="2" a="1"/>
  <c r="B50" i="2" s="1"/>
  <c r="B53" i="2" a="1"/>
  <c r="B53" i="2" s="1"/>
  <c r="B60" i="2" a="1"/>
  <c r="B60" i="2" s="1"/>
  <c r="B63" i="2" a="1"/>
  <c r="B63" i="2" s="1"/>
  <c r="B66" i="2" a="1"/>
  <c r="B66" i="2" s="1"/>
  <c r="B69" i="2" a="1"/>
  <c r="B69" i="2" s="1"/>
  <c r="B76" i="2" a="1"/>
  <c r="B76" i="2" s="1"/>
  <c r="B79" i="2" a="1"/>
  <c r="B79" i="2" s="1"/>
  <c r="B82" i="2" a="1"/>
  <c r="B82" i="2" s="1"/>
  <c r="B85" i="2" a="1"/>
  <c r="B85" i="2" s="1"/>
  <c r="D588" i="2" a="1"/>
  <c r="D588" i="2" s="1"/>
  <c r="D690" i="2" a="1"/>
  <c r="D690" i="2" s="1"/>
  <c r="D802" i="2" a="1"/>
  <c r="D802" i="2" s="1"/>
  <c r="D854" i="2" a="1"/>
  <c r="D854" i="2" s="1"/>
  <c r="D939" i="2" a="1"/>
  <c r="D939" i="2" s="1"/>
  <c r="D982" i="2" a="1"/>
  <c r="D982" i="2" s="1"/>
  <c r="C41" i="2" a="1"/>
  <c r="C41" i="2" s="1"/>
  <c r="C81" i="2" a="1"/>
  <c r="C81" i="2" s="1"/>
  <c r="C120" i="2" a="1"/>
  <c r="C120" i="2" s="1"/>
  <c r="C155" i="2" a="1"/>
  <c r="C155" i="2" s="1"/>
  <c r="C187" i="2" a="1"/>
  <c r="C187" i="2" s="1"/>
  <c r="C200" i="2" a="1"/>
  <c r="C200" i="2" s="1"/>
  <c r="C213" i="2" a="1"/>
  <c r="C213" i="2" s="1"/>
  <c r="C239" i="2" a="1"/>
  <c r="C239" i="2" s="1"/>
  <c r="C251" i="2" a="1"/>
  <c r="C251" i="2" s="1"/>
  <c r="C264" i="2" a="1"/>
  <c r="C264" i="2" s="1"/>
  <c r="C277" i="2" a="1"/>
  <c r="C277" i="2" s="1"/>
  <c r="C303" i="2" a="1"/>
  <c r="C303" i="2" s="1"/>
  <c r="C314" i="2" a="1"/>
  <c r="C314" i="2" s="1"/>
  <c r="C335" i="2" a="1"/>
  <c r="C335" i="2" s="1"/>
  <c r="C349" i="2" a="1"/>
  <c r="C349" i="2" s="1"/>
  <c r="C359" i="2" a="1"/>
  <c r="C359" i="2" s="1"/>
  <c r="C366" i="2" a="1"/>
  <c r="C366" i="2" s="1"/>
  <c r="C373" i="2" a="1"/>
  <c r="C373" i="2" s="1"/>
  <c r="C380" i="2" a="1"/>
  <c r="C380" i="2" s="1"/>
  <c r="C387" i="2" a="1"/>
  <c r="C387" i="2" s="1"/>
  <c r="C394" i="2" a="1"/>
  <c r="C394" i="2" s="1"/>
  <c r="C401" i="2" a="1"/>
  <c r="C401" i="2" s="1"/>
  <c r="C416" i="2" a="1"/>
  <c r="C416" i="2" s="1"/>
  <c r="C423" i="2" a="1"/>
  <c r="C423" i="2" s="1"/>
  <c r="C430" i="2" a="1"/>
  <c r="C430" i="2" s="1"/>
  <c r="C437" i="2" a="1"/>
  <c r="C437" i="2" s="1"/>
  <c r="C444" i="2" a="1"/>
  <c r="C444" i="2" s="1"/>
  <c r="C451" i="2" a="1"/>
  <c r="C451" i="2" s="1"/>
  <c r="C458" i="2" a="1"/>
  <c r="C458" i="2" s="1"/>
  <c r="C465" i="2" a="1"/>
  <c r="C465" i="2" s="1"/>
  <c r="C480" i="2" a="1"/>
  <c r="C480" i="2" s="1"/>
  <c r="C487" i="2" a="1"/>
  <c r="C487" i="2" s="1"/>
  <c r="C494" i="2" a="1"/>
  <c r="C494" i="2" s="1"/>
  <c r="C501" i="2" a="1"/>
  <c r="C501" i="2" s="1"/>
  <c r="C508" i="2" a="1"/>
  <c r="C508" i="2" s="1"/>
  <c r="C515" i="2" a="1"/>
  <c r="C515" i="2" s="1"/>
  <c r="C522" i="2" a="1"/>
  <c r="C522" i="2" s="1"/>
  <c r="C529" i="2" a="1"/>
  <c r="C529" i="2" s="1"/>
  <c r="C544" i="2" a="1"/>
  <c r="C544" i="2" s="1"/>
  <c r="C551" i="2" a="1"/>
  <c r="C551" i="2" s="1"/>
  <c r="C558" i="2" a="1"/>
  <c r="C558" i="2" s="1"/>
  <c r="C565" i="2" a="1"/>
  <c r="C565" i="2" s="1"/>
  <c r="C572" i="2" a="1"/>
  <c r="C572" i="2" s="1"/>
  <c r="C579" i="2" a="1"/>
  <c r="C579" i="2" s="1"/>
  <c r="C586" i="2" a="1"/>
  <c r="C586" i="2" s="1"/>
  <c r="C593" i="2" a="1"/>
  <c r="C593" i="2" s="1"/>
  <c r="C600" i="2" a="1"/>
  <c r="C600" i="2" s="1"/>
  <c r="C606" i="2" a="1"/>
  <c r="C606" i="2" s="1"/>
  <c r="C613" i="2" a="1"/>
  <c r="C613" i="2" s="1"/>
  <c r="C620" i="2" a="1"/>
  <c r="C620" i="2" s="1"/>
  <c r="C627" i="2" a="1"/>
  <c r="C627" i="2" s="1"/>
  <c r="C642" i="2" a="1"/>
  <c r="C642" i="2" s="1"/>
  <c r="C649" i="2" a="1"/>
  <c r="C649" i="2" s="1"/>
  <c r="C656" i="2" a="1"/>
  <c r="C656" i="2" s="1"/>
  <c r="C663" i="2" a="1"/>
  <c r="C663" i="2" s="1"/>
  <c r="C670" i="2" a="1"/>
  <c r="C670" i="2" s="1"/>
  <c r="C677" i="2" a="1"/>
  <c r="C677" i="2" s="1"/>
  <c r="C684" i="2" a="1"/>
  <c r="C684" i="2" s="1"/>
  <c r="C691" i="2" a="1"/>
  <c r="C691" i="2" s="1"/>
  <c r="C706" i="2" a="1"/>
  <c r="C706" i="2" s="1"/>
  <c r="C713" i="2" a="1"/>
  <c r="C713" i="2" s="1"/>
  <c r="C720" i="2" a="1"/>
  <c r="C720" i="2" s="1"/>
  <c r="C727" i="2" a="1"/>
  <c r="C727" i="2" s="1"/>
  <c r="C734" i="2" a="1"/>
  <c r="C734" i="2" s="1"/>
  <c r="C741" i="2" a="1"/>
  <c r="C741" i="2" s="1"/>
  <c r="C748" i="2" a="1"/>
  <c r="C748" i="2" s="1"/>
  <c r="C755" i="2" a="1"/>
  <c r="C755" i="2" s="1"/>
  <c r="C770" i="2" a="1"/>
  <c r="C770" i="2" s="1"/>
  <c r="C777" i="2" a="1"/>
  <c r="C777" i="2" s="1"/>
  <c r="C784" i="2" a="1"/>
  <c r="C784" i="2" s="1"/>
  <c r="C791" i="2" a="1"/>
  <c r="C791" i="2" s="1"/>
  <c r="C798" i="2" a="1"/>
  <c r="C798" i="2" s="1"/>
  <c r="C805" i="2" a="1"/>
  <c r="C805" i="2" s="1"/>
  <c r="C812" i="2" a="1"/>
  <c r="C812" i="2" s="1"/>
  <c r="C819" i="2" a="1"/>
  <c r="C819" i="2" s="1"/>
  <c r="C834" i="2" a="1"/>
  <c r="C834" i="2" s="1"/>
  <c r="C841" i="2" a="1"/>
  <c r="C841" i="2" s="1"/>
  <c r="C848" i="2" a="1"/>
  <c r="C848" i="2" s="1"/>
  <c r="C855" i="2" a="1"/>
  <c r="C855" i="2" s="1"/>
  <c r="C862" i="2" a="1"/>
  <c r="C862" i="2" s="1"/>
  <c r="C869" i="2" a="1"/>
  <c r="C869" i="2" s="1"/>
  <c r="C876" i="2" a="1"/>
  <c r="C876" i="2" s="1"/>
  <c r="C883" i="2" a="1"/>
  <c r="C883" i="2" s="1"/>
  <c r="C891" i="2" a="1"/>
  <c r="C891" i="2" s="1"/>
  <c r="C899" i="2" a="1"/>
  <c r="C899" i="2" s="1"/>
  <c r="C907" i="2" a="1"/>
  <c r="C907" i="2" s="1"/>
  <c r="C915" i="2" a="1"/>
  <c r="C915" i="2" s="1"/>
  <c r="C923" i="2" a="1"/>
  <c r="C923" i="2" s="1"/>
  <c r="C931" i="2" a="1"/>
  <c r="C931" i="2" s="1"/>
  <c r="C939" i="2" a="1"/>
  <c r="C939" i="2" s="1"/>
  <c r="C947" i="2" a="1"/>
  <c r="C947" i="2" s="1"/>
  <c r="C955" i="2" a="1"/>
  <c r="C955" i="2" s="1"/>
  <c r="C963" i="2" a="1"/>
  <c r="C963" i="2" s="1"/>
  <c r="C967" i="2" a="1"/>
  <c r="C967" i="2" s="1"/>
  <c r="C971" i="2" a="1"/>
  <c r="C971" i="2" s="1"/>
  <c r="C975" i="2" a="1"/>
  <c r="C975" i="2" s="1"/>
  <c r="C979" i="2" a="1"/>
  <c r="C979" i="2" s="1"/>
  <c r="C983" i="2" a="1"/>
  <c r="C983" i="2" s="1"/>
  <c r="C989" i="2" a="1"/>
  <c r="C989" i="2" s="1"/>
  <c r="C992" i="2" a="1"/>
  <c r="C992" i="2" s="1"/>
  <c r="C995" i="2" a="1"/>
  <c r="C995" i="2" s="1"/>
  <c r="C999" i="2" a="1"/>
  <c r="C999" i="2" s="1"/>
  <c r="B13" i="2" a="1"/>
  <c r="B13" i="2" s="1"/>
  <c r="B16" i="2" a="1"/>
  <c r="B16" i="2" s="1"/>
  <c r="B19" i="2" a="1"/>
  <c r="B19" i="2" s="1"/>
  <c r="B22" i="2" a="1"/>
  <c r="B22" i="2" s="1"/>
  <c r="B25" i="2" a="1"/>
  <c r="B25" i="2" s="1"/>
  <c r="B32" i="2" a="1"/>
  <c r="B32" i="2" s="1"/>
  <c r="B35" i="2" a="1"/>
  <c r="B35" i="2" s="1"/>
  <c r="B38" i="2" a="1"/>
  <c r="B38" i="2" s="1"/>
  <c r="B41" i="2" a="1"/>
  <c r="B41" i="2" s="1"/>
  <c r="B48" i="2" a="1"/>
  <c r="B48" i="2" s="1"/>
  <c r="B51" i="2" a="1"/>
  <c r="B51" i="2" s="1"/>
  <c r="B54" i="2" a="1"/>
  <c r="B54" i="2" s="1"/>
  <c r="B57" i="2" a="1"/>
  <c r="B57" i="2" s="1"/>
  <c r="B64" i="2" a="1"/>
  <c r="B64" i="2" s="1"/>
  <c r="B67" i="2" a="1"/>
  <c r="B67" i="2" s="1"/>
  <c r="B70" i="2" a="1"/>
  <c r="B70" i="2" s="1"/>
  <c r="B73" i="2" a="1"/>
  <c r="B73" i="2" s="1"/>
  <c r="B80" i="2" a="1"/>
  <c r="B80" i="2" s="1"/>
  <c r="B83" i="2" a="1"/>
  <c r="B83" i="2" s="1"/>
  <c r="B86" i="2" a="1"/>
  <c r="B86" i="2" s="1"/>
  <c r="B89" i="2" a="1"/>
  <c r="B89" i="2" s="1"/>
  <c r="D511" i="2" a="1"/>
  <c r="D511" i="2" s="1"/>
  <c r="D759" i="2" a="1"/>
  <c r="D759" i="2" s="1"/>
  <c r="D816" i="2" a="1"/>
  <c r="D816" i="2" s="1"/>
  <c r="D907" i="2" a="1"/>
  <c r="D907" i="2" s="1"/>
  <c r="D950" i="2" a="1"/>
  <c r="D950" i="2" s="1"/>
  <c r="C53" i="2" a="1"/>
  <c r="C53" i="2" s="1"/>
  <c r="C91" i="2" a="1"/>
  <c r="C91" i="2" s="1"/>
  <c r="C129" i="2" a="1"/>
  <c r="C129" i="2" s="1"/>
  <c r="C162" i="2" a="1"/>
  <c r="C162" i="2" s="1"/>
  <c r="C190" i="2" a="1"/>
  <c r="C190" i="2" s="1"/>
  <c r="C202" i="2" a="1"/>
  <c r="C202" i="2" s="1"/>
  <c r="C228" i="2" a="1"/>
  <c r="C228" i="2" s="1"/>
  <c r="C241" i="2" a="1"/>
  <c r="C241" i="2" s="1"/>
  <c r="C254" i="2" a="1"/>
  <c r="C254" i="2" s="1"/>
  <c r="C266" i="2" a="1"/>
  <c r="C266" i="2" s="1"/>
  <c r="C292" i="2" a="1"/>
  <c r="C292" i="2" s="1"/>
  <c r="C305" i="2" a="1"/>
  <c r="C305" i="2" s="1"/>
  <c r="C316" i="2" a="1"/>
  <c r="C316" i="2" s="1"/>
  <c r="C337" i="2" a="1"/>
  <c r="C337" i="2" s="1"/>
  <c r="C352" i="2" a="1"/>
  <c r="C352" i="2" s="1"/>
  <c r="C360" i="2" a="1"/>
  <c r="C360" i="2" s="1"/>
  <c r="C367" i="2" a="1"/>
  <c r="C367" i="2" s="1"/>
  <c r="C374" i="2" a="1"/>
  <c r="C374" i="2" s="1"/>
  <c r="C381" i="2" a="1"/>
  <c r="C381" i="2" s="1"/>
  <c r="C388" i="2" a="1"/>
  <c r="C388" i="2" s="1"/>
  <c r="C395" i="2" a="1"/>
  <c r="C395" i="2" s="1"/>
  <c r="C402" i="2" a="1"/>
  <c r="C402" i="2" s="1"/>
  <c r="C409" i="2" a="1"/>
  <c r="C409" i="2" s="1"/>
  <c r="C424" i="2" a="1"/>
  <c r="C424" i="2" s="1"/>
  <c r="C431" i="2" a="1"/>
  <c r="C431" i="2" s="1"/>
  <c r="C438" i="2" a="1"/>
  <c r="C438" i="2" s="1"/>
  <c r="C445" i="2" a="1"/>
  <c r="C445" i="2" s="1"/>
  <c r="C452" i="2" a="1"/>
  <c r="C452" i="2" s="1"/>
  <c r="C459" i="2" a="1"/>
  <c r="C459" i="2" s="1"/>
  <c r="C466" i="2" a="1"/>
  <c r="C466" i="2" s="1"/>
  <c r="C473" i="2" a="1"/>
  <c r="C473" i="2" s="1"/>
  <c r="C488" i="2" a="1"/>
  <c r="C488" i="2" s="1"/>
  <c r="C495" i="2" a="1"/>
  <c r="C495" i="2" s="1"/>
  <c r="C502" i="2" a="1"/>
  <c r="C502" i="2" s="1"/>
  <c r="C509" i="2" a="1"/>
  <c r="C509" i="2" s="1"/>
  <c r="C516" i="2" a="1"/>
  <c r="C516" i="2" s="1"/>
  <c r="C523" i="2" a="1"/>
  <c r="C523" i="2" s="1"/>
  <c r="C530" i="2" a="1"/>
  <c r="C530" i="2" s="1"/>
  <c r="C537" i="2" a="1"/>
  <c r="C537" i="2" s="1"/>
  <c r="C552" i="2" a="1"/>
  <c r="C552" i="2" s="1"/>
  <c r="C559" i="2" a="1"/>
  <c r="C559" i="2" s="1"/>
  <c r="C566" i="2" a="1"/>
  <c r="C566" i="2" s="1"/>
  <c r="C573" i="2" a="1"/>
  <c r="C573" i="2" s="1"/>
  <c r="C580" i="2" a="1"/>
  <c r="C580" i="2" s="1"/>
  <c r="C587" i="2" a="1"/>
  <c r="C587" i="2" s="1"/>
  <c r="C594" i="2" a="1"/>
  <c r="C594" i="2" s="1"/>
  <c r="C607" i="2" a="1"/>
  <c r="C607" i="2" s="1"/>
  <c r="C614" i="2" a="1"/>
  <c r="C614" i="2" s="1"/>
  <c r="C621" i="2" a="1"/>
  <c r="C621" i="2" s="1"/>
  <c r="C628" i="2" a="1"/>
  <c r="C628" i="2" s="1"/>
  <c r="C635" i="2" a="1"/>
  <c r="C635" i="2" s="1"/>
  <c r="C650" i="2" a="1"/>
  <c r="C650" i="2" s="1"/>
  <c r="C657" i="2" a="1"/>
  <c r="C657" i="2" s="1"/>
  <c r="C664" i="2" a="1"/>
  <c r="C664" i="2" s="1"/>
  <c r="C671" i="2" a="1"/>
  <c r="C671" i="2" s="1"/>
  <c r="C678" i="2" a="1"/>
  <c r="C678" i="2" s="1"/>
  <c r="C685" i="2" a="1"/>
  <c r="C685" i="2" s="1"/>
  <c r="C692" i="2" a="1"/>
  <c r="C692" i="2" s="1"/>
  <c r="C699" i="2" a="1"/>
  <c r="C699" i="2" s="1"/>
  <c r="C714" i="2" a="1"/>
  <c r="C714" i="2" s="1"/>
  <c r="C721" i="2" a="1"/>
  <c r="C721" i="2" s="1"/>
  <c r="C728" i="2" a="1"/>
  <c r="C728" i="2" s="1"/>
  <c r="C735" i="2" a="1"/>
  <c r="C735" i="2" s="1"/>
  <c r="C742" i="2" a="1"/>
  <c r="C742" i="2" s="1"/>
  <c r="C749" i="2" a="1"/>
  <c r="C749" i="2" s="1"/>
  <c r="C756" i="2" a="1"/>
  <c r="C756" i="2" s="1"/>
  <c r="C763" i="2" a="1"/>
  <c r="C763" i="2" s="1"/>
  <c r="C778" i="2" a="1"/>
  <c r="C778" i="2" s="1"/>
  <c r="C785" i="2" a="1"/>
  <c r="C785" i="2" s="1"/>
  <c r="C792" i="2" a="1"/>
  <c r="C792" i="2" s="1"/>
  <c r="C799" i="2" a="1"/>
  <c r="C799" i="2" s="1"/>
  <c r="C806" i="2" a="1"/>
  <c r="C806" i="2" s="1"/>
  <c r="C813" i="2" a="1"/>
  <c r="C813" i="2" s="1"/>
  <c r="C820" i="2" a="1"/>
  <c r="C820" i="2" s="1"/>
  <c r="C827" i="2" a="1"/>
  <c r="C827" i="2" s="1"/>
  <c r="C842" i="2" a="1"/>
  <c r="C842" i="2" s="1"/>
  <c r="C849" i="2" a="1"/>
  <c r="C849" i="2" s="1"/>
  <c r="C856" i="2" a="1"/>
  <c r="C856" i="2" s="1"/>
  <c r="C863" i="2" a="1"/>
  <c r="C863" i="2" s="1"/>
  <c r="C870" i="2" a="1"/>
  <c r="C870" i="2" s="1"/>
  <c r="C877" i="2" a="1"/>
  <c r="C877" i="2" s="1"/>
  <c r="C884" i="2" a="1"/>
  <c r="C884" i="2" s="1"/>
  <c r="C892" i="2" a="1"/>
  <c r="C892" i="2" s="1"/>
  <c r="C900" i="2" a="1"/>
  <c r="C900" i="2" s="1"/>
  <c r="C908" i="2" a="1"/>
  <c r="C908" i="2" s="1"/>
  <c r="C916" i="2" a="1"/>
  <c r="C916" i="2" s="1"/>
  <c r="C924" i="2" a="1"/>
  <c r="C924" i="2" s="1"/>
  <c r="C932" i="2" a="1"/>
  <c r="C932" i="2" s="1"/>
  <c r="C940" i="2" a="1"/>
  <c r="C940" i="2" s="1"/>
  <c r="C948" i="2" a="1"/>
  <c r="C948" i="2" s="1"/>
  <c r="C956" i="2" a="1"/>
  <c r="C956" i="2" s="1"/>
  <c r="C964" i="2" a="1"/>
  <c r="C964" i="2" s="1"/>
  <c r="C968" i="2" a="1"/>
  <c r="C968" i="2" s="1"/>
  <c r="C972" i="2" a="1"/>
  <c r="C972" i="2" s="1"/>
  <c r="C976" i="2" a="1"/>
  <c r="C976" i="2" s="1"/>
  <c r="C980" i="2" a="1"/>
  <c r="C980" i="2" s="1"/>
  <c r="C986" i="2" a="1"/>
  <c r="C986" i="2" s="1"/>
  <c r="C990" i="2" a="1"/>
  <c r="C990" i="2" s="1"/>
  <c r="C993" i="2" a="1"/>
  <c r="C993" i="2" s="1"/>
  <c r="C996" i="2" a="1"/>
  <c r="C996" i="2" s="1"/>
  <c r="B11" i="2" a="1"/>
  <c r="B11" i="2" s="1"/>
  <c r="B14" i="2" a="1"/>
  <c r="B14" i="2" s="1"/>
  <c r="B20" i="2" a="1"/>
  <c r="B20" i="2" s="1"/>
  <c r="B23" i="2" a="1"/>
  <c r="B23" i="2" s="1"/>
  <c r="B26" i="2" a="1"/>
  <c r="B26" i="2" s="1"/>
  <c r="B29" i="2" a="1"/>
  <c r="B29" i="2" s="1"/>
  <c r="B36" i="2" a="1"/>
  <c r="B36" i="2" s="1"/>
  <c r="B39" i="2" a="1"/>
  <c r="B39" i="2" s="1"/>
  <c r="B42" i="2" a="1"/>
  <c r="B42" i="2" s="1"/>
  <c r="B45" i="2" a="1"/>
  <c r="B45" i="2" s="1"/>
  <c r="B52" i="2" a="1"/>
  <c r="B52" i="2" s="1"/>
  <c r="B55" i="2" a="1"/>
  <c r="B55" i="2" s="1"/>
  <c r="B58" i="2" a="1"/>
  <c r="B58" i="2" s="1"/>
  <c r="B61" i="2" a="1"/>
  <c r="B61" i="2" s="1"/>
  <c r="B68" i="2" a="1"/>
  <c r="B68" i="2" s="1"/>
  <c r="B71" i="2" a="1"/>
  <c r="B71" i="2" s="1"/>
  <c r="B74" i="2" a="1"/>
  <c r="B74" i="2" s="1"/>
  <c r="B77" i="2" a="1"/>
  <c r="B77" i="2" s="1"/>
  <c r="B84" i="2" a="1"/>
  <c r="B84" i="2" s="1"/>
  <c r="B87" i="2" a="1"/>
  <c r="B87" i="2" s="1"/>
  <c r="B90" i="2" a="1"/>
  <c r="B90" i="2" s="1"/>
  <c r="B93" i="2" a="1"/>
  <c r="B93" i="2" s="1"/>
  <c r="B100" i="2" a="1"/>
  <c r="B100" i="2" s="1"/>
  <c r="B103" i="2" a="1"/>
  <c r="B103" i="2" s="1"/>
  <c r="B106" i="2" a="1"/>
  <c r="B106" i="2" s="1"/>
  <c r="B109" i="2" a="1"/>
  <c r="B109" i="2" s="1"/>
  <c r="B116" i="2" a="1"/>
  <c r="B116" i="2" s="1"/>
  <c r="B119" i="2" a="1"/>
  <c r="B119" i="2" s="1"/>
  <c r="B122" i="2" a="1"/>
  <c r="B122" i="2" s="1"/>
  <c r="B125" i="2" a="1"/>
  <c r="B125" i="2" s="1"/>
  <c r="B132" i="2" a="1"/>
  <c r="B132" i="2" s="1"/>
  <c r="B135" i="2" a="1"/>
  <c r="B135" i="2" s="1"/>
  <c r="B138" i="2" a="1"/>
  <c r="B138" i="2" s="1"/>
  <c r="B141" i="2" a="1"/>
  <c r="B141" i="2" s="1"/>
  <c r="B148" i="2" a="1"/>
  <c r="B148" i="2" s="1"/>
  <c r="B151" i="2" a="1"/>
  <c r="B151" i="2" s="1"/>
  <c r="B154" i="2" a="1"/>
  <c r="B154" i="2" s="1"/>
  <c r="D396" i="2" a="1"/>
  <c r="D396" i="2" s="1"/>
  <c r="D773" i="2" a="1"/>
  <c r="D773" i="2" s="1"/>
  <c r="C137" i="2" a="1"/>
  <c r="C137" i="2" s="1"/>
  <c r="C207" i="2" a="1"/>
  <c r="C207" i="2" s="1"/>
  <c r="C355" i="2" a="1"/>
  <c r="C355" i="2" s="1"/>
  <c r="C384" i="2" a="1"/>
  <c r="C384" i="2" s="1"/>
  <c r="C412" i="2" a="1"/>
  <c r="C412" i="2" s="1"/>
  <c r="C469" i="2" a="1"/>
  <c r="C469" i="2" s="1"/>
  <c r="C497" i="2" a="1"/>
  <c r="C497" i="2" s="1"/>
  <c r="C526" i="2" a="1"/>
  <c r="C526" i="2" s="1"/>
  <c r="C554" i="2" a="1"/>
  <c r="C554" i="2" s="1"/>
  <c r="C583" i="2" a="1"/>
  <c r="C583" i="2" s="1"/>
  <c r="C609" i="2" a="1"/>
  <c r="C609" i="2" s="1"/>
  <c r="C638" i="2" a="1"/>
  <c r="C638" i="2" s="1"/>
  <c r="C695" i="2" a="1"/>
  <c r="C695" i="2" s="1"/>
  <c r="C723" i="2" a="1"/>
  <c r="C723" i="2" s="1"/>
  <c r="C752" i="2" a="1"/>
  <c r="C752" i="2" s="1"/>
  <c r="C780" i="2" a="1"/>
  <c r="C780" i="2" s="1"/>
  <c r="C809" i="2" a="1"/>
  <c r="C809" i="2" s="1"/>
  <c r="C837" i="2" a="1"/>
  <c r="C837" i="2" s="1"/>
  <c r="C866" i="2" a="1"/>
  <c r="C866" i="2" s="1"/>
  <c r="C895" i="2" a="1"/>
  <c r="C895" i="2" s="1"/>
  <c r="C927" i="2" a="1"/>
  <c r="C927" i="2" s="1"/>
  <c r="C959" i="2" a="1"/>
  <c r="C959" i="2" s="1"/>
  <c r="C977" i="2" a="1"/>
  <c r="C977" i="2" s="1"/>
  <c r="C991" i="2" a="1"/>
  <c r="C991" i="2" s="1"/>
  <c r="B12" i="2" a="1"/>
  <c r="B12" i="2" s="1"/>
  <c r="B24" i="2" a="1"/>
  <c r="B24" i="2" s="1"/>
  <c r="B49" i="2" a="1"/>
  <c r="B49" i="2" s="1"/>
  <c r="B62" i="2" a="1"/>
  <c r="B62" i="2" s="1"/>
  <c r="B75" i="2" a="1"/>
  <c r="B75" i="2" s="1"/>
  <c r="B88" i="2" a="1"/>
  <c r="B88" i="2" s="1"/>
  <c r="B97" i="2" a="1"/>
  <c r="B97" i="2" s="1"/>
  <c r="B101" i="2" a="1"/>
  <c r="B101" i="2" s="1"/>
  <c r="B105" i="2" a="1"/>
  <c r="B105" i="2" s="1"/>
  <c r="B110" i="2" a="1"/>
  <c r="B110" i="2" s="1"/>
  <c r="B114" i="2" a="1"/>
  <c r="B114" i="2" s="1"/>
  <c r="B118" i="2" a="1"/>
  <c r="B118" i="2" s="1"/>
  <c r="B123" i="2" a="1"/>
  <c r="B123" i="2" s="1"/>
  <c r="B127" i="2" a="1"/>
  <c r="B127" i="2" s="1"/>
  <c r="B131" i="2" a="1"/>
  <c r="B131" i="2" s="1"/>
  <c r="B136" i="2" a="1"/>
  <c r="B136" i="2" s="1"/>
  <c r="B140" i="2" a="1"/>
  <c r="B140" i="2" s="1"/>
  <c r="B144" i="2" a="1"/>
  <c r="B144" i="2" s="1"/>
  <c r="B160" i="2" a="1"/>
  <c r="B160" i="2" s="1"/>
  <c r="B163" i="2" a="1"/>
  <c r="B163" i="2" s="1"/>
  <c r="B166" i="2" a="1"/>
  <c r="B166" i="2" s="1"/>
  <c r="B169" i="2" a="1"/>
  <c r="B169" i="2" s="1"/>
  <c r="B176" i="2" a="1"/>
  <c r="B176" i="2" s="1"/>
  <c r="B179" i="2" a="1"/>
  <c r="B179" i="2" s="1"/>
  <c r="B183" i="2" a="1"/>
  <c r="B183" i="2" s="1"/>
  <c r="B187" i="2" a="1"/>
  <c r="B187" i="2" s="1"/>
  <c r="B191" i="2" a="1"/>
  <c r="B191" i="2" s="1"/>
  <c r="B195" i="2" a="1"/>
  <c r="B195" i="2" s="1"/>
  <c r="B199" i="2" a="1"/>
  <c r="B199" i="2" s="1"/>
  <c r="B203" i="2" a="1"/>
  <c r="B203" i="2" s="1"/>
  <c r="B207" i="2" a="1"/>
  <c r="B207" i="2" s="1"/>
  <c r="B211" i="2" a="1"/>
  <c r="B211" i="2" s="1"/>
  <c r="B215" i="2" a="1"/>
  <c r="B215" i="2" s="1"/>
  <c r="B219" i="2" a="1"/>
  <c r="B219" i="2" s="1"/>
  <c r="B223" i="2" a="1"/>
  <c r="B223" i="2" s="1"/>
  <c r="B227" i="2" a="1"/>
  <c r="B227" i="2" s="1"/>
  <c r="B231" i="2" a="1"/>
  <c r="B231" i="2" s="1"/>
  <c r="B235" i="2" a="1"/>
  <c r="B235" i="2" s="1"/>
  <c r="B239" i="2" a="1"/>
  <c r="B239" i="2" s="1"/>
  <c r="B243" i="2" a="1"/>
  <c r="B243" i="2" s="1"/>
  <c r="B247" i="2" a="1"/>
  <c r="B247" i="2" s="1"/>
  <c r="B251" i="2" a="1"/>
  <c r="B251" i="2" s="1"/>
  <c r="B255" i="2" a="1"/>
  <c r="B255" i="2" s="1"/>
  <c r="B259" i="2" a="1"/>
  <c r="B259" i="2" s="1"/>
  <c r="B263" i="2" a="1"/>
  <c r="B263" i="2" s="1"/>
  <c r="B267" i="2" a="1"/>
  <c r="B267" i="2" s="1"/>
  <c r="B271" i="2" a="1"/>
  <c r="B271" i="2" s="1"/>
  <c r="B275" i="2" a="1"/>
  <c r="B275" i="2" s="1"/>
  <c r="B279" i="2" a="1"/>
  <c r="B279" i="2" s="1"/>
  <c r="B283" i="2" a="1"/>
  <c r="B283" i="2" s="1"/>
  <c r="B287" i="2" a="1"/>
  <c r="B287" i="2" s="1"/>
  <c r="B291" i="2" a="1"/>
  <c r="B291" i="2" s="1"/>
  <c r="B295" i="2" a="1"/>
  <c r="B295" i="2" s="1"/>
  <c r="B299" i="2" a="1"/>
  <c r="B299" i="2" s="1"/>
  <c r="B303" i="2" a="1"/>
  <c r="B303" i="2" s="1"/>
  <c r="B307" i="2" a="1"/>
  <c r="B307" i="2" s="1"/>
  <c r="B310" i="2" a="1"/>
  <c r="B310" i="2" s="1"/>
  <c r="B313" i="2" a="1"/>
  <c r="B313" i="2" s="1"/>
  <c r="B318" i="2" a="1"/>
  <c r="B318" i="2" s="1"/>
  <c r="B321" i="2" a="1"/>
  <c r="B321" i="2" s="1"/>
  <c r="B326" i="2" a="1"/>
  <c r="B326" i="2" s="1"/>
  <c r="B329" i="2" a="1"/>
  <c r="B329" i="2" s="1"/>
  <c r="B334" i="2" a="1"/>
  <c r="B334" i="2" s="1"/>
  <c r="B337" i="2" a="1"/>
  <c r="B337" i="2" s="1"/>
  <c r="B342" i="2" a="1"/>
  <c r="B342" i="2" s="1"/>
  <c r="B345" i="2" a="1"/>
  <c r="B345" i="2" s="1"/>
  <c r="B350" i="2" a="1"/>
  <c r="B350" i="2" s="1"/>
  <c r="B354" i="2" a="1"/>
  <c r="B354" i="2" s="1"/>
  <c r="B358" i="2" a="1"/>
  <c r="B358" i="2" s="1"/>
  <c r="B362" i="2" a="1"/>
  <c r="B362" i="2" s="1"/>
  <c r="B366" i="2" a="1"/>
  <c r="B366" i="2" s="1"/>
  <c r="B370" i="2" a="1"/>
  <c r="B370" i="2" s="1"/>
  <c r="B374" i="2" a="1"/>
  <c r="B374" i="2" s="1"/>
  <c r="B378" i="2" a="1"/>
  <c r="B378" i="2" s="1"/>
  <c r="B382" i="2" a="1"/>
  <c r="B382" i="2" s="1"/>
  <c r="B386" i="2" a="1"/>
  <c r="B386" i="2" s="1"/>
  <c r="B390" i="2" a="1"/>
  <c r="B390" i="2" s="1"/>
  <c r="B394" i="2" a="1"/>
  <c r="B394" i="2" s="1"/>
  <c r="B398" i="2" a="1"/>
  <c r="B398" i="2" s="1"/>
  <c r="B402" i="2" a="1"/>
  <c r="B402" i="2" s="1"/>
  <c r="B406" i="2" a="1"/>
  <c r="B406" i="2" s="1"/>
  <c r="B410" i="2" a="1"/>
  <c r="B410" i="2" s="1"/>
  <c r="B414" i="2" a="1"/>
  <c r="B414" i="2" s="1"/>
  <c r="B418" i="2" a="1"/>
  <c r="B418" i="2" s="1"/>
  <c r="B422" i="2" a="1"/>
  <c r="B422" i="2" s="1"/>
  <c r="B426" i="2" a="1"/>
  <c r="B426" i="2" s="1"/>
  <c r="B430" i="2" a="1"/>
  <c r="B430" i="2" s="1"/>
  <c r="B434" i="2" a="1"/>
  <c r="B434" i="2" s="1"/>
  <c r="B438" i="2" a="1"/>
  <c r="B438" i="2" s="1"/>
  <c r="B442" i="2" a="1"/>
  <c r="B442" i="2" s="1"/>
  <c r="B446" i="2" a="1"/>
  <c r="B446" i="2" s="1"/>
  <c r="B450" i="2" a="1"/>
  <c r="B450" i="2" s="1"/>
  <c r="B454" i="2" a="1"/>
  <c r="B454" i="2" s="1"/>
  <c r="B458" i="2" a="1"/>
  <c r="B458" i="2" s="1"/>
  <c r="B462" i="2" a="1"/>
  <c r="B462" i="2" s="1"/>
  <c r="B466" i="2" a="1"/>
  <c r="B466" i="2" s="1"/>
  <c r="B470" i="2" a="1"/>
  <c r="B470" i="2" s="1"/>
  <c r="B474" i="2" a="1"/>
  <c r="B474" i="2" s="1"/>
  <c r="B478" i="2" a="1"/>
  <c r="B478" i="2" s="1"/>
  <c r="B482" i="2" a="1"/>
  <c r="B482" i="2" s="1"/>
  <c r="B486" i="2" a="1"/>
  <c r="B486" i="2" s="1"/>
  <c r="B490" i="2" a="1"/>
  <c r="B490" i="2" s="1"/>
  <c r="B494" i="2" a="1"/>
  <c r="B494" i="2" s="1"/>
  <c r="B498" i="2" a="1"/>
  <c r="B498" i="2" s="1"/>
  <c r="B502" i="2" a="1"/>
  <c r="B502" i="2" s="1"/>
  <c r="B506" i="2" a="1"/>
  <c r="B506" i="2" s="1"/>
  <c r="B510" i="2" a="1"/>
  <c r="B510" i="2" s="1"/>
  <c r="B514" i="2" a="1"/>
  <c r="B514" i="2" s="1"/>
  <c r="B518" i="2" a="1"/>
  <c r="B518" i="2" s="1"/>
  <c r="B522" i="2" a="1"/>
  <c r="B522" i="2" s="1"/>
  <c r="B527" i="2" a="1"/>
  <c r="B527" i="2" s="1"/>
  <c r="B530" i="2" a="1"/>
  <c r="B530" i="2" s="1"/>
  <c r="B535" i="2" a="1"/>
  <c r="B535" i="2" s="1"/>
  <c r="B538" i="2" a="1"/>
  <c r="B538" i="2" s="1"/>
  <c r="B543" i="2" a="1"/>
  <c r="B543" i="2" s="1"/>
  <c r="B546" i="2" a="1"/>
  <c r="B546" i="2" s="1"/>
  <c r="B551" i="2" a="1"/>
  <c r="B551" i="2" s="1"/>
  <c r="B554" i="2" a="1"/>
  <c r="B554" i="2" s="1"/>
  <c r="B559" i="2" a="1"/>
  <c r="B559" i="2" s="1"/>
  <c r="B562" i="2" a="1"/>
  <c r="B562" i="2" s="1"/>
  <c r="B567" i="2" a="1"/>
  <c r="B567" i="2" s="1"/>
  <c r="B570" i="2" a="1"/>
  <c r="B570" i="2" s="1"/>
  <c r="B575" i="2" a="1"/>
  <c r="B575" i="2" s="1"/>
  <c r="B578" i="2" a="1"/>
  <c r="B578" i="2" s="1"/>
  <c r="B583" i="2" a="1"/>
  <c r="B583" i="2" s="1"/>
  <c r="B586" i="2" a="1"/>
  <c r="B586" i="2" s="1"/>
  <c r="B591" i="2" a="1"/>
  <c r="B591" i="2" s="1"/>
  <c r="B594" i="2" a="1"/>
  <c r="B594" i="2" s="1"/>
  <c r="B600" i="2" a="1"/>
  <c r="B600" i="2" s="1"/>
  <c r="B603" i="2" a="1"/>
  <c r="B603" i="2" s="1"/>
  <c r="B610" i="2" a="1"/>
  <c r="B610" i="2" s="1"/>
  <c r="B613" i="2" a="1"/>
  <c r="B613" i="2" s="1"/>
  <c r="B616" i="2" a="1"/>
  <c r="B616" i="2" s="1"/>
  <c r="B619" i="2" a="1"/>
  <c r="B619" i="2" s="1"/>
  <c r="B626" i="2" a="1"/>
  <c r="B626" i="2" s="1"/>
  <c r="B629" i="2" a="1"/>
  <c r="B629" i="2" s="1"/>
  <c r="B632" i="2" a="1"/>
  <c r="B632" i="2" s="1"/>
  <c r="B635" i="2" a="1"/>
  <c r="B635" i="2" s="1"/>
  <c r="B642" i="2" a="1"/>
  <c r="B642" i="2" s="1"/>
  <c r="B645" i="2" a="1"/>
  <c r="B645" i="2" s="1"/>
  <c r="B648" i="2" a="1"/>
  <c r="B648" i="2" s="1"/>
  <c r="B651" i="2" a="1"/>
  <c r="B651" i="2" s="1"/>
  <c r="B658" i="2" a="1"/>
  <c r="B658" i="2" s="1"/>
  <c r="B661" i="2" a="1"/>
  <c r="B661" i="2" s="1"/>
  <c r="B664" i="2" a="1"/>
  <c r="B664" i="2" s="1"/>
  <c r="B667" i="2" a="1"/>
  <c r="B667" i="2" s="1"/>
  <c r="B674" i="2" a="1"/>
  <c r="B674" i="2" s="1"/>
  <c r="B677" i="2" a="1"/>
  <c r="B677" i="2" s="1"/>
  <c r="B680" i="2" a="1"/>
  <c r="B680" i="2" s="1"/>
  <c r="B683" i="2" a="1"/>
  <c r="B683" i="2" s="1"/>
  <c r="B690" i="2" a="1"/>
  <c r="B690" i="2" s="1"/>
  <c r="B693" i="2" a="1"/>
  <c r="B693" i="2" s="1"/>
  <c r="B696" i="2" a="1"/>
  <c r="B696" i="2" s="1"/>
  <c r="B699" i="2" a="1"/>
  <c r="B699" i="2" s="1"/>
  <c r="B706" i="2" a="1"/>
  <c r="B706" i="2" s="1"/>
  <c r="B709" i="2" a="1"/>
  <c r="B709" i="2" s="1"/>
  <c r="B712" i="2" a="1"/>
  <c r="B712" i="2" s="1"/>
  <c r="B715" i="2" a="1"/>
  <c r="B715" i="2" s="1"/>
  <c r="B722" i="2" a="1"/>
  <c r="B722" i="2" s="1"/>
  <c r="B725" i="2" a="1"/>
  <c r="B725" i="2" s="1"/>
  <c r="B728" i="2" a="1"/>
  <c r="B728" i="2" s="1"/>
  <c r="B731" i="2" a="1"/>
  <c r="B731" i="2" s="1"/>
  <c r="B738" i="2" a="1"/>
  <c r="B738" i="2" s="1"/>
  <c r="B741" i="2" a="1"/>
  <c r="B741" i="2" s="1"/>
  <c r="B744" i="2" a="1"/>
  <c r="B744" i="2" s="1"/>
  <c r="B747" i="2" a="1"/>
  <c r="B747" i="2" s="1"/>
  <c r="B754" i="2" a="1"/>
  <c r="B754" i="2" s="1"/>
  <c r="B757" i="2" a="1"/>
  <c r="B757" i="2" s="1"/>
  <c r="B760" i="2" a="1"/>
  <c r="B760" i="2" s="1"/>
  <c r="B763" i="2" a="1"/>
  <c r="B763" i="2" s="1"/>
  <c r="B770" i="2" a="1"/>
  <c r="B770" i="2" s="1"/>
  <c r="B773" i="2" a="1"/>
  <c r="B773" i="2" s="1"/>
  <c r="B776" i="2" a="1"/>
  <c r="B776" i="2" s="1"/>
  <c r="B779" i="2" a="1"/>
  <c r="B779" i="2" s="1"/>
  <c r="B786" i="2" a="1"/>
  <c r="B786" i="2" s="1"/>
  <c r="B789" i="2" a="1"/>
  <c r="B789" i="2" s="1"/>
  <c r="B792" i="2" a="1"/>
  <c r="B792" i="2" s="1"/>
  <c r="B795" i="2" a="1"/>
  <c r="B795" i="2" s="1"/>
  <c r="B802" i="2" a="1"/>
  <c r="B802" i="2" s="1"/>
  <c r="B805" i="2" a="1"/>
  <c r="B805" i="2" s="1"/>
  <c r="B808" i="2" a="1"/>
  <c r="B808" i="2" s="1"/>
  <c r="B811" i="2" a="1"/>
  <c r="B811" i="2" s="1"/>
  <c r="B818" i="2" a="1"/>
  <c r="B818" i="2" s="1"/>
  <c r="B821" i="2" a="1"/>
  <c r="B821" i="2" s="1"/>
  <c r="B824" i="2" a="1"/>
  <c r="B824" i="2" s="1"/>
  <c r="B827" i="2" a="1"/>
  <c r="B827" i="2" s="1"/>
  <c r="B834" i="2" a="1"/>
  <c r="B834" i="2" s="1"/>
  <c r="B837" i="2" a="1"/>
  <c r="B837" i="2" s="1"/>
  <c r="B840" i="2" a="1"/>
  <c r="B840" i="2" s="1"/>
  <c r="B843" i="2" a="1"/>
  <c r="B843" i="2" s="1"/>
  <c r="B850" i="2" a="1"/>
  <c r="B850" i="2" s="1"/>
  <c r="B853" i="2" a="1"/>
  <c r="B853" i="2" s="1"/>
  <c r="B856" i="2" a="1"/>
  <c r="B856" i="2" s="1"/>
  <c r="B859" i="2" a="1"/>
  <c r="B859" i="2" s="1"/>
  <c r="B866" i="2" a="1"/>
  <c r="B866" i="2" s="1"/>
  <c r="B870" i="2" a="1"/>
  <c r="B870" i="2" s="1"/>
  <c r="B874" i="2" a="1"/>
  <c r="B874" i="2" s="1"/>
  <c r="B878" i="2" a="1"/>
  <c r="B878" i="2" s="1"/>
  <c r="B882" i="2" a="1"/>
  <c r="B882" i="2" s="1"/>
  <c r="B886" i="2" a="1"/>
  <c r="B886" i="2" s="1"/>
  <c r="B890" i="2" a="1"/>
  <c r="B890" i="2" s="1"/>
  <c r="B894" i="2" a="1"/>
  <c r="B894" i="2" s="1"/>
  <c r="B898" i="2" a="1"/>
  <c r="B898" i="2" s="1"/>
  <c r="B902" i="2" a="1"/>
  <c r="B902" i="2" s="1"/>
  <c r="B906" i="2" a="1"/>
  <c r="B906" i="2" s="1"/>
  <c r="B910" i="2" a="1"/>
  <c r="B910" i="2" s="1"/>
  <c r="B914" i="2" a="1"/>
  <c r="B914" i="2" s="1"/>
  <c r="B918" i="2" a="1"/>
  <c r="B918" i="2" s="1"/>
  <c r="B922" i="2" a="1"/>
  <c r="B922" i="2" s="1"/>
  <c r="B926" i="2" a="1"/>
  <c r="B926" i="2" s="1"/>
  <c r="B930" i="2" a="1"/>
  <c r="B930" i="2" s="1"/>
  <c r="B934" i="2" a="1"/>
  <c r="B934" i="2" s="1"/>
  <c r="B938" i="2" a="1"/>
  <c r="B938" i="2" s="1"/>
  <c r="B942" i="2" a="1"/>
  <c r="B942" i="2" s="1"/>
  <c r="B946" i="2" a="1"/>
  <c r="B946" i="2" s="1"/>
  <c r="B950" i="2" a="1"/>
  <c r="B950" i="2" s="1"/>
  <c r="B954" i="2" a="1"/>
  <c r="B954" i="2" s="1"/>
  <c r="B958" i="2" a="1"/>
  <c r="B958" i="2" s="1"/>
  <c r="B962" i="2" a="1"/>
  <c r="B962" i="2" s="1"/>
  <c r="B966" i="2" a="1"/>
  <c r="B966" i="2" s="1"/>
  <c r="B970" i="2" a="1"/>
  <c r="B970" i="2" s="1"/>
  <c r="B974" i="2" a="1"/>
  <c r="B974" i="2" s="1"/>
  <c r="B978" i="2" a="1"/>
  <c r="B978" i="2" s="1"/>
  <c r="B982" i="2" a="1"/>
  <c r="B982" i="2" s="1"/>
  <c r="B986" i="2" a="1"/>
  <c r="B986" i="2" s="1"/>
  <c r="B990" i="2" a="1"/>
  <c r="B990" i="2" s="1"/>
  <c r="B994" i="2" a="1"/>
  <c r="B994" i="2" s="1"/>
  <c r="B998" i="2" a="1"/>
  <c r="B998" i="2" s="1"/>
  <c r="B8" i="2" a="1"/>
  <c r="B8" i="2" s="1"/>
  <c r="D537" i="2" a="1"/>
  <c r="D537" i="2" s="1"/>
  <c r="D830" i="2" a="1"/>
  <c r="D830" i="2" s="1"/>
  <c r="C13" i="2" a="1"/>
  <c r="C13" i="2" s="1"/>
  <c r="C219" i="2" a="1"/>
  <c r="C219" i="2" s="1"/>
  <c r="C271" i="2" a="1"/>
  <c r="C271" i="2" s="1"/>
  <c r="C319" i="2" a="1"/>
  <c r="C319" i="2" s="1"/>
  <c r="C362" i="2" a="1"/>
  <c r="C362" i="2" s="1"/>
  <c r="C391" i="2" a="1"/>
  <c r="C391" i="2" s="1"/>
  <c r="C419" i="2" a="1"/>
  <c r="C419" i="2" s="1"/>
  <c r="C448" i="2" a="1"/>
  <c r="C448" i="2" s="1"/>
  <c r="C476" i="2" a="1"/>
  <c r="C476" i="2" s="1"/>
  <c r="C533" i="2" a="1"/>
  <c r="C533" i="2" s="1"/>
  <c r="C561" i="2" a="1"/>
  <c r="C561" i="2" s="1"/>
  <c r="C590" i="2" a="1"/>
  <c r="C590" i="2" s="1"/>
  <c r="C617" i="2" a="1"/>
  <c r="C617" i="2" s="1"/>
  <c r="C645" i="2" a="1"/>
  <c r="C645" i="2" s="1"/>
  <c r="C674" i="2" a="1"/>
  <c r="C674" i="2" s="1"/>
  <c r="C702" i="2" a="1"/>
  <c r="C702" i="2" s="1"/>
  <c r="C759" i="2" a="1"/>
  <c r="C759" i="2" s="1"/>
  <c r="C787" i="2" a="1"/>
  <c r="C787" i="2" s="1"/>
  <c r="C816" i="2" a="1"/>
  <c r="C816" i="2" s="1"/>
  <c r="C844" i="2" a="1"/>
  <c r="C844" i="2" s="1"/>
  <c r="C873" i="2" a="1"/>
  <c r="C873" i="2" s="1"/>
  <c r="C903" i="2" a="1"/>
  <c r="C903" i="2" s="1"/>
  <c r="C935" i="2" a="1"/>
  <c r="C935" i="2" s="1"/>
  <c r="C965" i="2" a="1"/>
  <c r="C965" i="2" s="1"/>
  <c r="C981" i="2" a="1"/>
  <c r="C981" i="2" s="1"/>
  <c r="B27" i="2" a="1"/>
  <c r="B27" i="2" s="1"/>
  <c r="B40" i="2" a="1"/>
  <c r="B40" i="2" s="1"/>
  <c r="B65" i="2" a="1"/>
  <c r="B65" i="2" s="1"/>
  <c r="B78" i="2" a="1"/>
  <c r="B78" i="2" s="1"/>
  <c r="B94" i="2" a="1"/>
  <c r="B94" i="2" s="1"/>
  <c r="B98" i="2" a="1"/>
  <c r="B98" i="2" s="1"/>
  <c r="B102" i="2" a="1"/>
  <c r="B102" i="2" s="1"/>
  <c r="B107" i="2" a="1"/>
  <c r="B107" i="2" s="1"/>
  <c r="B111" i="2" a="1"/>
  <c r="B111" i="2" s="1"/>
  <c r="B115" i="2" a="1"/>
  <c r="B115" i="2" s="1"/>
  <c r="B120" i="2" a="1"/>
  <c r="B120" i="2" s="1"/>
  <c r="B124" i="2" a="1"/>
  <c r="B124" i="2" s="1"/>
  <c r="B128" i="2" a="1"/>
  <c r="B128" i="2" s="1"/>
  <c r="B145" i="2" a="1"/>
  <c r="B145" i="2" s="1"/>
  <c r="B149" i="2" a="1"/>
  <c r="B149" i="2" s="1"/>
  <c r="B153" i="2" a="1"/>
  <c r="B153" i="2" s="1"/>
  <c r="B157" i="2" a="1"/>
  <c r="B157" i="2" s="1"/>
  <c r="B164" i="2" a="1"/>
  <c r="B164" i="2" s="1"/>
  <c r="B167" i="2" a="1"/>
  <c r="B167" i="2" s="1"/>
  <c r="B170" i="2" a="1"/>
  <c r="B170" i="2" s="1"/>
  <c r="B173" i="2" a="1"/>
  <c r="B173" i="2" s="1"/>
  <c r="B180" i="2" a="1"/>
  <c r="B180" i="2" s="1"/>
  <c r="B184" i="2" a="1"/>
  <c r="B184" i="2" s="1"/>
  <c r="B188" i="2" a="1"/>
  <c r="B188" i="2" s="1"/>
  <c r="B192" i="2" a="1"/>
  <c r="B192" i="2" s="1"/>
  <c r="B196" i="2" a="1"/>
  <c r="B196" i="2" s="1"/>
  <c r="B200" i="2" a="1"/>
  <c r="B200" i="2" s="1"/>
  <c r="B204" i="2" a="1"/>
  <c r="B204" i="2" s="1"/>
  <c r="B208" i="2" a="1"/>
  <c r="B208" i="2" s="1"/>
  <c r="B212" i="2" a="1"/>
  <c r="B212" i="2" s="1"/>
  <c r="B216" i="2" a="1"/>
  <c r="B216" i="2" s="1"/>
  <c r="B220" i="2" a="1"/>
  <c r="B220" i="2" s="1"/>
  <c r="B224" i="2" a="1"/>
  <c r="B224" i="2" s="1"/>
  <c r="B228" i="2" a="1"/>
  <c r="B228" i="2" s="1"/>
  <c r="B232" i="2" a="1"/>
  <c r="B232" i="2" s="1"/>
  <c r="B236" i="2" a="1"/>
  <c r="B236" i="2" s="1"/>
  <c r="B240" i="2" a="1"/>
  <c r="B240" i="2" s="1"/>
  <c r="B244" i="2" a="1"/>
  <c r="B244" i="2" s="1"/>
  <c r="B248" i="2" a="1"/>
  <c r="B248" i="2" s="1"/>
  <c r="B252" i="2" a="1"/>
  <c r="B252" i="2" s="1"/>
  <c r="B256" i="2" a="1"/>
  <c r="B256" i="2" s="1"/>
  <c r="B260" i="2" a="1"/>
  <c r="B260" i="2" s="1"/>
  <c r="B264" i="2" a="1"/>
  <c r="B264" i="2" s="1"/>
  <c r="B268" i="2" a="1"/>
  <c r="B268" i="2" s="1"/>
  <c r="B272" i="2" a="1"/>
  <c r="B272" i="2" s="1"/>
  <c r="B276" i="2" a="1"/>
  <c r="B276" i="2" s="1"/>
  <c r="B280" i="2" a="1"/>
  <c r="B280" i="2" s="1"/>
  <c r="B284" i="2" a="1"/>
  <c r="B284" i="2" s="1"/>
  <c r="B288" i="2" a="1"/>
  <c r="B288" i="2" s="1"/>
  <c r="B292" i="2" a="1"/>
  <c r="B292" i="2" s="1"/>
  <c r="B296" i="2" a="1"/>
  <c r="B296" i="2" s="1"/>
  <c r="B300" i="2" a="1"/>
  <c r="B300" i="2" s="1"/>
  <c r="B304" i="2" a="1"/>
  <c r="B304" i="2" s="1"/>
  <c r="B308" i="2" a="1"/>
  <c r="B308" i="2" s="1"/>
  <c r="B311" i="2" a="1"/>
  <c r="B311" i="2" s="1"/>
  <c r="B316" i="2" a="1"/>
  <c r="B316" i="2" s="1"/>
  <c r="B319" i="2" a="1"/>
  <c r="B319" i="2" s="1"/>
  <c r="B324" i="2" a="1"/>
  <c r="B324" i="2" s="1"/>
  <c r="B327" i="2" a="1"/>
  <c r="B327" i="2" s="1"/>
  <c r="B332" i="2" a="1"/>
  <c r="B332" i="2" s="1"/>
  <c r="B335" i="2" a="1"/>
  <c r="B335" i="2" s="1"/>
  <c r="B340" i="2" a="1"/>
  <c r="B340" i="2" s="1"/>
  <c r="B343" i="2" a="1"/>
  <c r="B343" i="2" s="1"/>
  <c r="B348" i="2" a="1"/>
  <c r="B348" i="2" s="1"/>
  <c r="B351" i="2" a="1"/>
  <c r="B351" i="2" s="1"/>
  <c r="B355" i="2" a="1"/>
  <c r="B355" i="2" s="1"/>
  <c r="B359" i="2" a="1"/>
  <c r="B359" i="2" s="1"/>
  <c r="B363" i="2" a="1"/>
  <c r="B363" i="2" s="1"/>
  <c r="B367" i="2" a="1"/>
  <c r="B367" i="2" s="1"/>
  <c r="B371" i="2" a="1"/>
  <c r="B371" i="2" s="1"/>
  <c r="B375" i="2" a="1"/>
  <c r="B375" i="2" s="1"/>
  <c r="B379" i="2" a="1"/>
  <c r="B379" i="2" s="1"/>
  <c r="B383" i="2" a="1"/>
  <c r="B383" i="2" s="1"/>
  <c r="B387" i="2" a="1"/>
  <c r="B387" i="2" s="1"/>
  <c r="B391" i="2" a="1"/>
  <c r="B391" i="2" s="1"/>
  <c r="B395" i="2" a="1"/>
  <c r="B395" i="2" s="1"/>
  <c r="B399" i="2" a="1"/>
  <c r="B399" i="2" s="1"/>
  <c r="B403" i="2" a="1"/>
  <c r="B403" i="2" s="1"/>
  <c r="B407" i="2" a="1"/>
  <c r="B407" i="2" s="1"/>
  <c r="B411" i="2" a="1"/>
  <c r="B411" i="2" s="1"/>
  <c r="B415" i="2" a="1"/>
  <c r="B415" i="2" s="1"/>
  <c r="B419" i="2" a="1"/>
  <c r="B419" i="2" s="1"/>
  <c r="B423" i="2" a="1"/>
  <c r="B423" i="2" s="1"/>
  <c r="B427" i="2" a="1"/>
  <c r="B427" i="2" s="1"/>
  <c r="B431" i="2" a="1"/>
  <c r="B431" i="2" s="1"/>
  <c r="B435" i="2" a="1"/>
  <c r="B435" i="2" s="1"/>
  <c r="B439" i="2" a="1"/>
  <c r="B439" i="2" s="1"/>
  <c r="B443" i="2" a="1"/>
  <c r="B443" i="2" s="1"/>
  <c r="B447" i="2" a="1"/>
  <c r="B447" i="2" s="1"/>
  <c r="B451" i="2" a="1"/>
  <c r="B451" i="2" s="1"/>
  <c r="B455" i="2" a="1"/>
  <c r="B455" i="2" s="1"/>
  <c r="B459" i="2" a="1"/>
  <c r="B459" i="2" s="1"/>
  <c r="B463" i="2" a="1"/>
  <c r="B463" i="2" s="1"/>
  <c r="B467" i="2" a="1"/>
  <c r="B467" i="2" s="1"/>
  <c r="B471" i="2" a="1"/>
  <c r="B471" i="2" s="1"/>
  <c r="B475" i="2" a="1"/>
  <c r="B475" i="2" s="1"/>
  <c r="B479" i="2" a="1"/>
  <c r="B479" i="2" s="1"/>
  <c r="B483" i="2" a="1"/>
  <c r="B483" i="2" s="1"/>
  <c r="B487" i="2" a="1"/>
  <c r="B487" i="2" s="1"/>
  <c r="B491" i="2" a="1"/>
  <c r="B491" i="2" s="1"/>
  <c r="B495" i="2" a="1"/>
  <c r="B495" i="2" s="1"/>
  <c r="B499" i="2" a="1"/>
  <c r="B499" i="2" s="1"/>
  <c r="B503" i="2" a="1"/>
  <c r="B503" i="2" s="1"/>
  <c r="B507" i="2" a="1"/>
  <c r="B507" i="2" s="1"/>
  <c r="B511" i="2" a="1"/>
  <c r="B511" i="2" s="1"/>
  <c r="B515" i="2" a="1"/>
  <c r="B515" i="2" s="1"/>
  <c r="B519" i="2" a="1"/>
  <c r="B519" i="2" s="1"/>
  <c r="B523" i="2" a="1"/>
  <c r="B523" i="2" s="1"/>
  <c r="B525" i="2" a="1"/>
  <c r="B525" i="2" s="1"/>
  <c r="B528" i="2" a="1"/>
  <c r="B528" i="2" s="1"/>
  <c r="B533" i="2" a="1"/>
  <c r="B533" i="2" s="1"/>
  <c r="B536" i="2" a="1"/>
  <c r="B536" i="2" s="1"/>
  <c r="B541" i="2" a="1"/>
  <c r="B541" i="2" s="1"/>
  <c r="B544" i="2" a="1"/>
  <c r="B544" i="2" s="1"/>
  <c r="B549" i="2" a="1"/>
  <c r="B549" i="2" s="1"/>
  <c r="B552" i="2" a="1"/>
  <c r="B552" i="2" s="1"/>
  <c r="B557" i="2" a="1"/>
  <c r="B557" i="2" s="1"/>
  <c r="B560" i="2" a="1"/>
  <c r="B560" i="2" s="1"/>
  <c r="B565" i="2" a="1"/>
  <c r="B565" i="2" s="1"/>
  <c r="B568" i="2" a="1"/>
  <c r="B568" i="2" s="1"/>
  <c r="B573" i="2" a="1"/>
  <c r="B573" i="2" s="1"/>
  <c r="B576" i="2" a="1"/>
  <c r="B576" i="2" s="1"/>
  <c r="B581" i="2" a="1"/>
  <c r="B581" i="2" s="1"/>
  <c r="B584" i="2" a="1"/>
  <c r="B584" i="2" s="1"/>
  <c r="B589" i="2" a="1"/>
  <c r="B589" i="2" s="1"/>
  <c r="B592" i="2" a="1"/>
  <c r="B592" i="2" s="1"/>
  <c r="B597" i="2" a="1"/>
  <c r="B597" i="2" s="1"/>
  <c r="B601" i="2" a="1"/>
  <c r="B601" i="2" s="1"/>
  <c r="B604" i="2" a="1"/>
  <c r="B604" i="2" s="1"/>
  <c r="B607" i="2" a="1"/>
  <c r="B607" i="2" s="1"/>
  <c r="B614" i="2" a="1"/>
  <c r="B614" i="2" s="1"/>
  <c r="B617" i="2" a="1"/>
  <c r="B617" i="2" s="1"/>
  <c r="B620" i="2" a="1"/>
  <c r="B620" i="2" s="1"/>
  <c r="B623" i="2" a="1"/>
  <c r="B623" i="2" s="1"/>
  <c r="B630" i="2" a="1"/>
  <c r="B630" i="2" s="1"/>
  <c r="B633" i="2" a="1"/>
  <c r="B633" i="2" s="1"/>
  <c r="B636" i="2" a="1"/>
  <c r="B636" i="2" s="1"/>
  <c r="B639" i="2" a="1"/>
  <c r="B639" i="2" s="1"/>
  <c r="B646" i="2" a="1"/>
  <c r="B646" i="2" s="1"/>
  <c r="B649" i="2" a="1"/>
  <c r="B649" i="2" s="1"/>
  <c r="B652" i="2" a="1"/>
  <c r="B652" i="2" s="1"/>
  <c r="B655" i="2" a="1"/>
  <c r="B655" i="2" s="1"/>
  <c r="B662" i="2" a="1"/>
  <c r="B662" i="2" s="1"/>
  <c r="B665" i="2" a="1"/>
  <c r="B665" i="2" s="1"/>
  <c r="B668" i="2" a="1"/>
  <c r="B668" i="2" s="1"/>
  <c r="B671" i="2" a="1"/>
  <c r="B671" i="2" s="1"/>
  <c r="B678" i="2" a="1"/>
  <c r="B678" i="2" s="1"/>
  <c r="B681" i="2" a="1"/>
  <c r="B681" i="2" s="1"/>
  <c r="B684" i="2" a="1"/>
  <c r="B684" i="2" s="1"/>
  <c r="B687" i="2" a="1"/>
  <c r="B687" i="2" s="1"/>
  <c r="B694" i="2" a="1"/>
  <c r="B694" i="2" s="1"/>
  <c r="B697" i="2" a="1"/>
  <c r="B697" i="2" s="1"/>
  <c r="B700" i="2" a="1"/>
  <c r="B700" i="2" s="1"/>
  <c r="B703" i="2" a="1"/>
  <c r="B703" i="2" s="1"/>
  <c r="B710" i="2" a="1"/>
  <c r="B710" i="2" s="1"/>
  <c r="B713" i="2" a="1"/>
  <c r="B713" i="2" s="1"/>
  <c r="B716" i="2" a="1"/>
  <c r="B716" i="2" s="1"/>
  <c r="B719" i="2" a="1"/>
  <c r="B719" i="2" s="1"/>
  <c r="B726" i="2" a="1"/>
  <c r="B726" i="2" s="1"/>
  <c r="B729" i="2" a="1"/>
  <c r="B729" i="2" s="1"/>
  <c r="B732" i="2" a="1"/>
  <c r="B732" i="2" s="1"/>
  <c r="B735" i="2" a="1"/>
  <c r="B735" i="2" s="1"/>
  <c r="B742" i="2" a="1"/>
  <c r="B742" i="2" s="1"/>
  <c r="B745" i="2" a="1"/>
  <c r="B745" i="2" s="1"/>
  <c r="B748" i="2" a="1"/>
  <c r="B748" i="2" s="1"/>
  <c r="B751" i="2" a="1"/>
  <c r="B751" i="2" s="1"/>
  <c r="B758" i="2" a="1"/>
  <c r="B758" i="2" s="1"/>
  <c r="B761" i="2" a="1"/>
  <c r="B761" i="2" s="1"/>
  <c r="B764" i="2" a="1"/>
  <c r="B764" i="2" s="1"/>
  <c r="B767" i="2" a="1"/>
  <c r="B767" i="2" s="1"/>
  <c r="B774" i="2" a="1"/>
  <c r="B774" i="2" s="1"/>
  <c r="B777" i="2" a="1"/>
  <c r="B777" i="2" s="1"/>
  <c r="B780" i="2" a="1"/>
  <c r="B780" i="2" s="1"/>
  <c r="B783" i="2" a="1"/>
  <c r="B783" i="2" s="1"/>
  <c r="B790" i="2" a="1"/>
  <c r="B790" i="2" s="1"/>
  <c r="B793" i="2" a="1"/>
  <c r="B793" i="2" s="1"/>
  <c r="B796" i="2" a="1"/>
  <c r="B796" i="2" s="1"/>
  <c r="B799" i="2" a="1"/>
  <c r="B799" i="2" s="1"/>
  <c r="B806" i="2" a="1"/>
  <c r="B806" i="2" s="1"/>
  <c r="B809" i="2" a="1"/>
  <c r="B809" i="2" s="1"/>
  <c r="B812" i="2" a="1"/>
  <c r="B812" i="2" s="1"/>
  <c r="B815" i="2" a="1"/>
  <c r="B815" i="2" s="1"/>
  <c r="B822" i="2" a="1"/>
  <c r="B822" i="2" s="1"/>
  <c r="B825" i="2" a="1"/>
  <c r="B825" i="2" s="1"/>
  <c r="B828" i="2" a="1"/>
  <c r="B828" i="2" s="1"/>
  <c r="B831" i="2" a="1"/>
  <c r="B831" i="2" s="1"/>
  <c r="B838" i="2" a="1"/>
  <c r="B838" i="2" s="1"/>
  <c r="B841" i="2" a="1"/>
  <c r="B841" i="2" s="1"/>
  <c r="B844" i="2" a="1"/>
  <c r="B844" i="2" s="1"/>
  <c r="B847" i="2" a="1"/>
  <c r="B847" i="2" s="1"/>
  <c r="B854" i="2" a="1"/>
  <c r="B854" i="2" s="1"/>
  <c r="B857" i="2" a="1"/>
  <c r="B857" i="2" s="1"/>
  <c r="B860" i="2" a="1"/>
  <c r="B860" i="2" s="1"/>
  <c r="B863" i="2" a="1"/>
  <c r="B863" i="2" s="1"/>
  <c r="B867" i="2" a="1"/>
  <c r="B867" i="2" s="1"/>
  <c r="B871" i="2" a="1"/>
  <c r="B871" i="2" s="1"/>
  <c r="B875" i="2" a="1"/>
  <c r="B875" i="2" s="1"/>
  <c r="B879" i="2" a="1"/>
  <c r="B879" i="2" s="1"/>
  <c r="B883" i="2" a="1"/>
  <c r="B883" i="2" s="1"/>
  <c r="B887" i="2" a="1"/>
  <c r="B887" i="2" s="1"/>
  <c r="B891" i="2" a="1"/>
  <c r="B891" i="2" s="1"/>
  <c r="B895" i="2" a="1"/>
  <c r="B895" i="2" s="1"/>
  <c r="B899" i="2" a="1"/>
  <c r="B899" i="2" s="1"/>
  <c r="B903" i="2" a="1"/>
  <c r="B903" i="2" s="1"/>
  <c r="B907" i="2" a="1"/>
  <c r="B907" i="2" s="1"/>
  <c r="B911" i="2" a="1"/>
  <c r="B911" i="2" s="1"/>
  <c r="B915" i="2" a="1"/>
  <c r="B915" i="2" s="1"/>
  <c r="B919" i="2" a="1"/>
  <c r="B919" i="2" s="1"/>
  <c r="B923" i="2" a="1"/>
  <c r="B923" i="2" s="1"/>
  <c r="B927" i="2" a="1"/>
  <c r="B927" i="2" s="1"/>
  <c r="B931" i="2" a="1"/>
  <c r="B931" i="2" s="1"/>
  <c r="B935" i="2" a="1"/>
  <c r="B935" i="2" s="1"/>
  <c r="B939" i="2" a="1"/>
  <c r="B939" i="2" s="1"/>
  <c r="B943" i="2" a="1"/>
  <c r="B943" i="2" s="1"/>
  <c r="B947" i="2" a="1"/>
  <c r="B947" i="2" s="1"/>
  <c r="B951" i="2" a="1"/>
  <c r="B951" i="2" s="1"/>
  <c r="B955" i="2" a="1"/>
  <c r="B955" i="2" s="1"/>
  <c r="B959" i="2" a="1"/>
  <c r="B959" i="2" s="1"/>
  <c r="B963" i="2" a="1"/>
  <c r="B963" i="2" s="1"/>
  <c r="B967" i="2" a="1"/>
  <c r="B967" i="2" s="1"/>
  <c r="B971" i="2" a="1"/>
  <c r="B971" i="2" s="1"/>
  <c r="B975" i="2" a="1"/>
  <c r="B975" i="2" s="1"/>
  <c r="B979" i="2" a="1"/>
  <c r="B979" i="2" s="1"/>
  <c r="B983" i="2" a="1"/>
  <c r="B983" i="2" s="1"/>
  <c r="B987" i="2" a="1"/>
  <c r="B987" i="2" s="1"/>
  <c r="B991" i="2" a="1"/>
  <c r="B991" i="2" s="1"/>
  <c r="B995" i="2" a="1"/>
  <c r="B995" i="2" s="1"/>
  <c r="B999" i="2" a="1"/>
  <c r="B999" i="2" s="1"/>
  <c r="D918" i="2" a="1"/>
  <c r="D918" i="2" s="1"/>
  <c r="C245" i="2" a="1"/>
  <c r="C245" i="2" s="1"/>
  <c r="C342" i="2" a="1"/>
  <c r="C342" i="2" s="1"/>
  <c r="C433" i="2" a="1"/>
  <c r="C433" i="2" s="1"/>
  <c r="C490" i="2" a="1"/>
  <c r="C490" i="2" s="1"/>
  <c r="C547" i="2" a="1"/>
  <c r="C547" i="2" s="1"/>
  <c r="C603" i="2" a="1"/>
  <c r="C603" i="2" s="1"/>
  <c r="C659" i="2" a="1"/>
  <c r="C659" i="2" s="1"/>
  <c r="C716" i="2" a="1"/>
  <c r="C716" i="2" s="1"/>
  <c r="C773" i="2" a="1"/>
  <c r="C773" i="2" s="1"/>
  <c r="C830" i="2" a="1"/>
  <c r="C830" i="2" s="1"/>
  <c r="C919" i="2" a="1"/>
  <c r="C919" i="2" s="1"/>
  <c r="C973" i="2" a="1"/>
  <c r="C973" i="2" s="1"/>
  <c r="B9" i="2" a="1"/>
  <c r="B9" i="2" s="1"/>
  <c r="B33" i="2" a="1"/>
  <c r="B33" i="2" s="1"/>
  <c r="B59" i="2" a="1"/>
  <c r="B59" i="2" s="1"/>
  <c r="B96" i="2" a="1"/>
  <c r="B96" i="2" s="1"/>
  <c r="B117" i="2" a="1"/>
  <c r="B117" i="2" s="1"/>
  <c r="B121" i="2" a="1"/>
  <c r="B121" i="2" s="1"/>
  <c r="B130" i="2" a="1"/>
  <c r="B130" i="2" s="1"/>
  <c r="B139" i="2" a="1"/>
  <c r="B139" i="2" s="1"/>
  <c r="B147" i="2" a="1"/>
  <c r="B147" i="2" s="1"/>
  <c r="B156" i="2" a="1"/>
  <c r="B156" i="2" s="1"/>
  <c r="B162" i="2" a="1"/>
  <c r="B162" i="2" s="1"/>
  <c r="B172" i="2" a="1"/>
  <c r="B172" i="2" s="1"/>
  <c r="B178" i="2" a="1"/>
  <c r="B178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2" i="2" a="1"/>
  <c r="B242" i="2" s="1"/>
  <c r="B254" i="2" a="1"/>
  <c r="B254" i="2" s="1"/>
  <c r="B262" i="2" a="1"/>
  <c r="B262" i="2" s="1"/>
  <c r="B274" i="2" a="1"/>
  <c r="B274" i="2" s="1"/>
  <c r="B282" i="2" a="1"/>
  <c r="B282" i="2" s="1"/>
  <c r="B290" i="2" a="1"/>
  <c r="B290" i="2" s="1"/>
  <c r="D639" i="2" a="1"/>
  <c r="D639" i="2" s="1"/>
  <c r="D875" i="2" a="1"/>
  <c r="D875" i="2" s="1"/>
  <c r="C63" i="2" a="1"/>
  <c r="C63" i="2" s="1"/>
  <c r="C181" i="2" a="1"/>
  <c r="C181" i="2" s="1"/>
  <c r="C232" i="2" a="1"/>
  <c r="C232" i="2" s="1"/>
  <c r="C283" i="2" a="1"/>
  <c r="C283" i="2" s="1"/>
  <c r="C330" i="2" a="1"/>
  <c r="C330" i="2" s="1"/>
  <c r="C369" i="2" a="1"/>
  <c r="C369" i="2" s="1"/>
  <c r="C398" i="2" a="1"/>
  <c r="C398" i="2" s="1"/>
  <c r="C426" i="2" a="1"/>
  <c r="C426" i="2" s="1"/>
  <c r="C455" i="2" a="1"/>
  <c r="C455" i="2" s="1"/>
  <c r="C483" i="2" a="1"/>
  <c r="C483" i="2" s="1"/>
  <c r="C512" i="2" a="1"/>
  <c r="C512" i="2" s="1"/>
  <c r="C540" i="2" a="1"/>
  <c r="C540" i="2" s="1"/>
  <c r="C597" i="2" a="1"/>
  <c r="C597" i="2" s="1"/>
  <c r="C624" i="2" a="1"/>
  <c r="C624" i="2" s="1"/>
  <c r="C652" i="2" a="1"/>
  <c r="C652" i="2" s="1"/>
  <c r="C681" i="2" a="1"/>
  <c r="C681" i="2" s="1"/>
  <c r="C709" i="2" a="1"/>
  <c r="C709" i="2" s="1"/>
  <c r="C738" i="2" a="1"/>
  <c r="C738" i="2" s="1"/>
  <c r="C766" i="2" a="1"/>
  <c r="C766" i="2" s="1"/>
  <c r="C823" i="2" a="1"/>
  <c r="C823" i="2" s="1"/>
  <c r="C851" i="2" a="1"/>
  <c r="C851" i="2" s="1"/>
  <c r="C880" i="2" a="1"/>
  <c r="C880" i="2" s="1"/>
  <c r="C911" i="2" a="1"/>
  <c r="C911" i="2" s="1"/>
  <c r="C943" i="2" a="1"/>
  <c r="C943" i="2" s="1"/>
  <c r="C969" i="2" a="1"/>
  <c r="C969" i="2" s="1"/>
  <c r="C984" i="2" a="1"/>
  <c r="C984" i="2" s="1"/>
  <c r="C997" i="2" a="1"/>
  <c r="C997" i="2" s="1"/>
  <c r="B17" i="2" a="1"/>
  <c r="B17" i="2" s="1"/>
  <c r="B30" i="2" a="1"/>
  <c r="B30" i="2" s="1"/>
  <c r="B43" i="2" a="1"/>
  <c r="B43" i="2" s="1"/>
  <c r="B56" i="2" a="1"/>
  <c r="B56" i="2" s="1"/>
  <c r="B81" i="2" a="1"/>
  <c r="B81" i="2" s="1"/>
  <c r="B91" i="2" a="1"/>
  <c r="B91" i="2" s="1"/>
  <c r="B95" i="2" a="1"/>
  <c r="B95" i="2" s="1"/>
  <c r="B99" i="2" a="1"/>
  <c r="B99" i="2" s="1"/>
  <c r="B104" i="2" a="1"/>
  <c r="B104" i="2" s="1"/>
  <c r="B108" i="2" a="1"/>
  <c r="B108" i="2" s="1"/>
  <c r="B112" i="2" a="1"/>
  <c r="B112" i="2" s="1"/>
  <c r="B129" i="2" a="1"/>
  <c r="B129" i="2" s="1"/>
  <c r="B133" i="2" a="1"/>
  <c r="B133" i="2" s="1"/>
  <c r="B137" i="2" a="1"/>
  <c r="B137" i="2" s="1"/>
  <c r="B142" i="2" a="1"/>
  <c r="B142" i="2" s="1"/>
  <c r="B146" i="2" a="1"/>
  <c r="B146" i="2" s="1"/>
  <c r="B150" i="2" a="1"/>
  <c r="B150" i="2" s="1"/>
  <c r="B155" i="2" a="1"/>
  <c r="B155" i="2" s="1"/>
  <c r="B158" i="2" a="1"/>
  <c r="B158" i="2" s="1"/>
  <c r="B161" i="2" a="1"/>
  <c r="B161" i="2" s="1"/>
  <c r="B168" i="2" a="1"/>
  <c r="B168" i="2" s="1"/>
  <c r="B171" i="2" a="1"/>
  <c r="B171" i="2" s="1"/>
  <c r="B174" i="2" a="1"/>
  <c r="B174" i="2" s="1"/>
  <c r="B177" i="2" a="1"/>
  <c r="B177" i="2" s="1"/>
  <c r="B181" i="2" a="1"/>
  <c r="B181" i="2" s="1"/>
  <c r="B185" i="2" a="1"/>
  <c r="B185" i="2" s="1"/>
  <c r="B189" i="2" a="1"/>
  <c r="B189" i="2" s="1"/>
  <c r="B193" i="2" a="1"/>
  <c r="B193" i="2" s="1"/>
  <c r="B197" i="2" a="1"/>
  <c r="B197" i="2" s="1"/>
  <c r="B201" i="2" a="1"/>
  <c r="B201" i="2" s="1"/>
  <c r="B205" i="2" a="1"/>
  <c r="B205" i="2" s="1"/>
  <c r="B209" i="2" a="1"/>
  <c r="B209" i="2" s="1"/>
  <c r="B213" i="2" a="1"/>
  <c r="B213" i="2" s="1"/>
  <c r="B217" i="2" a="1"/>
  <c r="B217" i="2" s="1"/>
  <c r="B221" i="2" a="1"/>
  <c r="B221" i="2" s="1"/>
  <c r="B225" i="2" a="1"/>
  <c r="B225" i="2" s="1"/>
  <c r="B229" i="2" a="1"/>
  <c r="B229" i="2" s="1"/>
  <c r="B233" i="2" a="1"/>
  <c r="B233" i="2" s="1"/>
  <c r="B237" i="2" a="1"/>
  <c r="B237" i="2" s="1"/>
  <c r="B241" i="2" a="1"/>
  <c r="B241" i="2" s="1"/>
  <c r="B245" i="2" a="1"/>
  <c r="B245" i="2" s="1"/>
  <c r="B249" i="2" a="1"/>
  <c r="B249" i="2" s="1"/>
  <c r="B253" i="2" a="1"/>
  <c r="B253" i="2" s="1"/>
  <c r="B257" i="2" a="1"/>
  <c r="B257" i="2" s="1"/>
  <c r="B261" i="2" a="1"/>
  <c r="B261" i="2" s="1"/>
  <c r="B265" i="2" a="1"/>
  <c r="B265" i="2" s="1"/>
  <c r="B269" i="2" a="1"/>
  <c r="B269" i="2" s="1"/>
  <c r="B273" i="2" a="1"/>
  <c r="B273" i="2" s="1"/>
  <c r="B277" i="2" a="1"/>
  <c r="B277" i="2" s="1"/>
  <c r="B281" i="2" a="1"/>
  <c r="B281" i="2" s="1"/>
  <c r="B285" i="2" a="1"/>
  <c r="B285" i="2" s="1"/>
  <c r="B289" i="2" a="1"/>
  <c r="B289" i="2" s="1"/>
  <c r="B293" i="2" a="1"/>
  <c r="B293" i="2" s="1"/>
  <c r="B297" i="2" a="1"/>
  <c r="B297" i="2" s="1"/>
  <c r="B301" i="2" a="1"/>
  <c r="B301" i="2" s="1"/>
  <c r="B305" i="2" a="1"/>
  <c r="B305" i="2" s="1"/>
  <c r="B309" i="2" a="1"/>
  <c r="B309" i="2" s="1"/>
  <c r="B314" i="2" a="1"/>
  <c r="B314" i="2" s="1"/>
  <c r="B317" i="2" a="1"/>
  <c r="B317" i="2" s="1"/>
  <c r="B322" i="2" a="1"/>
  <c r="B322" i="2" s="1"/>
  <c r="B325" i="2" a="1"/>
  <c r="B325" i="2" s="1"/>
  <c r="B330" i="2" a="1"/>
  <c r="B330" i="2" s="1"/>
  <c r="B333" i="2" a="1"/>
  <c r="B333" i="2" s="1"/>
  <c r="B338" i="2" a="1"/>
  <c r="B338" i="2" s="1"/>
  <c r="B341" i="2" a="1"/>
  <c r="B341" i="2" s="1"/>
  <c r="B346" i="2" a="1"/>
  <c r="B346" i="2" s="1"/>
  <c r="B349" i="2" a="1"/>
  <c r="B349" i="2" s="1"/>
  <c r="B352" i="2" a="1"/>
  <c r="B352" i="2" s="1"/>
  <c r="B356" i="2" a="1"/>
  <c r="B356" i="2" s="1"/>
  <c r="B360" i="2" a="1"/>
  <c r="B360" i="2" s="1"/>
  <c r="B364" i="2" a="1"/>
  <c r="B364" i="2" s="1"/>
  <c r="B368" i="2" a="1"/>
  <c r="B368" i="2" s="1"/>
  <c r="B372" i="2" a="1"/>
  <c r="B372" i="2" s="1"/>
  <c r="B376" i="2" a="1"/>
  <c r="B376" i="2" s="1"/>
  <c r="B380" i="2" a="1"/>
  <c r="B380" i="2" s="1"/>
  <c r="B384" i="2" a="1"/>
  <c r="B384" i="2" s="1"/>
  <c r="B388" i="2" a="1"/>
  <c r="B388" i="2" s="1"/>
  <c r="B392" i="2" a="1"/>
  <c r="B392" i="2" s="1"/>
  <c r="B396" i="2" a="1"/>
  <c r="B396" i="2" s="1"/>
  <c r="B400" i="2" a="1"/>
  <c r="B400" i="2" s="1"/>
  <c r="B404" i="2" a="1"/>
  <c r="B404" i="2" s="1"/>
  <c r="B408" i="2" a="1"/>
  <c r="B408" i="2" s="1"/>
  <c r="B412" i="2" a="1"/>
  <c r="B412" i="2" s="1"/>
  <c r="B416" i="2" a="1"/>
  <c r="B416" i="2" s="1"/>
  <c r="B420" i="2" a="1"/>
  <c r="B420" i="2" s="1"/>
  <c r="B424" i="2" a="1"/>
  <c r="B424" i="2" s="1"/>
  <c r="B428" i="2" a="1"/>
  <c r="B428" i="2" s="1"/>
  <c r="B432" i="2" a="1"/>
  <c r="B432" i="2" s="1"/>
  <c r="B436" i="2" a="1"/>
  <c r="B436" i="2" s="1"/>
  <c r="B440" i="2" a="1"/>
  <c r="B440" i="2" s="1"/>
  <c r="B444" i="2" a="1"/>
  <c r="B444" i="2" s="1"/>
  <c r="B448" i="2" a="1"/>
  <c r="B448" i="2" s="1"/>
  <c r="B452" i="2" a="1"/>
  <c r="B452" i="2" s="1"/>
  <c r="B456" i="2" a="1"/>
  <c r="B456" i="2" s="1"/>
  <c r="B460" i="2" a="1"/>
  <c r="B460" i="2" s="1"/>
  <c r="B464" i="2" a="1"/>
  <c r="B464" i="2" s="1"/>
  <c r="B468" i="2" a="1"/>
  <c r="B468" i="2" s="1"/>
  <c r="B472" i="2" a="1"/>
  <c r="B472" i="2" s="1"/>
  <c r="B476" i="2" a="1"/>
  <c r="B476" i="2" s="1"/>
  <c r="B480" i="2" a="1"/>
  <c r="B480" i="2" s="1"/>
  <c r="B484" i="2" a="1"/>
  <c r="B484" i="2" s="1"/>
  <c r="B488" i="2" a="1"/>
  <c r="B488" i="2" s="1"/>
  <c r="B492" i="2" a="1"/>
  <c r="B492" i="2" s="1"/>
  <c r="B496" i="2" a="1"/>
  <c r="B496" i="2" s="1"/>
  <c r="B500" i="2" a="1"/>
  <c r="B500" i="2" s="1"/>
  <c r="B504" i="2" a="1"/>
  <c r="B504" i="2" s="1"/>
  <c r="B508" i="2" a="1"/>
  <c r="B508" i="2" s="1"/>
  <c r="B512" i="2" a="1"/>
  <c r="B512" i="2" s="1"/>
  <c r="B516" i="2" a="1"/>
  <c r="B516" i="2" s="1"/>
  <c r="B520" i="2" a="1"/>
  <c r="B520" i="2" s="1"/>
  <c r="B526" i="2" a="1"/>
  <c r="B526" i="2" s="1"/>
  <c r="B531" i="2" a="1"/>
  <c r="B531" i="2" s="1"/>
  <c r="B534" i="2" a="1"/>
  <c r="B534" i="2" s="1"/>
  <c r="B539" i="2" a="1"/>
  <c r="B539" i="2" s="1"/>
  <c r="B542" i="2" a="1"/>
  <c r="B542" i="2" s="1"/>
  <c r="B547" i="2" a="1"/>
  <c r="B547" i="2" s="1"/>
  <c r="B550" i="2" a="1"/>
  <c r="B550" i="2" s="1"/>
  <c r="B555" i="2" a="1"/>
  <c r="B555" i="2" s="1"/>
  <c r="B558" i="2" a="1"/>
  <c r="B558" i="2" s="1"/>
  <c r="B563" i="2" a="1"/>
  <c r="B563" i="2" s="1"/>
  <c r="B566" i="2" a="1"/>
  <c r="B566" i="2" s="1"/>
  <c r="B571" i="2" a="1"/>
  <c r="B571" i="2" s="1"/>
  <c r="B574" i="2" a="1"/>
  <c r="B574" i="2" s="1"/>
  <c r="B579" i="2" a="1"/>
  <c r="B579" i="2" s="1"/>
  <c r="B582" i="2" a="1"/>
  <c r="B582" i="2" s="1"/>
  <c r="B587" i="2" a="1"/>
  <c r="B587" i="2" s="1"/>
  <c r="B590" i="2" a="1"/>
  <c r="B590" i="2" s="1"/>
  <c r="B595" i="2" a="1"/>
  <c r="B595" i="2" s="1"/>
  <c r="B598" i="2" a="1"/>
  <c r="B598" i="2" s="1"/>
  <c r="B602" i="2" a="1"/>
  <c r="B602" i="2" s="1"/>
  <c r="B605" i="2" a="1"/>
  <c r="B605" i="2" s="1"/>
  <c r="B608" i="2" a="1"/>
  <c r="B608" i="2" s="1"/>
  <c r="B611" i="2" a="1"/>
  <c r="B611" i="2" s="1"/>
  <c r="B618" i="2" a="1"/>
  <c r="B618" i="2" s="1"/>
  <c r="B621" i="2" a="1"/>
  <c r="B621" i="2" s="1"/>
  <c r="B624" i="2" a="1"/>
  <c r="B624" i="2" s="1"/>
  <c r="B627" i="2" a="1"/>
  <c r="B627" i="2" s="1"/>
  <c r="B634" i="2" a="1"/>
  <c r="B634" i="2" s="1"/>
  <c r="B637" i="2" a="1"/>
  <c r="B637" i="2" s="1"/>
  <c r="B640" i="2" a="1"/>
  <c r="B640" i="2" s="1"/>
  <c r="B643" i="2" a="1"/>
  <c r="B643" i="2" s="1"/>
  <c r="B650" i="2" a="1"/>
  <c r="B650" i="2" s="1"/>
  <c r="B653" i="2" a="1"/>
  <c r="B653" i="2" s="1"/>
  <c r="B656" i="2" a="1"/>
  <c r="B656" i="2" s="1"/>
  <c r="B659" i="2" a="1"/>
  <c r="B659" i="2" s="1"/>
  <c r="B666" i="2" a="1"/>
  <c r="B666" i="2" s="1"/>
  <c r="B669" i="2" a="1"/>
  <c r="B669" i="2" s="1"/>
  <c r="B672" i="2" a="1"/>
  <c r="B672" i="2" s="1"/>
  <c r="B675" i="2" a="1"/>
  <c r="B675" i="2" s="1"/>
  <c r="B682" i="2" a="1"/>
  <c r="B682" i="2" s="1"/>
  <c r="B685" i="2" a="1"/>
  <c r="B685" i="2" s="1"/>
  <c r="B688" i="2" a="1"/>
  <c r="B688" i="2" s="1"/>
  <c r="B691" i="2" a="1"/>
  <c r="B691" i="2" s="1"/>
  <c r="B698" i="2" a="1"/>
  <c r="B698" i="2" s="1"/>
  <c r="B701" i="2" a="1"/>
  <c r="B701" i="2" s="1"/>
  <c r="B704" i="2" a="1"/>
  <c r="B704" i="2" s="1"/>
  <c r="B707" i="2" a="1"/>
  <c r="B707" i="2" s="1"/>
  <c r="B714" i="2" a="1"/>
  <c r="B714" i="2" s="1"/>
  <c r="B717" i="2" a="1"/>
  <c r="B717" i="2" s="1"/>
  <c r="B720" i="2" a="1"/>
  <c r="B720" i="2" s="1"/>
  <c r="B723" i="2" a="1"/>
  <c r="B723" i="2" s="1"/>
  <c r="B730" i="2" a="1"/>
  <c r="B730" i="2" s="1"/>
  <c r="B733" i="2" a="1"/>
  <c r="B733" i="2" s="1"/>
  <c r="B736" i="2" a="1"/>
  <c r="B736" i="2" s="1"/>
  <c r="B739" i="2" a="1"/>
  <c r="B739" i="2" s="1"/>
  <c r="B746" i="2" a="1"/>
  <c r="B746" i="2" s="1"/>
  <c r="B749" i="2" a="1"/>
  <c r="B749" i="2" s="1"/>
  <c r="B752" i="2" a="1"/>
  <c r="B752" i="2" s="1"/>
  <c r="B755" i="2" a="1"/>
  <c r="B755" i="2" s="1"/>
  <c r="B762" i="2" a="1"/>
  <c r="B762" i="2" s="1"/>
  <c r="B765" i="2" a="1"/>
  <c r="B765" i="2" s="1"/>
  <c r="B768" i="2" a="1"/>
  <c r="B768" i="2" s="1"/>
  <c r="B771" i="2" a="1"/>
  <c r="B771" i="2" s="1"/>
  <c r="B778" i="2" a="1"/>
  <c r="B778" i="2" s="1"/>
  <c r="B781" i="2" a="1"/>
  <c r="B781" i="2" s="1"/>
  <c r="B784" i="2" a="1"/>
  <c r="B784" i="2" s="1"/>
  <c r="B787" i="2" a="1"/>
  <c r="B787" i="2" s="1"/>
  <c r="B794" i="2" a="1"/>
  <c r="B794" i="2" s="1"/>
  <c r="B797" i="2" a="1"/>
  <c r="B797" i="2" s="1"/>
  <c r="B800" i="2" a="1"/>
  <c r="B800" i="2" s="1"/>
  <c r="B803" i="2" a="1"/>
  <c r="B803" i="2" s="1"/>
  <c r="B810" i="2" a="1"/>
  <c r="B810" i="2" s="1"/>
  <c r="B813" i="2" a="1"/>
  <c r="B813" i="2" s="1"/>
  <c r="B816" i="2" a="1"/>
  <c r="B816" i="2" s="1"/>
  <c r="B819" i="2" a="1"/>
  <c r="B819" i="2" s="1"/>
  <c r="B826" i="2" a="1"/>
  <c r="B826" i="2" s="1"/>
  <c r="B829" i="2" a="1"/>
  <c r="B829" i="2" s="1"/>
  <c r="B832" i="2" a="1"/>
  <c r="B832" i="2" s="1"/>
  <c r="B835" i="2" a="1"/>
  <c r="B835" i="2" s="1"/>
  <c r="B842" i="2" a="1"/>
  <c r="B842" i="2" s="1"/>
  <c r="B845" i="2" a="1"/>
  <c r="B845" i="2" s="1"/>
  <c r="B848" i="2" a="1"/>
  <c r="B848" i="2" s="1"/>
  <c r="B851" i="2" a="1"/>
  <c r="B851" i="2" s="1"/>
  <c r="B858" i="2" a="1"/>
  <c r="B858" i="2" s="1"/>
  <c r="B861" i="2" a="1"/>
  <c r="B861" i="2" s="1"/>
  <c r="B864" i="2" a="1"/>
  <c r="B864" i="2" s="1"/>
  <c r="B868" i="2" a="1"/>
  <c r="B868" i="2" s="1"/>
  <c r="B872" i="2" a="1"/>
  <c r="B872" i="2" s="1"/>
  <c r="B876" i="2" a="1"/>
  <c r="B876" i="2" s="1"/>
  <c r="B880" i="2" a="1"/>
  <c r="B880" i="2" s="1"/>
  <c r="B884" i="2" a="1"/>
  <c r="B884" i="2" s="1"/>
  <c r="B888" i="2" a="1"/>
  <c r="B888" i="2" s="1"/>
  <c r="B892" i="2" a="1"/>
  <c r="B892" i="2" s="1"/>
  <c r="B896" i="2" a="1"/>
  <c r="B896" i="2" s="1"/>
  <c r="B900" i="2" a="1"/>
  <c r="B900" i="2" s="1"/>
  <c r="B904" i="2" a="1"/>
  <c r="B904" i="2" s="1"/>
  <c r="B908" i="2" a="1"/>
  <c r="B908" i="2" s="1"/>
  <c r="B912" i="2" a="1"/>
  <c r="B912" i="2" s="1"/>
  <c r="B916" i="2" a="1"/>
  <c r="B916" i="2" s="1"/>
  <c r="B920" i="2" a="1"/>
  <c r="B920" i="2" s="1"/>
  <c r="B924" i="2" a="1"/>
  <c r="B924" i="2" s="1"/>
  <c r="B928" i="2" a="1"/>
  <c r="B928" i="2" s="1"/>
  <c r="B932" i="2" a="1"/>
  <c r="B932" i="2" s="1"/>
  <c r="B936" i="2" a="1"/>
  <c r="B936" i="2" s="1"/>
  <c r="B940" i="2" a="1"/>
  <c r="B940" i="2" s="1"/>
  <c r="B944" i="2" a="1"/>
  <c r="B944" i="2" s="1"/>
  <c r="B948" i="2" a="1"/>
  <c r="B948" i="2" s="1"/>
  <c r="B952" i="2" a="1"/>
  <c r="B952" i="2" s="1"/>
  <c r="B956" i="2" a="1"/>
  <c r="B956" i="2" s="1"/>
  <c r="B960" i="2" a="1"/>
  <c r="B960" i="2" s="1"/>
  <c r="B964" i="2" a="1"/>
  <c r="B964" i="2" s="1"/>
  <c r="B968" i="2" a="1"/>
  <c r="B968" i="2" s="1"/>
  <c r="B972" i="2" a="1"/>
  <c r="B972" i="2" s="1"/>
  <c r="B976" i="2" a="1"/>
  <c r="B976" i="2" s="1"/>
  <c r="B980" i="2" a="1"/>
  <c r="B980" i="2" s="1"/>
  <c r="B984" i="2" a="1"/>
  <c r="B984" i="2" s="1"/>
  <c r="B988" i="2" a="1"/>
  <c r="B988" i="2" s="1"/>
  <c r="B992" i="2" a="1"/>
  <c r="B992" i="2" s="1"/>
  <c r="B996" i="2" a="1"/>
  <c r="B996" i="2" s="1"/>
  <c r="C101" i="2" a="1"/>
  <c r="C101" i="2" s="1"/>
  <c r="C296" i="2" a="1"/>
  <c r="C296" i="2" s="1"/>
  <c r="C405" i="2" a="1"/>
  <c r="C405" i="2" s="1"/>
  <c r="C462" i="2" a="1"/>
  <c r="C462" i="2" s="1"/>
  <c r="C519" i="2" a="1"/>
  <c r="C519" i="2" s="1"/>
  <c r="C576" i="2" a="1"/>
  <c r="C576" i="2" s="1"/>
  <c r="C631" i="2" a="1"/>
  <c r="C631" i="2" s="1"/>
  <c r="C688" i="2" a="1"/>
  <c r="C688" i="2" s="1"/>
  <c r="C745" i="2" a="1"/>
  <c r="C745" i="2" s="1"/>
  <c r="C802" i="2" a="1"/>
  <c r="C802" i="2" s="1"/>
  <c r="C887" i="2" a="1"/>
  <c r="C887" i="2" s="1"/>
  <c r="C951" i="2" a="1"/>
  <c r="C951" i="2" s="1"/>
  <c r="C987" i="2" a="1"/>
  <c r="C987" i="2" s="1"/>
  <c r="B46" i="2" a="1"/>
  <c r="B46" i="2" s="1"/>
  <c r="B72" i="2" a="1"/>
  <c r="B72" i="2" s="1"/>
  <c r="B92" i="2" a="1"/>
  <c r="B92" i="2" s="1"/>
  <c r="B113" i="2" a="1"/>
  <c r="B113" i="2" s="1"/>
  <c r="B126" i="2" a="1"/>
  <c r="B126" i="2" s="1"/>
  <c r="B134" i="2" a="1"/>
  <c r="B134" i="2" s="1"/>
  <c r="B143" i="2" a="1"/>
  <c r="B143" i="2" s="1"/>
  <c r="B152" i="2" a="1"/>
  <c r="B152" i="2" s="1"/>
  <c r="B159" i="2" a="1"/>
  <c r="B159" i="2" s="1"/>
  <c r="B165" i="2" a="1"/>
  <c r="B165" i="2" s="1"/>
  <c r="B175" i="2" a="1"/>
  <c r="B175" i="2" s="1"/>
  <c r="B182" i="2" a="1"/>
  <c r="B182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6" i="2" a="1"/>
  <c r="B246" i="2" s="1"/>
  <c r="B250" i="2" a="1"/>
  <c r="B250" i="2" s="1"/>
  <c r="B258" i="2" a="1"/>
  <c r="B258" i="2" s="1"/>
  <c r="B266" i="2" a="1"/>
  <c r="B266" i="2" s="1"/>
  <c r="B270" i="2" a="1"/>
  <c r="B270" i="2" s="1"/>
  <c r="B278" i="2" a="1"/>
  <c r="B278" i="2" s="1"/>
  <c r="B286" i="2" a="1"/>
  <c r="B286" i="2" s="1"/>
  <c r="B294" i="2" a="1"/>
  <c r="B294" i="2" s="1"/>
  <c r="B186" i="2" a="1"/>
  <c r="B186" i="2" s="1"/>
  <c r="B320" i="2" a="1"/>
  <c r="B320" i="2" s="1"/>
  <c r="B331" i="2" a="1"/>
  <c r="B331" i="2" s="1"/>
  <c r="B353" i="2" a="1"/>
  <c r="B353" i="2" s="1"/>
  <c r="B369" i="2" a="1"/>
  <c r="B369" i="2" s="1"/>
  <c r="B385" i="2" a="1"/>
  <c r="B385" i="2" s="1"/>
  <c r="B401" i="2" a="1"/>
  <c r="B401" i="2" s="1"/>
  <c r="B417" i="2" a="1"/>
  <c r="B417" i="2" s="1"/>
  <c r="B433" i="2" a="1"/>
  <c r="B433" i="2" s="1"/>
  <c r="B449" i="2" a="1"/>
  <c r="B449" i="2" s="1"/>
  <c r="B465" i="2" a="1"/>
  <c r="B465" i="2" s="1"/>
  <c r="B481" i="2" a="1"/>
  <c r="B481" i="2" s="1"/>
  <c r="B497" i="2" a="1"/>
  <c r="B497" i="2" s="1"/>
  <c r="B513" i="2" a="1"/>
  <c r="B513" i="2" s="1"/>
  <c r="B537" i="2" a="1"/>
  <c r="B537" i="2" s="1"/>
  <c r="B548" i="2" a="1"/>
  <c r="B548" i="2" s="1"/>
  <c r="B569" i="2" a="1"/>
  <c r="B569" i="2" s="1"/>
  <c r="B580" i="2" a="1"/>
  <c r="B580" i="2" s="1"/>
  <c r="B615" i="2" a="1"/>
  <c r="B615" i="2" s="1"/>
  <c r="B628" i="2" a="1"/>
  <c r="B628" i="2" s="1"/>
  <c r="B641" i="2" a="1"/>
  <c r="B641" i="2" s="1"/>
  <c r="B654" i="2" a="1"/>
  <c r="B654" i="2" s="1"/>
  <c r="B679" i="2" a="1"/>
  <c r="B679" i="2" s="1"/>
  <c r="B692" i="2" a="1"/>
  <c r="B692" i="2" s="1"/>
  <c r="B705" i="2" a="1"/>
  <c r="B705" i="2" s="1"/>
  <c r="B718" i="2" a="1"/>
  <c r="B718" i="2" s="1"/>
  <c r="B743" i="2" a="1"/>
  <c r="B743" i="2" s="1"/>
  <c r="B756" i="2" a="1"/>
  <c r="B756" i="2" s="1"/>
  <c r="B769" i="2" a="1"/>
  <c r="B769" i="2" s="1"/>
  <c r="B782" i="2" a="1"/>
  <c r="B782" i="2" s="1"/>
  <c r="B807" i="2" a="1"/>
  <c r="B807" i="2" s="1"/>
  <c r="B820" i="2" a="1"/>
  <c r="B820" i="2" s="1"/>
  <c r="B833" i="2" a="1"/>
  <c r="B833" i="2" s="1"/>
  <c r="B846" i="2" a="1"/>
  <c r="B846" i="2" s="1"/>
  <c r="B873" i="2" a="1"/>
  <c r="B873" i="2" s="1"/>
  <c r="B889" i="2" a="1"/>
  <c r="B889" i="2" s="1"/>
  <c r="B905" i="2" a="1"/>
  <c r="B905" i="2" s="1"/>
  <c r="B921" i="2" a="1"/>
  <c r="B921" i="2" s="1"/>
  <c r="B937" i="2" a="1"/>
  <c r="B937" i="2" s="1"/>
  <c r="B953" i="2" a="1"/>
  <c r="B953" i="2" s="1"/>
  <c r="B969" i="2" a="1"/>
  <c r="B969" i="2" s="1"/>
  <c r="B985" i="2" a="1"/>
  <c r="B985" i="2" s="1"/>
  <c r="C8" i="2" a="1"/>
  <c r="C8" i="2" s="1"/>
  <c r="B997" i="2" a="1"/>
  <c r="B997" i="2" s="1"/>
  <c r="B298" i="2" a="1"/>
  <c r="B298" i="2" s="1"/>
  <c r="B312" i="2" a="1"/>
  <c r="B312" i="2" s="1"/>
  <c r="B323" i="2" a="1"/>
  <c r="B323" i="2" s="1"/>
  <c r="B344" i="2" a="1"/>
  <c r="B344" i="2" s="1"/>
  <c r="B357" i="2" a="1"/>
  <c r="B357" i="2" s="1"/>
  <c r="B373" i="2" a="1"/>
  <c r="B373" i="2" s="1"/>
  <c r="B389" i="2" a="1"/>
  <c r="B389" i="2" s="1"/>
  <c r="B405" i="2" a="1"/>
  <c r="B405" i="2" s="1"/>
  <c r="B421" i="2" a="1"/>
  <c r="B421" i="2" s="1"/>
  <c r="B437" i="2" a="1"/>
  <c r="B437" i="2" s="1"/>
  <c r="B453" i="2" a="1"/>
  <c r="B453" i="2" s="1"/>
  <c r="B469" i="2" a="1"/>
  <c r="B469" i="2" s="1"/>
  <c r="B485" i="2" a="1"/>
  <c r="B485" i="2" s="1"/>
  <c r="B501" i="2" a="1"/>
  <c r="B501" i="2" s="1"/>
  <c r="B517" i="2" a="1"/>
  <c r="B517" i="2" s="1"/>
  <c r="B529" i="2" a="1"/>
  <c r="B529" i="2" s="1"/>
  <c r="B540" i="2" a="1"/>
  <c r="B540" i="2" s="1"/>
  <c r="B561" i="2" a="1"/>
  <c r="B561" i="2" s="1"/>
  <c r="B572" i="2" a="1"/>
  <c r="B572" i="2" s="1"/>
  <c r="B593" i="2" a="1"/>
  <c r="B593" i="2" s="1"/>
  <c r="B606" i="2" a="1"/>
  <c r="B606" i="2" s="1"/>
  <c r="B631" i="2" a="1"/>
  <c r="B631" i="2" s="1"/>
  <c r="B644" i="2" a="1"/>
  <c r="B644" i="2" s="1"/>
  <c r="B657" i="2" a="1"/>
  <c r="B657" i="2" s="1"/>
  <c r="B670" i="2" a="1"/>
  <c r="B670" i="2" s="1"/>
  <c r="B695" i="2" a="1"/>
  <c r="B695" i="2" s="1"/>
  <c r="B708" i="2" a="1"/>
  <c r="B708" i="2" s="1"/>
  <c r="B721" i="2" a="1"/>
  <c r="B721" i="2" s="1"/>
  <c r="B734" i="2" a="1"/>
  <c r="B734" i="2" s="1"/>
  <c r="B759" i="2" a="1"/>
  <c r="B759" i="2" s="1"/>
  <c r="B772" i="2" a="1"/>
  <c r="B772" i="2" s="1"/>
  <c r="B785" i="2" a="1"/>
  <c r="B785" i="2" s="1"/>
  <c r="B798" i="2" a="1"/>
  <c r="B798" i="2" s="1"/>
  <c r="B823" i="2" a="1"/>
  <c r="B823" i="2" s="1"/>
  <c r="B836" i="2" a="1"/>
  <c r="B836" i="2" s="1"/>
  <c r="B849" i="2" a="1"/>
  <c r="B849" i="2" s="1"/>
  <c r="B862" i="2" a="1"/>
  <c r="B862" i="2" s="1"/>
  <c r="B877" i="2" a="1"/>
  <c r="B877" i="2" s="1"/>
  <c r="B893" i="2" a="1"/>
  <c r="B893" i="2" s="1"/>
  <c r="B909" i="2" a="1"/>
  <c r="B909" i="2" s="1"/>
  <c r="B925" i="2" a="1"/>
  <c r="B925" i="2" s="1"/>
  <c r="B941" i="2" a="1"/>
  <c r="B941" i="2" s="1"/>
  <c r="B957" i="2" a="1"/>
  <c r="B957" i="2" s="1"/>
  <c r="B973" i="2" a="1"/>
  <c r="B973" i="2" s="1"/>
  <c r="B989" i="2" a="1"/>
  <c r="B989" i="2" s="1"/>
  <c r="B981" i="2" a="1"/>
  <c r="B981" i="2" s="1"/>
  <c r="B302" i="2" a="1"/>
  <c r="B302" i="2" s="1"/>
  <c r="B315" i="2" a="1"/>
  <c r="B315" i="2" s="1"/>
  <c r="B336" i="2" a="1"/>
  <c r="B336" i="2" s="1"/>
  <c r="B347" i="2" a="1"/>
  <c r="B347" i="2" s="1"/>
  <c r="B361" i="2" a="1"/>
  <c r="B361" i="2" s="1"/>
  <c r="B377" i="2" a="1"/>
  <c r="B377" i="2" s="1"/>
  <c r="B393" i="2" a="1"/>
  <c r="B393" i="2" s="1"/>
  <c r="B409" i="2" a="1"/>
  <c r="B409" i="2" s="1"/>
  <c r="B425" i="2" a="1"/>
  <c r="B425" i="2" s="1"/>
  <c r="B441" i="2" a="1"/>
  <c r="B441" i="2" s="1"/>
  <c r="B457" i="2" a="1"/>
  <c r="B457" i="2" s="1"/>
  <c r="B473" i="2" a="1"/>
  <c r="B473" i="2" s="1"/>
  <c r="B489" i="2" a="1"/>
  <c r="B489" i="2" s="1"/>
  <c r="B505" i="2" a="1"/>
  <c r="B505" i="2" s="1"/>
  <c r="B521" i="2" a="1"/>
  <c r="B521" i="2" s="1"/>
  <c r="B532" i="2" a="1"/>
  <c r="B532" i="2" s="1"/>
  <c r="B553" i="2" a="1"/>
  <c r="B553" i="2" s="1"/>
  <c r="B564" i="2" a="1"/>
  <c r="B564" i="2" s="1"/>
  <c r="B585" i="2" a="1"/>
  <c r="B585" i="2" s="1"/>
  <c r="B596" i="2" a="1"/>
  <c r="B596" i="2" s="1"/>
  <c r="B609" i="2" a="1"/>
  <c r="B609" i="2" s="1"/>
  <c r="B622" i="2" a="1"/>
  <c r="B622" i="2" s="1"/>
  <c r="B647" i="2" a="1"/>
  <c r="B647" i="2" s="1"/>
  <c r="B660" i="2" a="1"/>
  <c r="B660" i="2" s="1"/>
  <c r="B673" i="2" a="1"/>
  <c r="B673" i="2" s="1"/>
  <c r="B686" i="2" a="1"/>
  <c r="B686" i="2" s="1"/>
  <c r="B711" i="2" a="1"/>
  <c r="B711" i="2" s="1"/>
  <c r="B724" i="2" a="1"/>
  <c r="B724" i="2" s="1"/>
  <c r="B737" i="2" a="1"/>
  <c r="B737" i="2" s="1"/>
  <c r="B750" i="2" a="1"/>
  <c r="B750" i="2" s="1"/>
  <c r="B775" i="2" a="1"/>
  <c r="B775" i="2" s="1"/>
  <c r="B788" i="2" a="1"/>
  <c r="B788" i="2" s="1"/>
  <c r="B801" i="2" a="1"/>
  <c r="B801" i="2" s="1"/>
  <c r="B814" i="2" a="1"/>
  <c r="B814" i="2" s="1"/>
  <c r="B839" i="2" a="1"/>
  <c r="B839" i="2" s="1"/>
  <c r="B852" i="2" a="1"/>
  <c r="B852" i="2" s="1"/>
  <c r="B865" i="2" a="1"/>
  <c r="B865" i="2" s="1"/>
  <c r="B881" i="2" a="1"/>
  <c r="B881" i="2" s="1"/>
  <c r="B897" i="2" a="1"/>
  <c r="B897" i="2" s="1"/>
  <c r="B913" i="2" a="1"/>
  <c r="B913" i="2" s="1"/>
  <c r="B929" i="2" a="1"/>
  <c r="B929" i="2" s="1"/>
  <c r="B945" i="2" a="1"/>
  <c r="B945" i="2" s="1"/>
  <c r="B961" i="2" a="1"/>
  <c r="B961" i="2" s="1"/>
  <c r="B977" i="2" a="1"/>
  <c r="B977" i="2" s="1"/>
  <c r="B993" i="2" a="1"/>
  <c r="B993" i="2" s="1"/>
  <c r="B306" i="2" a="1"/>
  <c r="B306" i="2" s="1"/>
  <c r="B328" i="2" a="1"/>
  <c r="B328" i="2" s="1"/>
  <c r="B339" i="2" a="1"/>
  <c r="B339" i="2" s="1"/>
  <c r="B365" i="2" a="1"/>
  <c r="B365" i="2" s="1"/>
  <c r="B381" i="2" a="1"/>
  <c r="B381" i="2" s="1"/>
  <c r="B397" i="2" a="1"/>
  <c r="B397" i="2" s="1"/>
  <c r="B413" i="2" a="1"/>
  <c r="B413" i="2" s="1"/>
  <c r="B429" i="2" a="1"/>
  <c r="B429" i="2" s="1"/>
  <c r="B445" i="2" a="1"/>
  <c r="B445" i="2" s="1"/>
  <c r="B461" i="2" a="1"/>
  <c r="B461" i="2" s="1"/>
  <c r="B477" i="2" a="1"/>
  <c r="B477" i="2" s="1"/>
  <c r="B493" i="2" a="1"/>
  <c r="B493" i="2" s="1"/>
  <c r="B509" i="2" a="1"/>
  <c r="B509" i="2" s="1"/>
  <c r="B524" i="2" a="1"/>
  <c r="B524" i="2" s="1"/>
  <c r="B545" i="2" a="1"/>
  <c r="B545" i="2" s="1"/>
  <c r="B556" i="2" a="1"/>
  <c r="B556" i="2" s="1"/>
  <c r="B577" i="2" a="1"/>
  <c r="B577" i="2" s="1"/>
  <c r="B588" i="2" a="1"/>
  <c r="B588" i="2" s="1"/>
  <c r="B599" i="2" a="1"/>
  <c r="B599" i="2" s="1"/>
  <c r="B612" i="2" a="1"/>
  <c r="B612" i="2" s="1"/>
  <c r="B625" i="2" a="1"/>
  <c r="B625" i="2" s="1"/>
  <c r="B638" i="2" a="1"/>
  <c r="B638" i="2" s="1"/>
  <c r="B663" i="2" a="1"/>
  <c r="B663" i="2" s="1"/>
  <c r="B676" i="2" a="1"/>
  <c r="B676" i="2" s="1"/>
  <c r="B689" i="2" a="1"/>
  <c r="B689" i="2" s="1"/>
  <c r="B702" i="2" a="1"/>
  <c r="B702" i="2" s="1"/>
  <c r="B727" i="2" a="1"/>
  <c r="B727" i="2" s="1"/>
  <c r="B740" i="2" a="1"/>
  <c r="B740" i="2" s="1"/>
  <c r="B753" i="2" a="1"/>
  <c r="B753" i="2" s="1"/>
  <c r="B766" i="2" a="1"/>
  <c r="B766" i="2" s="1"/>
  <c r="B791" i="2" a="1"/>
  <c r="B791" i="2" s="1"/>
  <c r="B804" i="2" a="1"/>
  <c r="B804" i="2" s="1"/>
  <c r="B817" i="2" a="1"/>
  <c r="B817" i="2" s="1"/>
  <c r="B830" i="2" a="1"/>
  <c r="B830" i="2" s="1"/>
  <c r="B855" i="2" a="1"/>
  <c r="B855" i="2" s="1"/>
  <c r="B869" i="2" a="1"/>
  <c r="B869" i="2" s="1"/>
  <c r="B885" i="2" a="1"/>
  <c r="B885" i="2" s="1"/>
  <c r="B901" i="2" a="1"/>
  <c r="B901" i="2" s="1"/>
  <c r="B917" i="2" a="1"/>
  <c r="B917" i="2" s="1"/>
  <c r="B933" i="2" a="1"/>
  <c r="B933" i="2" s="1"/>
  <c r="B949" i="2" a="1"/>
  <c r="B949" i="2" s="1"/>
  <c r="B965" i="2" a="1"/>
  <c r="B965" i="2" s="1"/>
  <c r="H1027" i="3"/>
  <c r="H40" i="3"/>
  <c r="H1071" i="3"/>
  <c r="H84" i="3"/>
  <c r="H1111" i="3"/>
  <c r="H124" i="3"/>
  <c r="H1155" i="3"/>
  <c r="H168" i="3"/>
  <c r="H1219" i="3"/>
  <c r="H232" i="3"/>
  <c r="H1263" i="3"/>
  <c r="H276" i="3"/>
  <c r="H1303" i="3"/>
  <c r="H316" i="3"/>
  <c r="H1347" i="3"/>
  <c r="H360" i="3"/>
  <c r="H1391" i="3"/>
  <c r="H404" i="3"/>
  <c r="H1435" i="3"/>
  <c r="H448" i="3"/>
  <c r="H1475" i="3"/>
  <c r="H488" i="3"/>
  <c r="H1539" i="3"/>
  <c r="H552" i="3"/>
  <c r="H1583" i="3"/>
  <c r="H596" i="3"/>
  <c r="H1627" i="3"/>
  <c r="H640" i="3"/>
  <c r="H1667" i="3"/>
  <c r="H680" i="3"/>
  <c r="H1703" i="3"/>
  <c r="H716" i="3"/>
  <c r="H1735" i="3"/>
  <c r="H748" i="3"/>
  <c r="H1767" i="3"/>
  <c r="H780" i="3"/>
  <c r="H1799" i="3"/>
  <c r="H812" i="3"/>
  <c r="H1831" i="3"/>
  <c r="H844" i="3"/>
  <c r="H1879" i="3"/>
  <c r="H892" i="3"/>
  <c r="H1911" i="3"/>
  <c r="H924" i="3"/>
  <c r="H1927" i="3"/>
  <c r="H940" i="3"/>
  <c r="H1959" i="3"/>
  <c r="H972" i="3"/>
  <c r="H1000" i="3"/>
  <c r="H13" i="3"/>
  <c r="H1032" i="3"/>
  <c r="H45" i="3"/>
  <c r="H1064" i="3"/>
  <c r="H77" i="3"/>
  <c r="H1112" i="3"/>
  <c r="H125" i="3"/>
  <c r="H1144" i="3"/>
  <c r="H157" i="3"/>
  <c r="H1176" i="3"/>
  <c r="H189" i="3"/>
  <c r="H1208" i="3"/>
  <c r="H221" i="3"/>
  <c r="H1240" i="3"/>
  <c r="H253" i="3"/>
  <c r="H1272" i="3"/>
  <c r="H285" i="3"/>
  <c r="H1304" i="3"/>
  <c r="H317" i="3"/>
  <c r="H1336" i="3"/>
  <c r="H349" i="3"/>
  <c r="H1368" i="3"/>
  <c r="H381" i="3"/>
  <c r="H1416" i="3"/>
  <c r="H429" i="3"/>
  <c r="H1448" i="3"/>
  <c r="H461" i="3"/>
  <c r="H1480" i="3"/>
  <c r="H493" i="3"/>
  <c r="H1512" i="3"/>
  <c r="H525" i="3"/>
  <c r="H1544" i="3"/>
  <c r="H557" i="3"/>
  <c r="H1576" i="3"/>
  <c r="H589" i="3"/>
  <c r="H1608" i="3"/>
  <c r="H621" i="3"/>
  <c r="H1640" i="3"/>
  <c r="H653" i="3"/>
  <c r="H1672" i="3"/>
  <c r="H685" i="3"/>
  <c r="H1712" i="3"/>
  <c r="H725" i="3"/>
  <c r="H1772" i="3"/>
  <c r="H785" i="3"/>
  <c r="H1808" i="3"/>
  <c r="H821" i="3"/>
  <c r="H1852" i="3"/>
  <c r="H865" i="3"/>
  <c r="H1892" i="3"/>
  <c r="H905" i="3"/>
  <c r="H1936" i="3"/>
  <c r="H949" i="3"/>
  <c r="H1976" i="3"/>
  <c r="H989" i="3"/>
  <c r="H1015" i="3"/>
  <c r="H28" i="3"/>
  <c r="H1051" i="3"/>
  <c r="H64" i="3"/>
  <c r="H1115" i="3"/>
  <c r="H128" i="3"/>
  <c r="H1159" i="3"/>
  <c r="H172" i="3"/>
  <c r="H1207" i="3"/>
  <c r="H220" i="3"/>
  <c r="H1243" i="3"/>
  <c r="H256" i="3"/>
  <c r="H1287" i="3"/>
  <c r="H300" i="3"/>
  <c r="H1335" i="3"/>
  <c r="H348" i="3"/>
  <c r="H1375" i="3"/>
  <c r="H388" i="3"/>
  <c r="H1419" i="3"/>
  <c r="H432" i="3"/>
  <c r="H1463" i="3"/>
  <c r="H476" i="3"/>
  <c r="H1503" i="3"/>
  <c r="H516" i="3"/>
  <c r="H1547" i="3"/>
  <c r="H560" i="3"/>
  <c r="H1591" i="3"/>
  <c r="H604" i="3"/>
  <c r="H1631" i="3"/>
  <c r="H644" i="3"/>
  <c r="H1675" i="3"/>
  <c r="H688" i="3"/>
  <c r="H1707" i="3"/>
  <c r="H720" i="3"/>
  <c r="H1739" i="3"/>
  <c r="H752" i="3"/>
  <c r="H1771" i="3"/>
  <c r="H784" i="3"/>
  <c r="H1819" i="3"/>
  <c r="H832" i="3"/>
  <c r="H1867" i="3"/>
  <c r="H880" i="3"/>
  <c r="H1899" i="3"/>
  <c r="H912" i="3"/>
  <c r="H1931" i="3"/>
  <c r="H944" i="3"/>
  <c r="H1036" i="3"/>
  <c r="H49" i="3"/>
  <c r="H1068" i="3"/>
  <c r="H81" i="3"/>
  <c r="H1100" i="3"/>
  <c r="H113" i="3"/>
  <c r="H1148" i="3"/>
  <c r="H161" i="3"/>
  <c r="H1180" i="3"/>
  <c r="H193" i="3"/>
  <c r="H1212" i="3"/>
  <c r="H225" i="3"/>
  <c r="H1244" i="3"/>
  <c r="H257" i="3"/>
  <c r="H1276" i="3"/>
  <c r="H289" i="3"/>
  <c r="H1324" i="3"/>
  <c r="H337" i="3"/>
  <c r="H1356" i="3"/>
  <c r="H369" i="3"/>
  <c r="H1388" i="3"/>
  <c r="H401" i="3"/>
  <c r="H1420" i="3"/>
  <c r="H433" i="3"/>
  <c r="H1452" i="3"/>
  <c r="H465" i="3"/>
  <c r="H1484" i="3"/>
  <c r="H497" i="3"/>
  <c r="H1516" i="3"/>
  <c r="H529" i="3"/>
  <c r="H1548" i="3"/>
  <c r="H561" i="3"/>
  <c r="H1580" i="3"/>
  <c r="H593" i="3"/>
  <c r="H1612" i="3"/>
  <c r="H625" i="3"/>
  <c r="H1644" i="3"/>
  <c r="H657" i="3"/>
  <c r="H1696" i="3"/>
  <c r="H709" i="3"/>
  <c r="H1776" i="3"/>
  <c r="H789" i="3"/>
  <c r="H1055" i="3"/>
  <c r="H68" i="3"/>
  <c r="H1099" i="3"/>
  <c r="H112" i="3"/>
  <c r="H1147" i="3"/>
  <c r="H160" i="3"/>
  <c r="H1211" i="3"/>
  <c r="H224" i="3"/>
  <c r="H1247" i="3"/>
  <c r="H260" i="3"/>
  <c r="H1291" i="3"/>
  <c r="H304" i="3"/>
  <c r="H1339" i="3"/>
  <c r="H352" i="3"/>
  <c r="H1403" i="3"/>
  <c r="H416" i="3"/>
  <c r="H1443" i="3"/>
  <c r="H456" i="3"/>
  <c r="H1487" i="3"/>
  <c r="H500" i="3"/>
  <c r="H1531" i="3"/>
  <c r="H544" i="3"/>
  <c r="H1595" i="3"/>
  <c r="H608" i="3"/>
  <c r="H1635" i="3"/>
  <c r="H648" i="3"/>
  <c r="H1695" i="3"/>
  <c r="H708" i="3"/>
  <c r="H1727" i="3"/>
  <c r="H740" i="3"/>
  <c r="H1759" i="3"/>
  <c r="H772" i="3"/>
  <c r="H1807" i="3"/>
  <c r="H820" i="3"/>
  <c r="H1855" i="3"/>
  <c r="H868" i="3"/>
  <c r="H1903" i="3"/>
  <c r="H916" i="3"/>
  <c r="H1935" i="3"/>
  <c r="H948" i="3"/>
  <c r="H1967" i="3"/>
  <c r="H980" i="3"/>
  <c r="H1024" i="3"/>
  <c r="H37" i="3"/>
  <c r="H1072" i="3"/>
  <c r="H85" i="3"/>
  <c r="H1104" i="3"/>
  <c r="H117" i="3"/>
  <c r="H1152" i="3"/>
  <c r="H165" i="3"/>
  <c r="H1200" i="3"/>
  <c r="H213" i="3"/>
  <c r="H1232" i="3"/>
  <c r="H245" i="3"/>
  <c r="H1280" i="3"/>
  <c r="H293" i="3"/>
  <c r="H1328" i="3"/>
  <c r="H341" i="3"/>
  <c r="H1360" i="3"/>
  <c r="H373" i="3"/>
  <c r="H1408" i="3"/>
  <c r="H421" i="3"/>
  <c r="H1456" i="3"/>
  <c r="H469" i="3"/>
  <c r="H1536" i="3"/>
  <c r="H549" i="3"/>
  <c r="H1648" i="3"/>
  <c r="H661" i="3"/>
  <c r="H1007" i="3"/>
  <c r="H20" i="3"/>
  <c r="H1047" i="3"/>
  <c r="H60" i="3"/>
  <c r="H1091" i="3"/>
  <c r="H104" i="3"/>
  <c r="H1135" i="3"/>
  <c r="H148" i="3"/>
  <c r="H1175" i="3"/>
  <c r="H188" i="3"/>
  <c r="H1199" i="3"/>
  <c r="H212" i="3"/>
  <c r="H1239" i="3"/>
  <c r="H252" i="3"/>
  <c r="H1283" i="3"/>
  <c r="H296" i="3"/>
  <c r="H1327" i="3"/>
  <c r="H340" i="3"/>
  <c r="H1371" i="3"/>
  <c r="H384" i="3"/>
  <c r="H1411" i="3"/>
  <c r="H424" i="3"/>
  <c r="H1455" i="3"/>
  <c r="H468" i="3"/>
  <c r="H1499" i="3"/>
  <c r="H512" i="3"/>
  <c r="H1519" i="3"/>
  <c r="H532" i="3"/>
  <c r="H1563" i="3"/>
  <c r="H576" i="3"/>
  <c r="H1603" i="3"/>
  <c r="H616" i="3"/>
  <c r="H1647" i="3"/>
  <c r="H660" i="3"/>
  <c r="H1687" i="3"/>
  <c r="H700" i="3"/>
  <c r="H1719" i="3"/>
  <c r="H732" i="3"/>
  <c r="H1751" i="3"/>
  <c r="H764" i="3"/>
  <c r="H1783" i="3"/>
  <c r="H796" i="3"/>
  <c r="H1815" i="3"/>
  <c r="H828" i="3"/>
  <c r="H1847" i="3"/>
  <c r="H860" i="3"/>
  <c r="H1863" i="3"/>
  <c r="H876" i="3"/>
  <c r="H1895" i="3"/>
  <c r="H908" i="3"/>
  <c r="H1943" i="3"/>
  <c r="H956" i="3"/>
  <c r="H1016" i="3"/>
  <c r="H29" i="3"/>
  <c r="H1048" i="3"/>
  <c r="H61" i="3"/>
  <c r="H1080" i="3"/>
  <c r="H93" i="3"/>
  <c r="H1096" i="3"/>
  <c r="H109" i="3"/>
  <c r="H1128" i="3"/>
  <c r="H141" i="3"/>
  <c r="H1160" i="3"/>
  <c r="H173" i="3"/>
  <c r="H1192" i="3"/>
  <c r="H205" i="3"/>
  <c r="H1224" i="3"/>
  <c r="H237" i="3"/>
  <c r="H1256" i="3"/>
  <c r="H269" i="3"/>
  <c r="H1288" i="3"/>
  <c r="H301" i="3"/>
  <c r="H1320" i="3"/>
  <c r="H333" i="3"/>
  <c r="H1352" i="3"/>
  <c r="H365" i="3"/>
  <c r="H1384" i="3"/>
  <c r="H397" i="3"/>
  <c r="H1400" i="3"/>
  <c r="H413" i="3"/>
  <c r="H1432" i="3"/>
  <c r="H445" i="3"/>
  <c r="H1464" i="3"/>
  <c r="H477" i="3"/>
  <c r="H1496" i="3"/>
  <c r="H509" i="3"/>
  <c r="H1528" i="3"/>
  <c r="H541" i="3"/>
  <c r="H1560" i="3"/>
  <c r="H573" i="3"/>
  <c r="H1592" i="3"/>
  <c r="H605" i="3"/>
  <c r="H1624" i="3"/>
  <c r="H637" i="3"/>
  <c r="H1656" i="3"/>
  <c r="H669" i="3"/>
  <c r="H1692" i="3"/>
  <c r="H705" i="3"/>
  <c r="H1732" i="3"/>
  <c r="H745" i="3"/>
  <c r="H1756" i="3"/>
  <c r="H769" i="3"/>
  <c r="H1788" i="3"/>
  <c r="H801" i="3"/>
  <c r="H1828" i="3"/>
  <c r="H841" i="3"/>
  <c r="H1872" i="3"/>
  <c r="H885" i="3"/>
  <c r="H1916" i="3"/>
  <c r="H929" i="3"/>
  <c r="H1956" i="3"/>
  <c r="H969" i="3"/>
  <c r="H1031" i="3"/>
  <c r="H44" i="3"/>
  <c r="H1079" i="3"/>
  <c r="H92" i="3"/>
  <c r="H1095" i="3"/>
  <c r="H108" i="3"/>
  <c r="H1143" i="3"/>
  <c r="H156" i="3"/>
  <c r="H1179" i="3"/>
  <c r="H192" i="3"/>
  <c r="H1223" i="3"/>
  <c r="H236" i="3"/>
  <c r="H1271" i="3"/>
  <c r="H284" i="3"/>
  <c r="H1307" i="3"/>
  <c r="H320" i="3"/>
  <c r="H1355" i="3"/>
  <c r="H368" i="3"/>
  <c r="H1399" i="3"/>
  <c r="H412" i="3"/>
  <c r="H1439" i="3"/>
  <c r="H452" i="3"/>
  <c r="H1483" i="3"/>
  <c r="H496" i="3"/>
  <c r="H1527" i="3"/>
  <c r="H540" i="3"/>
  <c r="H1567" i="3"/>
  <c r="H580" i="3"/>
  <c r="H1611" i="3"/>
  <c r="H624" i="3"/>
  <c r="H1655" i="3"/>
  <c r="H668" i="3"/>
  <c r="H1691" i="3"/>
  <c r="H704" i="3"/>
  <c r="H1723" i="3"/>
  <c r="H736" i="3"/>
  <c r="H1755" i="3"/>
  <c r="H768" i="3"/>
  <c r="H1787" i="3"/>
  <c r="H800" i="3"/>
  <c r="H1803" i="3"/>
  <c r="H816" i="3"/>
  <c r="H1835" i="3"/>
  <c r="H848" i="3"/>
  <c r="H1851" i="3"/>
  <c r="H864" i="3"/>
  <c r="H1883" i="3"/>
  <c r="H896" i="3"/>
  <c r="H1915" i="3"/>
  <c r="H928" i="3"/>
  <c r="H1947" i="3"/>
  <c r="H960" i="3"/>
  <c r="H1963" i="3"/>
  <c r="H976" i="3"/>
  <c r="H1020" i="3"/>
  <c r="H33" i="3"/>
  <c r="H1052" i="3"/>
  <c r="H65" i="3"/>
  <c r="H1084" i="3"/>
  <c r="H97" i="3"/>
  <c r="H1116" i="3"/>
  <c r="H129" i="3"/>
  <c r="H1132" i="3"/>
  <c r="H145" i="3"/>
  <c r="H1164" i="3"/>
  <c r="H177" i="3"/>
  <c r="H1196" i="3"/>
  <c r="H209" i="3"/>
  <c r="H1228" i="3"/>
  <c r="H241" i="3"/>
  <c r="H1260" i="3"/>
  <c r="H273" i="3"/>
  <c r="H1292" i="3"/>
  <c r="H305" i="3"/>
  <c r="H1308" i="3"/>
  <c r="H321" i="3"/>
  <c r="H1340" i="3"/>
  <c r="H353" i="3"/>
  <c r="H1372" i="3"/>
  <c r="H385" i="3"/>
  <c r="H1404" i="3"/>
  <c r="H417" i="3"/>
  <c r="H1436" i="3"/>
  <c r="H449" i="3"/>
  <c r="H1468" i="3"/>
  <c r="H481" i="3"/>
  <c r="H1500" i="3"/>
  <c r="H513" i="3"/>
  <c r="H1532" i="3"/>
  <c r="H545" i="3"/>
  <c r="H1564" i="3"/>
  <c r="H577" i="3"/>
  <c r="H1596" i="3"/>
  <c r="H609" i="3"/>
  <c r="H1628" i="3"/>
  <c r="H641" i="3"/>
  <c r="H1660" i="3"/>
  <c r="H673" i="3"/>
  <c r="H1676" i="3"/>
  <c r="H689" i="3"/>
  <c r="H1716" i="3"/>
  <c r="H729" i="3"/>
  <c r="H1740" i="3"/>
  <c r="H753" i="3"/>
  <c r="H1760" i="3"/>
  <c r="H773" i="3"/>
  <c r="H1792" i="3"/>
  <c r="H805" i="3"/>
  <c r="H1812" i="3"/>
  <c r="H825" i="3"/>
  <c r="H1836" i="3"/>
  <c r="H849" i="3"/>
  <c r="H1856" i="3"/>
  <c r="H869" i="3"/>
  <c r="H1876" i="3"/>
  <c r="H889" i="3"/>
  <c r="H1900" i="3"/>
  <c r="H913" i="3"/>
  <c r="H1920" i="3"/>
  <c r="H933" i="3"/>
  <c r="H1940" i="3"/>
  <c r="H953" i="3"/>
  <c r="H1964" i="3"/>
  <c r="H977" i="3"/>
  <c r="H1980" i="3"/>
  <c r="H993" i="3"/>
  <c r="H1019" i="3"/>
  <c r="H32" i="3"/>
  <c r="H1035" i="3"/>
  <c r="H48" i="3"/>
  <c r="H1083" i="3"/>
  <c r="H96" i="3"/>
  <c r="H1119" i="3"/>
  <c r="H132" i="3"/>
  <c r="H1163" i="3"/>
  <c r="H176" i="3"/>
  <c r="H1183" i="3"/>
  <c r="H196" i="3"/>
  <c r="H1227" i="3"/>
  <c r="H240" i="3"/>
  <c r="H1275" i="3"/>
  <c r="H288" i="3"/>
  <c r="H1311" i="3"/>
  <c r="H324" i="3"/>
  <c r="H1359" i="3"/>
  <c r="H372" i="3"/>
  <c r="H1379" i="3"/>
  <c r="H392" i="3"/>
  <c r="H1423" i="3"/>
  <c r="H436" i="3"/>
  <c r="H1467" i="3"/>
  <c r="H480" i="3"/>
  <c r="H1507" i="3"/>
  <c r="H520" i="3"/>
  <c r="H1551" i="3"/>
  <c r="H564" i="3"/>
  <c r="H1571" i="3"/>
  <c r="H584" i="3"/>
  <c r="H1615" i="3"/>
  <c r="H628" i="3"/>
  <c r="H1659" i="3"/>
  <c r="H672" i="3"/>
  <c r="H1679" i="3"/>
  <c r="H692" i="3"/>
  <c r="H1711" i="3"/>
  <c r="H724" i="3"/>
  <c r="H1743" i="3"/>
  <c r="H756" i="3"/>
  <c r="H1775" i="3"/>
  <c r="H788" i="3"/>
  <c r="H1791" i="3"/>
  <c r="H804" i="3"/>
  <c r="H1823" i="3"/>
  <c r="H836" i="3"/>
  <c r="H1839" i="3"/>
  <c r="H852" i="3"/>
  <c r="H1871" i="3"/>
  <c r="H884" i="3"/>
  <c r="H1887" i="3"/>
  <c r="H900" i="3"/>
  <c r="H1919" i="3"/>
  <c r="H932" i="3"/>
  <c r="H1951" i="3"/>
  <c r="H964" i="3"/>
  <c r="H1008" i="3"/>
  <c r="H21" i="3"/>
  <c r="H1040" i="3"/>
  <c r="H53" i="3"/>
  <c r="H1056" i="3"/>
  <c r="H69" i="3"/>
  <c r="H1088" i="3"/>
  <c r="H101" i="3"/>
  <c r="H1120" i="3"/>
  <c r="H133" i="3"/>
  <c r="H1136" i="3"/>
  <c r="H149" i="3"/>
  <c r="H1168" i="3"/>
  <c r="H181" i="3"/>
  <c r="H1184" i="3"/>
  <c r="H197" i="3"/>
  <c r="H1216" i="3"/>
  <c r="H229" i="3"/>
  <c r="H1248" i="3"/>
  <c r="H261" i="3"/>
  <c r="H1264" i="3"/>
  <c r="H277" i="3"/>
  <c r="H1296" i="3"/>
  <c r="H309" i="3"/>
  <c r="H1312" i="3"/>
  <c r="H325" i="3"/>
  <c r="H1344" i="3"/>
  <c r="H357" i="3"/>
  <c r="H1376" i="3"/>
  <c r="H389" i="3"/>
  <c r="H1392" i="3"/>
  <c r="H405" i="3"/>
  <c r="H1424" i="3"/>
  <c r="H437" i="3"/>
  <c r="H1440" i="3"/>
  <c r="H453" i="3"/>
  <c r="H1472" i="3"/>
  <c r="H485" i="3"/>
  <c r="H1488" i="3"/>
  <c r="H501" i="3"/>
  <c r="H1504" i="3"/>
  <c r="H517" i="3"/>
  <c r="H1520" i="3"/>
  <c r="H533" i="3"/>
  <c r="H1552" i="3"/>
  <c r="H565" i="3"/>
  <c r="H1568" i="3"/>
  <c r="H581" i="3"/>
  <c r="H1584" i="3"/>
  <c r="H597" i="3"/>
  <c r="H1600" i="3"/>
  <c r="H613" i="3"/>
  <c r="H1616" i="3"/>
  <c r="H629" i="3"/>
  <c r="H1632" i="3"/>
  <c r="H645" i="3"/>
  <c r="H1664" i="3"/>
  <c r="H677" i="3"/>
  <c r="H1680" i="3"/>
  <c r="H693" i="3"/>
  <c r="H1700" i="3"/>
  <c r="H713" i="3"/>
  <c r="H1724" i="3"/>
  <c r="H737" i="3"/>
  <c r="H1744" i="3"/>
  <c r="H757" i="3"/>
  <c r="H1764" i="3"/>
  <c r="H777" i="3"/>
  <c r="H1780" i="3"/>
  <c r="H793" i="3"/>
  <c r="H1796" i="3"/>
  <c r="H809" i="3"/>
  <c r="H1820" i="3"/>
  <c r="H833" i="3"/>
  <c r="H1840" i="3"/>
  <c r="H853" i="3"/>
  <c r="H1860" i="3"/>
  <c r="H873" i="3"/>
  <c r="H1884" i="3"/>
  <c r="H897" i="3"/>
  <c r="H1904" i="3"/>
  <c r="H917" i="3"/>
  <c r="H1924" i="3"/>
  <c r="H937" i="3"/>
  <c r="H1948" i="3"/>
  <c r="H961" i="3"/>
  <c r="H1968" i="3"/>
  <c r="H981" i="3"/>
  <c r="H1984" i="3"/>
  <c r="H997" i="3"/>
  <c r="H1023" i="3"/>
  <c r="H36" i="3"/>
  <c r="H1039" i="3"/>
  <c r="H52" i="3"/>
  <c r="H1067" i="3"/>
  <c r="H80" i="3"/>
  <c r="H1087" i="3"/>
  <c r="H100" i="3"/>
  <c r="H1103" i="3"/>
  <c r="H116" i="3"/>
  <c r="H1131" i="3"/>
  <c r="H144" i="3"/>
  <c r="H1151" i="3"/>
  <c r="H164" i="3"/>
  <c r="H1167" i="3"/>
  <c r="H180" i="3"/>
  <c r="H1195" i="3"/>
  <c r="H208" i="3"/>
  <c r="H1215" i="3"/>
  <c r="H228" i="3"/>
  <c r="H1231" i="3"/>
  <c r="H244" i="3"/>
  <c r="H1259" i="3"/>
  <c r="H272" i="3"/>
  <c r="H1279" i="3"/>
  <c r="H292" i="3"/>
  <c r="H1295" i="3"/>
  <c r="H308" i="3"/>
  <c r="H1323" i="3"/>
  <c r="H336" i="3"/>
  <c r="H1343" i="3"/>
  <c r="H356" i="3"/>
  <c r="H1367" i="3"/>
  <c r="H380" i="3"/>
  <c r="H1387" i="3"/>
  <c r="H400" i="3"/>
  <c r="H1407" i="3"/>
  <c r="H420" i="3"/>
  <c r="H1431" i="3"/>
  <c r="H444" i="3"/>
  <c r="H1451" i="3"/>
  <c r="H464" i="3"/>
  <c r="H1471" i="3"/>
  <c r="H484" i="3"/>
  <c r="H1495" i="3"/>
  <c r="H508" i="3"/>
  <c r="H1515" i="3"/>
  <c r="H528" i="3"/>
  <c r="H1535" i="3"/>
  <c r="H548" i="3"/>
  <c r="H1559" i="3"/>
  <c r="H572" i="3"/>
  <c r="H1579" i="3"/>
  <c r="H592" i="3"/>
  <c r="H1599" i="3"/>
  <c r="H612" i="3"/>
  <c r="H1623" i="3"/>
  <c r="H636" i="3"/>
  <c r="H1643" i="3"/>
  <c r="H656" i="3"/>
  <c r="H1663" i="3"/>
  <c r="H676" i="3"/>
  <c r="H1683" i="3"/>
  <c r="H696" i="3"/>
  <c r="H1699" i="3"/>
  <c r="H712" i="3"/>
  <c r="H1715" i="3"/>
  <c r="H728" i="3"/>
  <c r="H1731" i="3"/>
  <c r="H744" i="3"/>
  <c r="H1747" i="3"/>
  <c r="H760" i="3"/>
  <c r="H1763" i="3"/>
  <c r="H776" i="3"/>
  <c r="H1779" i="3"/>
  <c r="H792" i="3"/>
  <c r="H1795" i="3"/>
  <c r="H808" i="3"/>
  <c r="H1811" i="3"/>
  <c r="H824" i="3"/>
  <c r="H1827" i="3"/>
  <c r="H840" i="3"/>
  <c r="H1843" i="3"/>
  <c r="H856" i="3"/>
  <c r="H1859" i="3"/>
  <c r="H872" i="3"/>
  <c r="H1875" i="3"/>
  <c r="H888" i="3"/>
  <c r="H1891" i="3"/>
  <c r="H904" i="3"/>
  <c r="H1907" i="3"/>
  <c r="H920" i="3"/>
  <c r="H1923" i="3"/>
  <c r="H936" i="3"/>
  <c r="H1939" i="3"/>
  <c r="H952" i="3"/>
  <c r="H1955" i="3"/>
  <c r="H968" i="3"/>
  <c r="H1971" i="3"/>
  <c r="H984" i="3"/>
  <c r="H1012" i="3"/>
  <c r="H25" i="3"/>
  <c r="H1028" i="3"/>
  <c r="H41" i="3"/>
  <c r="H1044" i="3"/>
  <c r="H57" i="3"/>
  <c r="H1060" i="3"/>
  <c r="H73" i="3"/>
  <c r="H1076" i="3"/>
  <c r="H89" i="3"/>
  <c r="H1092" i="3"/>
  <c r="H105" i="3"/>
  <c r="H1108" i="3"/>
  <c r="H121" i="3"/>
  <c r="H1124" i="3"/>
  <c r="H137" i="3"/>
  <c r="H1140" i="3"/>
  <c r="H153" i="3"/>
  <c r="H1156" i="3"/>
  <c r="H169" i="3"/>
  <c r="H1172" i="3"/>
  <c r="H185" i="3"/>
  <c r="H1188" i="3"/>
  <c r="H201" i="3"/>
  <c r="H1204" i="3"/>
  <c r="H217" i="3"/>
  <c r="H1220" i="3"/>
  <c r="H233" i="3"/>
  <c r="H1236" i="3"/>
  <c r="H249" i="3"/>
  <c r="H1252" i="3"/>
  <c r="H265" i="3"/>
  <c r="H1268" i="3"/>
  <c r="H281" i="3"/>
  <c r="H1284" i="3"/>
  <c r="H297" i="3"/>
  <c r="H1300" i="3"/>
  <c r="H313" i="3"/>
  <c r="H1316" i="3"/>
  <c r="H329" i="3"/>
  <c r="H1332" i="3"/>
  <c r="H345" i="3"/>
  <c r="H1348" i="3"/>
  <c r="H361" i="3"/>
  <c r="H1364" i="3"/>
  <c r="H377" i="3"/>
  <c r="H1380" i="3"/>
  <c r="H393" i="3"/>
  <c r="H1396" i="3"/>
  <c r="H409" i="3"/>
  <c r="H1412" i="3"/>
  <c r="H425" i="3"/>
  <c r="H1428" i="3"/>
  <c r="H441" i="3"/>
  <c r="H1444" i="3"/>
  <c r="H457" i="3"/>
  <c r="H1460" i="3"/>
  <c r="H473" i="3"/>
  <c r="H1476" i="3"/>
  <c r="H489" i="3"/>
  <c r="H1492" i="3"/>
  <c r="H505" i="3"/>
  <c r="H1508" i="3"/>
  <c r="H521" i="3"/>
  <c r="H1524" i="3"/>
  <c r="H537" i="3"/>
  <c r="H1540" i="3"/>
  <c r="H553" i="3"/>
  <c r="H1556" i="3"/>
  <c r="H569" i="3"/>
  <c r="H1572" i="3"/>
  <c r="H585" i="3"/>
  <c r="H1588" i="3"/>
  <c r="H601" i="3"/>
  <c r="H1604" i="3"/>
  <c r="H617" i="3"/>
  <c r="H1620" i="3"/>
  <c r="H633" i="3"/>
  <c r="H1636" i="3"/>
  <c r="H649" i="3"/>
  <c r="H1652" i="3"/>
  <c r="H665" i="3"/>
  <c r="H1668" i="3"/>
  <c r="H681" i="3"/>
  <c r="H1684" i="3"/>
  <c r="H697" i="3"/>
  <c r="H1708" i="3"/>
  <c r="H721" i="3"/>
  <c r="H1728" i="3"/>
  <c r="H741" i="3"/>
  <c r="H1748" i="3"/>
  <c r="H761" i="3"/>
  <c r="H1768" i="3"/>
  <c r="H781" i="3"/>
  <c r="H1784" i="3"/>
  <c r="H797" i="3"/>
  <c r="H1804" i="3"/>
  <c r="H817" i="3"/>
  <c r="H1824" i="3"/>
  <c r="H837" i="3"/>
  <c r="H1844" i="3"/>
  <c r="H857" i="3"/>
  <c r="H1868" i="3"/>
  <c r="H881" i="3"/>
  <c r="H1888" i="3"/>
  <c r="H901" i="3"/>
  <c r="H1908" i="3"/>
  <c r="H921" i="3"/>
  <c r="H1932" i="3"/>
  <c r="H945" i="3"/>
  <c r="H1952" i="3"/>
  <c r="H965" i="3"/>
  <c r="H1972" i="3"/>
  <c r="H985" i="3"/>
  <c r="F10" i="3"/>
  <c r="G10" i="3" s="1"/>
  <c r="H10" i="3" s="1"/>
  <c r="H6" i="2" l="1"/>
  <c r="G6" i="2" a="1"/>
  <c r="G6" i="2" s="1"/>
  <c r="H16" i="3"/>
  <c r="H18" i="3"/>
  <c r="H1005" i="3"/>
  <c r="H17" i="3"/>
  <c r="H15" i="3"/>
  <c r="H10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<sst xmlns="http://schemas.openxmlformats.org/spreadsheetml/2006/main" count="40" uniqueCount="34">
  <si>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Invoice Num</t>
  </si>
  <si>
    <t>Invoice Date</t>
  </si>
  <si>
    <t>Customer Name</t>
  </si>
  <si>
    <t>Invoice Amount</t>
  </si>
  <si>
    <t>Due Date</t>
  </si>
  <si>
    <t>Payment Received</t>
  </si>
  <si>
    <t>Outstanding Amount</t>
  </si>
  <si>
    <t>Advance Payment</t>
  </si>
  <si>
    <t>Customer Payment Details</t>
  </si>
  <si>
    <t>Date</t>
  </si>
  <si>
    <t>Payment Received Amount</t>
  </si>
  <si>
    <t>List of Customers</t>
  </si>
  <si>
    <t>SN</t>
  </si>
  <si>
    <t>Customer Address</t>
  </si>
  <si>
    <t>InvoiceNum</t>
  </si>
  <si>
    <t>CustomerName</t>
  </si>
  <si>
    <t>InvoiceAmount</t>
  </si>
  <si>
    <t>Number of Days (frm Inv)</t>
  </si>
  <si>
    <r>
      <rPr>
        <b/>
        <sz val="11"/>
        <color rgb="FFFF0000"/>
        <rFont val="Calibri"/>
        <family val="2"/>
        <scheme val="minor"/>
      </rPr>
      <t>Red Overdue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00B0F0"/>
        <rFont val="Calibri"/>
        <family val="2"/>
        <scheme val="minor"/>
      </rPr>
      <t>Blue Due</t>
    </r>
  </si>
  <si>
    <t>Customer Invoices Raised</t>
  </si>
  <si>
    <t>SELECT COMPANY</t>
  </si>
  <si>
    <t>FROM DATE</t>
  </si>
  <si>
    <t>TO DATE</t>
  </si>
  <si>
    <t>Contact Person</t>
  </si>
  <si>
    <t>Contact Details</t>
  </si>
  <si>
    <t>Number of Invoice Raised</t>
  </si>
  <si>
    <t>Number of Payments Made</t>
  </si>
  <si>
    <t xml:space="preserve"> INVOICES</t>
  </si>
  <si>
    <t>PAYMENTS</t>
  </si>
  <si>
    <t>SUMMARY PER CUSTOMER</t>
  </si>
  <si>
    <t>Invoice &amp; Payments Automatic Allocation Sheet</t>
  </si>
  <si>
    <t>LITIGATION DETAILS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</si>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</sst>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Bahnschrift Light SemiCondensed"/>
      <family val="2"/>
    </font>
    <font>
      <b/>
      <sz val="14"/>
      <color theme="1"/>
      <name val="Bahnschrift Light Semi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90">
        <stop position="0">
          <color theme="9" tint="0.59999389629810485"/>
        </stop>
        <stop position="1">
          <color theme="4" tint="0.80001220740379042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0" xfId="0" applyProtection="1"/>
    <xf numFmtId="0" fontId="0" fillId="4" borderId="0" xfId="0" applyFill="1" applyProtection="1">
      <protection locked="0"/>
    </xf>
    <xf numFmtId="14" fontId="0" fillId="4" borderId="0" xfId="0" applyNumberFormat="1" applyFill="1" applyAlignment="1" applyProtection="1">
      <alignment horizontal="center"/>
      <protection locked="0"/>
    </xf>
    <xf numFmtId="0" fontId="1" fillId="5" borderId="0" xfId="0" applyFont="1" applyFill="1" applyProtection="1"/>
    <xf numFmtId="0" fontId="1" fillId="0" borderId="0" xfId="0" applyFont="1" applyProtection="1"/>
    <xf numFmtId="0" fontId="1" fillId="0" borderId="2" xfId="0" applyFont="1" applyBorder="1" applyProtection="1"/>
    <xf numFmtId="164" fontId="1" fillId="0" borderId="0" xfId="0" applyNumberFormat="1" applyFont="1" applyProtection="1"/>
    <xf numFmtId="14" fontId="1" fillId="0" borderId="0" xfId="0" applyNumberFormat="1" applyFont="1" applyProtection="1"/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9" fillId="5" borderId="0" xfId="0" applyFont="1" applyFill="1"/>
    <xf numFmtId="0" fontId="1" fillId="7" borderId="2" xfId="0" applyFont="1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9" formatCode="yyyy/mm/dd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bgColor rgb="FF92D050"/>
        </patternFill>
      </fill>
    </dxf>
    <dxf>
      <font>
        <color theme="1" tint="4.9989318521683403E-2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E403E-E1D8-4382-8024-7A13B2F9742D}" name="InvAmTable" displayName="InvAmTable" ref="D4:D999" totalsRowShown="0" headerRowDxfId="30" dataDxfId="29" dataCellStyle="Comma">
  <autoFilter ref="D4:D999" xr:uid="{B0EE403E-E1D8-4382-8024-7A13B2F9742D}"/>
  <tableColumns count="1">
    <tableColumn id="1" xr3:uid="{8DD315DD-3D09-4628-849B-343323CE94B4}" name="Invoice Amount" dataDxfId="28" dataCellStyle="Comma">
      <calculatedColumnFormula>IF(A5="","",SUMIF(TableInvNum[],Tracker!A5,TableInvAm[]))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482E10-AFF5-42AF-91FD-2331A8BD7AEC}" name="TableCom" displayName="TableCom" ref="H4:H999" totalsRowShown="0" headerRowDxfId="27" dataDxfId="26">
  <autoFilter ref="H4:H999" xr:uid="{2B482E10-AFF5-42AF-91FD-2331A8BD7AEC}"/>
  <tableColumns count="1">
    <tableColumn id="1" xr3:uid="{63BF98AC-126C-4403-A5D3-9DD9581F83F5}" name="Number of Days (frm Inv)" dataDxfId="25">
      <calculatedColumnFormula>IF(G5=0,"Invoice Paid Up",IF(B5="","",TODAY()-B5))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C43FDF-B233-44B2-BCB0-B0184A8C34C2}" name="DateInvoiced" displayName="DateInvoiced" ref="B4:B999" totalsRowShown="0" headerRowDxfId="24" dataDxfId="23">
  <autoFilter ref="B4:B999" xr:uid="{D5C43FDF-B233-44B2-BCB0-B0184A8C34C2}"/>
  <tableColumns count="1">
    <tableColumn id="1" xr3:uid="{36EE297F-2280-4326-886C-2F8B9D558795}" name="Invoice Date" dataDxfId="22">
      <calculatedColumnFormula>IF(A5="","",SUMIF(CustInv!$C$4:$C$999,Tracker!A5,CustInv!$B$4:$B$999))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314914-D4CC-4F50-A82C-D8E43C7F27A7}" name="ICustomerName" displayName="ICustomerName" ref="C4:C999" totalsRowShown="0" headerRowDxfId="21" dataDxfId="20">
  <autoFilter ref="C4:C999" xr:uid="{7E314914-D4CC-4F50-A82C-D8E43C7F27A7}"/>
  <tableColumns count="1">
    <tableColumn id="1" xr3:uid="{035B9948-8F34-4364-9DA3-112D1BA505F4}" name="Customer Name" dataDxfId="19">
      <calculatedColumnFormula>IF(A5="","",IF(A5=CustInv!C4,CustInv!D4,""))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9F68CC-B32E-4369-ACC6-A45E0A99D069}" name="TrackerPay" displayName="TrackerPay" ref="F4:F999" totalsRowShown="0" headerRowDxfId="18" dataDxfId="17" dataCellStyle="Comma">
  <autoFilter ref="F4:F999" xr:uid="{F59F68CC-B32E-4369-ACC6-A45E0A99D069}"/>
  <tableColumns count="1">
    <tableColumn id="1" xr3:uid="{81A6A901-F70B-4594-B917-8970C6D5299C}" name="Payment Received" dataDxfId="16" dataCellStyle="Comma">
      <calculatedColumnFormula>IF(C5="","",MIN(SUMIF(CustPay!$C$4:$C$999,Tracker!C5,CustPay!$D$4:$D$99)-SUMIF(OFFSET($C$4,0,0,ROW(C5)-ROW($C$4)),C5,OFFSET($F$4,0,0,ROW(F5)-ROW($F$4))),D5))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0CFC32-7F20-43B8-97B2-C20824AB20D2}" name="TrackerBal" displayName="TrackerBal" ref="G4:G999" totalsRowShown="0" headerRowDxfId="15" dataDxfId="14" dataCellStyle="Comma">
  <autoFilter ref="G4:G999" xr:uid="{3A0CFC32-7F20-43B8-97B2-C20824AB20D2}"/>
  <tableColumns count="1">
    <tableColumn id="1" xr3:uid="{25F5BA45-D7C0-4F9E-AE66-561C256CA858}" name="Outstanding Amount" dataDxfId="13" dataCellStyle="Comma">
      <calculatedColumnFormula>IF(F5="","",D5-F5)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CPD" displayName="TableCPD" ref="D3:D999" totalsRowShown="0" headerRowDxfId="2" dataDxfId="12" dataCellStyle="Comma">
  <autoFilter ref="D3:D999" xr:uid="{00000000-0009-0000-0100-000002000000}"/>
  <tableColumns count="1">
    <tableColumn id="1" xr3:uid="{00000000-0010-0000-0000-000001000000}" name="Payment Received Amount" dataDxfId="11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71D3F-7D21-4477-A681-3118AE1CC723}" name="PaymentDate" displayName="PaymentDate" ref="B3:B999" totalsRowShown="0" headerRowDxfId="1">
  <autoFilter ref="B3:B999" xr:uid="{A5071D3F-7D21-4477-A681-3118AE1CC723}"/>
  <tableColumns count="1">
    <tableColumn id="1" xr3:uid="{75CDFDA7-8E70-4AA0-9AE3-42E14982338D}" name="Date" dataDxfId="1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0B8876-A3CA-4199-8D11-29C9ECDEE4BA}" name="PaymentCus" displayName="PaymentCus" ref="C3:C999" totalsRowShown="0" headerRowDxfId="0">
  <autoFilter ref="C3:C999" xr:uid="{9D0B8876-A3CA-4199-8D11-29C9ECDEE4BA}"/>
  <tableColumns count="1">
    <tableColumn id="1" xr3:uid="{36CF9255-4569-4B6C-A06D-68BFAA7C12CA}" name="Customer Nam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InvNum" displayName="TableInvNum" ref="C3:C999" totalsRowShown="0" headerRowDxfId="9">
  <autoFilter ref="C3:C999" xr:uid="{00000000-0009-0000-0100-000003000000}"/>
  <tableColumns count="1">
    <tableColumn id="1" xr3:uid="{00000000-0010-0000-0100-000001000000}" name="InvoiceN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InvAm" displayName="TableInvAm" ref="E3:E999" totalsRowShown="0" headerRowDxfId="8" dataDxfId="7" dataCellStyle="Comma">
  <autoFilter ref="E3:E999" xr:uid="{00000000-0009-0000-0100-000004000000}"/>
  <tableColumns count="1">
    <tableColumn id="1" xr3:uid="{00000000-0010-0000-0200-000001000000}" name="InvoiceAmount" dataDxfId="6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E5F5F-92D8-4066-92D4-2F78A9ABF145}" name="InvoiceDate" displayName="InvoiceDate" ref="B3:B999" totalsRowShown="0" headerRowDxfId="5">
  <autoFilter ref="B3:B999" xr:uid="{749E5F5F-92D8-4066-92D4-2F78A9ABF145}"/>
  <tableColumns count="1">
    <tableColumn id="1" xr3:uid="{EFE92ED2-A010-41FB-9A3C-A522E1B23AB4}" name="Date" dataDxfId="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CusN" displayName="TableCusN" ref="C3:C999" totalsRowShown="0" headerRowDxfId="3">
  <autoFilter ref="C3:C999" xr:uid="{00000000-0009-0000-0100-000005000000}"/>
  <tableColumns count="1">
    <tableColumn id="1" xr3:uid="{00000000-0010-0000-0300-000001000000}" name="Customer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8434-0C62-4CF6-8344-83E390630061}">
  <dimension ref="A1"/>
  <sheetViews>
    <sheetView tabSelected="1" workbookViewId="0">
      <selection activeCell="A15" sqref="A1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1BF-D50E-4BBF-A912-E3D563EB52E8}">
  <dimension ref="B1:D2100"/>
  <sheetViews>
    <sheetView workbookViewId="0">
      <selection activeCell="D4" sqref="D4"/>
    </sheetView>
  </sheetViews>
  <sheetFormatPr defaultRowHeight="14.5" x14ac:dyDescent="0.35"/>
  <cols>
    <col min="2" max="2" width="5.81640625" bestFit="1" customWidth="1"/>
    <col min="3" max="3" width="18.26953125" bestFit="1" customWidth="1"/>
    <col min="4" max="4" width="30" bestFit="1" customWidth="1"/>
  </cols>
  <sheetData>
    <row r="1" spans="2:4" ht="36.5" customHeight="1" x14ac:dyDescent="0.5">
      <c r="B1" s="31" t="s">
        <v>31</v>
      </c>
      <c r="C1" s="32"/>
      <c r="D1" s="32"/>
    </row>
    <row r="3" spans="2:4" ht="34" customHeight="1" x14ac:dyDescent="0.35">
      <c r="B3" s="24" t="s">
        <v>9</v>
      </c>
      <c r="C3" s="24" t="s">
        <v>2</v>
      </c>
      <c r="D3" s="24" t="s">
        <v>10</v>
      </c>
    </row>
    <row r="4" spans="2:4" x14ac:dyDescent="0.35">
      <c r="B4" s="1"/>
      <c r="D4" s="5"/>
    </row>
    <row r="5" spans="2:4" x14ac:dyDescent="0.35">
      <c r="B5" s="1"/>
      <c r="D5" s="5"/>
    </row>
    <row r="6" spans="2:4" x14ac:dyDescent="0.35">
      <c r="B6" s="1"/>
      <c r="D6" s="5"/>
    </row>
    <row r="7" spans="2:4" x14ac:dyDescent="0.35">
      <c r="B7" s="1"/>
      <c r="D7" s="5"/>
    </row>
    <row r="8" spans="2:4" x14ac:dyDescent="0.35">
      <c r="B8" s="1"/>
      <c r="D8" s="5"/>
    </row>
    <row r="9" spans="2:4" x14ac:dyDescent="0.35">
      <c r="B9" s="1"/>
      <c r="D9" s="5"/>
    </row>
    <row r="10" spans="2:4" x14ac:dyDescent="0.35">
      <c r="B10" s="1"/>
      <c r="D10" s="5"/>
    </row>
    <row r="11" spans="2:4" x14ac:dyDescent="0.35">
      <c r="B11" s="1"/>
      <c r="D11" s="5"/>
    </row>
    <row r="12" spans="2:4" x14ac:dyDescent="0.35">
      <c r="B12" s="1"/>
      <c r="D12" s="5"/>
    </row>
    <row r="13" spans="2:4" x14ac:dyDescent="0.35">
      <c r="B13" s="1"/>
      <c r="D13" s="5"/>
    </row>
    <row r="14" spans="2:4" x14ac:dyDescent="0.35">
      <c r="B14" s="1"/>
      <c r="D14" s="5"/>
    </row>
    <row r="15" spans="2:4" x14ac:dyDescent="0.35">
      <c r="B15" s="1"/>
      <c r="D15" s="5"/>
    </row>
    <row r="16" spans="2:4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  <row r="1000" spans="2:4" x14ac:dyDescent="0.35">
      <c r="B1000" s="1"/>
      <c r="D1000" s="5"/>
    </row>
    <row r="1001" spans="2:4" x14ac:dyDescent="0.35">
      <c r="B1001" s="1"/>
      <c r="D1001" s="5"/>
    </row>
    <row r="1002" spans="2:4" x14ac:dyDescent="0.35">
      <c r="B1002" s="1"/>
      <c r="D1002" s="5"/>
    </row>
    <row r="1003" spans="2:4" x14ac:dyDescent="0.35">
      <c r="B1003" s="1"/>
      <c r="D1003" s="5"/>
    </row>
    <row r="1004" spans="2:4" x14ac:dyDescent="0.35">
      <c r="B1004" s="1"/>
      <c r="D1004" s="5"/>
    </row>
    <row r="1005" spans="2:4" x14ac:dyDescent="0.35">
      <c r="B1005" s="1"/>
      <c r="D1005" s="5"/>
    </row>
    <row r="1006" spans="2:4" x14ac:dyDescent="0.35">
      <c r="B1006" s="1"/>
      <c r="D1006" s="5"/>
    </row>
    <row r="1007" spans="2:4" x14ac:dyDescent="0.35">
      <c r="B1007" s="1"/>
      <c r="D1007" s="5"/>
    </row>
    <row r="1008" spans="2:4" x14ac:dyDescent="0.35">
      <c r="B1008" s="1"/>
      <c r="D1008" s="5"/>
    </row>
    <row r="1009" spans="2:4" x14ac:dyDescent="0.35">
      <c r="B1009" s="1"/>
      <c r="D1009" s="5"/>
    </row>
    <row r="1010" spans="2:4" x14ac:dyDescent="0.35">
      <c r="B1010" s="1"/>
      <c r="D1010" s="5"/>
    </row>
    <row r="1011" spans="2:4" x14ac:dyDescent="0.35">
      <c r="B1011" s="1"/>
      <c r="D1011" s="5"/>
    </row>
    <row r="1012" spans="2:4" x14ac:dyDescent="0.35">
      <c r="B1012" s="1"/>
      <c r="D1012" s="5"/>
    </row>
    <row r="1013" spans="2:4" x14ac:dyDescent="0.35">
      <c r="B1013" s="1"/>
      <c r="D1013" s="5"/>
    </row>
    <row r="1014" spans="2:4" x14ac:dyDescent="0.35">
      <c r="B1014" s="1"/>
      <c r="D1014" s="5"/>
    </row>
    <row r="1015" spans="2:4" x14ac:dyDescent="0.35">
      <c r="B1015" s="1"/>
      <c r="D1015" s="5"/>
    </row>
    <row r="1016" spans="2:4" x14ac:dyDescent="0.35">
      <c r="B1016" s="1"/>
      <c r="D1016" s="5"/>
    </row>
    <row r="1017" spans="2:4" x14ac:dyDescent="0.35">
      <c r="B1017" s="1"/>
      <c r="D1017" s="5"/>
    </row>
    <row r="1018" spans="2:4" x14ac:dyDescent="0.35">
      <c r="B1018" s="1"/>
      <c r="D1018" s="5"/>
    </row>
    <row r="1019" spans="2:4" x14ac:dyDescent="0.35">
      <c r="B1019" s="1"/>
      <c r="D1019" s="5"/>
    </row>
    <row r="1020" spans="2:4" x14ac:dyDescent="0.35">
      <c r="B1020" s="1"/>
      <c r="D1020" s="5"/>
    </row>
    <row r="1021" spans="2:4" x14ac:dyDescent="0.35">
      <c r="B1021" s="1"/>
      <c r="D1021" s="5"/>
    </row>
    <row r="1022" spans="2:4" x14ac:dyDescent="0.35">
      <c r="B1022" s="1"/>
      <c r="D1022" s="5"/>
    </row>
    <row r="1023" spans="2:4" x14ac:dyDescent="0.35">
      <c r="B1023" s="1"/>
      <c r="D1023" s="5"/>
    </row>
    <row r="1024" spans="2:4" x14ac:dyDescent="0.35">
      <c r="B1024" s="1"/>
      <c r="D1024" s="5"/>
    </row>
    <row r="1025" spans="2:4" x14ac:dyDescent="0.35">
      <c r="B1025" s="1"/>
      <c r="D1025" s="5"/>
    </row>
    <row r="1026" spans="2:4" x14ac:dyDescent="0.35">
      <c r="B1026" s="1"/>
      <c r="D1026" s="5"/>
    </row>
    <row r="1027" spans="2:4" x14ac:dyDescent="0.35">
      <c r="B1027" s="1"/>
      <c r="D1027" s="5"/>
    </row>
    <row r="1028" spans="2:4" x14ac:dyDescent="0.35">
      <c r="B1028" s="1"/>
      <c r="D1028" s="5"/>
    </row>
    <row r="1029" spans="2:4" x14ac:dyDescent="0.35">
      <c r="B1029" s="1"/>
      <c r="D1029" s="5"/>
    </row>
    <row r="1030" spans="2:4" x14ac:dyDescent="0.35">
      <c r="B1030" s="1"/>
      <c r="D1030" s="5"/>
    </row>
    <row r="1031" spans="2:4" x14ac:dyDescent="0.35">
      <c r="B1031" s="1"/>
      <c r="D1031" s="5"/>
    </row>
    <row r="1032" spans="2:4" x14ac:dyDescent="0.35">
      <c r="B1032" s="1"/>
      <c r="D1032" s="5"/>
    </row>
    <row r="1033" spans="2:4" x14ac:dyDescent="0.35">
      <c r="B1033" s="1"/>
      <c r="D1033" s="5"/>
    </row>
    <row r="1034" spans="2:4" x14ac:dyDescent="0.35">
      <c r="B1034" s="1"/>
      <c r="D1034" s="5"/>
    </row>
    <row r="1035" spans="2:4" x14ac:dyDescent="0.35">
      <c r="B1035" s="1"/>
      <c r="D1035" s="5"/>
    </row>
    <row r="1036" spans="2:4" x14ac:dyDescent="0.35">
      <c r="B1036" s="1"/>
      <c r="D1036" s="5"/>
    </row>
    <row r="1037" spans="2:4" x14ac:dyDescent="0.35">
      <c r="B1037" s="1"/>
      <c r="D1037" s="5"/>
    </row>
    <row r="1038" spans="2:4" x14ac:dyDescent="0.35">
      <c r="B1038" s="1"/>
      <c r="D1038" s="5"/>
    </row>
    <row r="1039" spans="2:4" x14ac:dyDescent="0.35">
      <c r="B1039" s="1"/>
      <c r="D1039" s="5"/>
    </row>
    <row r="1040" spans="2:4" x14ac:dyDescent="0.35">
      <c r="B1040" s="1"/>
      <c r="D1040" s="5"/>
    </row>
    <row r="1041" spans="2:4" x14ac:dyDescent="0.35">
      <c r="B1041" s="1"/>
      <c r="D1041" s="5"/>
    </row>
    <row r="1042" spans="2:4" x14ac:dyDescent="0.35">
      <c r="B1042" s="1"/>
      <c r="D1042" s="5"/>
    </row>
    <row r="1043" spans="2:4" x14ac:dyDescent="0.35">
      <c r="B1043" s="1"/>
      <c r="D1043" s="5"/>
    </row>
    <row r="1044" spans="2:4" x14ac:dyDescent="0.35">
      <c r="B1044" s="1"/>
      <c r="D1044" s="5"/>
    </row>
    <row r="1045" spans="2:4" x14ac:dyDescent="0.35">
      <c r="B1045" s="1"/>
      <c r="D1045" s="5"/>
    </row>
    <row r="1046" spans="2:4" x14ac:dyDescent="0.35">
      <c r="B1046" s="1"/>
      <c r="D1046" s="5"/>
    </row>
    <row r="1047" spans="2:4" x14ac:dyDescent="0.35">
      <c r="B1047" s="1"/>
      <c r="D1047" s="5"/>
    </row>
    <row r="1048" spans="2:4" x14ac:dyDescent="0.35">
      <c r="B1048" s="1"/>
      <c r="D1048" s="5"/>
    </row>
    <row r="1049" spans="2:4" x14ac:dyDescent="0.35">
      <c r="B1049" s="1"/>
      <c r="D1049" s="5"/>
    </row>
    <row r="1050" spans="2:4" x14ac:dyDescent="0.35">
      <c r="B1050" s="1"/>
      <c r="D1050" s="5"/>
    </row>
    <row r="1051" spans="2:4" x14ac:dyDescent="0.35">
      <c r="B1051" s="1"/>
      <c r="D1051" s="5"/>
    </row>
    <row r="1052" spans="2:4" x14ac:dyDescent="0.35">
      <c r="B1052" s="1"/>
      <c r="D1052" s="5"/>
    </row>
    <row r="1053" spans="2:4" x14ac:dyDescent="0.35">
      <c r="B1053" s="1"/>
      <c r="D1053" s="5"/>
    </row>
    <row r="1054" spans="2:4" x14ac:dyDescent="0.35">
      <c r="B1054" s="1"/>
      <c r="D1054" s="5"/>
    </row>
    <row r="1055" spans="2:4" x14ac:dyDescent="0.35">
      <c r="B1055" s="1"/>
      <c r="D1055" s="5"/>
    </row>
    <row r="1056" spans="2:4" x14ac:dyDescent="0.35">
      <c r="B1056" s="1"/>
      <c r="D1056" s="5"/>
    </row>
    <row r="1057" spans="2:4" x14ac:dyDescent="0.35">
      <c r="B1057" s="1"/>
      <c r="D1057" s="5"/>
    </row>
    <row r="1058" spans="2:4" x14ac:dyDescent="0.35">
      <c r="B1058" s="1"/>
      <c r="D1058" s="5"/>
    </row>
    <row r="1059" spans="2:4" x14ac:dyDescent="0.35">
      <c r="B1059" s="1"/>
      <c r="D1059" s="5"/>
    </row>
    <row r="1060" spans="2:4" x14ac:dyDescent="0.35">
      <c r="B1060" s="1"/>
      <c r="D1060" s="5"/>
    </row>
    <row r="1061" spans="2:4" x14ac:dyDescent="0.35">
      <c r="B1061" s="1"/>
      <c r="D1061" s="5"/>
    </row>
    <row r="1062" spans="2:4" x14ac:dyDescent="0.35">
      <c r="B1062" s="1"/>
      <c r="D1062" s="5"/>
    </row>
    <row r="1063" spans="2:4" x14ac:dyDescent="0.35">
      <c r="B1063" s="1"/>
      <c r="D1063" s="5"/>
    </row>
    <row r="1064" spans="2:4" x14ac:dyDescent="0.35">
      <c r="B1064" s="1"/>
      <c r="D1064" s="5"/>
    </row>
    <row r="1065" spans="2:4" x14ac:dyDescent="0.35">
      <c r="B1065" s="1"/>
      <c r="D1065" s="5"/>
    </row>
    <row r="1066" spans="2:4" x14ac:dyDescent="0.35">
      <c r="B1066" s="1"/>
      <c r="D1066" s="5"/>
    </row>
    <row r="1067" spans="2:4" x14ac:dyDescent="0.35">
      <c r="B1067" s="1"/>
      <c r="D1067" s="5"/>
    </row>
    <row r="1068" spans="2:4" x14ac:dyDescent="0.35">
      <c r="B1068" s="1"/>
      <c r="D1068" s="5"/>
    </row>
    <row r="1069" spans="2:4" x14ac:dyDescent="0.35">
      <c r="B1069" s="1"/>
      <c r="D1069" s="5"/>
    </row>
    <row r="1070" spans="2:4" x14ac:dyDescent="0.35">
      <c r="B1070" s="1"/>
      <c r="D1070" s="5"/>
    </row>
    <row r="1071" spans="2:4" x14ac:dyDescent="0.35">
      <c r="B1071" s="1"/>
      <c r="D1071" s="5"/>
    </row>
    <row r="1072" spans="2:4" x14ac:dyDescent="0.35">
      <c r="B1072" s="1"/>
      <c r="D1072" s="5"/>
    </row>
    <row r="1073" spans="2:4" x14ac:dyDescent="0.35">
      <c r="B1073" s="1"/>
      <c r="D1073" s="5"/>
    </row>
    <row r="1074" spans="2:4" x14ac:dyDescent="0.35">
      <c r="B1074" s="1"/>
      <c r="D1074" s="5"/>
    </row>
    <row r="1075" spans="2:4" x14ac:dyDescent="0.35">
      <c r="B1075" s="1"/>
      <c r="D1075" s="5"/>
    </row>
    <row r="1076" spans="2:4" x14ac:dyDescent="0.35">
      <c r="B1076" s="1"/>
      <c r="D1076" s="5"/>
    </row>
    <row r="1077" spans="2:4" x14ac:dyDescent="0.35">
      <c r="B1077" s="1"/>
      <c r="D1077" s="5"/>
    </row>
    <row r="1078" spans="2:4" x14ac:dyDescent="0.35">
      <c r="B1078" s="1"/>
      <c r="D1078" s="5"/>
    </row>
    <row r="1079" spans="2:4" x14ac:dyDescent="0.35">
      <c r="B1079" s="1"/>
      <c r="D1079" s="5"/>
    </row>
    <row r="1080" spans="2:4" x14ac:dyDescent="0.35">
      <c r="B1080" s="1"/>
      <c r="D1080" s="5"/>
    </row>
    <row r="1081" spans="2:4" x14ac:dyDescent="0.35">
      <c r="B1081" s="1"/>
      <c r="D1081" s="5"/>
    </row>
    <row r="1082" spans="2:4" x14ac:dyDescent="0.35">
      <c r="B1082" s="1"/>
      <c r="D1082" s="5"/>
    </row>
    <row r="1083" spans="2:4" x14ac:dyDescent="0.35">
      <c r="B1083" s="1"/>
      <c r="D1083" s="5"/>
    </row>
    <row r="1084" spans="2:4" x14ac:dyDescent="0.35">
      <c r="B1084" s="1"/>
      <c r="D1084" s="5"/>
    </row>
    <row r="1085" spans="2:4" x14ac:dyDescent="0.35">
      <c r="B1085" s="1"/>
      <c r="D1085" s="5"/>
    </row>
    <row r="1086" spans="2:4" x14ac:dyDescent="0.35">
      <c r="B1086" s="1"/>
      <c r="D1086" s="5"/>
    </row>
    <row r="1087" spans="2:4" x14ac:dyDescent="0.35">
      <c r="B1087" s="1"/>
      <c r="D1087" s="5"/>
    </row>
    <row r="1088" spans="2:4" x14ac:dyDescent="0.35">
      <c r="B1088" s="1"/>
      <c r="D1088" s="5"/>
    </row>
    <row r="1089" spans="2:4" x14ac:dyDescent="0.35">
      <c r="B1089" s="1"/>
      <c r="D1089" s="5"/>
    </row>
    <row r="1090" spans="2:4" x14ac:dyDescent="0.35">
      <c r="B1090" s="1"/>
      <c r="D1090" s="5"/>
    </row>
    <row r="1091" spans="2:4" x14ac:dyDescent="0.35">
      <c r="B1091" s="1"/>
      <c r="D1091" s="5"/>
    </row>
    <row r="1092" spans="2:4" x14ac:dyDescent="0.35">
      <c r="B1092" s="1"/>
      <c r="D1092" s="5"/>
    </row>
    <row r="1093" spans="2:4" x14ac:dyDescent="0.35">
      <c r="B1093" s="1"/>
      <c r="D1093" s="5"/>
    </row>
    <row r="1094" spans="2:4" x14ac:dyDescent="0.35">
      <c r="B1094" s="1"/>
      <c r="D1094" s="5"/>
    </row>
    <row r="1095" spans="2:4" x14ac:dyDescent="0.35">
      <c r="B1095" s="1"/>
      <c r="D1095" s="5"/>
    </row>
    <row r="1096" spans="2:4" x14ac:dyDescent="0.35">
      <c r="B1096" s="1"/>
      <c r="D1096" s="5"/>
    </row>
    <row r="1097" spans="2:4" x14ac:dyDescent="0.35">
      <c r="B1097" s="1"/>
      <c r="D1097" s="5"/>
    </row>
    <row r="1098" spans="2:4" x14ac:dyDescent="0.35">
      <c r="B1098" s="1"/>
      <c r="D1098" s="5"/>
    </row>
    <row r="1099" spans="2:4" x14ac:dyDescent="0.35">
      <c r="B1099" s="1"/>
      <c r="D1099" s="5"/>
    </row>
    <row r="1100" spans="2:4" x14ac:dyDescent="0.35">
      <c r="B1100" s="1"/>
      <c r="D1100" s="5"/>
    </row>
    <row r="1101" spans="2:4" x14ac:dyDescent="0.35">
      <c r="B1101" s="1"/>
      <c r="D1101" s="5"/>
    </row>
    <row r="1102" spans="2:4" x14ac:dyDescent="0.35">
      <c r="B1102" s="1"/>
      <c r="D1102" s="5"/>
    </row>
    <row r="1103" spans="2:4" x14ac:dyDescent="0.35">
      <c r="B1103" s="1"/>
      <c r="D1103" s="5"/>
    </row>
    <row r="1104" spans="2:4" x14ac:dyDescent="0.35">
      <c r="B1104" s="1"/>
      <c r="D1104" s="5"/>
    </row>
    <row r="1105" spans="2:4" x14ac:dyDescent="0.35">
      <c r="B1105" s="1"/>
      <c r="D1105" s="5"/>
    </row>
    <row r="1106" spans="2:4" x14ac:dyDescent="0.35">
      <c r="B1106" s="1"/>
      <c r="D1106" s="5"/>
    </row>
    <row r="1107" spans="2:4" x14ac:dyDescent="0.35">
      <c r="B1107" s="1"/>
      <c r="D1107" s="5"/>
    </row>
    <row r="1108" spans="2:4" x14ac:dyDescent="0.35">
      <c r="B1108" s="1"/>
      <c r="D1108" s="5"/>
    </row>
    <row r="1109" spans="2:4" x14ac:dyDescent="0.35">
      <c r="B1109" s="1"/>
      <c r="D1109" s="5"/>
    </row>
    <row r="1110" spans="2:4" x14ac:dyDescent="0.35">
      <c r="B1110" s="1"/>
      <c r="D1110" s="5"/>
    </row>
    <row r="1111" spans="2:4" x14ac:dyDescent="0.35">
      <c r="B1111" s="1"/>
      <c r="D1111" s="5"/>
    </row>
    <row r="1112" spans="2:4" x14ac:dyDescent="0.35">
      <c r="B1112" s="1"/>
      <c r="D1112" s="5"/>
    </row>
    <row r="1113" spans="2:4" x14ac:dyDescent="0.35">
      <c r="B1113" s="1"/>
      <c r="D1113" s="5"/>
    </row>
    <row r="1114" spans="2:4" x14ac:dyDescent="0.35">
      <c r="B1114" s="1"/>
      <c r="D1114" s="5"/>
    </row>
    <row r="1115" spans="2:4" x14ac:dyDescent="0.35">
      <c r="B1115" s="1"/>
      <c r="D1115" s="5"/>
    </row>
    <row r="1116" spans="2:4" x14ac:dyDescent="0.35">
      <c r="B1116" s="1"/>
      <c r="D1116" s="5"/>
    </row>
    <row r="1117" spans="2:4" x14ac:dyDescent="0.35">
      <c r="B1117" s="1"/>
      <c r="D1117" s="5"/>
    </row>
    <row r="1118" spans="2:4" x14ac:dyDescent="0.35">
      <c r="B1118" s="1"/>
      <c r="D1118" s="5"/>
    </row>
    <row r="1119" spans="2:4" x14ac:dyDescent="0.35">
      <c r="B1119" s="1"/>
      <c r="D1119" s="5"/>
    </row>
    <row r="1120" spans="2:4" x14ac:dyDescent="0.35">
      <c r="B1120" s="1"/>
      <c r="D1120" s="5"/>
    </row>
    <row r="1121" spans="2:4" x14ac:dyDescent="0.35">
      <c r="B1121" s="1"/>
      <c r="D1121" s="5"/>
    </row>
    <row r="1122" spans="2:4" x14ac:dyDescent="0.35">
      <c r="B1122" s="1"/>
      <c r="D1122" s="5"/>
    </row>
    <row r="1123" spans="2:4" x14ac:dyDescent="0.35">
      <c r="B1123" s="1"/>
      <c r="D1123" s="5"/>
    </row>
    <row r="1124" spans="2:4" x14ac:dyDescent="0.35">
      <c r="B1124" s="1"/>
      <c r="D1124" s="5"/>
    </row>
    <row r="1125" spans="2:4" x14ac:dyDescent="0.35">
      <c r="B1125" s="1"/>
      <c r="D1125" s="5"/>
    </row>
    <row r="1126" spans="2:4" x14ac:dyDescent="0.35">
      <c r="B1126" s="1"/>
      <c r="D1126" s="5"/>
    </row>
    <row r="1127" spans="2:4" x14ac:dyDescent="0.35">
      <c r="B1127" s="1"/>
      <c r="D1127" s="5"/>
    </row>
    <row r="1128" spans="2:4" x14ac:dyDescent="0.35">
      <c r="B1128" s="1"/>
      <c r="D1128" s="5"/>
    </row>
    <row r="1129" spans="2:4" x14ac:dyDescent="0.35">
      <c r="B1129" s="1"/>
      <c r="D1129" s="5"/>
    </row>
    <row r="1130" spans="2:4" x14ac:dyDescent="0.35">
      <c r="B1130" s="1"/>
      <c r="D1130" s="5"/>
    </row>
    <row r="1131" spans="2:4" x14ac:dyDescent="0.35">
      <c r="B1131" s="1"/>
      <c r="D1131" s="5"/>
    </row>
    <row r="1132" spans="2:4" x14ac:dyDescent="0.35">
      <c r="B1132" s="1"/>
      <c r="D1132" s="5"/>
    </row>
    <row r="1133" spans="2:4" x14ac:dyDescent="0.35">
      <c r="B1133" s="1"/>
      <c r="D1133" s="5"/>
    </row>
    <row r="1134" spans="2:4" x14ac:dyDescent="0.35">
      <c r="B1134" s="1"/>
      <c r="D1134" s="5"/>
    </row>
    <row r="1135" spans="2:4" x14ac:dyDescent="0.35">
      <c r="B1135" s="1"/>
      <c r="D1135" s="5"/>
    </row>
    <row r="1136" spans="2:4" x14ac:dyDescent="0.35">
      <c r="B1136" s="1"/>
      <c r="D1136" s="5"/>
    </row>
    <row r="1137" spans="2:4" x14ac:dyDescent="0.35">
      <c r="B1137" s="1"/>
      <c r="D1137" s="5"/>
    </row>
    <row r="1138" spans="2:4" x14ac:dyDescent="0.35">
      <c r="B1138" s="1"/>
      <c r="D1138" s="5"/>
    </row>
    <row r="1139" spans="2:4" x14ac:dyDescent="0.35">
      <c r="B1139" s="1"/>
      <c r="D1139" s="5"/>
    </row>
    <row r="1140" spans="2:4" x14ac:dyDescent="0.35">
      <c r="B1140" s="1"/>
      <c r="D1140" s="5"/>
    </row>
    <row r="1141" spans="2:4" x14ac:dyDescent="0.35">
      <c r="B1141" s="1"/>
      <c r="D1141" s="5"/>
    </row>
    <row r="1142" spans="2:4" x14ac:dyDescent="0.35">
      <c r="B1142" s="1"/>
      <c r="D1142" s="5"/>
    </row>
    <row r="1143" spans="2:4" x14ac:dyDescent="0.35">
      <c r="B1143" s="1"/>
      <c r="D1143" s="5"/>
    </row>
    <row r="1144" spans="2:4" x14ac:dyDescent="0.35">
      <c r="B1144" s="1"/>
      <c r="D1144" s="5"/>
    </row>
    <row r="1145" spans="2:4" x14ac:dyDescent="0.35">
      <c r="B1145" s="1"/>
      <c r="D1145" s="5"/>
    </row>
    <row r="1146" spans="2:4" x14ac:dyDescent="0.35">
      <c r="B1146" s="1"/>
      <c r="D1146" s="5"/>
    </row>
    <row r="1147" spans="2:4" x14ac:dyDescent="0.35">
      <c r="B1147" s="1"/>
      <c r="D1147" s="5"/>
    </row>
    <row r="1148" spans="2:4" x14ac:dyDescent="0.35">
      <c r="B1148" s="1"/>
      <c r="D1148" s="5"/>
    </row>
    <row r="1149" spans="2:4" x14ac:dyDescent="0.35">
      <c r="B1149" s="1"/>
      <c r="D1149" s="5"/>
    </row>
    <row r="1150" spans="2:4" x14ac:dyDescent="0.35">
      <c r="B1150" s="1"/>
      <c r="D1150" s="5"/>
    </row>
    <row r="1151" spans="2:4" x14ac:dyDescent="0.35">
      <c r="B1151" s="1"/>
      <c r="D1151" s="5"/>
    </row>
    <row r="1152" spans="2:4" x14ac:dyDescent="0.35">
      <c r="B1152" s="1"/>
      <c r="D1152" s="5"/>
    </row>
    <row r="1153" spans="2:4" x14ac:dyDescent="0.35">
      <c r="B1153" s="1"/>
      <c r="D1153" s="5"/>
    </row>
    <row r="1154" spans="2:4" x14ac:dyDescent="0.35">
      <c r="B1154" s="1"/>
      <c r="D1154" s="5"/>
    </row>
    <row r="1155" spans="2:4" x14ac:dyDescent="0.35">
      <c r="B1155" s="1"/>
      <c r="D1155" s="5"/>
    </row>
    <row r="1156" spans="2:4" x14ac:dyDescent="0.35">
      <c r="B1156" s="1"/>
      <c r="D1156" s="5"/>
    </row>
    <row r="1157" spans="2:4" x14ac:dyDescent="0.35">
      <c r="B1157" s="1"/>
      <c r="D1157" s="5"/>
    </row>
    <row r="1158" spans="2:4" x14ac:dyDescent="0.35">
      <c r="B1158" s="1"/>
      <c r="D1158" s="5"/>
    </row>
    <row r="1159" spans="2:4" x14ac:dyDescent="0.35">
      <c r="B1159" s="1"/>
      <c r="D1159" s="5"/>
    </row>
    <row r="1160" spans="2:4" x14ac:dyDescent="0.35">
      <c r="B1160" s="1"/>
      <c r="D1160" s="5"/>
    </row>
    <row r="1161" spans="2:4" x14ac:dyDescent="0.35">
      <c r="B1161" s="1"/>
      <c r="D1161" s="5"/>
    </row>
    <row r="1162" spans="2:4" x14ac:dyDescent="0.35">
      <c r="B1162" s="1"/>
      <c r="D1162" s="5"/>
    </row>
    <row r="1163" spans="2:4" x14ac:dyDescent="0.35">
      <c r="B1163" s="1"/>
      <c r="D1163" s="5"/>
    </row>
    <row r="1164" spans="2:4" x14ac:dyDescent="0.35">
      <c r="B1164" s="1"/>
      <c r="D1164" s="5"/>
    </row>
    <row r="1165" spans="2:4" x14ac:dyDescent="0.35">
      <c r="B1165" s="1"/>
      <c r="D1165" s="5"/>
    </row>
    <row r="1166" spans="2:4" x14ac:dyDescent="0.35">
      <c r="B1166" s="1"/>
      <c r="D1166" s="5"/>
    </row>
    <row r="1167" spans="2:4" x14ac:dyDescent="0.35">
      <c r="B1167" s="1"/>
      <c r="D1167" s="5"/>
    </row>
    <row r="1168" spans="2:4" x14ac:dyDescent="0.35">
      <c r="B1168" s="1"/>
      <c r="D1168" s="5"/>
    </row>
    <row r="1169" spans="2:4" x14ac:dyDescent="0.35">
      <c r="B1169" s="1"/>
      <c r="D1169" s="5"/>
    </row>
    <row r="1170" spans="2:4" x14ac:dyDescent="0.35">
      <c r="B1170" s="1"/>
      <c r="D1170" s="5"/>
    </row>
    <row r="1171" spans="2:4" x14ac:dyDescent="0.35">
      <c r="B1171" s="1"/>
      <c r="D1171" s="5"/>
    </row>
    <row r="1172" spans="2:4" x14ac:dyDescent="0.35">
      <c r="B1172" s="1"/>
      <c r="D1172" s="5"/>
    </row>
    <row r="1173" spans="2:4" x14ac:dyDescent="0.35">
      <c r="B1173" s="1"/>
      <c r="D1173" s="5"/>
    </row>
    <row r="1174" spans="2:4" x14ac:dyDescent="0.35">
      <c r="B1174" s="1"/>
      <c r="D1174" s="5"/>
    </row>
    <row r="1175" spans="2:4" x14ac:dyDescent="0.35">
      <c r="B1175" s="1"/>
      <c r="D1175" s="5"/>
    </row>
    <row r="1176" spans="2:4" x14ac:dyDescent="0.35">
      <c r="B1176" s="1"/>
      <c r="D1176" s="5"/>
    </row>
    <row r="1177" spans="2:4" x14ac:dyDescent="0.35">
      <c r="B1177" s="1"/>
      <c r="D1177" s="5"/>
    </row>
    <row r="1178" spans="2:4" x14ac:dyDescent="0.35">
      <c r="B1178" s="1"/>
      <c r="D1178" s="5"/>
    </row>
    <row r="1179" spans="2:4" x14ac:dyDescent="0.35">
      <c r="B1179" s="1"/>
      <c r="D1179" s="5"/>
    </row>
    <row r="1180" spans="2:4" x14ac:dyDescent="0.35">
      <c r="B1180" s="1"/>
      <c r="D1180" s="5"/>
    </row>
    <row r="1181" spans="2:4" x14ac:dyDescent="0.35">
      <c r="B1181" s="1"/>
      <c r="D1181" s="5"/>
    </row>
    <row r="1182" spans="2:4" x14ac:dyDescent="0.35">
      <c r="B1182" s="1"/>
      <c r="D1182" s="5"/>
    </row>
    <row r="1183" spans="2:4" x14ac:dyDescent="0.35">
      <c r="B1183" s="1"/>
      <c r="D1183" s="5"/>
    </row>
    <row r="1184" spans="2:4" x14ac:dyDescent="0.35">
      <c r="B1184" s="1"/>
      <c r="D1184" s="5"/>
    </row>
    <row r="1185" spans="2:4" x14ac:dyDescent="0.35">
      <c r="B1185" s="1"/>
      <c r="D1185" s="5"/>
    </row>
    <row r="1186" spans="2:4" x14ac:dyDescent="0.35">
      <c r="B1186" s="1"/>
      <c r="D1186" s="5"/>
    </row>
    <row r="1187" spans="2:4" x14ac:dyDescent="0.35">
      <c r="B1187" s="1"/>
      <c r="D1187" s="5"/>
    </row>
    <row r="1188" spans="2:4" x14ac:dyDescent="0.35">
      <c r="B1188" s="1"/>
      <c r="D1188" s="5"/>
    </row>
    <row r="1189" spans="2:4" x14ac:dyDescent="0.35">
      <c r="B1189" s="1"/>
      <c r="D1189" s="5"/>
    </row>
    <row r="1190" spans="2:4" x14ac:dyDescent="0.35">
      <c r="B1190" s="1"/>
      <c r="D1190" s="5"/>
    </row>
    <row r="1191" spans="2:4" x14ac:dyDescent="0.35">
      <c r="B1191" s="1"/>
      <c r="D1191" s="5"/>
    </row>
    <row r="1192" spans="2:4" x14ac:dyDescent="0.35">
      <c r="B1192" s="1"/>
      <c r="D1192" s="5"/>
    </row>
    <row r="1193" spans="2:4" x14ac:dyDescent="0.35">
      <c r="B1193" s="1"/>
      <c r="D1193" s="5"/>
    </row>
    <row r="1194" spans="2:4" x14ac:dyDescent="0.35">
      <c r="B1194" s="1"/>
      <c r="D1194" s="5"/>
    </row>
    <row r="1195" spans="2:4" x14ac:dyDescent="0.35">
      <c r="B1195" s="1"/>
      <c r="D1195" s="5"/>
    </row>
    <row r="1196" spans="2:4" x14ac:dyDescent="0.35">
      <c r="B1196" s="1"/>
      <c r="D1196" s="5"/>
    </row>
    <row r="1197" spans="2:4" x14ac:dyDescent="0.35">
      <c r="B1197" s="1"/>
      <c r="D1197" s="5"/>
    </row>
    <row r="1198" spans="2:4" x14ac:dyDescent="0.35">
      <c r="B1198" s="1"/>
      <c r="D1198" s="5"/>
    </row>
    <row r="1199" spans="2:4" x14ac:dyDescent="0.35">
      <c r="B1199" s="1"/>
      <c r="D1199" s="5"/>
    </row>
    <row r="1200" spans="2:4" x14ac:dyDescent="0.35">
      <c r="B1200" s="1"/>
      <c r="D1200" s="5"/>
    </row>
    <row r="1201" spans="2:4" x14ac:dyDescent="0.35">
      <c r="B1201" s="1"/>
      <c r="D1201" s="5"/>
    </row>
    <row r="1202" spans="2:4" x14ac:dyDescent="0.35">
      <c r="B1202" s="1"/>
      <c r="D1202" s="5"/>
    </row>
    <row r="1203" spans="2:4" x14ac:dyDescent="0.35">
      <c r="B1203" s="1"/>
      <c r="D1203" s="5"/>
    </row>
    <row r="1204" spans="2:4" x14ac:dyDescent="0.35">
      <c r="B1204" s="1"/>
      <c r="D1204" s="5"/>
    </row>
    <row r="1205" spans="2:4" x14ac:dyDescent="0.35">
      <c r="B1205" s="1"/>
      <c r="D1205" s="5"/>
    </row>
    <row r="1206" spans="2:4" x14ac:dyDescent="0.35">
      <c r="B1206" s="1"/>
      <c r="D1206" s="5"/>
    </row>
    <row r="1207" spans="2:4" x14ac:dyDescent="0.35">
      <c r="B1207" s="1"/>
      <c r="D1207" s="5"/>
    </row>
    <row r="1208" spans="2:4" x14ac:dyDescent="0.35">
      <c r="B1208" s="1"/>
      <c r="D1208" s="5"/>
    </row>
    <row r="1209" spans="2:4" x14ac:dyDescent="0.35">
      <c r="B1209" s="1"/>
      <c r="D1209" s="5"/>
    </row>
    <row r="1210" spans="2:4" x14ac:dyDescent="0.35">
      <c r="B1210" s="1"/>
      <c r="D1210" s="5"/>
    </row>
    <row r="1211" spans="2:4" x14ac:dyDescent="0.35">
      <c r="B1211" s="1"/>
      <c r="D1211" s="5"/>
    </row>
    <row r="1212" spans="2:4" x14ac:dyDescent="0.35">
      <c r="B1212" s="1"/>
      <c r="D1212" s="5"/>
    </row>
    <row r="1213" spans="2:4" x14ac:dyDescent="0.35">
      <c r="B1213" s="1"/>
      <c r="D1213" s="5"/>
    </row>
    <row r="1214" spans="2:4" x14ac:dyDescent="0.35">
      <c r="B1214" s="1"/>
      <c r="D1214" s="5"/>
    </row>
    <row r="1215" spans="2:4" x14ac:dyDescent="0.35">
      <c r="B1215" s="1"/>
      <c r="D1215" s="5"/>
    </row>
    <row r="1216" spans="2:4" x14ac:dyDescent="0.35">
      <c r="B1216" s="1"/>
      <c r="D1216" s="5"/>
    </row>
    <row r="1217" spans="2:4" x14ac:dyDescent="0.35">
      <c r="B1217" s="1"/>
      <c r="D1217" s="5"/>
    </row>
    <row r="1218" spans="2:4" x14ac:dyDescent="0.35">
      <c r="B1218" s="1"/>
      <c r="D1218" s="5"/>
    </row>
    <row r="1219" spans="2:4" x14ac:dyDescent="0.35">
      <c r="B1219" s="1"/>
      <c r="D1219" s="5"/>
    </row>
    <row r="1220" spans="2:4" x14ac:dyDescent="0.35">
      <c r="B1220" s="1"/>
      <c r="D1220" s="5"/>
    </row>
    <row r="1221" spans="2:4" x14ac:dyDescent="0.35">
      <c r="B1221" s="1"/>
      <c r="D1221" s="5"/>
    </row>
    <row r="1222" spans="2:4" x14ac:dyDescent="0.35">
      <c r="B1222" s="1"/>
      <c r="D1222" s="5"/>
    </row>
    <row r="1223" spans="2:4" x14ac:dyDescent="0.35">
      <c r="B1223" s="1"/>
      <c r="D1223" s="5"/>
    </row>
    <row r="1224" spans="2:4" x14ac:dyDescent="0.35">
      <c r="B1224" s="1"/>
      <c r="D1224" s="5"/>
    </row>
    <row r="1225" spans="2:4" x14ac:dyDescent="0.35">
      <c r="B1225" s="1"/>
      <c r="D1225" s="5"/>
    </row>
    <row r="1226" spans="2:4" x14ac:dyDescent="0.35">
      <c r="B1226" s="1"/>
      <c r="D1226" s="5"/>
    </row>
    <row r="1227" spans="2:4" x14ac:dyDescent="0.35">
      <c r="B1227" s="1"/>
      <c r="D1227" s="5"/>
    </row>
    <row r="1228" spans="2:4" x14ac:dyDescent="0.35">
      <c r="B1228" s="1"/>
      <c r="D1228" s="5"/>
    </row>
    <row r="1229" spans="2:4" x14ac:dyDescent="0.35">
      <c r="B1229" s="1"/>
      <c r="D1229" s="5"/>
    </row>
    <row r="1230" spans="2:4" x14ac:dyDescent="0.35">
      <c r="B1230" s="1"/>
      <c r="D1230" s="5"/>
    </row>
    <row r="1231" spans="2:4" x14ac:dyDescent="0.35">
      <c r="B1231" s="1"/>
      <c r="D1231" s="5"/>
    </row>
    <row r="1232" spans="2:4" x14ac:dyDescent="0.35">
      <c r="B1232" s="1"/>
      <c r="D1232" s="5"/>
    </row>
    <row r="1233" spans="2:4" x14ac:dyDescent="0.35">
      <c r="B1233" s="1"/>
      <c r="D1233" s="5"/>
    </row>
    <row r="1234" spans="2:4" x14ac:dyDescent="0.35">
      <c r="B1234" s="1"/>
      <c r="D1234" s="5"/>
    </row>
    <row r="1235" spans="2:4" x14ac:dyDescent="0.35">
      <c r="B1235" s="1"/>
      <c r="D1235" s="5"/>
    </row>
    <row r="1236" spans="2:4" x14ac:dyDescent="0.35">
      <c r="B1236" s="1"/>
      <c r="D1236" s="5"/>
    </row>
    <row r="1237" spans="2:4" x14ac:dyDescent="0.35">
      <c r="B1237" s="1"/>
      <c r="D1237" s="5"/>
    </row>
    <row r="1238" spans="2:4" x14ac:dyDescent="0.35">
      <c r="B1238" s="1"/>
      <c r="D1238" s="5"/>
    </row>
    <row r="1239" spans="2:4" x14ac:dyDescent="0.35">
      <c r="B1239" s="1"/>
      <c r="D1239" s="5"/>
    </row>
    <row r="1240" spans="2:4" x14ac:dyDescent="0.35">
      <c r="B1240" s="1"/>
      <c r="D1240" s="5"/>
    </row>
    <row r="1241" spans="2:4" x14ac:dyDescent="0.35">
      <c r="B1241" s="1"/>
      <c r="D1241" s="5"/>
    </row>
    <row r="1242" spans="2:4" x14ac:dyDescent="0.35">
      <c r="B1242" s="1"/>
      <c r="D1242" s="5"/>
    </row>
    <row r="1243" spans="2:4" x14ac:dyDescent="0.35">
      <c r="B1243" s="1"/>
      <c r="D1243" s="5"/>
    </row>
    <row r="1244" spans="2:4" x14ac:dyDescent="0.35">
      <c r="B1244" s="1"/>
      <c r="D1244" s="5"/>
    </row>
    <row r="1245" spans="2:4" x14ac:dyDescent="0.35">
      <c r="B1245" s="1"/>
      <c r="D1245" s="5"/>
    </row>
    <row r="1246" spans="2:4" x14ac:dyDescent="0.35">
      <c r="B1246" s="1"/>
      <c r="D1246" s="5"/>
    </row>
    <row r="1247" spans="2:4" x14ac:dyDescent="0.35">
      <c r="B1247" s="1"/>
      <c r="D1247" s="5"/>
    </row>
    <row r="1248" spans="2:4" x14ac:dyDescent="0.35">
      <c r="B1248" s="1"/>
      <c r="D1248" s="5"/>
    </row>
    <row r="1249" spans="2:4" x14ac:dyDescent="0.35">
      <c r="B1249" s="1"/>
      <c r="D1249" s="5"/>
    </row>
    <row r="1250" spans="2:4" x14ac:dyDescent="0.35">
      <c r="B1250" s="1"/>
      <c r="D1250" s="5"/>
    </row>
    <row r="1251" spans="2:4" x14ac:dyDescent="0.35">
      <c r="B1251" s="1"/>
      <c r="D1251" s="5"/>
    </row>
    <row r="1252" spans="2:4" x14ac:dyDescent="0.35">
      <c r="B1252" s="1"/>
      <c r="D1252" s="5"/>
    </row>
    <row r="1253" spans="2:4" x14ac:dyDescent="0.35">
      <c r="B1253" s="1"/>
      <c r="D1253" s="5"/>
    </row>
    <row r="1254" spans="2:4" x14ac:dyDescent="0.35">
      <c r="B1254" s="1"/>
      <c r="D1254" s="5"/>
    </row>
    <row r="1255" spans="2:4" x14ac:dyDescent="0.35">
      <c r="B1255" s="1"/>
      <c r="D1255" s="5"/>
    </row>
    <row r="1256" spans="2:4" x14ac:dyDescent="0.35">
      <c r="B1256" s="1"/>
      <c r="D1256" s="5"/>
    </row>
    <row r="1257" spans="2:4" x14ac:dyDescent="0.35">
      <c r="B1257" s="1"/>
      <c r="D1257" s="5"/>
    </row>
    <row r="1258" spans="2:4" x14ac:dyDescent="0.35">
      <c r="B1258" s="1"/>
      <c r="D1258" s="5"/>
    </row>
    <row r="1259" spans="2:4" x14ac:dyDescent="0.35">
      <c r="B1259" s="1"/>
      <c r="D1259" s="5"/>
    </row>
    <row r="1260" spans="2:4" x14ac:dyDescent="0.35">
      <c r="B1260" s="1"/>
      <c r="D1260" s="5"/>
    </row>
    <row r="1261" spans="2:4" x14ac:dyDescent="0.35">
      <c r="B1261" s="1"/>
      <c r="D1261" s="5"/>
    </row>
    <row r="1262" spans="2:4" x14ac:dyDescent="0.35">
      <c r="B1262" s="1"/>
      <c r="D1262" s="5"/>
    </row>
    <row r="1263" spans="2:4" x14ac:dyDescent="0.35">
      <c r="B1263" s="1"/>
      <c r="D1263" s="5"/>
    </row>
    <row r="1264" spans="2:4" x14ac:dyDescent="0.35">
      <c r="B1264" s="1"/>
      <c r="D1264" s="5"/>
    </row>
    <row r="1265" spans="2:4" x14ac:dyDescent="0.35">
      <c r="B1265" s="1"/>
      <c r="D1265" s="5"/>
    </row>
    <row r="1266" spans="2:4" x14ac:dyDescent="0.35">
      <c r="B1266" s="1"/>
      <c r="D1266" s="5"/>
    </row>
    <row r="1267" spans="2:4" x14ac:dyDescent="0.35">
      <c r="B1267" s="1"/>
      <c r="D1267" s="5"/>
    </row>
    <row r="1268" spans="2:4" x14ac:dyDescent="0.35">
      <c r="B1268" s="1"/>
      <c r="D1268" s="5"/>
    </row>
    <row r="1269" spans="2:4" x14ac:dyDescent="0.35">
      <c r="B1269" s="1"/>
      <c r="D1269" s="5"/>
    </row>
    <row r="1270" spans="2:4" x14ac:dyDescent="0.35">
      <c r="B1270" s="1"/>
      <c r="D1270" s="5"/>
    </row>
    <row r="1271" spans="2:4" x14ac:dyDescent="0.35">
      <c r="B1271" s="1"/>
      <c r="D1271" s="5"/>
    </row>
    <row r="1272" spans="2:4" x14ac:dyDescent="0.35">
      <c r="B1272" s="1"/>
      <c r="D1272" s="5"/>
    </row>
    <row r="1273" spans="2:4" x14ac:dyDescent="0.35">
      <c r="B1273" s="1"/>
      <c r="D1273" s="5"/>
    </row>
    <row r="1274" spans="2:4" x14ac:dyDescent="0.35">
      <c r="B1274" s="1"/>
      <c r="D1274" s="5"/>
    </row>
    <row r="1275" spans="2:4" x14ac:dyDescent="0.35">
      <c r="B1275" s="1"/>
      <c r="D1275" s="5"/>
    </row>
    <row r="1276" spans="2:4" x14ac:dyDescent="0.35">
      <c r="B1276" s="1"/>
      <c r="D1276" s="5"/>
    </row>
    <row r="1277" spans="2:4" x14ac:dyDescent="0.35">
      <c r="B1277" s="1"/>
      <c r="D1277" s="5"/>
    </row>
    <row r="1278" spans="2:4" x14ac:dyDescent="0.35">
      <c r="B1278" s="1"/>
      <c r="D1278" s="5"/>
    </row>
    <row r="1279" spans="2:4" x14ac:dyDescent="0.35">
      <c r="B1279" s="1"/>
      <c r="D1279" s="5"/>
    </row>
    <row r="1280" spans="2:4" x14ac:dyDescent="0.35">
      <c r="B1280" s="1"/>
      <c r="D1280" s="5"/>
    </row>
    <row r="1281" spans="2:4" x14ac:dyDescent="0.35">
      <c r="B1281" s="1"/>
      <c r="D1281" s="5"/>
    </row>
    <row r="1282" spans="2:4" x14ac:dyDescent="0.35">
      <c r="B1282" s="1"/>
      <c r="D1282" s="5"/>
    </row>
    <row r="1283" spans="2:4" x14ac:dyDescent="0.35">
      <c r="B1283" s="1"/>
      <c r="D1283" s="5"/>
    </row>
    <row r="1284" spans="2:4" x14ac:dyDescent="0.35">
      <c r="B1284" s="1"/>
      <c r="D1284" s="5"/>
    </row>
    <row r="1285" spans="2:4" x14ac:dyDescent="0.35">
      <c r="B1285" s="1"/>
      <c r="D1285" s="5"/>
    </row>
    <row r="1286" spans="2:4" x14ac:dyDescent="0.35">
      <c r="B1286" s="1"/>
      <c r="D1286" s="5"/>
    </row>
    <row r="1287" spans="2:4" x14ac:dyDescent="0.35">
      <c r="B1287" s="1"/>
      <c r="D1287" s="5"/>
    </row>
    <row r="1288" spans="2:4" x14ac:dyDescent="0.35">
      <c r="B1288" s="1"/>
      <c r="D1288" s="5"/>
    </row>
    <row r="1289" spans="2:4" x14ac:dyDescent="0.35">
      <c r="B1289" s="1"/>
      <c r="D1289" s="5"/>
    </row>
    <row r="1290" spans="2:4" x14ac:dyDescent="0.35">
      <c r="B1290" s="1"/>
      <c r="D1290" s="5"/>
    </row>
    <row r="1291" spans="2:4" x14ac:dyDescent="0.35">
      <c r="B1291" s="1"/>
      <c r="D1291" s="5"/>
    </row>
    <row r="1292" spans="2:4" x14ac:dyDescent="0.35">
      <c r="B1292" s="1"/>
      <c r="D1292" s="5"/>
    </row>
    <row r="1293" spans="2:4" x14ac:dyDescent="0.35">
      <c r="B1293" s="1"/>
      <c r="D1293" s="5"/>
    </row>
    <row r="1294" spans="2:4" x14ac:dyDescent="0.35">
      <c r="B1294" s="1"/>
      <c r="D1294" s="5"/>
    </row>
    <row r="1295" spans="2:4" x14ac:dyDescent="0.35">
      <c r="B1295" s="1"/>
      <c r="D1295" s="5"/>
    </row>
    <row r="1296" spans="2:4" x14ac:dyDescent="0.35">
      <c r="B1296" s="1"/>
      <c r="D1296" s="5"/>
    </row>
    <row r="1297" spans="2:4" x14ac:dyDescent="0.35">
      <c r="B1297" s="1"/>
      <c r="D1297" s="5"/>
    </row>
    <row r="1298" spans="2:4" x14ac:dyDescent="0.35">
      <c r="B1298" s="1"/>
      <c r="D1298" s="5"/>
    </row>
    <row r="1299" spans="2:4" x14ac:dyDescent="0.35">
      <c r="B1299" s="1"/>
      <c r="D1299" s="5"/>
    </row>
    <row r="1300" spans="2:4" x14ac:dyDescent="0.35">
      <c r="B1300" s="1"/>
      <c r="D1300" s="5"/>
    </row>
    <row r="1301" spans="2:4" x14ac:dyDescent="0.35">
      <c r="B1301" s="1"/>
      <c r="D1301" s="5"/>
    </row>
    <row r="1302" spans="2:4" x14ac:dyDescent="0.35">
      <c r="B1302" s="1"/>
      <c r="D1302" s="5"/>
    </row>
    <row r="1303" spans="2:4" x14ac:dyDescent="0.35">
      <c r="B1303" s="1"/>
      <c r="D1303" s="5"/>
    </row>
    <row r="1304" spans="2:4" x14ac:dyDescent="0.35">
      <c r="B1304" s="1"/>
      <c r="D1304" s="5"/>
    </row>
    <row r="1305" spans="2:4" x14ac:dyDescent="0.35">
      <c r="B1305" s="1"/>
      <c r="D1305" s="5"/>
    </row>
    <row r="1306" spans="2:4" x14ac:dyDescent="0.35">
      <c r="B1306" s="1"/>
      <c r="D1306" s="5"/>
    </row>
    <row r="1307" spans="2:4" x14ac:dyDescent="0.35">
      <c r="B1307" s="1"/>
      <c r="D1307" s="5"/>
    </row>
    <row r="1308" spans="2:4" x14ac:dyDescent="0.35">
      <c r="B1308" s="1"/>
      <c r="D1308" s="5"/>
    </row>
    <row r="1309" spans="2:4" x14ac:dyDescent="0.35">
      <c r="B1309" s="1"/>
      <c r="D1309" s="5"/>
    </row>
    <row r="1310" spans="2:4" x14ac:dyDescent="0.35">
      <c r="B1310" s="1"/>
      <c r="D1310" s="5"/>
    </row>
    <row r="1311" spans="2:4" x14ac:dyDescent="0.35">
      <c r="B1311" s="1"/>
      <c r="D1311" s="5"/>
    </row>
    <row r="1312" spans="2:4" x14ac:dyDescent="0.35">
      <c r="B1312" s="1"/>
      <c r="D1312" s="5"/>
    </row>
    <row r="1313" spans="2:4" x14ac:dyDescent="0.35">
      <c r="B1313" s="1"/>
      <c r="D1313" s="5"/>
    </row>
    <row r="1314" spans="2:4" x14ac:dyDescent="0.35">
      <c r="B1314" s="1"/>
      <c r="D1314" s="5"/>
    </row>
    <row r="1315" spans="2:4" x14ac:dyDescent="0.35">
      <c r="B1315" s="1"/>
      <c r="D1315" s="5"/>
    </row>
    <row r="1316" spans="2:4" x14ac:dyDescent="0.35">
      <c r="B1316" s="1"/>
      <c r="D1316" s="5"/>
    </row>
    <row r="1317" spans="2:4" x14ac:dyDescent="0.35">
      <c r="B1317" s="1"/>
      <c r="D1317" s="5"/>
    </row>
    <row r="1318" spans="2:4" x14ac:dyDescent="0.35">
      <c r="B1318" s="1"/>
      <c r="D1318" s="5"/>
    </row>
    <row r="1319" spans="2:4" x14ac:dyDescent="0.35">
      <c r="B1319" s="1"/>
      <c r="D1319" s="5"/>
    </row>
    <row r="1320" spans="2:4" x14ac:dyDescent="0.35">
      <c r="B1320" s="1"/>
      <c r="D1320" s="5"/>
    </row>
    <row r="1321" spans="2:4" x14ac:dyDescent="0.35">
      <c r="B1321" s="1"/>
      <c r="D1321" s="5"/>
    </row>
    <row r="1322" spans="2:4" x14ac:dyDescent="0.35">
      <c r="B1322" s="1"/>
      <c r="D1322" s="5"/>
    </row>
    <row r="1323" spans="2:4" x14ac:dyDescent="0.35">
      <c r="B1323" s="1"/>
      <c r="D1323" s="5"/>
    </row>
    <row r="1324" spans="2:4" x14ac:dyDescent="0.35">
      <c r="B1324" s="1"/>
      <c r="D1324" s="5"/>
    </row>
    <row r="1325" spans="2:4" x14ac:dyDescent="0.35">
      <c r="B1325" s="1"/>
      <c r="D1325" s="5"/>
    </row>
    <row r="1326" spans="2:4" x14ac:dyDescent="0.35">
      <c r="B1326" s="1"/>
      <c r="D1326" s="5"/>
    </row>
    <row r="1327" spans="2:4" x14ac:dyDescent="0.35">
      <c r="B1327" s="1"/>
      <c r="D1327" s="5"/>
    </row>
    <row r="1328" spans="2:4" x14ac:dyDescent="0.35">
      <c r="B1328" s="1"/>
      <c r="D1328" s="5"/>
    </row>
    <row r="1329" spans="2:4" x14ac:dyDescent="0.35">
      <c r="B1329" s="1"/>
      <c r="D1329" s="5"/>
    </row>
    <row r="1330" spans="2:4" x14ac:dyDescent="0.35">
      <c r="B1330" s="1"/>
      <c r="D1330" s="5"/>
    </row>
    <row r="1331" spans="2:4" x14ac:dyDescent="0.35">
      <c r="B1331" s="1"/>
      <c r="D1331" s="5"/>
    </row>
    <row r="1332" spans="2:4" x14ac:dyDescent="0.35">
      <c r="B1332" s="1"/>
      <c r="D1332" s="5"/>
    </row>
    <row r="1333" spans="2:4" x14ac:dyDescent="0.35">
      <c r="B1333" s="1"/>
      <c r="D1333" s="5"/>
    </row>
    <row r="1334" spans="2:4" x14ac:dyDescent="0.35">
      <c r="B1334" s="1"/>
      <c r="D1334" s="5"/>
    </row>
    <row r="1335" spans="2:4" x14ac:dyDescent="0.35">
      <c r="B1335" s="1"/>
      <c r="D1335" s="5"/>
    </row>
    <row r="1336" spans="2:4" x14ac:dyDescent="0.35">
      <c r="B1336" s="1"/>
      <c r="D1336" s="5"/>
    </row>
    <row r="1337" spans="2:4" x14ac:dyDescent="0.35">
      <c r="B1337" s="1"/>
      <c r="D1337" s="5"/>
    </row>
    <row r="1338" spans="2:4" x14ac:dyDescent="0.35">
      <c r="B1338" s="1"/>
      <c r="D1338" s="5"/>
    </row>
    <row r="1339" spans="2:4" x14ac:dyDescent="0.35">
      <c r="B1339" s="1"/>
      <c r="D1339" s="5"/>
    </row>
    <row r="1340" spans="2:4" x14ac:dyDescent="0.35">
      <c r="B1340" s="1"/>
      <c r="D1340" s="5"/>
    </row>
    <row r="1341" spans="2:4" x14ac:dyDescent="0.35">
      <c r="B1341" s="1"/>
      <c r="D1341" s="5"/>
    </row>
    <row r="1342" spans="2:4" x14ac:dyDescent="0.35">
      <c r="B1342" s="1"/>
      <c r="D1342" s="5"/>
    </row>
    <row r="1343" spans="2:4" x14ac:dyDescent="0.35">
      <c r="B1343" s="1"/>
      <c r="D1343" s="5"/>
    </row>
    <row r="1344" spans="2:4" x14ac:dyDescent="0.35">
      <c r="B1344" s="1"/>
      <c r="D1344" s="5"/>
    </row>
    <row r="1345" spans="2:4" x14ac:dyDescent="0.35">
      <c r="B1345" s="1"/>
      <c r="D1345" s="5"/>
    </row>
    <row r="1346" spans="2:4" x14ac:dyDescent="0.35">
      <c r="B1346" s="1"/>
      <c r="D1346" s="5"/>
    </row>
    <row r="1347" spans="2:4" x14ac:dyDescent="0.35">
      <c r="B1347" s="1"/>
      <c r="D1347" s="5"/>
    </row>
    <row r="1348" spans="2:4" x14ac:dyDescent="0.35">
      <c r="B1348" s="1"/>
      <c r="D1348" s="5"/>
    </row>
    <row r="1349" spans="2:4" x14ac:dyDescent="0.35">
      <c r="B1349" s="1"/>
      <c r="D1349" s="5"/>
    </row>
    <row r="1350" spans="2:4" x14ac:dyDescent="0.35">
      <c r="B1350" s="1"/>
      <c r="D1350" s="5"/>
    </row>
    <row r="1351" spans="2:4" x14ac:dyDescent="0.35">
      <c r="B1351" s="1"/>
      <c r="D1351" s="5"/>
    </row>
    <row r="1352" spans="2:4" x14ac:dyDescent="0.35">
      <c r="B1352" s="1"/>
      <c r="D1352" s="5"/>
    </row>
    <row r="1353" spans="2:4" x14ac:dyDescent="0.35">
      <c r="B1353" s="1"/>
      <c r="D1353" s="5"/>
    </row>
    <row r="1354" spans="2:4" x14ac:dyDescent="0.35">
      <c r="B1354" s="1"/>
      <c r="D1354" s="5"/>
    </row>
    <row r="1355" spans="2:4" x14ac:dyDescent="0.35">
      <c r="B1355" s="1"/>
      <c r="D1355" s="5"/>
    </row>
    <row r="1356" spans="2:4" x14ac:dyDescent="0.35">
      <c r="B1356" s="1"/>
      <c r="D1356" s="5"/>
    </row>
    <row r="1357" spans="2:4" x14ac:dyDescent="0.35">
      <c r="B1357" s="1"/>
      <c r="D1357" s="5"/>
    </row>
    <row r="1358" spans="2:4" x14ac:dyDescent="0.35">
      <c r="B1358" s="1"/>
      <c r="D1358" s="5"/>
    </row>
    <row r="1359" spans="2:4" x14ac:dyDescent="0.35">
      <c r="B1359" s="1"/>
      <c r="D1359" s="5"/>
    </row>
    <row r="1360" spans="2:4" x14ac:dyDescent="0.35">
      <c r="B1360" s="1"/>
      <c r="D1360" s="5"/>
    </row>
    <row r="1361" spans="2:4" x14ac:dyDescent="0.35">
      <c r="B1361" s="1"/>
      <c r="D1361" s="5"/>
    </row>
    <row r="1362" spans="2:4" x14ac:dyDescent="0.35">
      <c r="B1362" s="1"/>
      <c r="D1362" s="5"/>
    </row>
    <row r="1363" spans="2:4" x14ac:dyDescent="0.35">
      <c r="B1363" s="1"/>
      <c r="D1363" s="5"/>
    </row>
    <row r="1364" spans="2:4" x14ac:dyDescent="0.35">
      <c r="B1364" s="1"/>
      <c r="D1364" s="5"/>
    </row>
    <row r="1365" spans="2:4" x14ac:dyDescent="0.35">
      <c r="B1365" s="1"/>
      <c r="D1365" s="5"/>
    </row>
    <row r="1366" spans="2:4" x14ac:dyDescent="0.35">
      <c r="B1366" s="1"/>
      <c r="D1366" s="5"/>
    </row>
    <row r="1367" spans="2:4" x14ac:dyDescent="0.35">
      <c r="B1367" s="1"/>
      <c r="D1367" s="5"/>
    </row>
    <row r="1368" spans="2:4" x14ac:dyDescent="0.35">
      <c r="B1368" s="1"/>
      <c r="D1368" s="5"/>
    </row>
    <row r="1369" spans="2:4" x14ac:dyDescent="0.35">
      <c r="B1369" s="1"/>
      <c r="D1369" s="5"/>
    </row>
    <row r="1370" spans="2:4" x14ac:dyDescent="0.35">
      <c r="B1370" s="1"/>
      <c r="D1370" s="5"/>
    </row>
    <row r="1371" spans="2:4" x14ac:dyDescent="0.35">
      <c r="B1371" s="1"/>
      <c r="D1371" s="5"/>
    </row>
    <row r="1372" spans="2:4" x14ac:dyDescent="0.35">
      <c r="B1372" s="1"/>
      <c r="D1372" s="5"/>
    </row>
    <row r="1373" spans="2:4" x14ac:dyDescent="0.35">
      <c r="B1373" s="1"/>
      <c r="D1373" s="5"/>
    </row>
    <row r="1374" spans="2:4" x14ac:dyDescent="0.35">
      <c r="B1374" s="1"/>
      <c r="D1374" s="5"/>
    </row>
    <row r="1375" spans="2:4" x14ac:dyDescent="0.35">
      <c r="B1375" s="1"/>
      <c r="D1375" s="5"/>
    </row>
    <row r="1376" spans="2:4" x14ac:dyDescent="0.35">
      <c r="B1376" s="1"/>
      <c r="D1376" s="5"/>
    </row>
    <row r="1377" spans="2:4" x14ac:dyDescent="0.35">
      <c r="B1377" s="1"/>
      <c r="D1377" s="5"/>
    </row>
    <row r="1378" spans="2:4" x14ac:dyDescent="0.35">
      <c r="B1378" s="1"/>
      <c r="D1378" s="5"/>
    </row>
    <row r="1379" spans="2:4" x14ac:dyDescent="0.35">
      <c r="B1379" s="1"/>
      <c r="D1379" s="5"/>
    </row>
    <row r="1380" spans="2:4" x14ac:dyDescent="0.35">
      <c r="B1380" s="1"/>
      <c r="D1380" s="5"/>
    </row>
    <row r="1381" spans="2:4" x14ac:dyDescent="0.35">
      <c r="B1381" s="1"/>
      <c r="D1381" s="5"/>
    </row>
    <row r="1382" spans="2:4" x14ac:dyDescent="0.35">
      <c r="B1382" s="1"/>
      <c r="D1382" s="5"/>
    </row>
    <row r="1383" spans="2:4" x14ac:dyDescent="0.35">
      <c r="B1383" s="1"/>
      <c r="D1383" s="5"/>
    </row>
    <row r="1384" spans="2:4" x14ac:dyDescent="0.35">
      <c r="B1384" s="1"/>
      <c r="D1384" s="5"/>
    </row>
    <row r="1385" spans="2:4" x14ac:dyDescent="0.35">
      <c r="B1385" s="1"/>
      <c r="D1385" s="5"/>
    </row>
    <row r="1386" spans="2:4" x14ac:dyDescent="0.35">
      <c r="B1386" s="1"/>
      <c r="D1386" s="5"/>
    </row>
    <row r="1387" spans="2:4" x14ac:dyDescent="0.35">
      <c r="B1387" s="1"/>
      <c r="D1387" s="5"/>
    </row>
    <row r="1388" spans="2:4" x14ac:dyDescent="0.35">
      <c r="B1388" s="1"/>
      <c r="D1388" s="5"/>
    </row>
    <row r="1389" spans="2:4" x14ac:dyDescent="0.35">
      <c r="B1389" s="1"/>
      <c r="D1389" s="5"/>
    </row>
    <row r="1390" spans="2:4" x14ac:dyDescent="0.35">
      <c r="B1390" s="1"/>
      <c r="D1390" s="5"/>
    </row>
    <row r="1391" spans="2:4" x14ac:dyDescent="0.35">
      <c r="B1391" s="1"/>
      <c r="D1391" s="5"/>
    </row>
    <row r="1392" spans="2:4" x14ac:dyDescent="0.35">
      <c r="B1392" s="1"/>
      <c r="D1392" s="5"/>
    </row>
    <row r="1393" spans="2:4" x14ac:dyDescent="0.35">
      <c r="B1393" s="1"/>
      <c r="D1393" s="5"/>
    </row>
    <row r="1394" spans="2:4" x14ac:dyDescent="0.35">
      <c r="B1394" s="1"/>
      <c r="D1394" s="5"/>
    </row>
    <row r="1395" spans="2:4" x14ac:dyDescent="0.35">
      <c r="B1395" s="1"/>
      <c r="D1395" s="5"/>
    </row>
    <row r="1396" spans="2:4" x14ac:dyDescent="0.35">
      <c r="B1396" s="1"/>
      <c r="D1396" s="5"/>
    </row>
    <row r="1397" spans="2:4" x14ac:dyDescent="0.35">
      <c r="B1397" s="1"/>
      <c r="D1397" s="5"/>
    </row>
    <row r="1398" spans="2:4" x14ac:dyDescent="0.35">
      <c r="B1398" s="1"/>
      <c r="D1398" s="5"/>
    </row>
    <row r="1399" spans="2:4" x14ac:dyDescent="0.35">
      <c r="B1399" s="1"/>
      <c r="D1399" s="5"/>
    </row>
    <row r="1400" spans="2:4" x14ac:dyDescent="0.35">
      <c r="B1400" s="1"/>
      <c r="D1400" s="5"/>
    </row>
    <row r="1401" spans="2:4" x14ac:dyDescent="0.35">
      <c r="B1401" s="1"/>
      <c r="D1401" s="5"/>
    </row>
    <row r="1402" spans="2:4" x14ac:dyDescent="0.35">
      <c r="B1402" s="1"/>
      <c r="D1402" s="5"/>
    </row>
    <row r="1403" spans="2:4" x14ac:dyDescent="0.35">
      <c r="B1403" s="1"/>
      <c r="D1403" s="5"/>
    </row>
    <row r="1404" spans="2:4" x14ac:dyDescent="0.35">
      <c r="B1404" s="1"/>
      <c r="D1404" s="5"/>
    </row>
    <row r="1405" spans="2:4" x14ac:dyDescent="0.35">
      <c r="B1405" s="1"/>
      <c r="D1405" s="5"/>
    </row>
    <row r="1406" spans="2:4" x14ac:dyDescent="0.35">
      <c r="B1406" s="1"/>
      <c r="D1406" s="5"/>
    </row>
    <row r="1407" spans="2:4" x14ac:dyDescent="0.35">
      <c r="B1407" s="1"/>
      <c r="D1407" s="5"/>
    </row>
    <row r="1408" spans="2:4" x14ac:dyDescent="0.35">
      <c r="B1408" s="1"/>
      <c r="D1408" s="5"/>
    </row>
    <row r="1409" spans="2:4" x14ac:dyDescent="0.35">
      <c r="B1409" s="1"/>
      <c r="D1409" s="5"/>
    </row>
    <row r="1410" spans="2:4" x14ac:dyDescent="0.35">
      <c r="B1410" s="1"/>
      <c r="D1410" s="5"/>
    </row>
    <row r="1411" spans="2:4" x14ac:dyDescent="0.35">
      <c r="B1411" s="1"/>
      <c r="D1411" s="5"/>
    </row>
    <row r="1412" spans="2:4" x14ac:dyDescent="0.35">
      <c r="B1412" s="1"/>
      <c r="D1412" s="5"/>
    </row>
    <row r="1413" spans="2:4" x14ac:dyDescent="0.35">
      <c r="B1413" s="1"/>
      <c r="D1413" s="5"/>
    </row>
    <row r="1414" spans="2:4" x14ac:dyDescent="0.35">
      <c r="B1414" s="1"/>
      <c r="D1414" s="5"/>
    </row>
    <row r="1415" spans="2:4" x14ac:dyDescent="0.35">
      <c r="B1415" s="1"/>
      <c r="D1415" s="5"/>
    </row>
    <row r="1416" spans="2:4" x14ac:dyDescent="0.35">
      <c r="B1416" s="1"/>
      <c r="D1416" s="5"/>
    </row>
    <row r="1417" spans="2:4" x14ac:dyDescent="0.35">
      <c r="B1417" s="1"/>
      <c r="D1417" s="5"/>
    </row>
    <row r="1418" spans="2:4" x14ac:dyDescent="0.35">
      <c r="B1418" s="1"/>
      <c r="D1418" s="5"/>
    </row>
    <row r="1419" spans="2:4" x14ac:dyDescent="0.35">
      <c r="B1419" s="1"/>
      <c r="D1419" s="5"/>
    </row>
    <row r="1420" spans="2:4" x14ac:dyDescent="0.35">
      <c r="B1420" s="1"/>
      <c r="D1420" s="5"/>
    </row>
    <row r="1421" spans="2:4" x14ac:dyDescent="0.35">
      <c r="B1421" s="1"/>
      <c r="D1421" s="5"/>
    </row>
    <row r="1422" spans="2:4" x14ac:dyDescent="0.35">
      <c r="B1422" s="1"/>
      <c r="D1422" s="5"/>
    </row>
    <row r="1423" spans="2:4" x14ac:dyDescent="0.35">
      <c r="B1423" s="1"/>
      <c r="D1423" s="5"/>
    </row>
    <row r="1424" spans="2:4" x14ac:dyDescent="0.35">
      <c r="B1424" s="1"/>
      <c r="D1424" s="5"/>
    </row>
    <row r="1425" spans="2:4" x14ac:dyDescent="0.35">
      <c r="B1425" s="1"/>
      <c r="D1425" s="5"/>
    </row>
    <row r="1426" spans="2:4" x14ac:dyDescent="0.35">
      <c r="B1426" s="1"/>
      <c r="D1426" s="5"/>
    </row>
    <row r="1427" spans="2:4" x14ac:dyDescent="0.35">
      <c r="B1427" s="1"/>
      <c r="D1427" s="5"/>
    </row>
    <row r="1428" spans="2:4" x14ac:dyDescent="0.35">
      <c r="B1428" s="1"/>
      <c r="D1428" s="5"/>
    </row>
    <row r="1429" spans="2:4" x14ac:dyDescent="0.35">
      <c r="B1429" s="1"/>
      <c r="D1429" s="5"/>
    </row>
    <row r="1430" spans="2:4" x14ac:dyDescent="0.35">
      <c r="B1430" s="1"/>
      <c r="D1430" s="5"/>
    </row>
    <row r="1431" spans="2:4" x14ac:dyDescent="0.35">
      <c r="B1431" s="1"/>
      <c r="D1431" s="5"/>
    </row>
    <row r="1432" spans="2:4" x14ac:dyDescent="0.35">
      <c r="B1432" s="1"/>
      <c r="D1432" s="5"/>
    </row>
    <row r="1433" spans="2:4" x14ac:dyDescent="0.35">
      <c r="B1433" s="1"/>
      <c r="D1433" s="5"/>
    </row>
    <row r="1434" spans="2:4" x14ac:dyDescent="0.35">
      <c r="B1434" s="1"/>
      <c r="D1434" s="5"/>
    </row>
    <row r="1435" spans="2:4" x14ac:dyDescent="0.35">
      <c r="B1435" s="1"/>
      <c r="D1435" s="5"/>
    </row>
    <row r="1436" spans="2:4" x14ac:dyDescent="0.35">
      <c r="B1436" s="1"/>
      <c r="D1436" s="5"/>
    </row>
    <row r="1437" spans="2:4" x14ac:dyDescent="0.35">
      <c r="B1437" s="1"/>
      <c r="D1437" s="5"/>
    </row>
    <row r="1438" spans="2:4" x14ac:dyDescent="0.35">
      <c r="B1438" s="1"/>
      <c r="D1438" s="5"/>
    </row>
    <row r="1439" spans="2:4" x14ac:dyDescent="0.35">
      <c r="B1439" s="1"/>
      <c r="D1439" s="5"/>
    </row>
    <row r="1440" spans="2:4" x14ac:dyDescent="0.35">
      <c r="B1440" s="1"/>
      <c r="D1440" s="5"/>
    </row>
    <row r="1441" spans="2:4" x14ac:dyDescent="0.35">
      <c r="B1441" s="1"/>
      <c r="D1441" s="5"/>
    </row>
    <row r="1442" spans="2:4" x14ac:dyDescent="0.35">
      <c r="B1442" s="1"/>
      <c r="D1442" s="5"/>
    </row>
    <row r="1443" spans="2:4" x14ac:dyDescent="0.35">
      <c r="B1443" s="1"/>
      <c r="D1443" s="5"/>
    </row>
    <row r="1444" spans="2:4" x14ac:dyDescent="0.35">
      <c r="B1444" s="1"/>
      <c r="D1444" s="5"/>
    </row>
    <row r="1445" spans="2:4" x14ac:dyDescent="0.35">
      <c r="B1445" s="1"/>
      <c r="D1445" s="5"/>
    </row>
    <row r="1446" spans="2:4" x14ac:dyDescent="0.35">
      <c r="B1446" s="1"/>
      <c r="D1446" s="5"/>
    </row>
    <row r="1447" spans="2:4" x14ac:dyDescent="0.35">
      <c r="B1447" s="1"/>
      <c r="D1447" s="5"/>
    </row>
    <row r="1448" spans="2:4" x14ac:dyDescent="0.35">
      <c r="B1448" s="1"/>
      <c r="D1448" s="5"/>
    </row>
    <row r="1449" spans="2:4" x14ac:dyDescent="0.35">
      <c r="B1449" s="1"/>
      <c r="D1449" s="5"/>
    </row>
    <row r="1450" spans="2:4" x14ac:dyDescent="0.35">
      <c r="B1450" s="1"/>
      <c r="D1450" s="5"/>
    </row>
    <row r="1451" spans="2:4" x14ac:dyDescent="0.35">
      <c r="B1451" s="1"/>
      <c r="D1451" s="5"/>
    </row>
    <row r="1452" spans="2:4" x14ac:dyDescent="0.35">
      <c r="B1452" s="1"/>
      <c r="D1452" s="5"/>
    </row>
    <row r="1453" spans="2:4" x14ac:dyDescent="0.35">
      <c r="B1453" s="1"/>
      <c r="D1453" s="5"/>
    </row>
    <row r="1454" spans="2:4" x14ac:dyDescent="0.35">
      <c r="B1454" s="1"/>
      <c r="D1454" s="5"/>
    </row>
    <row r="1455" spans="2:4" x14ac:dyDescent="0.35">
      <c r="B1455" s="1"/>
      <c r="D1455" s="5"/>
    </row>
    <row r="1456" spans="2:4" x14ac:dyDescent="0.35">
      <c r="B1456" s="1"/>
      <c r="D1456" s="5"/>
    </row>
    <row r="1457" spans="2:4" x14ac:dyDescent="0.35">
      <c r="B1457" s="1"/>
      <c r="D1457" s="5"/>
    </row>
    <row r="1458" spans="2:4" x14ac:dyDescent="0.35">
      <c r="B1458" s="1"/>
      <c r="D1458" s="5"/>
    </row>
    <row r="1459" spans="2:4" x14ac:dyDescent="0.35">
      <c r="B1459" s="1"/>
      <c r="D1459" s="5"/>
    </row>
    <row r="1460" spans="2:4" x14ac:dyDescent="0.35">
      <c r="B1460" s="1"/>
      <c r="D1460" s="5"/>
    </row>
    <row r="1461" spans="2:4" x14ac:dyDescent="0.35">
      <c r="B1461" s="1"/>
      <c r="D1461" s="5"/>
    </row>
    <row r="1462" spans="2:4" x14ac:dyDescent="0.35">
      <c r="B1462" s="1"/>
      <c r="D1462" s="5"/>
    </row>
    <row r="1463" spans="2:4" x14ac:dyDescent="0.35">
      <c r="B1463" s="1"/>
      <c r="D1463" s="5"/>
    </row>
    <row r="1464" spans="2:4" x14ac:dyDescent="0.35">
      <c r="B1464" s="1"/>
      <c r="D1464" s="5"/>
    </row>
    <row r="1465" spans="2:4" x14ac:dyDescent="0.35">
      <c r="B1465" s="1"/>
      <c r="D1465" s="5"/>
    </row>
    <row r="1466" spans="2:4" x14ac:dyDescent="0.35">
      <c r="B1466" s="1"/>
      <c r="D1466" s="5"/>
    </row>
    <row r="1467" spans="2:4" x14ac:dyDescent="0.35">
      <c r="B1467" s="1"/>
      <c r="D1467" s="5"/>
    </row>
    <row r="1468" spans="2:4" x14ac:dyDescent="0.35">
      <c r="B1468" s="1"/>
      <c r="D1468" s="5"/>
    </row>
    <row r="1469" spans="2:4" x14ac:dyDescent="0.35">
      <c r="B1469" s="1"/>
      <c r="D1469" s="5"/>
    </row>
    <row r="1470" spans="2:4" x14ac:dyDescent="0.35">
      <c r="B1470" s="1"/>
      <c r="D1470" s="5"/>
    </row>
    <row r="1471" spans="2:4" x14ac:dyDescent="0.35">
      <c r="B1471" s="1"/>
      <c r="D1471" s="5"/>
    </row>
    <row r="1472" spans="2:4" x14ac:dyDescent="0.35">
      <c r="B1472" s="1"/>
      <c r="D1472" s="5"/>
    </row>
    <row r="1473" spans="2:4" x14ac:dyDescent="0.35">
      <c r="B1473" s="1"/>
      <c r="D1473" s="5"/>
    </row>
    <row r="1474" spans="2:4" x14ac:dyDescent="0.35">
      <c r="B1474" s="1"/>
      <c r="D1474" s="5"/>
    </row>
    <row r="1475" spans="2:4" x14ac:dyDescent="0.35">
      <c r="B1475" s="1"/>
      <c r="D1475" s="5"/>
    </row>
    <row r="1476" spans="2:4" x14ac:dyDescent="0.35">
      <c r="B1476" s="1"/>
      <c r="D1476" s="5"/>
    </row>
    <row r="1477" spans="2:4" x14ac:dyDescent="0.35">
      <c r="B1477" s="1"/>
      <c r="D1477" s="5"/>
    </row>
    <row r="1478" spans="2:4" x14ac:dyDescent="0.35">
      <c r="B1478" s="1"/>
      <c r="D1478" s="5"/>
    </row>
    <row r="1479" spans="2:4" x14ac:dyDescent="0.35">
      <c r="B1479" s="1"/>
      <c r="D1479" s="5"/>
    </row>
    <row r="1480" spans="2:4" x14ac:dyDescent="0.35">
      <c r="B1480" s="1"/>
      <c r="D1480" s="5"/>
    </row>
    <row r="1481" spans="2:4" x14ac:dyDescent="0.35">
      <c r="B1481" s="1"/>
      <c r="D1481" s="5"/>
    </row>
    <row r="1482" spans="2:4" x14ac:dyDescent="0.35">
      <c r="B1482" s="1"/>
      <c r="D1482" s="5"/>
    </row>
    <row r="1483" spans="2:4" x14ac:dyDescent="0.35">
      <c r="B1483" s="1"/>
      <c r="D1483" s="5"/>
    </row>
    <row r="1484" spans="2:4" x14ac:dyDescent="0.35">
      <c r="B1484" s="1"/>
      <c r="D1484" s="5"/>
    </row>
    <row r="1485" spans="2:4" x14ac:dyDescent="0.35">
      <c r="B1485" s="1"/>
      <c r="D1485" s="5"/>
    </row>
    <row r="1486" spans="2:4" x14ac:dyDescent="0.35">
      <c r="B1486" s="1"/>
      <c r="D1486" s="5"/>
    </row>
    <row r="1487" spans="2:4" x14ac:dyDescent="0.35">
      <c r="B1487" s="1"/>
      <c r="D1487" s="5"/>
    </row>
    <row r="1488" spans="2:4" x14ac:dyDescent="0.35">
      <c r="B1488" s="1"/>
      <c r="D1488" s="5"/>
    </row>
    <row r="1489" spans="2:4" x14ac:dyDescent="0.35">
      <c r="B1489" s="1"/>
      <c r="D1489" s="5"/>
    </row>
    <row r="1490" spans="2:4" x14ac:dyDescent="0.35">
      <c r="B1490" s="1"/>
      <c r="D1490" s="5"/>
    </row>
    <row r="1491" spans="2:4" x14ac:dyDescent="0.35">
      <c r="B1491" s="1"/>
      <c r="D1491" s="5"/>
    </row>
    <row r="1492" spans="2:4" x14ac:dyDescent="0.35">
      <c r="B1492" s="1"/>
      <c r="D1492" s="5"/>
    </row>
    <row r="1493" spans="2:4" x14ac:dyDescent="0.35">
      <c r="B1493" s="1"/>
      <c r="D1493" s="5"/>
    </row>
    <row r="1494" spans="2:4" x14ac:dyDescent="0.35">
      <c r="B1494" s="1"/>
      <c r="D1494" s="5"/>
    </row>
    <row r="1495" spans="2:4" x14ac:dyDescent="0.35">
      <c r="B1495" s="1"/>
      <c r="D1495" s="5"/>
    </row>
    <row r="1496" spans="2:4" x14ac:dyDescent="0.35">
      <c r="B1496" s="1"/>
      <c r="D1496" s="5"/>
    </row>
    <row r="1497" spans="2:4" x14ac:dyDescent="0.35">
      <c r="B1497" s="1"/>
      <c r="D1497" s="5"/>
    </row>
    <row r="1498" spans="2:4" x14ac:dyDescent="0.35">
      <c r="B1498" s="1"/>
      <c r="D1498" s="5"/>
    </row>
    <row r="1499" spans="2:4" x14ac:dyDescent="0.35">
      <c r="B1499" s="1"/>
      <c r="D1499" s="5"/>
    </row>
    <row r="1500" spans="2:4" x14ac:dyDescent="0.35">
      <c r="B1500" s="1"/>
      <c r="D1500" s="5"/>
    </row>
    <row r="1501" spans="2:4" x14ac:dyDescent="0.35">
      <c r="B1501" s="1"/>
      <c r="D1501" s="5"/>
    </row>
    <row r="1502" spans="2:4" x14ac:dyDescent="0.35">
      <c r="B1502" s="1"/>
      <c r="D1502" s="5"/>
    </row>
    <row r="1503" spans="2:4" x14ac:dyDescent="0.35">
      <c r="B1503" s="1"/>
      <c r="D1503" s="5"/>
    </row>
    <row r="1504" spans="2:4" x14ac:dyDescent="0.35">
      <c r="B1504" s="1"/>
      <c r="D1504" s="5"/>
    </row>
    <row r="1505" spans="2:4" x14ac:dyDescent="0.35">
      <c r="B1505" s="1"/>
      <c r="D1505" s="5"/>
    </row>
    <row r="1506" spans="2:4" x14ac:dyDescent="0.35">
      <c r="B1506" s="1"/>
      <c r="D1506" s="5"/>
    </row>
    <row r="1507" spans="2:4" x14ac:dyDescent="0.35">
      <c r="B1507" s="1"/>
      <c r="D1507" s="5"/>
    </row>
    <row r="1508" spans="2:4" x14ac:dyDescent="0.35">
      <c r="B1508" s="1"/>
      <c r="D1508" s="5"/>
    </row>
    <row r="1509" spans="2:4" x14ac:dyDescent="0.35">
      <c r="B1509" s="1"/>
      <c r="D1509" s="5"/>
    </row>
    <row r="1510" spans="2:4" x14ac:dyDescent="0.35">
      <c r="B1510" s="1"/>
      <c r="D1510" s="5"/>
    </row>
    <row r="1511" spans="2:4" x14ac:dyDescent="0.35">
      <c r="B1511" s="1"/>
      <c r="D1511" s="5"/>
    </row>
    <row r="1512" spans="2:4" x14ac:dyDescent="0.35">
      <c r="B1512" s="1"/>
      <c r="D1512" s="5"/>
    </row>
    <row r="1513" spans="2:4" x14ac:dyDescent="0.35">
      <c r="B1513" s="1"/>
      <c r="D1513" s="5"/>
    </row>
    <row r="1514" spans="2:4" x14ac:dyDescent="0.35">
      <c r="B1514" s="1"/>
      <c r="D1514" s="5"/>
    </row>
    <row r="1515" spans="2:4" x14ac:dyDescent="0.35">
      <c r="B1515" s="1"/>
      <c r="D1515" s="5"/>
    </row>
    <row r="1516" spans="2:4" x14ac:dyDescent="0.35">
      <c r="B1516" s="1"/>
      <c r="D1516" s="5"/>
    </row>
    <row r="1517" spans="2:4" x14ac:dyDescent="0.35">
      <c r="B1517" s="1"/>
      <c r="D1517" s="5"/>
    </row>
    <row r="1518" spans="2:4" x14ac:dyDescent="0.35">
      <c r="B1518" s="1"/>
      <c r="D1518" s="5"/>
    </row>
    <row r="1519" spans="2:4" x14ac:dyDescent="0.35">
      <c r="B1519" s="1"/>
      <c r="D1519" s="5"/>
    </row>
    <row r="1520" spans="2:4" x14ac:dyDescent="0.35">
      <c r="B1520" s="1"/>
      <c r="D1520" s="5"/>
    </row>
    <row r="1521" spans="2:4" x14ac:dyDescent="0.35">
      <c r="B1521" s="1"/>
      <c r="D1521" s="5"/>
    </row>
    <row r="1522" spans="2:4" x14ac:dyDescent="0.35">
      <c r="B1522" s="1"/>
      <c r="D1522" s="5"/>
    </row>
    <row r="1523" spans="2:4" x14ac:dyDescent="0.35">
      <c r="B1523" s="1"/>
      <c r="D1523" s="5"/>
    </row>
    <row r="1524" spans="2:4" x14ac:dyDescent="0.35">
      <c r="B1524" s="1"/>
      <c r="D1524" s="5"/>
    </row>
    <row r="1525" spans="2:4" x14ac:dyDescent="0.35">
      <c r="B1525" s="1"/>
      <c r="D1525" s="5"/>
    </row>
    <row r="1526" spans="2:4" x14ac:dyDescent="0.35">
      <c r="B1526" s="1"/>
      <c r="D1526" s="5"/>
    </row>
    <row r="1527" spans="2:4" x14ac:dyDescent="0.35">
      <c r="B1527" s="1"/>
      <c r="D1527" s="5"/>
    </row>
    <row r="1528" spans="2:4" x14ac:dyDescent="0.35">
      <c r="B1528" s="1"/>
      <c r="D1528" s="5"/>
    </row>
    <row r="1529" spans="2:4" x14ac:dyDescent="0.35">
      <c r="B1529" s="1"/>
      <c r="D1529" s="5"/>
    </row>
    <row r="1530" spans="2:4" x14ac:dyDescent="0.35">
      <c r="B1530" s="1"/>
      <c r="D1530" s="5"/>
    </row>
    <row r="1531" spans="2:4" x14ac:dyDescent="0.35">
      <c r="B1531" s="1"/>
      <c r="D1531" s="5"/>
    </row>
    <row r="1532" spans="2:4" x14ac:dyDescent="0.35">
      <c r="B1532" s="1"/>
      <c r="D1532" s="5"/>
    </row>
    <row r="1533" spans="2:4" x14ac:dyDescent="0.35">
      <c r="B1533" s="1"/>
      <c r="D1533" s="5"/>
    </row>
    <row r="1534" spans="2:4" x14ac:dyDescent="0.35">
      <c r="B1534" s="1"/>
      <c r="D1534" s="5"/>
    </row>
    <row r="1535" spans="2:4" x14ac:dyDescent="0.35">
      <c r="B1535" s="1"/>
      <c r="D1535" s="5"/>
    </row>
    <row r="1536" spans="2:4" x14ac:dyDescent="0.35">
      <c r="B1536" s="1"/>
      <c r="D1536" s="5"/>
    </row>
    <row r="1537" spans="2:4" x14ac:dyDescent="0.35">
      <c r="B1537" s="1"/>
      <c r="D1537" s="5"/>
    </row>
    <row r="1538" spans="2:4" x14ac:dyDescent="0.35">
      <c r="B1538" s="1"/>
      <c r="D1538" s="5"/>
    </row>
    <row r="1539" spans="2:4" x14ac:dyDescent="0.35">
      <c r="B1539" s="1"/>
      <c r="D1539" s="5"/>
    </row>
    <row r="1540" spans="2:4" x14ac:dyDescent="0.35">
      <c r="B1540" s="1"/>
      <c r="D1540" s="5"/>
    </row>
    <row r="1541" spans="2:4" x14ac:dyDescent="0.35">
      <c r="B1541" s="1"/>
      <c r="D1541" s="5"/>
    </row>
    <row r="1542" spans="2:4" x14ac:dyDescent="0.35">
      <c r="B1542" s="1"/>
      <c r="D1542" s="5"/>
    </row>
    <row r="1543" spans="2:4" x14ac:dyDescent="0.35">
      <c r="B1543" s="1"/>
      <c r="D1543" s="5"/>
    </row>
    <row r="1544" spans="2:4" x14ac:dyDescent="0.35">
      <c r="B1544" s="1"/>
      <c r="D1544" s="5"/>
    </row>
    <row r="1545" spans="2:4" x14ac:dyDescent="0.35">
      <c r="B1545" s="1"/>
      <c r="D1545" s="5"/>
    </row>
    <row r="1546" spans="2:4" x14ac:dyDescent="0.35">
      <c r="B1546" s="1"/>
      <c r="D1546" s="5"/>
    </row>
    <row r="1547" spans="2:4" x14ac:dyDescent="0.35">
      <c r="B1547" s="1"/>
      <c r="D1547" s="5"/>
    </row>
    <row r="1548" spans="2:4" x14ac:dyDescent="0.35">
      <c r="B1548" s="1"/>
      <c r="D1548" s="5"/>
    </row>
    <row r="1549" spans="2:4" x14ac:dyDescent="0.35">
      <c r="B1549" s="1"/>
      <c r="D1549" s="5"/>
    </row>
    <row r="1550" spans="2:4" x14ac:dyDescent="0.35">
      <c r="B1550" s="1"/>
      <c r="D1550" s="5"/>
    </row>
    <row r="1551" spans="2:4" x14ac:dyDescent="0.35">
      <c r="B1551" s="1"/>
      <c r="D1551" s="5"/>
    </row>
    <row r="1552" spans="2:4" x14ac:dyDescent="0.35">
      <c r="B1552" s="1"/>
      <c r="D1552" s="5"/>
    </row>
    <row r="1553" spans="2:4" x14ac:dyDescent="0.35">
      <c r="B1553" s="1"/>
      <c r="D1553" s="5"/>
    </row>
    <row r="1554" spans="2:4" x14ac:dyDescent="0.35">
      <c r="B1554" s="1"/>
      <c r="D1554" s="5"/>
    </row>
    <row r="1555" spans="2:4" x14ac:dyDescent="0.35">
      <c r="B1555" s="1"/>
      <c r="D1555" s="5"/>
    </row>
    <row r="1556" spans="2:4" x14ac:dyDescent="0.35">
      <c r="B1556" s="1"/>
      <c r="D1556" s="5"/>
    </row>
    <row r="1557" spans="2:4" x14ac:dyDescent="0.35">
      <c r="B1557" s="1"/>
      <c r="D1557" s="5"/>
    </row>
    <row r="1558" spans="2:4" x14ac:dyDescent="0.35">
      <c r="B1558" s="1"/>
      <c r="D1558" s="5"/>
    </row>
    <row r="1559" spans="2:4" x14ac:dyDescent="0.35">
      <c r="B1559" s="1"/>
      <c r="D1559" s="5"/>
    </row>
    <row r="1560" spans="2:4" x14ac:dyDescent="0.35">
      <c r="B1560" s="1"/>
      <c r="D1560" s="5"/>
    </row>
    <row r="1561" spans="2:4" x14ac:dyDescent="0.35">
      <c r="B1561" s="1"/>
      <c r="D1561" s="5"/>
    </row>
    <row r="1562" spans="2:4" x14ac:dyDescent="0.35">
      <c r="B1562" s="1"/>
      <c r="D1562" s="5"/>
    </row>
    <row r="1563" spans="2:4" x14ac:dyDescent="0.35">
      <c r="B1563" s="1"/>
      <c r="D1563" s="5"/>
    </row>
    <row r="1564" spans="2:4" x14ac:dyDescent="0.35">
      <c r="B1564" s="1"/>
      <c r="D1564" s="5"/>
    </row>
    <row r="1565" spans="2:4" x14ac:dyDescent="0.35">
      <c r="B1565" s="1"/>
      <c r="D1565" s="5"/>
    </row>
    <row r="1566" spans="2:4" x14ac:dyDescent="0.35">
      <c r="B1566" s="1"/>
      <c r="D1566" s="5"/>
    </row>
    <row r="1567" spans="2:4" x14ac:dyDescent="0.35">
      <c r="B1567" s="1"/>
      <c r="D1567" s="5"/>
    </row>
    <row r="1568" spans="2:4" x14ac:dyDescent="0.35">
      <c r="B1568" s="1"/>
      <c r="D1568" s="5"/>
    </row>
    <row r="1569" spans="2:4" x14ac:dyDescent="0.35">
      <c r="B1569" s="1"/>
      <c r="D1569" s="5"/>
    </row>
    <row r="1570" spans="2:4" x14ac:dyDescent="0.35">
      <c r="B1570" s="1"/>
      <c r="D1570" s="5"/>
    </row>
    <row r="1571" spans="2:4" x14ac:dyDescent="0.35">
      <c r="B1571" s="1"/>
      <c r="D1571" s="5"/>
    </row>
    <row r="1572" spans="2:4" x14ac:dyDescent="0.35">
      <c r="B1572" s="1"/>
      <c r="D1572" s="5"/>
    </row>
    <row r="1573" spans="2:4" x14ac:dyDescent="0.35">
      <c r="B1573" s="1"/>
      <c r="D1573" s="5"/>
    </row>
    <row r="1574" spans="2:4" x14ac:dyDescent="0.35">
      <c r="B1574" s="1"/>
      <c r="D1574" s="5"/>
    </row>
    <row r="1575" spans="2:4" x14ac:dyDescent="0.35">
      <c r="B1575" s="1"/>
      <c r="D1575" s="5"/>
    </row>
    <row r="1576" spans="2:4" x14ac:dyDescent="0.35">
      <c r="B1576" s="1"/>
      <c r="D1576" s="5"/>
    </row>
    <row r="1577" spans="2:4" x14ac:dyDescent="0.35">
      <c r="B1577" s="1"/>
      <c r="D1577" s="5"/>
    </row>
    <row r="1578" spans="2:4" x14ac:dyDescent="0.35">
      <c r="B1578" s="1"/>
      <c r="D1578" s="5"/>
    </row>
    <row r="1579" spans="2:4" x14ac:dyDescent="0.35">
      <c r="B1579" s="1"/>
      <c r="D1579" s="5"/>
    </row>
    <row r="1580" spans="2:4" x14ac:dyDescent="0.35">
      <c r="B1580" s="1"/>
      <c r="D1580" s="5"/>
    </row>
    <row r="1581" spans="2:4" x14ac:dyDescent="0.35">
      <c r="B1581" s="1"/>
      <c r="D1581" s="5"/>
    </row>
    <row r="1582" spans="2:4" x14ac:dyDescent="0.35">
      <c r="B1582" s="1"/>
      <c r="D1582" s="5"/>
    </row>
    <row r="1583" spans="2:4" x14ac:dyDescent="0.35">
      <c r="B1583" s="1"/>
      <c r="D1583" s="5"/>
    </row>
    <row r="1584" spans="2:4" x14ac:dyDescent="0.35">
      <c r="B1584" s="1"/>
      <c r="D1584" s="5"/>
    </row>
    <row r="1585" spans="2:4" x14ac:dyDescent="0.35">
      <c r="B1585" s="1"/>
      <c r="D1585" s="5"/>
    </row>
    <row r="1586" spans="2:4" x14ac:dyDescent="0.35">
      <c r="B1586" s="1"/>
      <c r="D1586" s="5"/>
    </row>
    <row r="1587" spans="2:4" x14ac:dyDescent="0.35">
      <c r="B1587" s="1"/>
      <c r="D1587" s="5"/>
    </row>
    <row r="1588" spans="2:4" x14ac:dyDescent="0.35">
      <c r="B1588" s="1"/>
      <c r="D1588" s="5"/>
    </row>
    <row r="1589" spans="2:4" x14ac:dyDescent="0.35">
      <c r="B1589" s="1"/>
      <c r="D1589" s="5"/>
    </row>
    <row r="1590" spans="2:4" x14ac:dyDescent="0.35">
      <c r="B1590" s="1"/>
      <c r="D1590" s="5"/>
    </row>
    <row r="1591" spans="2:4" x14ac:dyDescent="0.35">
      <c r="B1591" s="1"/>
      <c r="D1591" s="5"/>
    </row>
    <row r="1592" spans="2:4" x14ac:dyDescent="0.35">
      <c r="B1592" s="1"/>
      <c r="D1592" s="5"/>
    </row>
    <row r="1593" spans="2:4" x14ac:dyDescent="0.35">
      <c r="B1593" s="1"/>
      <c r="D1593" s="5"/>
    </row>
    <row r="1594" spans="2:4" x14ac:dyDescent="0.35">
      <c r="B1594" s="1"/>
      <c r="D1594" s="5"/>
    </row>
    <row r="1595" spans="2:4" x14ac:dyDescent="0.35">
      <c r="B1595" s="1"/>
      <c r="D1595" s="5"/>
    </row>
    <row r="1596" spans="2:4" x14ac:dyDescent="0.35">
      <c r="B1596" s="1"/>
      <c r="D1596" s="5"/>
    </row>
    <row r="1597" spans="2:4" x14ac:dyDescent="0.35">
      <c r="B1597" s="1"/>
      <c r="D1597" s="5"/>
    </row>
    <row r="1598" spans="2:4" x14ac:dyDescent="0.35">
      <c r="B1598" s="1"/>
      <c r="D1598" s="5"/>
    </row>
    <row r="1599" spans="2:4" x14ac:dyDescent="0.35">
      <c r="B1599" s="1"/>
      <c r="D1599" s="5"/>
    </row>
    <row r="1600" spans="2:4" x14ac:dyDescent="0.35">
      <c r="B1600" s="1"/>
      <c r="D1600" s="5"/>
    </row>
    <row r="1601" spans="2:4" x14ac:dyDescent="0.35">
      <c r="B1601" s="1"/>
      <c r="D1601" s="5"/>
    </row>
    <row r="1602" spans="2:4" x14ac:dyDescent="0.35">
      <c r="B1602" s="1"/>
      <c r="D1602" s="5"/>
    </row>
    <row r="1603" spans="2:4" x14ac:dyDescent="0.35">
      <c r="B1603" s="1"/>
      <c r="D1603" s="5"/>
    </row>
    <row r="1604" spans="2:4" x14ac:dyDescent="0.35">
      <c r="B1604" s="1"/>
      <c r="D1604" s="5"/>
    </row>
    <row r="1605" spans="2:4" x14ac:dyDescent="0.35">
      <c r="B1605" s="1"/>
      <c r="D1605" s="5"/>
    </row>
    <row r="1606" spans="2:4" x14ac:dyDescent="0.35">
      <c r="B1606" s="1"/>
      <c r="D1606" s="5"/>
    </row>
    <row r="1607" spans="2:4" x14ac:dyDescent="0.35">
      <c r="B1607" s="1"/>
      <c r="D1607" s="5"/>
    </row>
    <row r="1608" spans="2:4" x14ac:dyDescent="0.35">
      <c r="B1608" s="1"/>
      <c r="D1608" s="5"/>
    </row>
    <row r="1609" spans="2:4" x14ac:dyDescent="0.35">
      <c r="B1609" s="1"/>
      <c r="D1609" s="5"/>
    </row>
    <row r="1610" spans="2:4" x14ac:dyDescent="0.35">
      <c r="B1610" s="1"/>
      <c r="D1610" s="5"/>
    </row>
    <row r="1611" spans="2:4" x14ac:dyDescent="0.35">
      <c r="B1611" s="1"/>
      <c r="D1611" s="5"/>
    </row>
    <row r="1612" spans="2:4" x14ac:dyDescent="0.35">
      <c r="B1612" s="1"/>
      <c r="D1612" s="5"/>
    </row>
    <row r="1613" spans="2:4" x14ac:dyDescent="0.35">
      <c r="B1613" s="1"/>
      <c r="D1613" s="5"/>
    </row>
    <row r="1614" spans="2:4" x14ac:dyDescent="0.35">
      <c r="B1614" s="1"/>
      <c r="D1614" s="5"/>
    </row>
    <row r="1615" spans="2:4" x14ac:dyDescent="0.35">
      <c r="B1615" s="1"/>
      <c r="D1615" s="5"/>
    </row>
    <row r="1616" spans="2:4" x14ac:dyDescent="0.35">
      <c r="B1616" s="1"/>
      <c r="D1616" s="5"/>
    </row>
    <row r="1617" spans="2:4" x14ac:dyDescent="0.35">
      <c r="B1617" s="1"/>
      <c r="D1617" s="5"/>
    </row>
    <row r="1618" spans="2:4" x14ac:dyDescent="0.35">
      <c r="B1618" s="1"/>
      <c r="D1618" s="5"/>
    </row>
    <row r="1619" spans="2:4" x14ac:dyDescent="0.35">
      <c r="B1619" s="1"/>
      <c r="D1619" s="5"/>
    </row>
    <row r="1620" spans="2:4" x14ac:dyDescent="0.35">
      <c r="B1620" s="1"/>
      <c r="D1620" s="5"/>
    </row>
    <row r="1621" spans="2:4" x14ac:dyDescent="0.35">
      <c r="B1621" s="1"/>
      <c r="D1621" s="5"/>
    </row>
    <row r="1622" spans="2:4" x14ac:dyDescent="0.35">
      <c r="B1622" s="1"/>
      <c r="D1622" s="5"/>
    </row>
    <row r="1623" spans="2:4" x14ac:dyDescent="0.35">
      <c r="B1623" s="1"/>
      <c r="D1623" s="5"/>
    </row>
    <row r="1624" spans="2:4" x14ac:dyDescent="0.35">
      <c r="B1624" s="1"/>
      <c r="D1624" s="5"/>
    </row>
    <row r="1625" spans="2:4" x14ac:dyDescent="0.35">
      <c r="B1625" s="1"/>
      <c r="D1625" s="5"/>
    </row>
    <row r="1626" spans="2:4" x14ac:dyDescent="0.35">
      <c r="B1626" s="1"/>
      <c r="D1626" s="5"/>
    </row>
    <row r="1627" spans="2:4" x14ac:dyDescent="0.35">
      <c r="B1627" s="1"/>
      <c r="D1627" s="5"/>
    </row>
    <row r="1628" spans="2:4" x14ac:dyDescent="0.35">
      <c r="B1628" s="1"/>
      <c r="D1628" s="5"/>
    </row>
    <row r="1629" spans="2:4" x14ac:dyDescent="0.35">
      <c r="B1629" s="1"/>
      <c r="D1629" s="5"/>
    </row>
    <row r="1630" spans="2:4" x14ac:dyDescent="0.35">
      <c r="B1630" s="1"/>
      <c r="D1630" s="5"/>
    </row>
    <row r="1631" spans="2:4" x14ac:dyDescent="0.35">
      <c r="B1631" s="1"/>
      <c r="D1631" s="5"/>
    </row>
    <row r="1632" spans="2:4" x14ac:dyDescent="0.35">
      <c r="B1632" s="1"/>
      <c r="D1632" s="5"/>
    </row>
    <row r="1633" spans="2:4" x14ac:dyDescent="0.35">
      <c r="B1633" s="1"/>
      <c r="D1633" s="5"/>
    </row>
    <row r="1634" spans="2:4" x14ac:dyDescent="0.35">
      <c r="B1634" s="1"/>
      <c r="D1634" s="5"/>
    </row>
    <row r="1635" spans="2:4" x14ac:dyDescent="0.35">
      <c r="B1635" s="1"/>
      <c r="D1635" s="5"/>
    </row>
    <row r="1636" spans="2:4" x14ac:dyDescent="0.35">
      <c r="B1636" s="1"/>
      <c r="D1636" s="5"/>
    </row>
    <row r="1637" spans="2:4" x14ac:dyDescent="0.35">
      <c r="B1637" s="1"/>
      <c r="D1637" s="5"/>
    </row>
    <row r="1638" spans="2:4" x14ac:dyDescent="0.35">
      <c r="B1638" s="1"/>
      <c r="D1638" s="5"/>
    </row>
    <row r="1639" spans="2:4" x14ac:dyDescent="0.35">
      <c r="B1639" s="1"/>
      <c r="D1639" s="5"/>
    </row>
    <row r="1640" spans="2:4" x14ac:dyDescent="0.35">
      <c r="B1640" s="1"/>
      <c r="D1640" s="5"/>
    </row>
    <row r="1641" spans="2:4" x14ac:dyDescent="0.35">
      <c r="B1641" s="1"/>
      <c r="D1641" s="5"/>
    </row>
    <row r="1642" spans="2:4" x14ac:dyDescent="0.35">
      <c r="B1642" s="1"/>
      <c r="D1642" s="5"/>
    </row>
    <row r="1643" spans="2:4" x14ac:dyDescent="0.35">
      <c r="B1643" s="1"/>
      <c r="D1643" s="5"/>
    </row>
    <row r="1644" spans="2:4" x14ac:dyDescent="0.35">
      <c r="B1644" s="1"/>
      <c r="D1644" s="5"/>
    </row>
    <row r="1645" spans="2:4" x14ac:dyDescent="0.35">
      <c r="B1645" s="1"/>
      <c r="D1645" s="5"/>
    </row>
    <row r="1646" spans="2:4" x14ac:dyDescent="0.35">
      <c r="B1646" s="1"/>
      <c r="D1646" s="5"/>
    </row>
    <row r="1647" spans="2:4" x14ac:dyDescent="0.35">
      <c r="B1647" s="1"/>
      <c r="D1647" s="5"/>
    </row>
    <row r="1648" spans="2:4" x14ac:dyDescent="0.35">
      <c r="B1648" s="1"/>
      <c r="D1648" s="5"/>
    </row>
    <row r="1649" spans="2:4" x14ac:dyDescent="0.35">
      <c r="B1649" s="1"/>
      <c r="D1649" s="5"/>
    </row>
    <row r="1650" spans="2:4" x14ac:dyDescent="0.35">
      <c r="B1650" s="1"/>
      <c r="D1650" s="5"/>
    </row>
    <row r="1651" spans="2:4" x14ac:dyDescent="0.35">
      <c r="B1651" s="1"/>
      <c r="D1651" s="5"/>
    </row>
    <row r="1652" spans="2:4" x14ac:dyDescent="0.35">
      <c r="B1652" s="1"/>
      <c r="D1652" s="5"/>
    </row>
    <row r="1653" spans="2:4" x14ac:dyDescent="0.35">
      <c r="B1653" s="1"/>
      <c r="D1653" s="5"/>
    </row>
    <row r="1654" spans="2:4" x14ac:dyDescent="0.35">
      <c r="B1654" s="1"/>
      <c r="D1654" s="5"/>
    </row>
    <row r="1655" spans="2:4" x14ac:dyDescent="0.35">
      <c r="B1655" s="1"/>
      <c r="D1655" s="5"/>
    </row>
    <row r="1656" spans="2:4" x14ac:dyDescent="0.35">
      <c r="B1656" s="1"/>
      <c r="D1656" s="5"/>
    </row>
    <row r="1657" spans="2:4" x14ac:dyDescent="0.35">
      <c r="B1657" s="1"/>
      <c r="D1657" s="5"/>
    </row>
    <row r="1658" spans="2:4" x14ac:dyDescent="0.35">
      <c r="B1658" s="1"/>
      <c r="D1658" s="5"/>
    </row>
    <row r="1659" spans="2:4" x14ac:dyDescent="0.35">
      <c r="B1659" s="1"/>
      <c r="D1659" s="5"/>
    </row>
    <row r="1660" spans="2:4" x14ac:dyDescent="0.35">
      <c r="B1660" s="1"/>
      <c r="D1660" s="5"/>
    </row>
    <row r="1661" spans="2:4" x14ac:dyDescent="0.35">
      <c r="B1661" s="1"/>
      <c r="D1661" s="5"/>
    </row>
    <row r="1662" spans="2:4" x14ac:dyDescent="0.35">
      <c r="B1662" s="1"/>
      <c r="D1662" s="5"/>
    </row>
    <row r="1663" spans="2:4" x14ac:dyDescent="0.35">
      <c r="B1663" s="1"/>
      <c r="D1663" s="5"/>
    </row>
    <row r="1664" spans="2:4" x14ac:dyDescent="0.35">
      <c r="B1664" s="1"/>
      <c r="D1664" s="5"/>
    </row>
    <row r="1665" spans="2:4" x14ac:dyDescent="0.35">
      <c r="B1665" s="1"/>
      <c r="D1665" s="5"/>
    </row>
    <row r="1666" spans="2:4" x14ac:dyDescent="0.35">
      <c r="B1666" s="1"/>
      <c r="D1666" s="5"/>
    </row>
    <row r="1667" spans="2:4" x14ac:dyDescent="0.35">
      <c r="B1667" s="1"/>
      <c r="D1667" s="5"/>
    </row>
    <row r="1668" spans="2:4" x14ac:dyDescent="0.35">
      <c r="B1668" s="1"/>
      <c r="D1668" s="5"/>
    </row>
    <row r="1669" spans="2:4" x14ac:dyDescent="0.35">
      <c r="B1669" s="1"/>
      <c r="D1669" s="5"/>
    </row>
    <row r="1670" spans="2:4" x14ac:dyDescent="0.35">
      <c r="B1670" s="1"/>
      <c r="D1670" s="5"/>
    </row>
    <row r="1671" spans="2:4" x14ac:dyDescent="0.35">
      <c r="B1671" s="1"/>
      <c r="D1671" s="5"/>
    </row>
    <row r="1672" spans="2:4" x14ac:dyDescent="0.35">
      <c r="B1672" s="1"/>
      <c r="D1672" s="5"/>
    </row>
    <row r="1673" spans="2:4" x14ac:dyDescent="0.35">
      <c r="B1673" s="1"/>
      <c r="D1673" s="5"/>
    </row>
    <row r="1674" spans="2:4" x14ac:dyDescent="0.35">
      <c r="B1674" s="1"/>
      <c r="D1674" s="5"/>
    </row>
    <row r="1675" spans="2:4" x14ac:dyDescent="0.35">
      <c r="B1675" s="1"/>
      <c r="D1675" s="5"/>
    </row>
    <row r="1676" spans="2:4" x14ac:dyDescent="0.35">
      <c r="B1676" s="1"/>
      <c r="D1676" s="5"/>
    </row>
    <row r="1677" spans="2:4" x14ac:dyDescent="0.35">
      <c r="B1677" s="1"/>
      <c r="D1677" s="5"/>
    </row>
    <row r="1678" spans="2:4" x14ac:dyDescent="0.35">
      <c r="B1678" s="1"/>
      <c r="D1678" s="5"/>
    </row>
    <row r="1679" spans="2:4" x14ac:dyDescent="0.35">
      <c r="B1679" s="1"/>
      <c r="D1679" s="5"/>
    </row>
    <row r="1680" spans="2:4" x14ac:dyDescent="0.35">
      <c r="B1680" s="1"/>
      <c r="D1680" s="5"/>
    </row>
    <row r="1681" spans="2:4" x14ac:dyDescent="0.35">
      <c r="B1681" s="1"/>
      <c r="D1681" s="5"/>
    </row>
    <row r="1682" spans="2:4" x14ac:dyDescent="0.35">
      <c r="B1682" s="1"/>
      <c r="D1682" s="5"/>
    </row>
    <row r="1683" spans="2:4" x14ac:dyDescent="0.35">
      <c r="B1683" s="1"/>
      <c r="D1683" s="5"/>
    </row>
    <row r="1684" spans="2:4" x14ac:dyDescent="0.35">
      <c r="B1684" s="1"/>
      <c r="D1684" s="5"/>
    </row>
    <row r="1685" spans="2:4" x14ac:dyDescent="0.35">
      <c r="B1685" s="1"/>
      <c r="D1685" s="5"/>
    </row>
    <row r="1686" spans="2:4" x14ac:dyDescent="0.35">
      <c r="B1686" s="1"/>
      <c r="D1686" s="5"/>
    </row>
    <row r="1687" spans="2:4" x14ac:dyDescent="0.35">
      <c r="B1687" s="1"/>
      <c r="D1687" s="5"/>
    </row>
    <row r="1688" spans="2:4" x14ac:dyDescent="0.35">
      <c r="B1688" s="1"/>
      <c r="D1688" s="5"/>
    </row>
    <row r="1689" spans="2:4" x14ac:dyDescent="0.35">
      <c r="B1689" s="1"/>
      <c r="D1689" s="5"/>
    </row>
    <row r="1690" spans="2:4" x14ac:dyDescent="0.35">
      <c r="B1690" s="1"/>
      <c r="D1690" s="5"/>
    </row>
    <row r="1691" spans="2:4" x14ac:dyDescent="0.35">
      <c r="B1691" s="1"/>
      <c r="D1691" s="5"/>
    </row>
    <row r="1692" spans="2:4" x14ac:dyDescent="0.35">
      <c r="B1692" s="1"/>
      <c r="D1692" s="5"/>
    </row>
    <row r="1693" spans="2:4" x14ac:dyDescent="0.35">
      <c r="B1693" s="1"/>
      <c r="D1693" s="5"/>
    </row>
    <row r="1694" spans="2:4" x14ac:dyDescent="0.35">
      <c r="B1694" s="1"/>
      <c r="D1694" s="5"/>
    </row>
    <row r="1695" spans="2:4" x14ac:dyDescent="0.35">
      <c r="B1695" s="1"/>
      <c r="D1695" s="5"/>
    </row>
    <row r="1696" spans="2:4" x14ac:dyDescent="0.35">
      <c r="B1696" s="1"/>
      <c r="D1696" s="5"/>
    </row>
    <row r="1697" spans="2:4" x14ac:dyDescent="0.35">
      <c r="B1697" s="1"/>
      <c r="D1697" s="5"/>
    </row>
    <row r="1698" spans="2:4" x14ac:dyDescent="0.35">
      <c r="B1698" s="1"/>
      <c r="D1698" s="5"/>
    </row>
    <row r="1699" spans="2:4" x14ac:dyDescent="0.35">
      <c r="B1699" s="1"/>
      <c r="D1699" s="5"/>
    </row>
    <row r="1700" spans="2:4" x14ac:dyDescent="0.35">
      <c r="B1700" s="1"/>
      <c r="D1700" s="5"/>
    </row>
    <row r="1701" spans="2:4" x14ac:dyDescent="0.35">
      <c r="B1701" s="1"/>
      <c r="D1701" s="5"/>
    </row>
    <row r="1702" spans="2:4" x14ac:dyDescent="0.35">
      <c r="B1702" s="1"/>
      <c r="D1702" s="5"/>
    </row>
    <row r="1703" spans="2:4" x14ac:dyDescent="0.35">
      <c r="B1703" s="1"/>
      <c r="D1703" s="5"/>
    </row>
    <row r="1704" spans="2:4" x14ac:dyDescent="0.35">
      <c r="B1704" s="1"/>
      <c r="D1704" s="5"/>
    </row>
    <row r="1705" spans="2:4" x14ac:dyDescent="0.35">
      <c r="B1705" s="1"/>
      <c r="D1705" s="5"/>
    </row>
    <row r="1706" spans="2:4" x14ac:dyDescent="0.35">
      <c r="B1706" s="1"/>
      <c r="D1706" s="5"/>
    </row>
    <row r="1707" spans="2:4" x14ac:dyDescent="0.35">
      <c r="B1707" s="1"/>
      <c r="D1707" s="5"/>
    </row>
    <row r="1708" spans="2:4" x14ac:dyDescent="0.35">
      <c r="B1708" s="1"/>
      <c r="D1708" s="5"/>
    </row>
    <row r="1709" spans="2:4" x14ac:dyDescent="0.35">
      <c r="B1709" s="1"/>
      <c r="D1709" s="5"/>
    </row>
    <row r="1710" spans="2:4" x14ac:dyDescent="0.35">
      <c r="B1710" s="1"/>
      <c r="D1710" s="5"/>
    </row>
    <row r="1711" spans="2:4" x14ac:dyDescent="0.35">
      <c r="B1711" s="1"/>
      <c r="D1711" s="5"/>
    </row>
    <row r="1712" spans="2:4" x14ac:dyDescent="0.35">
      <c r="B1712" s="1"/>
      <c r="D1712" s="5"/>
    </row>
    <row r="1713" spans="2:4" x14ac:dyDescent="0.35">
      <c r="B1713" s="1"/>
      <c r="D1713" s="5"/>
    </row>
    <row r="1714" spans="2:4" x14ac:dyDescent="0.35">
      <c r="B1714" s="1"/>
      <c r="D1714" s="5"/>
    </row>
    <row r="1715" spans="2:4" x14ac:dyDescent="0.35">
      <c r="B1715" s="1"/>
      <c r="D1715" s="5"/>
    </row>
    <row r="1716" spans="2:4" x14ac:dyDescent="0.35">
      <c r="B1716" s="1"/>
      <c r="D1716" s="5"/>
    </row>
    <row r="1717" spans="2:4" x14ac:dyDescent="0.35">
      <c r="B1717" s="1"/>
      <c r="D1717" s="5"/>
    </row>
    <row r="1718" spans="2:4" x14ac:dyDescent="0.35">
      <c r="B1718" s="1"/>
      <c r="D1718" s="5"/>
    </row>
    <row r="1719" spans="2:4" x14ac:dyDescent="0.35">
      <c r="B1719" s="1"/>
      <c r="D1719" s="5"/>
    </row>
    <row r="1720" spans="2:4" x14ac:dyDescent="0.35">
      <c r="B1720" s="1"/>
      <c r="D1720" s="5"/>
    </row>
    <row r="1721" spans="2:4" x14ac:dyDescent="0.35">
      <c r="B1721" s="1"/>
      <c r="D1721" s="5"/>
    </row>
    <row r="1722" spans="2:4" x14ac:dyDescent="0.35">
      <c r="B1722" s="1"/>
      <c r="D1722" s="5"/>
    </row>
    <row r="1723" spans="2:4" x14ac:dyDescent="0.35">
      <c r="B1723" s="1"/>
      <c r="D1723" s="5"/>
    </row>
    <row r="1724" spans="2:4" x14ac:dyDescent="0.35">
      <c r="B1724" s="1"/>
      <c r="D1724" s="5"/>
    </row>
    <row r="1725" spans="2:4" x14ac:dyDescent="0.35">
      <c r="B1725" s="1"/>
      <c r="D1725" s="5"/>
    </row>
    <row r="1726" spans="2:4" x14ac:dyDescent="0.35">
      <c r="B1726" s="1"/>
      <c r="D1726" s="5"/>
    </row>
    <row r="1727" spans="2:4" x14ac:dyDescent="0.35">
      <c r="B1727" s="1"/>
      <c r="D1727" s="5"/>
    </row>
    <row r="1728" spans="2:4" x14ac:dyDescent="0.35">
      <c r="B1728" s="1"/>
      <c r="D1728" s="5"/>
    </row>
    <row r="1729" spans="2:4" x14ac:dyDescent="0.35">
      <c r="B1729" s="1"/>
      <c r="D1729" s="5"/>
    </row>
    <row r="1730" spans="2:4" x14ac:dyDescent="0.35">
      <c r="B1730" s="1"/>
      <c r="D1730" s="5"/>
    </row>
    <row r="1731" spans="2:4" x14ac:dyDescent="0.35">
      <c r="B1731" s="1"/>
      <c r="D1731" s="5"/>
    </row>
    <row r="1732" spans="2:4" x14ac:dyDescent="0.35">
      <c r="B1732" s="1"/>
      <c r="D1732" s="5"/>
    </row>
    <row r="1733" spans="2:4" x14ac:dyDescent="0.35">
      <c r="B1733" s="1"/>
      <c r="D1733" s="5"/>
    </row>
    <row r="1734" spans="2:4" x14ac:dyDescent="0.35">
      <c r="B1734" s="1"/>
      <c r="D1734" s="5"/>
    </row>
    <row r="1735" spans="2:4" x14ac:dyDescent="0.35">
      <c r="B1735" s="1"/>
      <c r="D1735" s="5"/>
    </row>
    <row r="1736" spans="2:4" x14ac:dyDescent="0.35">
      <c r="B1736" s="1"/>
      <c r="D1736" s="5"/>
    </row>
    <row r="1737" spans="2:4" x14ac:dyDescent="0.35">
      <c r="B1737" s="1"/>
      <c r="D1737" s="5"/>
    </row>
    <row r="1738" spans="2:4" x14ac:dyDescent="0.35">
      <c r="B1738" s="1"/>
      <c r="D1738" s="5"/>
    </row>
    <row r="1739" spans="2:4" x14ac:dyDescent="0.35">
      <c r="B1739" s="1"/>
      <c r="D1739" s="5"/>
    </row>
    <row r="1740" spans="2:4" x14ac:dyDescent="0.35">
      <c r="B1740" s="1"/>
      <c r="D1740" s="5"/>
    </row>
    <row r="1741" spans="2:4" x14ac:dyDescent="0.35">
      <c r="B1741" s="1"/>
      <c r="D1741" s="5"/>
    </row>
    <row r="1742" spans="2:4" x14ac:dyDescent="0.35">
      <c r="B1742" s="1"/>
      <c r="D1742" s="5"/>
    </row>
    <row r="1743" spans="2:4" x14ac:dyDescent="0.35">
      <c r="B1743" s="1"/>
      <c r="D1743" s="5"/>
    </row>
    <row r="1744" spans="2:4" x14ac:dyDescent="0.35">
      <c r="B1744" s="1"/>
      <c r="D1744" s="5"/>
    </row>
    <row r="1745" spans="2:4" x14ac:dyDescent="0.35">
      <c r="B1745" s="1"/>
      <c r="D1745" s="5"/>
    </row>
    <row r="1746" spans="2:4" x14ac:dyDescent="0.35">
      <c r="B1746" s="1"/>
      <c r="D1746" s="5"/>
    </row>
    <row r="1747" spans="2:4" x14ac:dyDescent="0.35">
      <c r="B1747" s="1"/>
      <c r="D1747" s="5"/>
    </row>
    <row r="1748" spans="2:4" x14ac:dyDescent="0.35">
      <c r="B1748" s="1"/>
      <c r="D1748" s="5"/>
    </row>
    <row r="1749" spans="2:4" x14ac:dyDescent="0.35">
      <c r="B1749" s="1"/>
      <c r="D1749" s="5"/>
    </row>
    <row r="1750" spans="2:4" x14ac:dyDescent="0.35">
      <c r="B1750" s="1"/>
      <c r="D1750" s="5"/>
    </row>
    <row r="1751" spans="2:4" x14ac:dyDescent="0.35">
      <c r="B1751" s="1"/>
      <c r="D1751" s="5"/>
    </row>
    <row r="1752" spans="2:4" x14ac:dyDescent="0.35">
      <c r="B1752" s="1"/>
      <c r="D1752" s="5"/>
    </row>
    <row r="1753" spans="2:4" x14ac:dyDescent="0.35">
      <c r="B1753" s="1"/>
      <c r="D1753" s="5"/>
    </row>
    <row r="1754" spans="2:4" x14ac:dyDescent="0.35">
      <c r="B1754" s="1"/>
      <c r="D1754" s="5"/>
    </row>
    <row r="1755" spans="2:4" x14ac:dyDescent="0.35">
      <c r="B1755" s="1"/>
      <c r="D1755" s="5"/>
    </row>
    <row r="1756" spans="2:4" x14ac:dyDescent="0.35">
      <c r="B1756" s="1"/>
      <c r="D1756" s="5"/>
    </row>
    <row r="1757" spans="2:4" x14ac:dyDescent="0.35">
      <c r="B1757" s="1"/>
      <c r="D1757" s="5"/>
    </row>
    <row r="1758" spans="2:4" x14ac:dyDescent="0.35">
      <c r="B1758" s="1"/>
      <c r="D1758" s="5"/>
    </row>
    <row r="1759" spans="2:4" x14ac:dyDescent="0.35">
      <c r="B1759" s="1"/>
      <c r="D1759" s="5"/>
    </row>
    <row r="1760" spans="2:4" x14ac:dyDescent="0.35">
      <c r="B1760" s="1"/>
      <c r="D1760" s="5"/>
    </row>
    <row r="1761" spans="2:4" x14ac:dyDescent="0.35">
      <c r="B1761" s="1"/>
      <c r="D1761" s="5"/>
    </row>
    <row r="1762" spans="2:4" x14ac:dyDescent="0.35">
      <c r="B1762" s="1"/>
      <c r="D1762" s="5"/>
    </row>
    <row r="1763" spans="2:4" x14ac:dyDescent="0.35">
      <c r="B1763" s="1"/>
      <c r="D1763" s="5"/>
    </row>
    <row r="1764" spans="2:4" x14ac:dyDescent="0.35">
      <c r="B1764" s="1"/>
      <c r="D1764" s="5"/>
    </row>
    <row r="1765" spans="2:4" x14ac:dyDescent="0.35">
      <c r="B1765" s="1"/>
      <c r="D1765" s="5"/>
    </row>
    <row r="1766" spans="2:4" x14ac:dyDescent="0.35">
      <c r="B1766" s="1"/>
      <c r="D1766" s="5"/>
    </row>
    <row r="1767" spans="2:4" x14ac:dyDescent="0.35">
      <c r="B1767" s="1"/>
      <c r="D1767" s="5"/>
    </row>
    <row r="1768" spans="2:4" x14ac:dyDescent="0.35">
      <c r="B1768" s="1"/>
      <c r="D1768" s="5"/>
    </row>
    <row r="1769" spans="2:4" x14ac:dyDescent="0.35">
      <c r="B1769" s="1"/>
      <c r="D1769" s="5"/>
    </row>
    <row r="1770" spans="2:4" x14ac:dyDescent="0.35">
      <c r="B1770" s="1"/>
      <c r="D1770" s="5"/>
    </row>
    <row r="1771" spans="2:4" x14ac:dyDescent="0.35">
      <c r="B1771" s="1"/>
      <c r="D1771" s="5"/>
    </row>
    <row r="1772" spans="2:4" x14ac:dyDescent="0.35">
      <c r="B1772" s="1"/>
      <c r="D1772" s="5"/>
    </row>
    <row r="1773" spans="2:4" x14ac:dyDescent="0.35">
      <c r="B1773" s="1"/>
      <c r="D1773" s="5"/>
    </row>
    <row r="1774" spans="2:4" x14ac:dyDescent="0.35">
      <c r="B1774" s="1"/>
      <c r="D1774" s="5"/>
    </row>
    <row r="1775" spans="2:4" x14ac:dyDescent="0.35">
      <c r="B1775" s="1"/>
      <c r="D1775" s="5"/>
    </row>
    <row r="1776" spans="2:4" x14ac:dyDescent="0.35">
      <c r="B1776" s="1"/>
      <c r="D1776" s="5"/>
    </row>
    <row r="1777" spans="2:4" x14ac:dyDescent="0.35">
      <c r="B1777" s="1"/>
      <c r="D1777" s="5"/>
    </row>
    <row r="1778" spans="2:4" x14ac:dyDescent="0.35">
      <c r="B1778" s="1"/>
      <c r="D1778" s="5"/>
    </row>
    <row r="1779" spans="2:4" x14ac:dyDescent="0.35">
      <c r="B1779" s="1"/>
      <c r="D1779" s="5"/>
    </row>
    <row r="1780" spans="2:4" x14ac:dyDescent="0.35">
      <c r="B1780" s="1"/>
      <c r="D1780" s="5"/>
    </row>
    <row r="1781" spans="2:4" x14ac:dyDescent="0.35">
      <c r="B1781" s="1"/>
      <c r="D1781" s="5"/>
    </row>
    <row r="1782" spans="2:4" x14ac:dyDescent="0.35">
      <c r="B1782" s="1"/>
      <c r="D1782" s="5"/>
    </row>
    <row r="1783" spans="2:4" x14ac:dyDescent="0.35">
      <c r="B1783" s="1"/>
      <c r="D1783" s="5"/>
    </row>
    <row r="1784" spans="2:4" x14ac:dyDescent="0.35">
      <c r="B1784" s="1"/>
      <c r="D1784" s="5"/>
    </row>
    <row r="1785" spans="2:4" x14ac:dyDescent="0.35">
      <c r="B1785" s="1"/>
      <c r="D1785" s="5"/>
    </row>
    <row r="1786" spans="2:4" x14ac:dyDescent="0.35">
      <c r="B1786" s="1"/>
      <c r="D1786" s="5"/>
    </row>
    <row r="1787" spans="2:4" x14ac:dyDescent="0.35">
      <c r="B1787" s="1"/>
      <c r="D1787" s="5"/>
    </row>
    <row r="1788" spans="2:4" x14ac:dyDescent="0.35">
      <c r="B1788" s="1"/>
      <c r="D1788" s="5"/>
    </row>
    <row r="1789" spans="2:4" x14ac:dyDescent="0.35">
      <c r="B1789" s="1"/>
      <c r="D1789" s="5"/>
    </row>
    <row r="1790" spans="2:4" x14ac:dyDescent="0.35">
      <c r="B1790" s="1"/>
      <c r="D1790" s="5"/>
    </row>
    <row r="1791" spans="2:4" x14ac:dyDescent="0.35">
      <c r="B1791" s="1"/>
      <c r="D1791" s="5"/>
    </row>
    <row r="1792" spans="2:4" x14ac:dyDescent="0.35">
      <c r="B1792" s="1"/>
      <c r="D1792" s="5"/>
    </row>
    <row r="1793" spans="2:4" x14ac:dyDescent="0.35">
      <c r="B1793" s="1"/>
      <c r="D1793" s="5"/>
    </row>
    <row r="1794" spans="2:4" x14ac:dyDescent="0.35">
      <c r="B1794" s="1"/>
      <c r="D1794" s="5"/>
    </row>
    <row r="1795" spans="2:4" x14ac:dyDescent="0.35">
      <c r="B1795" s="1"/>
      <c r="D1795" s="5"/>
    </row>
    <row r="1796" spans="2:4" x14ac:dyDescent="0.35">
      <c r="B1796" s="1"/>
      <c r="D1796" s="5"/>
    </row>
    <row r="1797" spans="2:4" x14ac:dyDescent="0.35">
      <c r="B1797" s="1"/>
      <c r="D1797" s="5"/>
    </row>
    <row r="1798" spans="2:4" x14ac:dyDescent="0.35">
      <c r="B1798" s="1"/>
      <c r="D1798" s="5"/>
    </row>
    <row r="1799" spans="2:4" x14ac:dyDescent="0.35">
      <c r="B1799" s="1"/>
      <c r="D1799" s="5"/>
    </row>
    <row r="1800" spans="2:4" x14ac:dyDescent="0.35">
      <c r="B1800" s="1"/>
      <c r="D1800" s="5"/>
    </row>
    <row r="1801" spans="2:4" x14ac:dyDescent="0.35">
      <c r="B1801" s="1"/>
      <c r="D1801" s="5"/>
    </row>
    <row r="1802" spans="2:4" x14ac:dyDescent="0.35">
      <c r="B1802" s="1"/>
      <c r="D1802" s="5"/>
    </row>
    <row r="1803" spans="2:4" x14ac:dyDescent="0.35">
      <c r="B1803" s="1"/>
      <c r="D1803" s="5"/>
    </row>
    <row r="1804" spans="2:4" x14ac:dyDescent="0.35">
      <c r="B1804" s="1"/>
      <c r="D1804" s="5"/>
    </row>
    <row r="1805" spans="2:4" x14ac:dyDescent="0.35">
      <c r="B1805" s="1"/>
      <c r="D1805" s="5"/>
    </row>
    <row r="1806" spans="2:4" x14ac:dyDescent="0.35">
      <c r="B1806" s="1"/>
      <c r="D1806" s="5"/>
    </row>
    <row r="1807" spans="2:4" x14ac:dyDescent="0.35">
      <c r="B1807" s="1"/>
      <c r="D1807" s="5"/>
    </row>
    <row r="1808" spans="2:4" x14ac:dyDescent="0.35">
      <c r="B1808" s="1"/>
      <c r="D1808" s="5"/>
    </row>
    <row r="1809" spans="2:4" x14ac:dyDescent="0.35">
      <c r="B1809" s="1"/>
      <c r="D1809" s="5"/>
    </row>
    <row r="1810" spans="2:4" x14ac:dyDescent="0.35">
      <c r="B1810" s="1"/>
      <c r="D1810" s="5"/>
    </row>
    <row r="1811" spans="2:4" x14ac:dyDescent="0.35">
      <c r="B1811" s="1"/>
      <c r="D1811" s="5"/>
    </row>
    <row r="1812" spans="2:4" x14ac:dyDescent="0.35">
      <c r="B1812" s="1"/>
      <c r="D1812" s="5"/>
    </row>
    <row r="1813" spans="2:4" x14ac:dyDescent="0.35">
      <c r="B1813" s="1"/>
      <c r="D1813" s="5"/>
    </row>
    <row r="1814" spans="2:4" x14ac:dyDescent="0.35">
      <c r="B1814" s="1"/>
      <c r="D1814" s="5"/>
    </row>
    <row r="1815" spans="2:4" x14ac:dyDescent="0.35">
      <c r="B1815" s="1"/>
      <c r="D1815" s="5"/>
    </row>
    <row r="1816" spans="2:4" x14ac:dyDescent="0.35">
      <c r="B1816" s="1"/>
      <c r="D1816" s="5"/>
    </row>
    <row r="1817" spans="2:4" x14ac:dyDescent="0.35">
      <c r="B1817" s="1"/>
      <c r="D1817" s="5"/>
    </row>
    <row r="1818" spans="2:4" x14ac:dyDescent="0.35">
      <c r="B1818" s="1"/>
      <c r="D1818" s="5"/>
    </row>
    <row r="1819" spans="2:4" x14ac:dyDescent="0.35">
      <c r="B1819" s="1"/>
      <c r="D1819" s="5"/>
    </row>
    <row r="1820" spans="2:4" x14ac:dyDescent="0.35">
      <c r="B1820" s="1"/>
      <c r="D1820" s="5"/>
    </row>
    <row r="1821" spans="2:4" x14ac:dyDescent="0.35">
      <c r="B1821" s="1"/>
      <c r="D1821" s="5"/>
    </row>
    <row r="1822" spans="2:4" x14ac:dyDescent="0.35">
      <c r="B1822" s="1"/>
      <c r="D1822" s="5"/>
    </row>
    <row r="1823" spans="2:4" x14ac:dyDescent="0.35">
      <c r="B1823" s="1"/>
      <c r="D1823" s="5"/>
    </row>
    <row r="1824" spans="2:4" x14ac:dyDescent="0.35">
      <c r="B1824" s="1"/>
      <c r="D1824" s="5"/>
    </row>
    <row r="1825" spans="2:4" x14ac:dyDescent="0.35">
      <c r="B1825" s="1"/>
      <c r="D1825" s="5"/>
    </row>
    <row r="1826" spans="2:4" x14ac:dyDescent="0.35">
      <c r="B1826" s="1"/>
      <c r="D1826" s="5"/>
    </row>
    <row r="1827" spans="2:4" x14ac:dyDescent="0.35">
      <c r="B1827" s="1"/>
      <c r="D1827" s="5"/>
    </row>
    <row r="1828" spans="2:4" x14ac:dyDescent="0.35">
      <c r="B1828" s="1"/>
      <c r="D1828" s="5"/>
    </row>
    <row r="1829" spans="2:4" x14ac:dyDescent="0.35">
      <c r="B1829" s="1"/>
      <c r="D1829" s="5"/>
    </row>
    <row r="1830" spans="2:4" x14ac:dyDescent="0.35">
      <c r="B1830" s="1"/>
      <c r="D1830" s="5"/>
    </row>
    <row r="1831" spans="2:4" x14ac:dyDescent="0.35">
      <c r="B1831" s="1"/>
      <c r="D1831" s="5"/>
    </row>
    <row r="1832" spans="2:4" x14ac:dyDescent="0.35">
      <c r="B1832" s="1"/>
      <c r="D1832" s="5"/>
    </row>
    <row r="1833" spans="2:4" x14ac:dyDescent="0.35">
      <c r="B1833" s="1"/>
      <c r="D1833" s="5"/>
    </row>
    <row r="1834" spans="2:4" x14ac:dyDescent="0.35">
      <c r="B1834" s="1"/>
      <c r="D1834" s="5"/>
    </row>
    <row r="1835" spans="2:4" x14ac:dyDescent="0.35">
      <c r="B1835" s="1"/>
      <c r="D1835" s="5"/>
    </row>
    <row r="1836" spans="2:4" x14ac:dyDescent="0.35">
      <c r="B1836" s="1"/>
      <c r="D1836" s="5"/>
    </row>
    <row r="1837" spans="2:4" x14ac:dyDescent="0.35">
      <c r="B1837" s="1"/>
      <c r="D1837" s="5"/>
    </row>
    <row r="1838" spans="2:4" x14ac:dyDescent="0.35">
      <c r="B1838" s="1"/>
      <c r="D1838" s="5"/>
    </row>
    <row r="1839" spans="2:4" x14ac:dyDescent="0.35">
      <c r="B1839" s="1"/>
      <c r="D1839" s="5"/>
    </row>
    <row r="1840" spans="2:4" x14ac:dyDescent="0.35">
      <c r="B1840" s="1"/>
      <c r="D1840" s="5"/>
    </row>
    <row r="1841" spans="2:4" x14ac:dyDescent="0.35">
      <c r="B1841" s="1"/>
      <c r="D1841" s="5"/>
    </row>
    <row r="1842" spans="2:4" x14ac:dyDescent="0.35">
      <c r="B1842" s="1"/>
      <c r="D1842" s="5"/>
    </row>
    <row r="1843" spans="2:4" x14ac:dyDescent="0.35">
      <c r="B1843" s="1"/>
      <c r="D1843" s="5"/>
    </row>
    <row r="1844" spans="2:4" x14ac:dyDescent="0.35">
      <c r="B1844" s="1"/>
      <c r="D1844" s="5"/>
    </row>
    <row r="1845" spans="2:4" x14ac:dyDescent="0.35">
      <c r="B1845" s="1"/>
      <c r="D1845" s="5"/>
    </row>
    <row r="1846" spans="2:4" x14ac:dyDescent="0.35">
      <c r="B1846" s="1"/>
      <c r="D1846" s="5"/>
    </row>
    <row r="1847" spans="2:4" x14ac:dyDescent="0.35">
      <c r="B1847" s="1"/>
      <c r="D1847" s="5"/>
    </row>
    <row r="1848" spans="2:4" x14ac:dyDescent="0.35">
      <c r="B1848" s="1"/>
      <c r="D1848" s="5"/>
    </row>
    <row r="1849" spans="2:4" x14ac:dyDescent="0.35">
      <c r="B1849" s="1"/>
      <c r="D1849" s="5"/>
    </row>
    <row r="1850" spans="2:4" x14ac:dyDescent="0.35">
      <c r="B1850" s="1"/>
      <c r="D1850" s="5"/>
    </row>
    <row r="1851" spans="2:4" x14ac:dyDescent="0.35">
      <c r="B1851" s="1"/>
      <c r="D1851" s="5"/>
    </row>
    <row r="1852" spans="2:4" x14ac:dyDescent="0.35">
      <c r="B1852" s="1"/>
      <c r="D1852" s="5"/>
    </row>
    <row r="1853" spans="2:4" x14ac:dyDescent="0.35">
      <c r="B1853" s="1"/>
      <c r="D1853" s="5"/>
    </row>
    <row r="1854" spans="2:4" x14ac:dyDescent="0.35">
      <c r="B1854" s="1"/>
      <c r="D1854" s="5"/>
    </row>
    <row r="1855" spans="2:4" x14ac:dyDescent="0.35">
      <c r="B1855" s="1"/>
      <c r="D1855" s="5"/>
    </row>
    <row r="1856" spans="2:4" x14ac:dyDescent="0.35">
      <c r="B1856" s="1"/>
      <c r="D1856" s="5"/>
    </row>
    <row r="1857" spans="2:4" x14ac:dyDescent="0.35">
      <c r="B1857" s="1"/>
      <c r="D1857" s="5"/>
    </row>
    <row r="1858" spans="2:4" x14ac:dyDescent="0.35">
      <c r="B1858" s="1"/>
      <c r="D1858" s="5"/>
    </row>
    <row r="1859" spans="2:4" x14ac:dyDescent="0.35">
      <c r="B1859" s="1"/>
      <c r="D1859" s="5"/>
    </row>
    <row r="1860" spans="2:4" x14ac:dyDescent="0.35">
      <c r="B1860" s="1"/>
      <c r="D1860" s="5"/>
    </row>
    <row r="1861" spans="2:4" x14ac:dyDescent="0.35">
      <c r="B1861" s="1"/>
      <c r="D1861" s="5"/>
    </row>
    <row r="1862" spans="2:4" x14ac:dyDescent="0.35">
      <c r="B1862" s="1"/>
      <c r="D1862" s="5"/>
    </row>
    <row r="1863" spans="2:4" x14ac:dyDescent="0.35">
      <c r="B1863" s="1"/>
      <c r="D1863" s="5"/>
    </row>
    <row r="1864" spans="2:4" x14ac:dyDescent="0.35">
      <c r="B1864" s="1"/>
      <c r="D1864" s="5"/>
    </row>
    <row r="1865" spans="2:4" x14ac:dyDescent="0.35">
      <c r="B1865" s="1"/>
      <c r="D1865" s="5"/>
    </row>
    <row r="1866" spans="2:4" x14ac:dyDescent="0.35">
      <c r="B1866" s="1"/>
      <c r="D1866" s="5"/>
    </row>
    <row r="1867" spans="2:4" x14ac:dyDescent="0.35">
      <c r="B1867" s="1"/>
      <c r="D1867" s="5"/>
    </row>
    <row r="1868" spans="2:4" x14ac:dyDescent="0.35">
      <c r="B1868" s="1"/>
      <c r="D1868" s="5"/>
    </row>
    <row r="1869" spans="2:4" x14ac:dyDescent="0.35">
      <c r="B1869" s="1"/>
      <c r="D1869" s="5"/>
    </row>
    <row r="1870" spans="2:4" x14ac:dyDescent="0.35">
      <c r="B1870" s="1"/>
      <c r="D1870" s="5"/>
    </row>
    <row r="1871" spans="2:4" x14ac:dyDescent="0.35">
      <c r="B1871" s="1"/>
      <c r="D1871" s="5"/>
    </row>
    <row r="1872" spans="2:4" x14ac:dyDescent="0.35">
      <c r="B1872" s="1"/>
      <c r="D1872" s="5"/>
    </row>
    <row r="1873" spans="2:4" x14ac:dyDescent="0.35">
      <c r="B1873" s="1"/>
      <c r="D1873" s="5"/>
    </row>
    <row r="1874" spans="2:4" x14ac:dyDescent="0.35">
      <c r="B1874" s="1"/>
      <c r="D1874" s="5"/>
    </row>
    <row r="1875" spans="2:4" x14ac:dyDescent="0.35">
      <c r="B1875" s="1"/>
      <c r="D1875" s="5"/>
    </row>
    <row r="1876" spans="2:4" x14ac:dyDescent="0.35">
      <c r="B1876" s="1"/>
      <c r="D1876" s="5"/>
    </row>
    <row r="1877" spans="2:4" x14ac:dyDescent="0.35">
      <c r="B1877" s="1"/>
      <c r="D1877" s="5"/>
    </row>
    <row r="1878" spans="2:4" x14ac:dyDescent="0.35">
      <c r="B1878" s="1"/>
      <c r="D1878" s="5"/>
    </row>
    <row r="1879" spans="2:4" x14ac:dyDescent="0.35">
      <c r="B1879" s="1"/>
      <c r="D1879" s="5"/>
    </row>
    <row r="1880" spans="2:4" x14ac:dyDescent="0.35">
      <c r="B1880" s="1"/>
      <c r="D1880" s="5"/>
    </row>
    <row r="1881" spans="2:4" x14ac:dyDescent="0.35">
      <c r="B1881" s="1"/>
      <c r="D1881" s="5"/>
    </row>
    <row r="1882" spans="2:4" x14ac:dyDescent="0.35">
      <c r="B1882" s="1"/>
      <c r="D1882" s="5"/>
    </row>
    <row r="1883" spans="2:4" x14ac:dyDescent="0.35">
      <c r="B1883" s="1"/>
      <c r="D1883" s="5"/>
    </row>
    <row r="1884" spans="2:4" x14ac:dyDescent="0.35">
      <c r="B1884" s="1"/>
      <c r="D1884" s="5"/>
    </row>
    <row r="1885" spans="2:4" x14ac:dyDescent="0.35">
      <c r="B1885" s="1"/>
      <c r="D1885" s="5"/>
    </row>
    <row r="1886" spans="2:4" x14ac:dyDescent="0.35">
      <c r="B1886" s="1"/>
      <c r="D1886" s="5"/>
    </row>
    <row r="1887" spans="2:4" x14ac:dyDescent="0.35">
      <c r="B1887" s="1"/>
      <c r="D1887" s="5"/>
    </row>
    <row r="1888" spans="2:4" x14ac:dyDescent="0.35">
      <c r="B1888" s="1"/>
      <c r="D1888" s="5"/>
    </row>
    <row r="1889" spans="2:4" x14ac:dyDescent="0.35">
      <c r="B1889" s="1"/>
      <c r="D1889" s="5"/>
    </row>
    <row r="1890" spans="2:4" x14ac:dyDescent="0.35">
      <c r="B1890" s="1"/>
      <c r="D1890" s="5"/>
    </row>
    <row r="1891" spans="2:4" x14ac:dyDescent="0.35">
      <c r="B1891" s="1"/>
      <c r="D1891" s="5"/>
    </row>
    <row r="1892" spans="2:4" x14ac:dyDescent="0.35">
      <c r="B1892" s="1"/>
      <c r="D1892" s="5"/>
    </row>
    <row r="1893" spans="2:4" x14ac:dyDescent="0.35">
      <c r="B1893" s="1"/>
      <c r="D1893" s="5"/>
    </row>
    <row r="1894" spans="2:4" x14ac:dyDescent="0.35">
      <c r="B1894" s="1"/>
      <c r="D1894" s="5"/>
    </row>
    <row r="1895" spans="2:4" x14ac:dyDescent="0.35">
      <c r="B1895" s="1"/>
      <c r="D1895" s="5"/>
    </row>
    <row r="1896" spans="2:4" x14ac:dyDescent="0.35">
      <c r="B1896" s="1"/>
      <c r="D1896" s="5"/>
    </row>
    <row r="1897" spans="2:4" x14ac:dyDescent="0.35">
      <c r="B1897" s="1"/>
      <c r="D1897" s="5"/>
    </row>
    <row r="1898" spans="2:4" x14ac:dyDescent="0.35">
      <c r="B1898" s="1"/>
      <c r="D1898" s="5"/>
    </row>
    <row r="1899" spans="2:4" x14ac:dyDescent="0.35">
      <c r="B1899" s="1"/>
      <c r="D1899" s="5"/>
    </row>
    <row r="1900" spans="2:4" x14ac:dyDescent="0.35">
      <c r="B1900" s="1"/>
      <c r="D1900" s="5"/>
    </row>
    <row r="1901" spans="2:4" x14ac:dyDescent="0.35">
      <c r="B1901" s="1"/>
      <c r="D1901" s="5"/>
    </row>
    <row r="1902" spans="2:4" x14ac:dyDescent="0.35">
      <c r="B1902" s="1"/>
      <c r="D1902" s="5"/>
    </row>
    <row r="1903" spans="2:4" x14ac:dyDescent="0.35">
      <c r="B1903" s="1"/>
      <c r="D1903" s="5"/>
    </row>
    <row r="1904" spans="2:4" x14ac:dyDescent="0.35">
      <c r="B1904" s="1"/>
      <c r="D1904" s="5"/>
    </row>
    <row r="1905" spans="2:4" x14ac:dyDescent="0.35">
      <c r="B1905" s="1"/>
      <c r="D1905" s="5"/>
    </row>
    <row r="1906" spans="2:4" x14ac:dyDescent="0.35">
      <c r="B1906" s="1"/>
      <c r="D1906" s="5"/>
    </row>
    <row r="1907" spans="2:4" x14ac:dyDescent="0.35">
      <c r="B1907" s="1"/>
      <c r="D1907" s="5"/>
    </row>
    <row r="1908" spans="2:4" x14ac:dyDescent="0.35">
      <c r="B1908" s="1"/>
      <c r="D1908" s="5"/>
    </row>
    <row r="1909" spans="2:4" x14ac:dyDescent="0.35">
      <c r="B1909" s="1"/>
      <c r="D1909" s="5"/>
    </row>
    <row r="1910" spans="2:4" x14ac:dyDescent="0.35">
      <c r="B1910" s="1"/>
      <c r="D1910" s="5"/>
    </row>
    <row r="1911" spans="2:4" x14ac:dyDescent="0.35">
      <c r="B1911" s="1"/>
      <c r="D1911" s="5"/>
    </row>
    <row r="1912" spans="2:4" x14ac:dyDescent="0.35">
      <c r="B1912" s="1"/>
      <c r="D1912" s="5"/>
    </row>
    <row r="1913" spans="2:4" x14ac:dyDescent="0.35">
      <c r="B1913" s="1"/>
      <c r="D1913" s="5"/>
    </row>
    <row r="1914" spans="2:4" x14ac:dyDescent="0.35">
      <c r="B1914" s="1"/>
      <c r="D1914" s="5"/>
    </row>
    <row r="1915" spans="2:4" x14ac:dyDescent="0.35">
      <c r="B1915" s="1"/>
      <c r="D1915" s="5"/>
    </row>
    <row r="1916" spans="2:4" x14ac:dyDescent="0.35">
      <c r="B1916" s="1"/>
      <c r="D1916" s="5"/>
    </row>
    <row r="1917" spans="2:4" x14ac:dyDescent="0.35">
      <c r="B1917" s="1"/>
      <c r="D1917" s="5"/>
    </row>
    <row r="1918" spans="2:4" x14ac:dyDescent="0.35">
      <c r="B1918" s="1"/>
      <c r="D1918" s="5"/>
    </row>
    <row r="1919" spans="2:4" x14ac:dyDescent="0.35">
      <c r="B1919" s="1"/>
      <c r="D1919" s="5"/>
    </row>
    <row r="1920" spans="2:4" x14ac:dyDescent="0.35">
      <c r="B1920" s="1"/>
      <c r="D1920" s="5"/>
    </row>
    <row r="1921" spans="2:4" x14ac:dyDescent="0.35">
      <c r="B1921" s="1"/>
      <c r="D1921" s="5"/>
    </row>
    <row r="1922" spans="2:4" x14ac:dyDescent="0.35">
      <c r="B1922" s="1"/>
      <c r="D1922" s="5"/>
    </row>
    <row r="1923" spans="2:4" x14ac:dyDescent="0.35">
      <c r="B1923" s="1"/>
      <c r="D1923" s="5"/>
    </row>
    <row r="1924" spans="2:4" x14ac:dyDescent="0.35">
      <c r="B1924" s="1"/>
      <c r="D1924" s="5"/>
    </row>
    <row r="1925" spans="2:4" x14ac:dyDescent="0.35">
      <c r="B1925" s="1"/>
      <c r="D1925" s="5"/>
    </row>
    <row r="1926" spans="2:4" x14ac:dyDescent="0.35">
      <c r="B1926" s="1"/>
      <c r="D1926" s="5"/>
    </row>
    <row r="1927" spans="2:4" x14ac:dyDescent="0.35">
      <c r="B1927" s="1"/>
      <c r="D1927" s="5"/>
    </row>
    <row r="1928" spans="2:4" x14ac:dyDescent="0.35">
      <c r="B1928" s="1"/>
      <c r="D1928" s="5"/>
    </row>
    <row r="1929" spans="2:4" x14ac:dyDescent="0.35">
      <c r="B1929" s="1"/>
      <c r="D1929" s="5"/>
    </row>
    <row r="1930" spans="2:4" x14ac:dyDescent="0.35">
      <c r="B1930" s="1"/>
      <c r="D1930" s="5"/>
    </row>
    <row r="1931" spans="2:4" x14ac:dyDescent="0.35">
      <c r="B1931" s="1"/>
      <c r="D1931" s="5"/>
    </row>
    <row r="1932" spans="2:4" x14ac:dyDescent="0.35">
      <c r="B1932" s="1"/>
      <c r="D1932" s="5"/>
    </row>
    <row r="1933" spans="2:4" x14ac:dyDescent="0.35">
      <c r="B1933" s="1"/>
      <c r="D1933" s="5"/>
    </row>
    <row r="1934" spans="2:4" x14ac:dyDescent="0.35">
      <c r="B1934" s="1"/>
      <c r="D1934" s="5"/>
    </row>
    <row r="1935" spans="2:4" x14ac:dyDescent="0.35">
      <c r="B1935" s="1"/>
      <c r="D1935" s="5"/>
    </row>
    <row r="1936" spans="2:4" x14ac:dyDescent="0.35">
      <c r="B1936" s="1"/>
      <c r="D1936" s="5"/>
    </row>
    <row r="1937" spans="2:4" x14ac:dyDescent="0.35">
      <c r="B1937" s="1"/>
      <c r="D1937" s="5"/>
    </row>
    <row r="1938" spans="2:4" x14ac:dyDescent="0.35">
      <c r="B1938" s="1"/>
      <c r="D1938" s="5"/>
    </row>
    <row r="1939" spans="2:4" x14ac:dyDescent="0.35">
      <c r="B1939" s="1"/>
      <c r="D1939" s="5"/>
    </row>
    <row r="1940" spans="2:4" x14ac:dyDescent="0.35">
      <c r="B1940" s="1"/>
      <c r="D1940" s="5"/>
    </row>
    <row r="1941" spans="2:4" x14ac:dyDescent="0.35">
      <c r="B1941" s="1"/>
      <c r="D1941" s="5"/>
    </row>
    <row r="1942" spans="2:4" x14ac:dyDescent="0.35">
      <c r="B1942" s="1"/>
      <c r="D1942" s="5"/>
    </row>
    <row r="1943" spans="2:4" x14ac:dyDescent="0.35">
      <c r="B1943" s="1"/>
      <c r="D1943" s="5"/>
    </row>
    <row r="1944" spans="2:4" x14ac:dyDescent="0.35">
      <c r="B1944" s="1"/>
      <c r="D1944" s="5"/>
    </row>
    <row r="1945" spans="2:4" x14ac:dyDescent="0.35">
      <c r="B1945" s="1"/>
      <c r="D1945" s="5"/>
    </row>
    <row r="1946" spans="2:4" x14ac:dyDescent="0.35">
      <c r="B1946" s="1"/>
      <c r="D1946" s="5"/>
    </row>
    <row r="1947" spans="2:4" x14ac:dyDescent="0.35">
      <c r="B1947" s="1"/>
      <c r="D1947" s="5"/>
    </row>
    <row r="1948" spans="2:4" x14ac:dyDescent="0.35">
      <c r="B1948" s="1"/>
      <c r="D1948" s="5"/>
    </row>
    <row r="1949" spans="2:4" x14ac:dyDescent="0.35">
      <c r="B1949" s="1"/>
      <c r="D1949" s="5"/>
    </row>
    <row r="1950" spans="2:4" x14ac:dyDescent="0.35">
      <c r="B1950" s="1"/>
      <c r="D1950" s="5"/>
    </row>
    <row r="1951" spans="2:4" x14ac:dyDescent="0.35">
      <c r="B1951" s="1"/>
      <c r="D1951" s="5"/>
    </row>
    <row r="1952" spans="2:4" x14ac:dyDescent="0.35">
      <c r="B1952" s="1"/>
      <c r="D1952" s="5"/>
    </row>
    <row r="1953" spans="2:4" x14ac:dyDescent="0.35">
      <c r="B1953" s="1"/>
      <c r="D1953" s="5"/>
    </row>
    <row r="1954" spans="2:4" x14ac:dyDescent="0.35">
      <c r="B1954" s="1"/>
      <c r="D1954" s="5"/>
    </row>
    <row r="1955" spans="2:4" x14ac:dyDescent="0.35">
      <c r="B1955" s="1"/>
      <c r="D1955" s="5"/>
    </row>
    <row r="1956" spans="2:4" x14ac:dyDescent="0.35">
      <c r="B1956" s="1"/>
      <c r="D1956" s="5"/>
    </row>
    <row r="1957" spans="2:4" x14ac:dyDescent="0.35">
      <c r="B1957" s="1"/>
      <c r="D1957" s="5"/>
    </row>
    <row r="1958" spans="2:4" x14ac:dyDescent="0.35">
      <c r="B1958" s="1"/>
      <c r="D1958" s="5"/>
    </row>
    <row r="1959" spans="2:4" x14ac:dyDescent="0.35">
      <c r="B1959" s="1"/>
      <c r="D1959" s="5"/>
    </row>
    <row r="1960" spans="2:4" x14ac:dyDescent="0.35">
      <c r="B1960" s="1"/>
      <c r="D1960" s="5"/>
    </row>
    <row r="1961" spans="2:4" x14ac:dyDescent="0.35">
      <c r="B1961" s="1"/>
      <c r="D1961" s="5"/>
    </row>
    <row r="1962" spans="2:4" x14ac:dyDescent="0.35">
      <c r="B1962" s="1"/>
      <c r="D1962" s="5"/>
    </row>
    <row r="1963" spans="2:4" x14ac:dyDescent="0.35">
      <c r="B1963" s="1"/>
      <c r="D1963" s="5"/>
    </row>
    <row r="1964" spans="2:4" x14ac:dyDescent="0.35">
      <c r="B1964" s="1"/>
      <c r="D1964" s="5"/>
    </row>
    <row r="1965" spans="2:4" x14ac:dyDescent="0.35">
      <c r="B1965" s="1"/>
      <c r="D1965" s="5"/>
    </row>
    <row r="1966" spans="2:4" x14ac:dyDescent="0.35">
      <c r="B1966" s="1"/>
      <c r="D1966" s="5"/>
    </row>
    <row r="1967" spans="2:4" x14ac:dyDescent="0.35">
      <c r="B1967" s="1"/>
      <c r="D1967" s="5"/>
    </row>
    <row r="1968" spans="2:4" x14ac:dyDescent="0.35">
      <c r="B1968" s="1"/>
      <c r="D1968" s="5"/>
    </row>
    <row r="1969" spans="2:4" x14ac:dyDescent="0.35">
      <c r="B1969" s="1"/>
      <c r="D1969" s="5"/>
    </row>
    <row r="1970" spans="2:4" x14ac:dyDescent="0.35">
      <c r="B1970" s="1"/>
      <c r="D1970" s="5"/>
    </row>
    <row r="1971" spans="2:4" x14ac:dyDescent="0.35">
      <c r="B1971" s="1"/>
      <c r="D1971" s="5"/>
    </row>
    <row r="1972" spans="2:4" x14ac:dyDescent="0.35">
      <c r="B1972" s="1"/>
      <c r="D1972" s="5"/>
    </row>
    <row r="1973" spans="2:4" x14ac:dyDescent="0.35">
      <c r="B1973" s="1"/>
      <c r="D1973" s="5"/>
    </row>
    <row r="1974" spans="2:4" x14ac:dyDescent="0.35">
      <c r="B1974" s="1"/>
      <c r="D1974" s="5"/>
    </row>
    <row r="1975" spans="2:4" x14ac:dyDescent="0.35">
      <c r="B1975" s="1"/>
      <c r="D1975" s="5"/>
    </row>
    <row r="1976" spans="2:4" x14ac:dyDescent="0.35">
      <c r="B1976" s="1"/>
      <c r="D1976" s="5"/>
    </row>
    <row r="1977" spans="2:4" x14ac:dyDescent="0.35">
      <c r="B1977" s="1"/>
      <c r="D1977" s="5"/>
    </row>
    <row r="1978" spans="2:4" x14ac:dyDescent="0.35">
      <c r="B1978" s="1"/>
      <c r="D1978" s="5"/>
    </row>
    <row r="1979" spans="2:4" x14ac:dyDescent="0.35">
      <c r="B1979" s="1"/>
      <c r="D1979" s="5"/>
    </row>
    <row r="1980" spans="2:4" x14ac:dyDescent="0.35">
      <c r="B1980" s="1"/>
      <c r="D1980" s="5"/>
    </row>
    <row r="1981" spans="2:4" x14ac:dyDescent="0.35">
      <c r="B1981" s="1"/>
      <c r="D1981" s="5"/>
    </row>
    <row r="1982" spans="2:4" x14ac:dyDescent="0.35">
      <c r="B1982" s="1"/>
      <c r="D1982" s="5"/>
    </row>
    <row r="1983" spans="2:4" x14ac:dyDescent="0.35">
      <c r="B1983" s="1"/>
      <c r="D1983" s="5"/>
    </row>
    <row r="1984" spans="2:4" x14ac:dyDescent="0.35">
      <c r="B1984" s="1"/>
      <c r="D1984" s="5"/>
    </row>
    <row r="1985" spans="2:4" x14ac:dyDescent="0.35">
      <c r="B1985" s="1"/>
      <c r="D1985" s="5"/>
    </row>
    <row r="1986" spans="2:4" x14ac:dyDescent="0.35">
      <c r="B1986" s="1"/>
      <c r="D1986" s="5"/>
    </row>
    <row r="1987" spans="2:4" x14ac:dyDescent="0.35">
      <c r="B1987" s="1"/>
      <c r="D1987" s="5"/>
    </row>
    <row r="1988" spans="2:4" x14ac:dyDescent="0.35">
      <c r="B1988" s="1"/>
      <c r="D1988" s="5"/>
    </row>
    <row r="1989" spans="2:4" x14ac:dyDescent="0.35">
      <c r="B1989" s="1"/>
      <c r="D1989" s="5"/>
    </row>
    <row r="1990" spans="2:4" x14ac:dyDescent="0.35">
      <c r="B1990" s="1"/>
      <c r="D1990" s="5"/>
    </row>
    <row r="1991" spans="2:4" x14ac:dyDescent="0.35">
      <c r="B1991" s="1"/>
      <c r="D1991" s="5"/>
    </row>
    <row r="1992" spans="2:4" x14ac:dyDescent="0.35">
      <c r="B1992" s="1"/>
      <c r="D1992" s="5"/>
    </row>
    <row r="1993" spans="2:4" x14ac:dyDescent="0.35">
      <c r="B1993" s="1"/>
      <c r="D1993" s="5"/>
    </row>
    <row r="1994" spans="2:4" x14ac:dyDescent="0.35">
      <c r="B1994" s="1"/>
      <c r="D1994" s="5"/>
    </row>
    <row r="1995" spans="2:4" x14ac:dyDescent="0.35">
      <c r="B1995" s="1"/>
      <c r="D1995" s="5"/>
    </row>
    <row r="1996" spans="2:4" x14ac:dyDescent="0.35">
      <c r="B1996" s="1"/>
      <c r="D1996" s="5"/>
    </row>
    <row r="1997" spans="2:4" x14ac:dyDescent="0.35">
      <c r="B1997" s="1"/>
      <c r="D1997" s="5"/>
    </row>
    <row r="1998" spans="2:4" x14ac:dyDescent="0.35">
      <c r="B1998" s="1"/>
      <c r="D1998" s="5"/>
    </row>
    <row r="1999" spans="2:4" x14ac:dyDescent="0.35">
      <c r="B1999" s="1"/>
      <c r="D1999" s="5"/>
    </row>
    <row r="2000" spans="2:4" x14ac:dyDescent="0.35">
      <c r="B2000" s="1"/>
      <c r="D2000" s="5"/>
    </row>
    <row r="2001" spans="2:4" x14ac:dyDescent="0.35">
      <c r="B2001" s="1"/>
      <c r="D2001" s="5"/>
    </row>
    <row r="2002" spans="2:4" x14ac:dyDescent="0.35">
      <c r="B2002" s="1"/>
      <c r="D2002" s="5"/>
    </row>
    <row r="2003" spans="2:4" x14ac:dyDescent="0.35">
      <c r="B2003" s="1"/>
      <c r="D2003" s="5"/>
    </row>
    <row r="2004" spans="2:4" x14ac:dyDescent="0.35">
      <c r="B2004" s="1"/>
      <c r="D2004" s="5"/>
    </row>
    <row r="2005" spans="2:4" x14ac:dyDescent="0.35">
      <c r="B2005" s="1"/>
      <c r="D2005" s="5"/>
    </row>
    <row r="2006" spans="2:4" x14ac:dyDescent="0.35">
      <c r="B2006" s="1"/>
      <c r="D2006" s="5"/>
    </row>
    <row r="2007" spans="2:4" x14ac:dyDescent="0.35">
      <c r="B2007" s="1"/>
      <c r="D2007" s="5"/>
    </row>
    <row r="2008" spans="2:4" x14ac:dyDescent="0.35">
      <c r="B2008" s="1"/>
      <c r="D2008" s="5"/>
    </row>
    <row r="2009" spans="2:4" x14ac:dyDescent="0.35">
      <c r="B2009" s="1"/>
      <c r="D2009" s="5"/>
    </row>
    <row r="2010" spans="2:4" x14ac:dyDescent="0.35">
      <c r="B2010" s="1"/>
      <c r="D2010" s="5"/>
    </row>
    <row r="2011" spans="2:4" x14ac:dyDescent="0.35">
      <c r="B2011" s="1"/>
      <c r="D2011" s="5"/>
    </row>
    <row r="2012" spans="2:4" x14ac:dyDescent="0.35">
      <c r="B2012" s="1"/>
      <c r="D2012" s="5"/>
    </row>
    <row r="2013" spans="2:4" x14ac:dyDescent="0.35">
      <c r="B2013" s="1"/>
      <c r="D2013" s="5"/>
    </row>
    <row r="2014" spans="2:4" x14ac:dyDescent="0.35">
      <c r="B2014" s="1"/>
      <c r="D2014" s="5"/>
    </row>
    <row r="2015" spans="2:4" x14ac:dyDescent="0.35">
      <c r="B2015" s="1"/>
      <c r="D2015" s="5"/>
    </row>
    <row r="2016" spans="2:4" x14ac:dyDescent="0.35">
      <c r="B2016" s="1"/>
      <c r="D2016" s="5"/>
    </row>
    <row r="2017" spans="2:4" x14ac:dyDescent="0.35">
      <c r="B2017" s="1"/>
      <c r="D2017" s="5"/>
    </row>
    <row r="2018" spans="2:4" x14ac:dyDescent="0.35">
      <c r="B2018" s="1"/>
      <c r="D2018" s="5"/>
    </row>
    <row r="2019" spans="2:4" x14ac:dyDescent="0.35">
      <c r="B2019" s="1"/>
      <c r="D2019" s="5"/>
    </row>
    <row r="2020" spans="2:4" x14ac:dyDescent="0.35">
      <c r="B2020" s="1"/>
      <c r="D2020" s="5"/>
    </row>
    <row r="2021" spans="2:4" x14ac:dyDescent="0.35">
      <c r="B2021" s="1"/>
      <c r="D2021" s="5"/>
    </row>
    <row r="2022" spans="2:4" x14ac:dyDescent="0.35">
      <c r="B2022" s="1"/>
      <c r="D2022" s="5"/>
    </row>
    <row r="2023" spans="2:4" x14ac:dyDescent="0.35">
      <c r="B2023" s="1"/>
      <c r="D2023" s="5"/>
    </row>
    <row r="2024" spans="2:4" x14ac:dyDescent="0.35">
      <c r="B2024" s="1"/>
      <c r="D2024" s="5"/>
    </row>
    <row r="2025" spans="2:4" x14ac:dyDescent="0.35">
      <c r="B2025" s="1"/>
      <c r="D2025" s="5"/>
    </row>
    <row r="2026" spans="2:4" x14ac:dyDescent="0.35">
      <c r="B2026" s="1"/>
      <c r="D2026" s="5"/>
    </row>
    <row r="2027" spans="2:4" x14ac:dyDescent="0.35">
      <c r="B2027" s="1"/>
      <c r="D2027" s="5"/>
    </row>
    <row r="2028" spans="2:4" x14ac:dyDescent="0.35">
      <c r="B2028" s="1"/>
      <c r="D2028" s="5"/>
    </row>
    <row r="2029" spans="2:4" x14ac:dyDescent="0.35">
      <c r="B2029" s="1"/>
      <c r="D2029" s="5"/>
    </row>
    <row r="2030" spans="2:4" x14ac:dyDescent="0.35">
      <c r="B2030" s="1"/>
      <c r="D2030" s="5"/>
    </row>
    <row r="2031" spans="2:4" x14ac:dyDescent="0.35">
      <c r="B2031" s="1"/>
      <c r="D2031" s="5"/>
    </row>
    <row r="2032" spans="2:4" x14ac:dyDescent="0.35">
      <c r="B2032" s="1"/>
      <c r="D2032" s="5"/>
    </row>
    <row r="2033" spans="2:4" x14ac:dyDescent="0.35">
      <c r="B2033" s="1"/>
      <c r="D2033" s="5"/>
    </row>
    <row r="2034" spans="2:4" x14ac:dyDescent="0.35">
      <c r="B2034" s="1"/>
      <c r="D2034" s="5"/>
    </row>
    <row r="2035" spans="2:4" x14ac:dyDescent="0.35">
      <c r="B2035" s="1"/>
      <c r="D2035" s="5"/>
    </row>
    <row r="2036" spans="2:4" x14ac:dyDescent="0.35">
      <c r="B2036" s="1"/>
      <c r="D2036" s="5"/>
    </row>
    <row r="2037" spans="2:4" x14ac:dyDescent="0.35">
      <c r="B2037" s="1"/>
      <c r="D2037" s="5"/>
    </row>
    <row r="2038" spans="2:4" x14ac:dyDescent="0.35">
      <c r="B2038" s="1"/>
      <c r="D2038" s="5"/>
    </row>
    <row r="2039" spans="2:4" x14ac:dyDescent="0.35">
      <c r="B2039" s="1"/>
      <c r="D2039" s="5"/>
    </row>
    <row r="2040" spans="2:4" x14ac:dyDescent="0.35">
      <c r="B2040" s="1"/>
      <c r="D2040" s="5"/>
    </row>
    <row r="2041" spans="2:4" x14ac:dyDescent="0.35">
      <c r="B2041" s="1"/>
      <c r="D2041" s="5"/>
    </row>
    <row r="2042" spans="2:4" x14ac:dyDescent="0.35">
      <c r="B2042" s="1"/>
      <c r="D2042" s="5"/>
    </row>
    <row r="2043" spans="2:4" x14ac:dyDescent="0.35">
      <c r="B2043" s="1"/>
      <c r="D2043" s="5"/>
    </row>
    <row r="2044" spans="2:4" x14ac:dyDescent="0.35">
      <c r="B2044" s="1"/>
      <c r="D2044" s="5"/>
    </row>
    <row r="2045" spans="2:4" x14ac:dyDescent="0.35">
      <c r="B2045" s="1"/>
      <c r="D2045" s="5"/>
    </row>
    <row r="2046" spans="2:4" x14ac:dyDescent="0.35">
      <c r="B2046" s="1"/>
      <c r="D2046" s="5"/>
    </row>
    <row r="2047" spans="2:4" x14ac:dyDescent="0.35">
      <c r="B2047" s="1"/>
      <c r="D2047" s="5"/>
    </row>
    <row r="2048" spans="2:4" x14ac:dyDescent="0.35">
      <c r="B2048" s="1"/>
      <c r="D2048" s="5"/>
    </row>
    <row r="2049" spans="2:4" x14ac:dyDescent="0.35">
      <c r="B2049" s="1"/>
      <c r="D2049" s="5"/>
    </row>
    <row r="2050" spans="2:4" x14ac:dyDescent="0.35">
      <c r="B2050" s="1"/>
      <c r="D2050" s="5"/>
    </row>
    <row r="2051" spans="2:4" x14ac:dyDescent="0.35">
      <c r="B2051" s="1"/>
      <c r="D2051" s="5"/>
    </row>
    <row r="2052" spans="2:4" x14ac:dyDescent="0.35">
      <c r="B2052" s="1"/>
      <c r="D2052" s="5"/>
    </row>
    <row r="2053" spans="2:4" x14ac:dyDescent="0.35">
      <c r="B2053" s="1"/>
      <c r="D2053" s="5"/>
    </row>
    <row r="2054" spans="2:4" x14ac:dyDescent="0.35">
      <c r="B2054" s="1"/>
      <c r="D2054" s="5"/>
    </row>
    <row r="2055" spans="2:4" x14ac:dyDescent="0.35">
      <c r="B2055" s="1"/>
      <c r="D2055" s="5"/>
    </row>
    <row r="2056" spans="2:4" x14ac:dyDescent="0.35">
      <c r="B2056" s="1"/>
      <c r="D2056" s="5"/>
    </row>
    <row r="2057" spans="2:4" x14ac:dyDescent="0.35">
      <c r="B2057" s="1"/>
      <c r="D2057" s="5"/>
    </row>
    <row r="2058" spans="2:4" x14ac:dyDescent="0.35">
      <c r="B2058" s="1"/>
      <c r="D2058" s="5"/>
    </row>
    <row r="2059" spans="2:4" x14ac:dyDescent="0.35">
      <c r="B2059" s="1"/>
      <c r="D2059" s="5"/>
    </row>
    <row r="2060" spans="2:4" x14ac:dyDescent="0.35">
      <c r="B2060" s="1"/>
      <c r="D2060" s="5"/>
    </row>
    <row r="2061" spans="2:4" x14ac:dyDescent="0.35">
      <c r="B2061" s="1"/>
      <c r="D2061" s="5"/>
    </row>
    <row r="2062" spans="2:4" x14ac:dyDescent="0.35">
      <c r="B2062" s="1"/>
      <c r="D2062" s="5"/>
    </row>
    <row r="2063" spans="2:4" x14ac:dyDescent="0.35">
      <c r="B2063" s="1"/>
      <c r="D2063" s="5"/>
    </row>
    <row r="2064" spans="2:4" x14ac:dyDescent="0.35">
      <c r="B2064" s="1"/>
      <c r="D2064" s="5"/>
    </row>
    <row r="2065" spans="2:4" x14ac:dyDescent="0.35">
      <c r="B2065" s="1"/>
      <c r="D2065" s="5"/>
    </row>
    <row r="2066" spans="2:4" x14ac:dyDescent="0.35">
      <c r="B2066" s="1"/>
      <c r="D2066" s="5"/>
    </row>
    <row r="2067" spans="2:4" x14ac:dyDescent="0.35">
      <c r="B2067" s="1"/>
      <c r="D2067" s="5"/>
    </row>
    <row r="2068" spans="2:4" x14ac:dyDescent="0.35">
      <c r="B2068" s="1"/>
      <c r="D2068" s="5"/>
    </row>
    <row r="2069" spans="2:4" x14ac:dyDescent="0.35">
      <c r="B2069" s="1"/>
      <c r="D2069" s="5"/>
    </row>
    <row r="2070" spans="2:4" x14ac:dyDescent="0.35">
      <c r="B2070" s="1"/>
      <c r="D2070" s="5"/>
    </row>
    <row r="2071" spans="2:4" x14ac:dyDescent="0.35">
      <c r="B2071" s="1"/>
      <c r="D2071" s="5"/>
    </row>
    <row r="2072" spans="2:4" x14ac:dyDescent="0.35">
      <c r="B2072" s="1"/>
      <c r="D2072" s="5"/>
    </row>
    <row r="2073" spans="2:4" x14ac:dyDescent="0.35">
      <c r="B2073" s="1"/>
      <c r="D2073" s="5"/>
    </row>
    <row r="2074" spans="2:4" x14ac:dyDescent="0.35">
      <c r="B2074" s="1"/>
      <c r="D2074" s="5"/>
    </row>
    <row r="2075" spans="2:4" x14ac:dyDescent="0.35">
      <c r="B2075" s="1"/>
      <c r="D2075" s="5"/>
    </row>
    <row r="2076" spans="2:4" x14ac:dyDescent="0.35">
      <c r="B2076" s="1"/>
      <c r="D2076" s="5"/>
    </row>
    <row r="2077" spans="2:4" x14ac:dyDescent="0.35">
      <c r="B2077" s="1"/>
      <c r="D2077" s="5"/>
    </row>
    <row r="2078" spans="2:4" x14ac:dyDescent="0.35">
      <c r="B2078" s="1"/>
      <c r="D2078" s="5"/>
    </row>
    <row r="2079" spans="2:4" x14ac:dyDescent="0.35">
      <c r="B2079" s="1"/>
      <c r="D2079" s="5"/>
    </row>
    <row r="2080" spans="2:4" x14ac:dyDescent="0.35">
      <c r="B2080" s="1"/>
      <c r="D2080" s="5"/>
    </row>
    <row r="2081" spans="2:4" x14ac:dyDescent="0.35">
      <c r="B2081" s="1"/>
      <c r="D2081" s="5"/>
    </row>
    <row r="2082" spans="2:4" x14ac:dyDescent="0.35">
      <c r="B2082" s="1"/>
      <c r="D2082" s="5"/>
    </row>
    <row r="2083" spans="2:4" x14ac:dyDescent="0.35">
      <c r="B2083" s="1"/>
      <c r="D2083" s="5"/>
    </row>
    <row r="2084" spans="2:4" x14ac:dyDescent="0.35">
      <c r="B2084" s="1"/>
      <c r="D2084" s="5"/>
    </row>
    <row r="2085" spans="2:4" x14ac:dyDescent="0.35">
      <c r="B2085" s="1"/>
      <c r="D2085" s="5"/>
    </row>
    <row r="2086" spans="2:4" x14ac:dyDescent="0.35">
      <c r="B2086" s="1"/>
      <c r="D2086" s="5"/>
    </row>
    <row r="2087" spans="2:4" x14ac:dyDescent="0.35">
      <c r="B2087" s="1"/>
      <c r="D2087" s="5"/>
    </row>
    <row r="2088" spans="2:4" x14ac:dyDescent="0.35">
      <c r="B2088" s="1"/>
      <c r="D2088" s="5"/>
    </row>
    <row r="2089" spans="2:4" x14ac:dyDescent="0.35">
      <c r="B2089" s="1"/>
      <c r="D2089" s="5"/>
    </row>
    <row r="2090" spans="2:4" x14ac:dyDescent="0.35">
      <c r="B2090" s="1"/>
      <c r="D2090" s="5"/>
    </row>
    <row r="2091" spans="2:4" x14ac:dyDescent="0.35">
      <c r="B2091" s="1"/>
      <c r="D2091" s="5"/>
    </row>
    <row r="2092" spans="2:4" x14ac:dyDescent="0.35">
      <c r="B2092" s="1"/>
      <c r="D2092" s="5"/>
    </row>
    <row r="2093" spans="2:4" x14ac:dyDescent="0.35">
      <c r="B2093" s="1"/>
      <c r="D2093" s="5"/>
    </row>
    <row r="2094" spans="2:4" x14ac:dyDescent="0.35">
      <c r="B2094" s="1"/>
      <c r="D2094" s="5"/>
    </row>
    <row r="2095" spans="2:4" x14ac:dyDescent="0.35">
      <c r="B2095" s="1"/>
      <c r="D2095" s="5"/>
    </row>
    <row r="2096" spans="2:4" x14ac:dyDescent="0.35">
      <c r="B2096" s="1"/>
      <c r="D2096" s="5"/>
    </row>
    <row r="2097" spans="2:4" x14ac:dyDescent="0.35">
      <c r="B2097" s="1"/>
      <c r="D2097" s="5"/>
    </row>
    <row r="2098" spans="2:4" x14ac:dyDescent="0.35">
      <c r="B2098" s="1"/>
      <c r="D2098" s="5"/>
    </row>
    <row r="2099" spans="2:4" x14ac:dyDescent="0.35">
      <c r="B2099" s="1"/>
      <c r="D2099" s="5"/>
    </row>
    <row r="2100" spans="2:4" x14ac:dyDescent="0.35">
      <c r="B2100" s="1"/>
      <c r="D2100" s="5"/>
    </row>
  </sheetData>
  <mergeCells count="1">
    <mergeCell ref="B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FD6152-09B7-43CD-A9D5-E01EAAB217E1}">
          <x14:formula1>
            <xm:f>CustList!$C$4:$C$998</xm:f>
          </x14:formula1>
          <xm:sqref>C4:C2100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99"/>
  <sheetViews>
    <sheetView showGridLines="0" workbookViewId="0">
      <selection activeCell="F8" sqref="F8"/>
    </sheetView>
  </sheetViews>
  <sheetFormatPr defaultRowHeight="14.5" x14ac:dyDescent="0.35"/>
  <cols>
    <col min="1" max="1" width="8.7265625" style="11"/>
    <col min="2" max="2" width="15.81640625" style="11" bestFit="1" customWidth="1"/>
    <col min="3" max="3" width="15.81640625" style="11" customWidth="1"/>
    <col min="4" max="4" width="12.81640625" style="11" customWidth="1"/>
    <col min="5" max="6" width="10.453125" style="11" bestFit="1" customWidth="1"/>
    <col min="7" max="7" width="23.90625" style="11" bestFit="1" customWidth="1"/>
    <col min="8" max="8" width="9.81640625" style="11" bestFit="1" customWidth="1"/>
    <col min="9" max="9" width="8.7265625" style="11"/>
    <col min="10" max="10" width="9.08984375" style="11" bestFit="1" customWidth="1"/>
    <col min="11" max="11" width="8.7265625" style="11"/>
    <col min="12" max="12" width="10.453125" style="11" bestFit="1" customWidth="1"/>
    <col min="13" max="13" width="8.7265625" style="11"/>
    <col min="14" max="14" width="10.453125" style="11" bestFit="1" customWidth="1"/>
    <col min="15" max="15" width="8.7265625" style="11"/>
    <col min="16" max="16" width="10.6328125" style="11" bestFit="1" customWidth="1"/>
    <col min="17" max="18" width="10.453125" style="11" bestFit="1" customWidth="1"/>
    <col min="19" max="16384" width="8.7265625" style="11"/>
  </cols>
  <sheetData>
    <row r="1" spans="2:18" ht="28.5" customHeight="1" x14ac:dyDescent="0.6">
      <c r="B1" s="29" t="s">
        <v>29</v>
      </c>
      <c r="C1" s="29"/>
      <c r="D1" s="29"/>
      <c r="E1" s="29"/>
      <c r="F1" s="29"/>
      <c r="G1" s="29"/>
      <c r="H1" s="29"/>
    </row>
    <row r="3" spans="2:18" x14ac:dyDescent="0.35">
      <c r="G3" s="11" t="s">
        <v>25</v>
      </c>
      <c r="H3" s="20" cm="1">
        <f t="array" ref="H3">SUMPRODUCT((Tracker!$B$5:$B$999&gt;=PerCustomer!$D$5)*(Tracker!$B$5:$B$999&lt;=PerCustomer!$E$5)*(Tracker!$C$5:$C$999=PerCustomer!$B$5))</f>
        <v>0</v>
      </c>
    </row>
    <row r="4" spans="2:18" ht="17" customHeight="1" x14ac:dyDescent="0.35">
      <c r="B4" s="14" t="s">
        <v>20</v>
      </c>
      <c r="C4" s="14"/>
      <c r="D4" s="14" t="s">
        <v>21</v>
      </c>
      <c r="E4" s="14" t="s">
        <v>22</v>
      </c>
      <c r="G4" s="11" t="s">
        <v>26</v>
      </c>
      <c r="H4" s="20" cm="1">
        <f t="array" ref="H4">SUMPRODUCT((CustPay!$B$4:$B$999&gt;=PerCustomer!$D$5)*(CustPay!$B$4:$B$999&lt;=PerCustomer!$E$5)*(CustPay!$C$4:$C$999=PerCustomer!$B$5))</f>
        <v>0</v>
      </c>
    </row>
    <row r="5" spans="2:18" ht="18.5" customHeight="1" x14ac:dyDescent="0.35">
      <c r="B5" s="12"/>
      <c r="D5" s="13">
        <v>44774</v>
      </c>
      <c r="E5" s="13">
        <v>44774</v>
      </c>
      <c r="L5" s="10"/>
      <c r="N5" s="10"/>
      <c r="Q5" s="10"/>
      <c r="R5" s="10"/>
    </row>
    <row r="6" spans="2:18" x14ac:dyDescent="0.35">
      <c r="G6" s="23" t="str" cm="1">
        <f t="array" ref="G6">_xlfn.IFS(SUM($D$8:$D$999)&gt;SUM($H$8:$H$999),"BALANCE DUE:",SUM($D$8:$D$999)&lt;SUM($H$8:$H$999),"OVER PAID WITH:",SUM($D$8:$D$999)=SUM($H$8:$H$999),"ACCOUNT SETTLED:")</f>
        <v>ACCOUNT SETTLED:</v>
      </c>
      <c r="H6" s="21">
        <f>IF(SUM($D$8:$D$999)&gt;SUM($H$8:$H$999),SUM($D$8:$D$999)-SUM($H$8:$H$999),SUM($H$8:$H$999)-SUM($D$8:$D$999))</f>
        <v>0</v>
      </c>
      <c r="L6" s="10"/>
      <c r="N6" s="10"/>
      <c r="Q6" s="10"/>
    </row>
    <row r="7" spans="2:18" s="15" customFormat="1" ht="21" customHeight="1" x14ac:dyDescent="0.35">
      <c r="B7" s="27" t="s">
        <v>27</v>
      </c>
      <c r="C7" s="28"/>
      <c r="D7" s="28"/>
      <c r="E7" s="16"/>
      <c r="F7" s="25" t="s">
        <v>28</v>
      </c>
      <c r="G7" s="25"/>
      <c r="H7" s="26"/>
      <c r="J7" s="17"/>
      <c r="L7" s="18"/>
      <c r="N7" s="18"/>
      <c r="Q7" s="18"/>
    </row>
    <row r="8" spans="2:18" x14ac:dyDescent="0.35">
      <c r="B8" s="19" t="str">
        <f t="array" ref="B8">IF(ROWS(B$8:B8)&gt;$H$3,"",INDEX(Tracker!$B$5:$B$999,SMALL(IF((Tracker!$B$5:$B$999&gt;=PerCustomer!$D$5)*(Tracker!$B$5:$B$999&lt;=PerCustomer!$E$5)*(Tracker!$C$5:$C$999=PerCustomer!$B$5),ROW(Tracker!$B$5:$B$999)-ROW(Tracker!$B$5)+1),ROWS(B$8:B8))))</f>
        <v/>
      </c>
      <c r="C8" s="19" t="str">
        <f t="array" ref="C8">IF(ROWS(C$8:C8)&gt;$H$3,"",INDEX(Tracker!$C$5:$C$999,SMALL(IF((Tracker!$B$5:$B$999&gt;=PerCustomer!$D$5)*(Tracker!$B$5:$B$999&lt;=PerCustomer!$E$5)*(Tracker!$C$5:$C$999=PerCustomer!$B$5),ROW(Tracker!$B$5:$B$999)-ROW(Tracker!$B$5)+1),ROWS(C$8:C8))))</f>
        <v/>
      </c>
      <c r="D8" s="21" t="str">
        <f t="array" ref="D8">IF(ROWS(D$8:D8)&gt;$H$3,"",INDEX(Tracker!$D$5:$D$999,SMALL(IF((Tracker!$B$5:$B$999&gt;=PerCustomer!$D$5)*(Tracker!$B$5:$B$999&lt;=PerCustomer!$E$5)*(Tracker!$C$5:$C$999=PerCustomer!$B$5),ROW(Tracker!$B$5:$B$999)-ROW(Tracker!$B$5)+1),ROWS(D$8:D8))))</f>
        <v/>
      </c>
      <c r="F8" s="19" t="str" cm="1">
        <f t="array" ref="F8">IF(ROWS(F$8:F8)&gt;$H$4,"",INDEX(PaymentDate[],SMALL(IF((PaymentDate[]&gt;=PerCustomer!$D$5)*(PaymentDate[]&lt;=PerCustomer!$E$5)*(PaymentCus[]=PerCustomer!$B$5),ROW(PaymentDate[])-ROW(CustPay!$B$4)+1),ROWS(F$8:F8))))</f>
        <v/>
      </c>
      <c r="G8" s="20" t="str" cm="1">
        <f t="array" ref="G8">IF(ROWS(G$8:G8)&gt;$H$4,"",INDEX(PaymentCus[],SMALL(IF((PaymentDate[]&gt;=PerCustomer!$D$5)*(PaymentDate[]&lt;=PerCustomer!$E$5)*(PaymentCus[]=PerCustomer!$B$5),ROW(PaymentDate[])-ROW(CustPay!$B$4)+1),ROWS(G$8:G8))))</f>
        <v/>
      </c>
      <c r="H8" s="21" t="str" cm="1">
        <f t="array" ref="H8">IF(ROWS(H$8:H8)&gt;$H$4,"",INDEX(TableCPD[],SMALL(IF((PaymentDate[]&gt;=PerCustomer!$D$5)*(PaymentDate[]&lt;=PerCustomer!$E$5)*(PaymentCus[]=PerCustomer!$B$5),ROW(PaymentDate[])-ROW(CustPay!$B$4)+1),ROWS(H$8:H8))))</f>
        <v/>
      </c>
      <c r="L8" s="10"/>
      <c r="N8" s="10"/>
      <c r="Q8" s="10"/>
    </row>
    <row r="9" spans="2:18" x14ac:dyDescent="0.35">
      <c r="B9" s="19" t="str">
        <f t="array" ref="B9">IF(ROWS(B$8:B9)&gt;$H$3,"",INDEX(Tracker!$B$5:$B$999,SMALL(IF((Tracker!$B$5:$B$999&gt;=PerCustomer!$D$5)*(Tracker!$B$5:$B$999&lt;=PerCustomer!$E$5)*(Tracker!$C$5:$C$999=PerCustomer!$B$5),ROW(Tracker!$B$5:$B$999)-ROW(Tracker!$B$5)+1),ROWS(B$8:B9))))</f>
        <v/>
      </c>
      <c r="C9" s="19" t="str">
        <f t="array" ref="C9">IF(ROWS(C$8:C9)&gt;$H$3,"",INDEX(Tracker!$C$5:$C$999,SMALL(IF((Tracker!$B$5:$B$999&gt;=PerCustomer!$D$5)*(Tracker!$B$5:$B$999&lt;=PerCustomer!$E$5)*(Tracker!$C$5:$C$999=PerCustomer!$B$5),ROW(Tracker!$B$5:$B$999)-ROW(Tracker!$B$5)+1),ROWS(C$8:C9))))</f>
        <v/>
      </c>
      <c r="D9" s="21" t="str">
        <f t="array" ref="D9">IF(ROWS(D$8:D9)&gt;$H$3,"",INDEX(Tracker!$D$5:$D$999,SMALL(IF((Tracker!$B$5:$B$999&gt;=PerCustomer!$D$5)*(Tracker!$B$5:$B$999&lt;=PerCustomer!$E$5)*(Tracker!$C$5:$C$999=PerCustomer!$B$5),ROW(Tracker!$B$5:$B$999)-ROW(Tracker!$B$5)+1),ROWS(D$8:D9))))</f>
        <v/>
      </c>
      <c r="F9" s="19" t="str" cm="1">
        <f t="array" ref="F9">IF(ROWS(F$8:F9)&gt;$H$4,"",INDEX(PaymentDate[],SMALL(IF((PaymentDate[]&gt;=PerCustomer!$D$5)*(PaymentDate[]&lt;=PerCustomer!$E$5)*(PaymentCus[]=PerCustomer!$B$5),ROW(PaymentDate[])-ROW(CustPay!$B$4)+1),ROWS(F$8:F9))))</f>
        <v/>
      </c>
      <c r="G9" s="20" t="str" cm="1">
        <f t="array" ref="G9">IF(ROWS(G$8:G9)&gt;$H$4,"",INDEX(PaymentCus[],SMALL(IF((PaymentDate[]&gt;=PerCustomer!$D$5)*(PaymentDate[]&lt;=PerCustomer!$E$5)*(PaymentCus[]=PerCustomer!$B$5),ROW(PaymentDate[])-ROW(CustPay!$B$4)+1),ROWS(G$8:G9))))</f>
        <v/>
      </c>
      <c r="H9" s="21" t="str" cm="1">
        <f t="array" ref="H9">IF(ROWS(H$8:H9)&gt;$H$4,"",INDEX(TableCPD[],SMALL(IF((PaymentDate[]&gt;=PerCustomer!$D$5)*(PaymentDate[]&lt;=PerCustomer!$E$5)*(PaymentCus[]=PerCustomer!$B$5),ROW(PaymentDate[])-ROW(CustPay!$B$4)+1),ROWS(H$8:H9))))</f>
        <v/>
      </c>
      <c r="L9" s="10"/>
      <c r="N9" s="10"/>
      <c r="Q9" s="10"/>
    </row>
    <row r="10" spans="2:18" x14ac:dyDescent="0.35">
      <c r="B10" s="19" t="str">
        <f t="array" ref="B10">IF(ROWS(B$8:B10)&gt;$H$3,"",INDEX(Tracker!$B$5:$B$999,SMALL(IF((Tracker!$B$5:$B$999&gt;=PerCustomer!$D$5)*(Tracker!$B$5:$B$999&lt;=PerCustomer!$E$5)*(Tracker!$C$5:$C$999=PerCustomer!$B$5),ROW(Tracker!$B$5:$B$999)-ROW(Tracker!$B$5)+1),ROWS(B$8:B10))))</f>
        <v/>
      </c>
      <c r="C10" s="19" t="str">
        <f t="array" ref="C10">IF(ROWS(C$8:C10)&gt;$H$3,"",INDEX(Tracker!$C$5:$C$999,SMALL(IF((Tracker!$B$5:$B$999&gt;=PerCustomer!$D$5)*(Tracker!$B$5:$B$999&lt;=PerCustomer!$E$5)*(Tracker!$C$5:$C$999=PerCustomer!$B$5),ROW(Tracker!$B$5:$B$999)-ROW(Tracker!$B$5)+1),ROWS(C$8:C10))))</f>
        <v/>
      </c>
      <c r="D10" s="21" t="str">
        <f t="array" ref="D10">IF(ROWS(D$8:D10)&gt;$H$3,"",INDEX(Tracker!$D$5:$D$999,SMALL(IF((Tracker!$B$5:$B$999&gt;=PerCustomer!$D$5)*(Tracker!$B$5:$B$999&lt;=PerCustomer!$E$5)*(Tracker!$C$5:$C$999=PerCustomer!$B$5),ROW(Tracker!$B$5:$B$999)-ROW(Tracker!$B$5)+1),ROWS(D$8:D10))))</f>
        <v/>
      </c>
      <c r="F10" s="19" t="str" cm="1">
        <f t="array" ref="F10">IF(ROWS(F$8:F10)&gt;$H$4,"",INDEX(PaymentDate[],SMALL(IF((PaymentDate[]&gt;=PerCustomer!$D$5)*(PaymentDate[]&lt;=PerCustomer!$E$5)*(PaymentCus[]=PerCustomer!$B$5),ROW(PaymentDate[])-ROW(CustPay!$B$4)+1),ROWS(F$8:F10))))</f>
        <v/>
      </c>
      <c r="G10" s="20" t="str" cm="1">
        <f t="array" ref="G10">IF(ROWS(G$8:G10)&gt;$H$4,"",INDEX(PaymentCus[],SMALL(IF((PaymentDate[]&gt;=PerCustomer!$D$5)*(PaymentDate[]&lt;=PerCustomer!$E$5)*(PaymentCus[]=PerCustomer!$B$5),ROW(PaymentDate[])-ROW(CustPay!$B$4)+1),ROWS(G$8:G10))))</f>
        <v/>
      </c>
      <c r="H10" s="21" t="str" cm="1">
        <f t="array" ref="H10">IF(ROWS(H$8:H10)&gt;$H$4,"",INDEX(TableCPD[],SMALL(IF((PaymentDate[]&gt;=PerCustomer!$D$5)*(PaymentDate[]&lt;=PerCustomer!$E$5)*(PaymentCus[]=PerCustomer!$B$5),ROW(PaymentDate[])-ROW(CustPay!$B$4)+1),ROWS(H$8:H10))))</f>
        <v/>
      </c>
      <c r="L10" s="10"/>
      <c r="N10" s="10"/>
      <c r="Q10" s="10"/>
    </row>
    <row r="11" spans="2:18" x14ac:dyDescent="0.35">
      <c r="B11" s="19" t="str">
        <f t="array" ref="B11">IF(ROWS(B$8:B11)&gt;$H$3,"",INDEX(Tracker!$B$5:$B$999,SMALL(IF((Tracker!$B$5:$B$999&gt;=PerCustomer!$D$5)*(Tracker!$B$5:$B$999&lt;=PerCustomer!$E$5)*(Tracker!$C$5:$C$999=PerCustomer!$B$5),ROW(Tracker!$B$5:$B$999)-ROW(Tracker!$B$5)+1),ROWS(B$8:B11))))</f>
        <v/>
      </c>
      <c r="C11" s="19" t="str">
        <f t="array" ref="C11">IF(ROWS(C$8:C11)&gt;$H$3,"",INDEX(Tracker!$C$5:$C$999,SMALL(IF((Tracker!$B$5:$B$999&gt;=PerCustomer!$D$5)*(Tracker!$B$5:$B$999&lt;=PerCustomer!$E$5)*(Tracker!$C$5:$C$999=PerCustomer!$B$5),ROW(Tracker!$B$5:$B$999)-ROW(Tracker!$B$5)+1),ROWS(C$8:C11))))</f>
        <v/>
      </c>
      <c r="D11" s="21" t="str">
        <f t="array" ref="D11">IF(ROWS(D$8:D11)&gt;$H$3,"",INDEX(Tracker!$D$5:$D$999,SMALL(IF((Tracker!$B$5:$B$999&gt;=PerCustomer!$D$5)*(Tracker!$B$5:$B$999&lt;=PerCustomer!$E$5)*(Tracker!$C$5:$C$999=PerCustomer!$B$5),ROW(Tracker!$B$5:$B$999)-ROW(Tracker!$B$5)+1),ROWS(D$8:D11))))</f>
        <v/>
      </c>
      <c r="F11" s="19" t="str" cm="1">
        <f t="array" ref="F11">IF(ROWS(F$8:F11)&gt;$H$4,"",INDEX(PaymentDate[],SMALL(IF((PaymentDate[]&gt;=PerCustomer!$D$5)*(PaymentDate[]&lt;=PerCustomer!$E$5)*(PaymentCus[]=PerCustomer!$B$5),ROW(PaymentDate[])-ROW(CustPay!$B$4)+1),ROWS(F$8:F11))))</f>
        <v/>
      </c>
      <c r="G11" s="20" t="str" cm="1">
        <f t="array" ref="G11">IF(ROWS(G$8:G11)&gt;$H$4,"",INDEX(PaymentCus[],SMALL(IF((PaymentDate[]&gt;=PerCustomer!$D$5)*(PaymentDate[]&lt;=PerCustomer!$E$5)*(PaymentCus[]=PerCustomer!$B$5),ROW(PaymentDate[])-ROW(CustPay!$B$4)+1),ROWS(G$8:G11))))</f>
        <v/>
      </c>
      <c r="H11" s="21" t="str" cm="1">
        <f t="array" ref="H11">IF(ROWS(H$8:H11)&gt;$H$4,"",INDEX(TableCPD[],SMALL(IF((PaymentDate[]&gt;=PerCustomer!$D$5)*(PaymentDate[]&lt;=PerCustomer!$E$5)*(PaymentCus[]=PerCustomer!$B$5),ROW(PaymentDate[])-ROW(CustPay!$B$4)+1),ROWS(H$8:H11))))</f>
        <v/>
      </c>
      <c r="L11" s="10"/>
      <c r="N11" s="10"/>
      <c r="Q11" s="10"/>
    </row>
    <row r="12" spans="2:18" x14ac:dyDescent="0.35">
      <c r="B12" s="19" t="str">
        <f t="array" ref="B12">IF(ROWS(B$8:B12)&gt;$H$3,"",INDEX(Tracker!$B$5:$B$999,SMALL(IF((Tracker!$B$5:$B$999&gt;=PerCustomer!$D$5)*(Tracker!$B$5:$B$999&lt;=PerCustomer!$E$5)*(Tracker!$C$5:$C$999=PerCustomer!$B$5),ROW(Tracker!$B$5:$B$999)-ROW(Tracker!$B$5)+1),ROWS(B$8:B12))))</f>
        <v/>
      </c>
      <c r="C12" s="19" t="str">
        <f t="array" ref="C12">IF(ROWS(C$8:C12)&gt;$H$3,"",INDEX(Tracker!$C$5:$C$999,SMALL(IF((Tracker!$B$5:$B$999&gt;=PerCustomer!$D$5)*(Tracker!$B$5:$B$999&lt;=PerCustomer!$E$5)*(Tracker!$C$5:$C$999=PerCustomer!$B$5),ROW(Tracker!$B$5:$B$999)-ROW(Tracker!$B$5)+1),ROWS(C$8:C12))))</f>
        <v/>
      </c>
      <c r="D12" s="21" t="str">
        <f t="array" ref="D12">IF(ROWS(D$8:D12)&gt;$H$3,"",INDEX(Tracker!$D$5:$D$999,SMALL(IF((Tracker!$B$5:$B$999&gt;=PerCustomer!$D$5)*(Tracker!$B$5:$B$999&lt;=PerCustomer!$E$5)*(Tracker!$C$5:$C$999=PerCustomer!$B$5),ROW(Tracker!$B$5:$B$999)-ROW(Tracker!$B$5)+1),ROWS(D$8:D12))))</f>
        <v/>
      </c>
      <c r="F12" s="19" t="str" cm="1">
        <f t="array" ref="F12">IF(ROWS(F$8:F12)&gt;$H$4,"",INDEX(PaymentDate[],SMALL(IF((PaymentDate[]&gt;=PerCustomer!$D$5)*(PaymentDate[]&lt;=PerCustomer!$E$5)*(PaymentCus[]=PerCustomer!$B$5),ROW(PaymentDate[])-ROW(CustPay!$B$4)+1),ROWS(F$8:F12))))</f>
        <v/>
      </c>
      <c r="G12" s="20" t="str" cm="1">
        <f t="array" ref="G12">IF(ROWS(G$8:G12)&gt;$H$4,"",INDEX(PaymentCus[],SMALL(IF((PaymentDate[]&gt;=PerCustomer!$D$5)*(PaymentDate[]&lt;=PerCustomer!$E$5)*(PaymentCus[]=PerCustomer!$B$5),ROW(PaymentDate[])-ROW(CustPay!$B$4)+1),ROWS(G$8:G12))))</f>
        <v/>
      </c>
      <c r="H12" s="21" t="str" cm="1">
        <f t="array" ref="H12">IF(ROWS(H$8:H12)&gt;$H$4,"",INDEX(TableCPD[],SMALL(IF((PaymentDate[]&gt;=PerCustomer!$D$5)*(PaymentDate[]&lt;=PerCustomer!$E$5)*(PaymentCus[]=PerCustomer!$B$5),ROW(PaymentDate[])-ROW(CustPay!$B$4)+1),ROWS(H$8:H12))))</f>
        <v/>
      </c>
      <c r="L12" s="10"/>
      <c r="N12" s="10"/>
      <c r="Q12" s="10"/>
    </row>
    <row r="13" spans="2:18" x14ac:dyDescent="0.35">
      <c r="B13" s="19" t="str">
        <f t="array" ref="B13">IF(ROWS(B$8:B13)&gt;$H$3,"",INDEX(Tracker!$B$5:$B$999,SMALL(IF((Tracker!$B$5:$B$999&gt;=PerCustomer!$D$5)*(Tracker!$B$5:$B$999&lt;=PerCustomer!$E$5)*(Tracker!$C$5:$C$999=PerCustomer!$B$5),ROW(Tracker!$B$5:$B$999)-ROW(Tracker!$B$5)+1),ROWS(B$8:B13))))</f>
        <v/>
      </c>
      <c r="C13" s="19" t="str">
        <f t="array" ref="C13">IF(ROWS(C$8:C13)&gt;$H$3,"",INDEX(Tracker!$C$5:$C$999,SMALL(IF((Tracker!$B$5:$B$999&gt;=PerCustomer!$D$5)*(Tracker!$B$5:$B$999&lt;=PerCustomer!$E$5)*(Tracker!$C$5:$C$999=PerCustomer!$B$5),ROW(Tracker!$B$5:$B$999)-ROW(Tracker!$B$5)+1),ROWS(C$8:C13))))</f>
        <v/>
      </c>
      <c r="D13" s="21" t="str">
        <f t="array" ref="D13">IF(ROWS(D$8:D13)&gt;$H$3,"",INDEX(Tracker!$D$5:$D$999,SMALL(IF((Tracker!$B$5:$B$999&gt;=PerCustomer!$D$5)*(Tracker!$B$5:$B$999&lt;=PerCustomer!$E$5)*(Tracker!$C$5:$C$999=PerCustomer!$B$5),ROW(Tracker!$B$5:$B$999)-ROW(Tracker!$B$5)+1),ROWS(D$8:D13))))</f>
        <v/>
      </c>
      <c r="F13" s="19" t="str" cm="1">
        <f t="array" ref="F13">IF(ROWS(F$8:F13)&gt;$H$4,"",INDEX(PaymentDate[],SMALL(IF((PaymentDate[]&gt;=PerCustomer!$D$5)*(PaymentDate[]&lt;=PerCustomer!$E$5)*(PaymentCus[]=PerCustomer!$B$5),ROW(PaymentDate[])-ROW(CustPay!$B$4)+1),ROWS(F$8:F13))))</f>
        <v/>
      </c>
      <c r="G13" s="20" t="str" cm="1">
        <f t="array" ref="G13">IF(ROWS(G$8:G13)&gt;$H$4,"",INDEX(PaymentCus[],SMALL(IF((PaymentDate[]&gt;=PerCustomer!$D$5)*(PaymentDate[]&lt;=PerCustomer!$E$5)*(PaymentCus[]=PerCustomer!$B$5),ROW(PaymentDate[])-ROW(CustPay!$B$4)+1),ROWS(G$8:G13))))</f>
        <v/>
      </c>
      <c r="H13" s="21" t="str" cm="1">
        <f t="array" ref="H13">IF(ROWS(H$8:H13)&gt;$H$4,"",INDEX(TableCPD[],SMALL(IF((PaymentDate[]&gt;=PerCustomer!$D$5)*(PaymentDate[]&lt;=PerCustomer!$E$5)*(PaymentCus[]=PerCustomer!$B$5),ROW(PaymentDate[])-ROW(CustPay!$B$4)+1),ROWS(H$8:H13))))</f>
        <v/>
      </c>
      <c r="L13" s="10"/>
      <c r="N13" s="10"/>
      <c r="Q13" s="10"/>
    </row>
    <row r="14" spans="2:18" x14ac:dyDescent="0.35">
      <c r="B14" s="19" t="str">
        <f t="array" ref="B14">IF(ROWS(B$8:B14)&gt;$H$3,"",INDEX(Tracker!$B$5:$B$999,SMALL(IF((Tracker!$B$5:$B$999&gt;=PerCustomer!$D$5)*(Tracker!$B$5:$B$999&lt;=PerCustomer!$E$5)*(Tracker!$C$5:$C$999=PerCustomer!$B$5),ROW(Tracker!$B$5:$B$999)-ROW(Tracker!$B$5)+1),ROWS(B$8:B14))))</f>
        <v/>
      </c>
      <c r="C14" s="19" t="str">
        <f t="array" ref="C14">IF(ROWS(C$8:C14)&gt;$H$3,"",INDEX(Tracker!$C$5:$C$999,SMALL(IF((Tracker!$B$5:$B$999&gt;=PerCustomer!$D$5)*(Tracker!$B$5:$B$999&lt;=PerCustomer!$E$5)*(Tracker!$C$5:$C$999=PerCustomer!$B$5),ROW(Tracker!$B$5:$B$999)-ROW(Tracker!$B$5)+1),ROWS(C$8:C14))))</f>
        <v/>
      </c>
      <c r="D14" s="21" t="str">
        <f t="array" ref="D14">IF(ROWS(D$8:D14)&gt;$H$3,"",INDEX(Tracker!$D$5:$D$999,SMALL(IF((Tracker!$B$5:$B$999&gt;=PerCustomer!$D$5)*(Tracker!$B$5:$B$999&lt;=PerCustomer!$E$5)*(Tracker!$C$5:$C$999=PerCustomer!$B$5),ROW(Tracker!$B$5:$B$999)-ROW(Tracker!$B$5)+1),ROWS(D$8:D14))))</f>
        <v/>
      </c>
      <c r="F14" s="19" t="str" cm="1">
        <f t="array" ref="F14">IF(ROWS(F$8:F14)&gt;$H$4,"",INDEX(PaymentDate[],SMALL(IF((PaymentDate[]&gt;=PerCustomer!$D$5)*(PaymentDate[]&lt;=PerCustomer!$E$5)*(PaymentCus[]=PerCustomer!$B$5),ROW(PaymentDate[])-ROW(CustPay!$B$4)+1),ROWS(F$8:F14))))</f>
        <v/>
      </c>
      <c r="G14" s="20" t="str" cm="1">
        <f t="array" ref="G14">IF(ROWS(G$8:G14)&gt;$H$4,"",INDEX(PaymentCus[],SMALL(IF((PaymentDate[]&gt;=PerCustomer!$D$5)*(PaymentDate[]&lt;=PerCustomer!$E$5)*(PaymentCus[]=PerCustomer!$B$5),ROW(PaymentDate[])-ROW(CustPay!$B$4)+1),ROWS(G$8:G14))))</f>
        <v/>
      </c>
      <c r="H14" s="21" t="str" cm="1">
        <f t="array" ref="H14">IF(ROWS(H$8:H14)&gt;$H$4,"",INDEX(TableCPD[],SMALL(IF((PaymentDate[]&gt;=PerCustomer!$D$5)*(PaymentDate[]&lt;=PerCustomer!$E$5)*(PaymentCus[]=PerCustomer!$B$5),ROW(PaymentDate[])-ROW(CustPay!$B$4)+1),ROWS(H$8:H14))))</f>
        <v/>
      </c>
      <c r="L14" s="10"/>
      <c r="Q14" s="10"/>
    </row>
    <row r="15" spans="2:18" x14ac:dyDescent="0.35">
      <c r="B15" s="19" t="str">
        <f t="array" ref="B15">IF(ROWS(B$8:B15)&gt;$H$3,"",INDEX(Tracker!$B$5:$B$999,SMALL(IF((Tracker!$B$5:$B$999&gt;=PerCustomer!$D$5)*(Tracker!$B$5:$B$999&lt;=PerCustomer!$E$5)*(Tracker!$C$5:$C$999=PerCustomer!$B$5),ROW(Tracker!$B$5:$B$999)-ROW(Tracker!$B$5)+1),ROWS(B$8:B15))))</f>
        <v/>
      </c>
      <c r="C15" s="19" t="str">
        <f t="array" ref="C15">IF(ROWS(C$8:C15)&gt;$H$3,"",INDEX(Tracker!$C$5:$C$999,SMALL(IF((Tracker!$B$5:$B$999&gt;=PerCustomer!$D$5)*(Tracker!$B$5:$B$999&lt;=PerCustomer!$E$5)*(Tracker!$C$5:$C$999=PerCustomer!$B$5),ROW(Tracker!$B$5:$B$999)-ROW(Tracker!$B$5)+1),ROWS(C$8:C15))))</f>
        <v/>
      </c>
      <c r="D15" s="21" t="str">
        <f t="array" ref="D15">IF(ROWS(D$8:D15)&gt;$H$3,"",INDEX(Tracker!$D$5:$D$999,SMALL(IF((Tracker!$B$5:$B$999&gt;=PerCustomer!$D$5)*(Tracker!$B$5:$B$999&lt;=PerCustomer!$E$5)*(Tracker!$C$5:$C$999=PerCustomer!$B$5),ROW(Tracker!$B$5:$B$999)-ROW(Tracker!$B$5)+1),ROWS(D$8:D15))))</f>
        <v/>
      </c>
      <c r="F15" s="19" t="str" cm="1">
        <f t="array" ref="F15">IF(ROWS(F$8:F15)&gt;$H$4,"",INDEX(PaymentDate[],SMALL(IF((PaymentDate[]&gt;=PerCustomer!$D$5)*(PaymentDate[]&lt;=PerCustomer!$E$5)*(PaymentCus[]=PerCustomer!$B$5),ROW(PaymentDate[])-ROW(CustPay!$B$4)+1),ROWS(F$8:F15))))</f>
        <v/>
      </c>
      <c r="G15" s="20" t="str" cm="1">
        <f t="array" ref="G15">IF(ROWS(G$8:G15)&gt;$H$4,"",INDEX(PaymentCus[],SMALL(IF((PaymentDate[]&gt;=PerCustomer!$D$5)*(PaymentDate[]&lt;=PerCustomer!$E$5)*(PaymentCus[]=PerCustomer!$B$5),ROW(PaymentDate[])-ROW(CustPay!$B$4)+1),ROWS(G$8:G15))))</f>
        <v/>
      </c>
      <c r="H15" s="21" t="str" cm="1">
        <f t="array" ref="H15">IF(ROWS(H$8:H15)&gt;$H$4,"",INDEX(TableCPD[],SMALL(IF((PaymentDate[]&gt;=PerCustomer!$D$5)*(PaymentDate[]&lt;=PerCustomer!$E$5)*(PaymentCus[]=PerCustomer!$B$5),ROW(PaymentDate[])-ROW(CustPay!$B$4)+1),ROWS(H$8:H15))))</f>
        <v/>
      </c>
      <c r="L15" s="10"/>
      <c r="Q15" s="10"/>
    </row>
    <row r="16" spans="2:18" x14ac:dyDescent="0.35">
      <c r="B16" s="19" t="str">
        <f t="array" ref="B16">IF(ROWS(B$8:B16)&gt;$H$3,"",INDEX(Tracker!$B$5:$B$999,SMALL(IF((Tracker!$B$5:$B$999&gt;=PerCustomer!$D$5)*(Tracker!$B$5:$B$999&lt;=PerCustomer!$E$5)*(Tracker!$C$5:$C$999=PerCustomer!$B$5),ROW(Tracker!$B$5:$B$999)-ROW(Tracker!$B$5)+1),ROWS(B$8:B16))))</f>
        <v/>
      </c>
      <c r="C16" s="19" t="str">
        <f t="array" ref="C16">IF(ROWS(C$8:C16)&gt;$H$3,"",INDEX(Tracker!$C$5:$C$999,SMALL(IF((Tracker!$B$5:$B$999&gt;=PerCustomer!$D$5)*(Tracker!$B$5:$B$999&lt;=PerCustomer!$E$5)*(Tracker!$C$5:$C$999=PerCustomer!$B$5),ROW(Tracker!$B$5:$B$999)-ROW(Tracker!$B$5)+1),ROWS(C$8:C16))))</f>
        <v/>
      </c>
      <c r="D16" s="21" t="str">
        <f t="array" ref="D16">IF(ROWS(D$8:D16)&gt;$H$3,"",INDEX(Tracker!$D$5:$D$999,SMALL(IF((Tracker!$B$5:$B$999&gt;=PerCustomer!$D$5)*(Tracker!$B$5:$B$999&lt;=PerCustomer!$E$5)*(Tracker!$C$5:$C$999=PerCustomer!$B$5),ROW(Tracker!$B$5:$B$999)-ROW(Tracker!$B$5)+1),ROWS(D$8:D16))))</f>
        <v/>
      </c>
      <c r="F16" s="19" t="str" cm="1">
        <f t="array" ref="F16">IF(ROWS(F$8:F16)&gt;$H$4,"",INDEX(PaymentDate[],SMALL(IF((PaymentDate[]&gt;=PerCustomer!$D$5)*(PaymentDate[]&lt;=PerCustomer!$E$5)*(PaymentCus[]=PerCustomer!$B$5),ROW(PaymentDate[])-ROW(CustPay!$B$4)+1),ROWS(F$8:F16))))</f>
        <v/>
      </c>
      <c r="G16" s="20" t="str" cm="1">
        <f t="array" ref="G16">IF(ROWS(G$8:G16)&gt;$H$4,"",INDEX(PaymentCus[],SMALL(IF((PaymentDate[]&gt;=PerCustomer!$D$5)*(PaymentDate[]&lt;=PerCustomer!$E$5)*(PaymentCus[]=PerCustomer!$B$5),ROW(PaymentDate[])-ROW(CustPay!$B$4)+1),ROWS(G$8:G16))))</f>
        <v/>
      </c>
      <c r="H16" s="21" t="str" cm="1">
        <f t="array" ref="H16">IF(ROWS(H$8:H16)&gt;$H$4,"",INDEX(TableCPD[],SMALL(IF((PaymentDate[]&gt;=PerCustomer!$D$5)*(PaymentDate[]&lt;=PerCustomer!$E$5)*(PaymentCus[]=PerCustomer!$B$5),ROW(PaymentDate[])-ROW(CustPay!$B$4)+1),ROWS(H$8:H16))))</f>
        <v/>
      </c>
      <c r="L16" s="10"/>
      <c r="Q16" s="10"/>
    </row>
    <row r="17" spans="2:17" x14ac:dyDescent="0.35">
      <c r="B17" s="19" t="str">
        <f t="array" ref="B17">IF(ROWS(B$8:B17)&gt;$H$3,"",INDEX(Tracker!$B$5:$B$999,SMALL(IF((Tracker!$B$5:$B$999&gt;=PerCustomer!$D$5)*(Tracker!$B$5:$B$999&lt;=PerCustomer!$E$5)*(Tracker!$C$5:$C$999=PerCustomer!$B$5),ROW(Tracker!$B$5:$B$999)-ROW(Tracker!$B$5)+1),ROWS(B$8:B17))))</f>
        <v/>
      </c>
      <c r="C17" s="19" t="str">
        <f t="array" ref="C17">IF(ROWS(C$8:C17)&gt;$H$3,"",INDEX(Tracker!$C$5:$C$999,SMALL(IF((Tracker!$B$5:$B$999&gt;=PerCustomer!$D$5)*(Tracker!$B$5:$B$999&lt;=PerCustomer!$E$5)*(Tracker!$C$5:$C$999=PerCustomer!$B$5),ROW(Tracker!$B$5:$B$999)-ROW(Tracker!$B$5)+1),ROWS(C$8:C17))))</f>
        <v/>
      </c>
      <c r="D17" s="21" t="str">
        <f t="array" ref="D17">IF(ROWS(D$8:D17)&gt;$H$3,"",INDEX(Tracker!$D$5:$D$999,SMALL(IF((Tracker!$B$5:$B$999&gt;=PerCustomer!$D$5)*(Tracker!$B$5:$B$999&lt;=PerCustomer!$E$5)*(Tracker!$C$5:$C$999=PerCustomer!$B$5),ROW(Tracker!$B$5:$B$999)-ROW(Tracker!$B$5)+1),ROWS(D$8:D17))))</f>
        <v/>
      </c>
      <c r="F17" s="19" t="str" cm="1">
        <f t="array" ref="F17">IF(ROWS(F$8:F17)&gt;$H$4,"",INDEX(PaymentDate[],SMALL(IF((PaymentDate[]&gt;=PerCustomer!$D$5)*(PaymentDate[]&lt;=PerCustomer!$E$5)*(PaymentCus[]=PerCustomer!$B$5),ROW(PaymentDate[])-ROW(CustPay!$B$4)+1),ROWS(F$8:F17))))</f>
        <v/>
      </c>
      <c r="G17" s="20" t="str" cm="1">
        <f t="array" ref="G17">IF(ROWS(G$8:G17)&gt;$H$4,"",INDEX(PaymentCus[],SMALL(IF((PaymentDate[]&gt;=PerCustomer!$D$5)*(PaymentDate[]&lt;=PerCustomer!$E$5)*(PaymentCus[]=PerCustomer!$B$5),ROW(PaymentDate[])-ROW(CustPay!$B$4)+1),ROWS(G$8:G17))))</f>
        <v/>
      </c>
      <c r="H17" s="21" t="str" cm="1">
        <f t="array" ref="H17">IF(ROWS(H$8:H17)&gt;$H$4,"",INDEX(TableCPD[],SMALL(IF((PaymentDate[]&gt;=PerCustomer!$D$5)*(PaymentDate[]&lt;=PerCustomer!$E$5)*(PaymentCus[]=PerCustomer!$B$5),ROW(PaymentDate[])-ROW(CustPay!$B$4)+1),ROWS(H$8:H17))))</f>
        <v/>
      </c>
      <c r="L17" s="10"/>
      <c r="Q17" s="10"/>
    </row>
    <row r="18" spans="2:17" x14ac:dyDescent="0.35">
      <c r="B18" s="19" t="str">
        <f t="array" ref="B18">IF(ROWS(B$8:B18)&gt;$H$3,"",INDEX(Tracker!$B$5:$B$999,SMALL(IF((Tracker!$B$5:$B$999&gt;=PerCustomer!$D$5)*(Tracker!$B$5:$B$999&lt;=PerCustomer!$E$5)*(Tracker!$C$5:$C$999=PerCustomer!$B$5),ROW(Tracker!$B$5:$B$999)-ROW(Tracker!$B$5)+1),ROWS(B$8:B18))))</f>
        <v/>
      </c>
      <c r="C18" s="19" t="str">
        <f t="array" ref="C18">IF(ROWS(C$8:C18)&gt;$H$3,"",INDEX(Tracker!$C$5:$C$999,SMALL(IF((Tracker!$B$5:$B$999&gt;=PerCustomer!$D$5)*(Tracker!$B$5:$B$999&lt;=PerCustomer!$E$5)*(Tracker!$C$5:$C$999=PerCustomer!$B$5),ROW(Tracker!$B$5:$B$999)-ROW(Tracker!$B$5)+1),ROWS(C$8:C18))))</f>
        <v/>
      </c>
      <c r="D18" s="21" t="str">
        <f t="array" ref="D18">IF(ROWS(D$8:D18)&gt;$H$3,"",INDEX(Tracker!$D$5:$D$999,SMALL(IF((Tracker!$B$5:$B$999&gt;=PerCustomer!$D$5)*(Tracker!$B$5:$B$999&lt;=PerCustomer!$E$5)*(Tracker!$C$5:$C$999=PerCustomer!$B$5),ROW(Tracker!$B$5:$B$999)-ROW(Tracker!$B$5)+1),ROWS(D$8:D18))))</f>
        <v/>
      </c>
      <c r="F18" s="19" t="str" cm="1">
        <f t="array" ref="F18">IF(ROWS(F$8:F18)&gt;$H$4,"",INDEX(PaymentDate[],SMALL(IF((PaymentDate[]&gt;=PerCustomer!$D$5)*(PaymentDate[]&lt;=PerCustomer!$E$5)*(PaymentCus[]=PerCustomer!$B$5),ROW(PaymentDate[])-ROW(CustPay!$B$4)+1),ROWS(F$8:F18))))</f>
        <v/>
      </c>
      <c r="G18" s="20" t="str" cm="1">
        <f t="array" ref="G18">IF(ROWS(G$8:G18)&gt;$H$4,"",INDEX(PaymentCus[],SMALL(IF((PaymentDate[]&gt;=PerCustomer!$D$5)*(PaymentDate[]&lt;=PerCustomer!$E$5)*(PaymentCus[]=PerCustomer!$B$5),ROW(PaymentDate[])-ROW(CustPay!$B$4)+1),ROWS(G$8:G18))))</f>
        <v/>
      </c>
      <c r="H18" s="21" t="str" cm="1">
        <f t="array" ref="H18">IF(ROWS(H$8:H18)&gt;$H$4,"",INDEX(TableCPD[],SMALL(IF((PaymentDate[]&gt;=PerCustomer!$D$5)*(PaymentDate[]&lt;=PerCustomer!$E$5)*(PaymentCus[]=PerCustomer!$B$5),ROW(PaymentDate[])-ROW(CustPay!$B$4)+1),ROWS(H$8:H18))))</f>
        <v/>
      </c>
      <c r="L18" s="10"/>
      <c r="Q18" s="10"/>
    </row>
    <row r="19" spans="2:17" x14ac:dyDescent="0.35">
      <c r="B19" s="19" t="str">
        <f t="array" ref="B19">IF(ROWS(B$8:B19)&gt;$H$3,"",INDEX(Tracker!$B$5:$B$999,SMALL(IF((Tracker!$B$5:$B$999&gt;=PerCustomer!$D$5)*(Tracker!$B$5:$B$999&lt;=PerCustomer!$E$5)*(Tracker!$C$5:$C$999=PerCustomer!$B$5),ROW(Tracker!$B$5:$B$999)-ROW(Tracker!$B$5)+1),ROWS(B$8:B19))))</f>
        <v/>
      </c>
      <c r="C19" s="19" t="str">
        <f t="array" ref="C19">IF(ROWS(C$8:C19)&gt;$H$3,"",INDEX(Tracker!$C$5:$C$999,SMALL(IF((Tracker!$B$5:$B$999&gt;=PerCustomer!$D$5)*(Tracker!$B$5:$B$999&lt;=PerCustomer!$E$5)*(Tracker!$C$5:$C$999=PerCustomer!$B$5),ROW(Tracker!$B$5:$B$999)-ROW(Tracker!$B$5)+1),ROWS(C$8:C19))))</f>
        <v/>
      </c>
      <c r="D19" s="21" t="str">
        <f t="array" ref="D19">IF(ROWS(D$8:D19)&gt;$H$3,"",INDEX(Tracker!$D$5:$D$999,SMALL(IF((Tracker!$B$5:$B$999&gt;=PerCustomer!$D$5)*(Tracker!$B$5:$B$999&lt;=PerCustomer!$E$5)*(Tracker!$C$5:$C$999=PerCustomer!$B$5),ROW(Tracker!$B$5:$B$999)-ROW(Tracker!$B$5)+1),ROWS(D$8:D19))))</f>
        <v/>
      </c>
      <c r="F19" s="19" t="str" cm="1">
        <f t="array" ref="F19">IF(ROWS(F$8:F19)&gt;$H$4,"",INDEX(PaymentDate[],SMALL(IF((PaymentDate[]&gt;=PerCustomer!$D$5)*(PaymentDate[]&lt;=PerCustomer!$E$5)*(PaymentCus[]=PerCustomer!$B$5),ROW(PaymentDate[])-ROW(CustPay!$B$4)+1),ROWS(F$8:F19))))</f>
        <v/>
      </c>
      <c r="G19" s="20" t="str" cm="1">
        <f t="array" ref="G19">IF(ROWS(G$8:G19)&gt;$H$4,"",INDEX(PaymentCus[],SMALL(IF((PaymentDate[]&gt;=PerCustomer!$D$5)*(PaymentDate[]&lt;=PerCustomer!$E$5)*(PaymentCus[]=PerCustomer!$B$5),ROW(PaymentDate[])-ROW(CustPay!$B$4)+1),ROWS(G$8:G19))))</f>
        <v/>
      </c>
      <c r="H19" s="21" t="str" cm="1">
        <f t="array" ref="H19">IF(ROWS(H$8:H19)&gt;$H$4,"",INDEX(TableCPD[],SMALL(IF((PaymentDate[]&gt;=PerCustomer!$D$5)*(PaymentDate[]&lt;=PerCustomer!$E$5)*(PaymentCus[]=PerCustomer!$B$5),ROW(PaymentDate[])-ROW(CustPay!$B$4)+1),ROWS(H$8:H19))))</f>
        <v/>
      </c>
      <c r="L19" s="10"/>
      <c r="Q19" s="10"/>
    </row>
    <row r="20" spans="2:17" x14ac:dyDescent="0.35">
      <c r="B20" s="19" t="str">
        <f t="array" ref="B20">IF(ROWS(B$8:B20)&gt;$H$3,"",INDEX(Tracker!$B$5:$B$999,SMALL(IF((Tracker!$B$5:$B$999&gt;=PerCustomer!$D$5)*(Tracker!$B$5:$B$999&lt;=PerCustomer!$E$5)*(Tracker!$C$5:$C$999=PerCustomer!$B$5),ROW(Tracker!$B$5:$B$999)-ROW(Tracker!$B$5)+1),ROWS(B$8:B20))))</f>
        <v/>
      </c>
      <c r="C20" s="19" t="str">
        <f t="array" ref="C20">IF(ROWS(C$8:C20)&gt;$H$3,"",INDEX(Tracker!$C$5:$C$999,SMALL(IF((Tracker!$B$5:$B$999&gt;=PerCustomer!$D$5)*(Tracker!$B$5:$B$999&lt;=PerCustomer!$E$5)*(Tracker!$C$5:$C$999=PerCustomer!$B$5),ROW(Tracker!$B$5:$B$999)-ROW(Tracker!$B$5)+1),ROWS(C$8:C20))))</f>
        <v/>
      </c>
      <c r="D20" s="21" t="str">
        <f t="array" ref="D20">IF(ROWS(D$8:D20)&gt;$H$3,"",INDEX(Tracker!$D$5:$D$999,SMALL(IF((Tracker!$B$5:$B$999&gt;=PerCustomer!$D$5)*(Tracker!$B$5:$B$999&lt;=PerCustomer!$E$5)*(Tracker!$C$5:$C$999=PerCustomer!$B$5),ROW(Tracker!$B$5:$B$999)-ROW(Tracker!$B$5)+1),ROWS(D$8:D20))))</f>
        <v/>
      </c>
      <c r="F20" s="19" t="str" cm="1">
        <f t="array" ref="F20">IF(ROWS(F$8:F20)&gt;$H$4,"",INDEX(PaymentDate[],SMALL(IF((PaymentDate[]&gt;=PerCustomer!$D$5)*(PaymentDate[]&lt;=PerCustomer!$E$5)*(PaymentCus[]=PerCustomer!$B$5),ROW(PaymentDate[])-ROW(CustPay!$B$4)+1),ROWS(F$8:F20))))</f>
        <v/>
      </c>
      <c r="G20" s="20" t="str" cm="1">
        <f t="array" ref="G20">IF(ROWS(G$8:G20)&gt;$H$4,"",INDEX(PaymentCus[],SMALL(IF((PaymentDate[]&gt;=PerCustomer!$D$5)*(PaymentDate[]&lt;=PerCustomer!$E$5)*(PaymentCus[]=PerCustomer!$B$5),ROW(PaymentDate[])-ROW(CustPay!$B$4)+1),ROWS(G$8:G20))))</f>
        <v/>
      </c>
      <c r="H20" s="21" t="str" cm="1">
        <f t="array" ref="H20">IF(ROWS(H$8:H20)&gt;$H$4,"",INDEX(TableCPD[],SMALL(IF((PaymentDate[]&gt;=PerCustomer!$D$5)*(PaymentDate[]&lt;=PerCustomer!$E$5)*(PaymentCus[]=PerCustomer!$B$5),ROW(PaymentDate[])-ROW(CustPay!$B$4)+1),ROWS(H$8:H20))))</f>
        <v/>
      </c>
      <c r="L20" s="10"/>
      <c r="Q20" s="10"/>
    </row>
    <row r="21" spans="2:17" x14ac:dyDescent="0.35">
      <c r="B21" s="19" t="str">
        <f t="array" ref="B21">IF(ROWS(B$8:B21)&gt;$H$3,"",INDEX(Tracker!$B$5:$B$999,SMALL(IF((Tracker!$B$5:$B$999&gt;=PerCustomer!$D$5)*(Tracker!$B$5:$B$999&lt;=PerCustomer!$E$5)*(Tracker!$C$5:$C$999=PerCustomer!$B$5),ROW(Tracker!$B$5:$B$999)-ROW(Tracker!$B$5)+1),ROWS(B$8:B21))))</f>
        <v/>
      </c>
      <c r="C21" s="19" t="str">
        <f t="array" ref="C21">IF(ROWS(C$8:C21)&gt;$H$3,"",INDEX(Tracker!$C$5:$C$999,SMALL(IF((Tracker!$B$5:$B$999&gt;=PerCustomer!$D$5)*(Tracker!$B$5:$B$999&lt;=PerCustomer!$E$5)*(Tracker!$C$5:$C$999=PerCustomer!$B$5),ROW(Tracker!$B$5:$B$999)-ROW(Tracker!$B$5)+1),ROWS(C$8:C21))))</f>
        <v/>
      </c>
      <c r="D21" s="21" t="str">
        <f t="array" ref="D21">IF(ROWS(D$8:D21)&gt;$H$3,"",INDEX(Tracker!$D$5:$D$999,SMALL(IF((Tracker!$B$5:$B$999&gt;=PerCustomer!$D$5)*(Tracker!$B$5:$B$999&lt;=PerCustomer!$E$5)*(Tracker!$C$5:$C$999=PerCustomer!$B$5),ROW(Tracker!$B$5:$B$999)-ROW(Tracker!$B$5)+1),ROWS(D$8:D21))))</f>
        <v/>
      </c>
      <c r="F21" s="19" t="str" cm="1">
        <f t="array" ref="F21">IF(ROWS(F$8:F21)&gt;$H$4,"",INDEX(PaymentDate[],SMALL(IF((PaymentDate[]&gt;=PerCustomer!$D$5)*(PaymentDate[]&lt;=PerCustomer!$E$5)*(PaymentCus[]=PerCustomer!$B$5),ROW(PaymentDate[])-ROW(CustPay!$B$4)+1),ROWS(F$8:F21))))</f>
        <v/>
      </c>
      <c r="G21" s="20" t="str" cm="1">
        <f t="array" ref="G21">IF(ROWS(G$8:G21)&gt;$H$4,"",INDEX(PaymentCus[],SMALL(IF((PaymentDate[]&gt;=PerCustomer!$D$5)*(PaymentDate[]&lt;=PerCustomer!$E$5)*(PaymentCus[]=PerCustomer!$B$5),ROW(PaymentDate[])-ROW(CustPay!$B$4)+1),ROWS(G$8:G21))))</f>
        <v/>
      </c>
      <c r="H21" s="21" t="str" cm="1">
        <f t="array" ref="H21">IF(ROWS(H$8:H21)&gt;$H$4,"",INDEX(TableCPD[],SMALL(IF((PaymentDate[]&gt;=PerCustomer!$D$5)*(PaymentDate[]&lt;=PerCustomer!$E$5)*(PaymentCus[]=PerCustomer!$B$5),ROW(PaymentDate[])-ROW(CustPay!$B$4)+1),ROWS(H$8:H21))))</f>
        <v/>
      </c>
      <c r="L21" s="10"/>
      <c r="Q21" s="10"/>
    </row>
    <row r="22" spans="2:17" x14ac:dyDescent="0.35">
      <c r="B22" s="19" t="str">
        <f t="array" ref="B22">IF(ROWS(B$8:B22)&gt;$H$3,"",INDEX(Tracker!$B$5:$B$999,SMALL(IF((Tracker!$B$5:$B$999&gt;=PerCustomer!$D$5)*(Tracker!$B$5:$B$999&lt;=PerCustomer!$E$5)*(Tracker!$C$5:$C$999=PerCustomer!$B$5),ROW(Tracker!$B$5:$B$999)-ROW(Tracker!$B$5)+1),ROWS(B$8:B22))))</f>
        <v/>
      </c>
      <c r="C22" s="19" t="str">
        <f t="array" ref="C22">IF(ROWS(C$8:C22)&gt;$H$3,"",INDEX(Tracker!$C$5:$C$999,SMALL(IF((Tracker!$B$5:$B$999&gt;=PerCustomer!$D$5)*(Tracker!$B$5:$B$999&lt;=PerCustomer!$E$5)*(Tracker!$C$5:$C$999=PerCustomer!$B$5),ROW(Tracker!$B$5:$B$999)-ROW(Tracker!$B$5)+1),ROWS(C$8:C22))))</f>
        <v/>
      </c>
      <c r="D22" s="21" t="str">
        <f t="array" ref="D22">IF(ROWS(D$8:D22)&gt;$H$3,"",INDEX(Tracker!$D$5:$D$999,SMALL(IF((Tracker!$B$5:$B$999&gt;=PerCustomer!$D$5)*(Tracker!$B$5:$B$999&lt;=PerCustomer!$E$5)*(Tracker!$C$5:$C$999=PerCustomer!$B$5),ROW(Tracker!$B$5:$B$999)-ROW(Tracker!$B$5)+1),ROWS(D$8:D22))))</f>
        <v/>
      </c>
      <c r="F22" s="19" t="str" cm="1">
        <f t="array" ref="F22">IF(ROWS(F$8:F22)&gt;$H$4,"",INDEX(PaymentDate[],SMALL(IF((PaymentDate[]&gt;=PerCustomer!$D$5)*(PaymentDate[]&lt;=PerCustomer!$E$5)*(PaymentCus[]=PerCustomer!$B$5),ROW(PaymentDate[])-ROW(CustPay!$B$4)+1),ROWS(F$8:F22))))</f>
        <v/>
      </c>
      <c r="G22" s="20" t="str" cm="1">
        <f t="array" ref="G22">IF(ROWS(G$8:G22)&gt;$H$4,"",INDEX(PaymentCus[],SMALL(IF((PaymentDate[]&gt;=PerCustomer!$D$5)*(PaymentDate[]&lt;=PerCustomer!$E$5)*(PaymentCus[]=PerCustomer!$B$5),ROW(PaymentDate[])-ROW(CustPay!$B$4)+1),ROWS(G$8:G22))))</f>
        <v/>
      </c>
      <c r="H22" s="21" t="str" cm="1">
        <f t="array" ref="H22">IF(ROWS(H$8:H22)&gt;$H$4,"",INDEX(TableCPD[],SMALL(IF((PaymentDate[]&gt;=PerCustomer!$D$5)*(PaymentDate[]&lt;=PerCustomer!$E$5)*(PaymentCus[]=PerCustomer!$B$5),ROW(PaymentDate[])-ROW(CustPay!$B$4)+1),ROWS(H$8:H22))))</f>
        <v/>
      </c>
      <c r="L22" s="10"/>
      <c r="Q22" s="10"/>
    </row>
    <row r="23" spans="2:17" x14ac:dyDescent="0.35">
      <c r="B23" s="19" t="str">
        <f t="array" ref="B23">IF(ROWS(B$8:B23)&gt;$H$3,"",INDEX(Tracker!$B$5:$B$999,SMALL(IF((Tracker!$B$5:$B$999&gt;=PerCustomer!$D$5)*(Tracker!$B$5:$B$999&lt;=PerCustomer!$E$5)*(Tracker!$C$5:$C$999=PerCustomer!$B$5),ROW(Tracker!$B$5:$B$999)-ROW(Tracker!$B$5)+1),ROWS(B$8:B23))))</f>
        <v/>
      </c>
      <c r="C23" s="19" t="str">
        <f t="array" ref="C23">IF(ROWS(C$8:C23)&gt;$H$3,"",INDEX(Tracker!$C$5:$C$999,SMALL(IF((Tracker!$B$5:$B$999&gt;=PerCustomer!$D$5)*(Tracker!$B$5:$B$999&lt;=PerCustomer!$E$5)*(Tracker!$C$5:$C$999=PerCustomer!$B$5),ROW(Tracker!$B$5:$B$999)-ROW(Tracker!$B$5)+1),ROWS(C$8:C23))))</f>
        <v/>
      </c>
      <c r="D23" s="21" t="str">
        <f t="array" ref="D23">IF(ROWS(D$8:D23)&gt;$H$3,"",INDEX(Tracker!$D$5:$D$999,SMALL(IF((Tracker!$B$5:$B$999&gt;=PerCustomer!$D$5)*(Tracker!$B$5:$B$999&lt;=PerCustomer!$E$5)*(Tracker!$C$5:$C$999=PerCustomer!$B$5),ROW(Tracker!$B$5:$B$999)-ROW(Tracker!$B$5)+1),ROWS(D$8:D23))))</f>
        <v/>
      </c>
      <c r="F23" s="19" t="str" cm="1">
        <f t="array" ref="F23">IF(ROWS(F$8:F23)&gt;$H$4,"",INDEX(PaymentDate[],SMALL(IF((PaymentDate[]&gt;=PerCustomer!$D$5)*(PaymentDate[]&lt;=PerCustomer!$E$5)*(PaymentCus[]=PerCustomer!$B$5),ROW(PaymentDate[])-ROW(CustPay!$B$4)+1),ROWS(F$8:F23))))</f>
        <v/>
      </c>
      <c r="G23" s="20" t="str" cm="1">
        <f t="array" ref="G23">IF(ROWS(G$8:G23)&gt;$H$4,"",INDEX(PaymentCus[],SMALL(IF((PaymentDate[]&gt;=PerCustomer!$D$5)*(PaymentDate[]&lt;=PerCustomer!$E$5)*(PaymentCus[]=PerCustomer!$B$5),ROW(PaymentDate[])-ROW(CustPay!$B$4)+1),ROWS(G$8:G23))))</f>
        <v/>
      </c>
      <c r="H23" s="21" t="str" cm="1">
        <f t="array" ref="H23">IF(ROWS(H$8:H23)&gt;$H$4,"",INDEX(TableCPD[],SMALL(IF((PaymentDate[]&gt;=PerCustomer!$D$5)*(PaymentDate[]&lt;=PerCustomer!$E$5)*(PaymentCus[]=PerCustomer!$B$5),ROW(PaymentDate[])-ROW(CustPay!$B$4)+1),ROWS(H$8:H23))))</f>
        <v/>
      </c>
      <c r="L23" s="10"/>
      <c r="Q23" s="10"/>
    </row>
    <row r="24" spans="2:17" x14ac:dyDescent="0.35">
      <c r="B24" s="19" t="str">
        <f t="array" ref="B24">IF(ROWS(B$8:B24)&gt;$H$3,"",INDEX(Tracker!$B$5:$B$999,SMALL(IF((Tracker!$B$5:$B$999&gt;=PerCustomer!$D$5)*(Tracker!$B$5:$B$999&lt;=PerCustomer!$E$5)*(Tracker!$C$5:$C$999=PerCustomer!$B$5),ROW(Tracker!$B$5:$B$999)-ROW(Tracker!$B$5)+1),ROWS(B$8:B24))))</f>
        <v/>
      </c>
      <c r="C24" s="19" t="str">
        <f t="array" ref="C24">IF(ROWS(C$8:C24)&gt;$H$3,"",INDEX(Tracker!$C$5:$C$999,SMALL(IF((Tracker!$B$5:$B$999&gt;=PerCustomer!$D$5)*(Tracker!$B$5:$B$999&lt;=PerCustomer!$E$5)*(Tracker!$C$5:$C$999=PerCustomer!$B$5),ROW(Tracker!$B$5:$B$999)-ROW(Tracker!$B$5)+1),ROWS(C$8:C24))))</f>
        <v/>
      </c>
      <c r="D24" s="21" t="str">
        <f t="array" ref="D24">IF(ROWS(D$8:D24)&gt;$H$3,"",INDEX(Tracker!$D$5:$D$999,SMALL(IF((Tracker!$B$5:$B$999&gt;=PerCustomer!$D$5)*(Tracker!$B$5:$B$999&lt;=PerCustomer!$E$5)*(Tracker!$C$5:$C$999=PerCustomer!$B$5),ROW(Tracker!$B$5:$B$999)-ROW(Tracker!$B$5)+1),ROWS(D$8:D24))))</f>
        <v/>
      </c>
      <c r="F24" s="19" t="str" cm="1">
        <f t="array" ref="F24">IF(ROWS(F$8:F24)&gt;$H$4,"",INDEX(PaymentDate[],SMALL(IF((PaymentDate[]&gt;=PerCustomer!$D$5)*(PaymentDate[]&lt;=PerCustomer!$E$5)*(PaymentCus[]=PerCustomer!$B$5),ROW(PaymentDate[])-ROW(CustPay!$B$4)+1),ROWS(F$8:F24))))</f>
        <v/>
      </c>
      <c r="G24" s="20" t="str" cm="1">
        <f t="array" ref="G24">IF(ROWS(G$8:G24)&gt;$H$4,"",INDEX(PaymentCus[],SMALL(IF((PaymentDate[]&gt;=PerCustomer!$D$5)*(PaymentDate[]&lt;=PerCustomer!$E$5)*(PaymentCus[]=PerCustomer!$B$5),ROW(PaymentDate[])-ROW(CustPay!$B$4)+1),ROWS(G$8:G24))))</f>
        <v/>
      </c>
      <c r="H24" s="21" t="str" cm="1">
        <f t="array" ref="H24">IF(ROWS(H$8:H24)&gt;$H$4,"",INDEX(TableCPD[],SMALL(IF((PaymentDate[]&gt;=PerCustomer!$D$5)*(PaymentDate[]&lt;=PerCustomer!$E$5)*(PaymentCus[]=PerCustomer!$B$5),ROW(PaymentDate[])-ROW(CustPay!$B$4)+1),ROWS(H$8:H24))))</f>
        <v/>
      </c>
      <c r="L24" s="10"/>
      <c r="Q24" s="10"/>
    </row>
    <row r="25" spans="2:17" x14ac:dyDescent="0.35">
      <c r="B25" s="19" t="str">
        <f t="array" ref="B25">IF(ROWS(B$8:B25)&gt;$H$3,"",INDEX(Tracker!$B$5:$B$999,SMALL(IF((Tracker!$B$5:$B$999&gt;=PerCustomer!$D$5)*(Tracker!$B$5:$B$999&lt;=PerCustomer!$E$5)*(Tracker!$C$5:$C$999=PerCustomer!$B$5),ROW(Tracker!$B$5:$B$999)-ROW(Tracker!$B$5)+1),ROWS(B$8:B25))))</f>
        <v/>
      </c>
      <c r="C25" s="19" t="str">
        <f t="array" ref="C25">IF(ROWS(C$8:C25)&gt;$H$3,"",INDEX(Tracker!$C$5:$C$999,SMALL(IF((Tracker!$B$5:$B$999&gt;=PerCustomer!$D$5)*(Tracker!$B$5:$B$999&lt;=PerCustomer!$E$5)*(Tracker!$C$5:$C$999=PerCustomer!$B$5),ROW(Tracker!$B$5:$B$999)-ROW(Tracker!$B$5)+1),ROWS(C$8:C25))))</f>
        <v/>
      </c>
      <c r="D25" s="21" t="str">
        <f t="array" ref="D25">IF(ROWS(D$8:D25)&gt;$H$3,"",INDEX(Tracker!$D$5:$D$999,SMALL(IF((Tracker!$B$5:$B$999&gt;=PerCustomer!$D$5)*(Tracker!$B$5:$B$999&lt;=PerCustomer!$E$5)*(Tracker!$C$5:$C$999=PerCustomer!$B$5),ROW(Tracker!$B$5:$B$999)-ROW(Tracker!$B$5)+1),ROWS(D$8:D25))))</f>
        <v/>
      </c>
      <c r="F25" s="19" t="str" cm="1">
        <f t="array" ref="F25">IF(ROWS(F$8:F25)&gt;$H$4,"",INDEX(PaymentDate[],SMALL(IF((PaymentDate[]&gt;=PerCustomer!$D$5)*(PaymentDate[]&lt;=PerCustomer!$E$5)*(PaymentCus[]=PerCustomer!$B$5),ROW(PaymentDate[])-ROW(CustPay!$B$4)+1),ROWS(F$8:F25))))</f>
        <v/>
      </c>
      <c r="G25" s="20" t="str" cm="1">
        <f t="array" ref="G25">IF(ROWS(G$8:G25)&gt;$H$4,"",INDEX(PaymentCus[],SMALL(IF((PaymentDate[]&gt;=PerCustomer!$D$5)*(PaymentDate[]&lt;=PerCustomer!$E$5)*(PaymentCus[]=PerCustomer!$B$5),ROW(PaymentDate[])-ROW(CustPay!$B$4)+1),ROWS(G$8:G25))))</f>
        <v/>
      </c>
      <c r="H25" s="21" t="str" cm="1">
        <f t="array" ref="H25">IF(ROWS(H$8:H25)&gt;$H$4,"",INDEX(TableCPD[],SMALL(IF((PaymentDate[]&gt;=PerCustomer!$D$5)*(PaymentDate[]&lt;=PerCustomer!$E$5)*(PaymentCus[]=PerCustomer!$B$5),ROW(PaymentDate[])-ROW(CustPay!$B$4)+1),ROWS(H$8:H25))))</f>
        <v/>
      </c>
      <c r="L25" s="10"/>
      <c r="Q25" s="10"/>
    </row>
    <row r="26" spans="2:17" x14ac:dyDescent="0.35">
      <c r="B26" s="19" t="str">
        <f t="array" ref="B26">IF(ROWS(B$8:B26)&gt;$H$3,"",INDEX(Tracker!$B$5:$B$999,SMALL(IF((Tracker!$B$5:$B$999&gt;=PerCustomer!$D$5)*(Tracker!$B$5:$B$999&lt;=PerCustomer!$E$5)*(Tracker!$C$5:$C$999=PerCustomer!$B$5),ROW(Tracker!$B$5:$B$999)-ROW(Tracker!$B$5)+1),ROWS(B$8:B26))))</f>
        <v/>
      </c>
      <c r="C26" s="19" t="str">
        <f t="array" ref="C26">IF(ROWS(C$8:C26)&gt;$H$3,"",INDEX(Tracker!$C$5:$C$999,SMALL(IF((Tracker!$B$5:$B$999&gt;=PerCustomer!$D$5)*(Tracker!$B$5:$B$999&lt;=PerCustomer!$E$5)*(Tracker!$C$5:$C$999=PerCustomer!$B$5),ROW(Tracker!$B$5:$B$999)-ROW(Tracker!$B$5)+1),ROWS(C$8:C26))))</f>
        <v/>
      </c>
      <c r="D26" s="21" t="str">
        <f t="array" ref="D26">IF(ROWS(D$8:D26)&gt;$H$3,"",INDEX(Tracker!$D$5:$D$999,SMALL(IF((Tracker!$B$5:$B$999&gt;=PerCustomer!$D$5)*(Tracker!$B$5:$B$999&lt;=PerCustomer!$E$5)*(Tracker!$C$5:$C$999=PerCustomer!$B$5),ROW(Tracker!$B$5:$B$999)-ROW(Tracker!$B$5)+1),ROWS(D$8:D26))))</f>
        <v/>
      </c>
      <c r="F26" s="19" t="str" cm="1">
        <f t="array" ref="F26">IF(ROWS(F$8:F26)&gt;$H$4,"",INDEX(PaymentDate[],SMALL(IF((PaymentDate[]&gt;=PerCustomer!$D$5)*(PaymentDate[]&lt;=PerCustomer!$E$5)*(PaymentCus[]=PerCustomer!$B$5),ROW(PaymentDate[])-ROW(CustPay!$B$4)+1),ROWS(F$8:F26))))</f>
        <v/>
      </c>
      <c r="G26" s="20" t="str" cm="1">
        <f t="array" ref="G26">IF(ROWS(G$8:G26)&gt;$H$4,"",INDEX(PaymentCus[],SMALL(IF((PaymentDate[]&gt;=PerCustomer!$D$5)*(PaymentDate[]&lt;=PerCustomer!$E$5)*(PaymentCus[]=PerCustomer!$B$5),ROW(PaymentDate[])-ROW(CustPay!$B$4)+1),ROWS(G$8:G26))))</f>
        <v/>
      </c>
      <c r="H26" s="21" t="str" cm="1">
        <f t="array" ref="H26">IF(ROWS(H$8:H26)&gt;$H$4,"",INDEX(TableCPD[],SMALL(IF((PaymentDate[]&gt;=PerCustomer!$D$5)*(PaymentDate[]&lt;=PerCustomer!$E$5)*(PaymentCus[]=PerCustomer!$B$5),ROW(PaymentDate[])-ROW(CustPay!$B$4)+1),ROWS(H$8:H26))))</f>
        <v/>
      </c>
      <c r="L26" s="10"/>
      <c r="Q26" s="10"/>
    </row>
    <row r="27" spans="2:17" x14ac:dyDescent="0.35">
      <c r="B27" s="19" t="str">
        <f t="array" ref="B27">IF(ROWS(B$8:B27)&gt;$H$3,"",INDEX(Tracker!$B$5:$B$999,SMALL(IF((Tracker!$B$5:$B$999&gt;=PerCustomer!$D$5)*(Tracker!$B$5:$B$999&lt;=PerCustomer!$E$5)*(Tracker!$C$5:$C$999=PerCustomer!$B$5),ROW(Tracker!$B$5:$B$999)-ROW(Tracker!$B$5)+1),ROWS(B$8:B27))))</f>
        <v/>
      </c>
      <c r="C27" s="19" t="str">
        <f t="array" ref="C27">IF(ROWS(C$8:C27)&gt;$H$3,"",INDEX(Tracker!$C$5:$C$999,SMALL(IF((Tracker!$B$5:$B$999&gt;=PerCustomer!$D$5)*(Tracker!$B$5:$B$999&lt;=PerCustomer!$E$5)*(Tracker!$C$5:$C$999=PerCustomer!$B$5),ROW(Tracker!$B$5:$B$999)-ROW(Tracker!$B$5)+1),ROWS(C$8:C27))))</f>
        <v/>
      </c>
      <c r="D27" s="21" t="str">
        <f t="array" ref="D27">IF(ROWS(D$8:D27)&gt;$H$3,"",INDEX(Tracker!$D$5:$D$999,SMALL(IF((Tracker!$B$5:$B$999&gt;=PerCustomer!$D$5)*(Tracker!$B$5:$B$999&lt;=PerCustomer!$E$5)*(Tracker!$C$5:$C$999=PerCustomer!$B$5),ROW(Tracker!$B$5:$B$999)-ROW(Tracker!$B$5)+1),ROWS(D$8:D27))))</f>
        <v/>
      </c>
      <c r="F27" s="19" t="str" cm="1">
        <f t="array" ref="F27">IF(ROWS(F$8:F27)&gt;$H$4,"",INDEX(PaymentDate[],SMALL(IF((PaymentDate[]&gt;=PerCustomer!$D$5)*(PaymentDate[]&lt;=PerCustomer!$E$5)*(PaymentCus[]=PerCustomer!$B$5),ROW(PaymentDate[])-ROW(CustPay!$B$4)+1),ROWS(F$8:F27))))</f>
        <v/>
      </c>
      <c r="G27" s="20" t="str" cm="1">
        <f t="array" ref="G27">IF(ROWS(G$8:G27)&gt;$H$4,"",INDEX(PaymentCus[],SMALL(IF((PaymentDate[]&gt;=PerCustomer!$D$5)*(PaymentDate[]&lt;=PerCustomer!$E$5)*(PaymentCus[]=PerCustomer!$B$5),ROW(PaymentDate[])-ROW(CustPay!$B$4)+1),ROWS(G$8:G27))))</f>
        <v/>
      </c>
      <c r="H27" s="21" t="str" cm="1">
        <f t="array" ref="H27">IF(ROWS(H$8:H27)&gt;$H$4,"",INDEX(TableCPD[],SMALL(IF((PaymentDate[]&gt;=PerCustomer!$D$5)*(PaymentDate[]&lt;=PerCustomer!$E$5)*(PaymentCus[]=PerCustomer!$B$5),ROW(PaymentDate[])-ROW(CustPay!$B$4)+1),ROWS(H$8:H27))))</f>
        <v/>
      </c>
      <c r="L27" s="10"/>
      <c r="Q27" s="10"/>
    </row>
    <row r="28" spans="2:17" x14ac:dyDescent="0.35">
      <c r="B28" s="19" t="str">
        <f t="array" ref="B28">IF(ROWS(B$8:B28)&gt;$H$3,"",INDEX(Tracker!$B$5:$B$999,SMALL(IF((Tracker!$B$5:$B$999&gt;=PerCustomer!$D$5)*(Tracker!$B$5:$B$999&lt;=PerCustomer!$E$5)*(Tracker!$C$5:$C$999=PerCustomer!$B$5),ROW(Tracker!$B$5:$B$999)-ROW(Tracker!$B$5)+1),ROWS(B$8:B28))))</f>
        <v/>
      </c>
      <c r="C28" s="19" t="str">
        <f t="array" ref="C28">IF(ROWS(C$8:C28)&gt;$H$3,"",INDEX(Tracker!$C$5:$C$999,SMALL(IF((Tracker!$B$5:$B$999&gt;=PerCustomer!$D$5)*(Tracker!$B$5:$B$999&lt;=PerCustomer!$E$5)*(Tracker!$C$5:$C$999=PerCustomer!$B$5),ROW(Tracker!$B$5:$B$999)-ROW(Tracker!$B$5)+1),ROWS(C$8:C28))))</f>
        <v/>
      </c>
      <c r="D28" s="21" t="str">
        <f t="array" ref="D28">IF(ROWS(D$8:D28)&gt;$H$3,"",INDEX(Tracker!$D$5:$D$999,SMALL(IF((Tracker!$B$5:$B$999&gt;=PerCustomer!$D$5)*(Tracker!$B$5:$B$999&lt;=PerCustomer!$E$5)*(Tracker!$C$5:$C$999=PerCustomer!$B$5),ROW(Tracker!$B$5:$B$999)-ROW(Tracker!$B$5)+1),ROWS(D$8:D28))))</f>
        <v/>
      </c>
      <c r="F28" s="19" t="str" cm="1">
        <f t="array" ref="F28">IF(ROWS(F$8:F28)&gt;$H$4,"",INDEX(PaymentDate[],SMALL(IF((PaymentDate[]&gt;=PerCustomer!$D$5)*(PaymentDate[]&lt;=PerCustomer!$E$5)*(PaymentCus[]=PerCustomer!$B$5),ROW(PaymentDate[])-ROW(CustPay!$B$4)+1),ROWS(F$8:F28))))</f>
        <v/>
      </c>
      <c r="G28" s="20" t="str" cm="1">
        <f t="array" ref="G28">IF(ROWS(G$8:G28)&gt;$H$4,"",INDEX(PaymentCus[],SMALL(IF((PaymentDate[]&gt;=PerCustomer!$D$5)*(PaymentDate[]&lt;=PerCustomer!$E$5)*(PaymentCus[]=PerCustomer!$B$5),ROW(PaymentDate[])-ROW(CustPay!$B$4)+1),ROWS(G$8:G28))))</f>
        <v/>
      </c>
      <c r="H28" s="21" t="str" cm="1">
        <f t="array" ref="H28">IF(ROWS(H$8:H28)&gt;$H$4,"",INDEX(TableCPD[],SMALL(IF((PaymentDate[]&gt;=PerCustomer!$D$5)*(PaymentDate[]&lt;=PerCustomer!$E$5)*(PaymentCus[]=PerCustomer!$B$5),ROW(PaymentDate[])-ROW(CustPay!$B$4)+1),ROWS(H$8:H28))))</f>
        <v/>
      </c>
      <c r="L28" s="10"/>
      <c r="Q28" s="10"/>
    </row>
    <row r="29" spans="2:17" x14ac:dyDescent="0.35">
      <c r="B29" s="19" t="str">
        <f t="array" ref="B29">IF(ROWS(B$8:B29)&gt;$H$3,"",INDEX(Tracker!$B$5:$B$999,SMALL(IF((Tracker!$B$5:$B$999&gt;=PerCustomer!$D$5)*(Tracker!$B$5:$B$999&lt;=PerCustomer!$E$5)*(Tracker!$C$5:$C$999=PerCustomer!$B$5),ROW(Tracker!$B$5:$B$999)-ROW(Tracker!$B$5)+1),ROWS(B$8:B29))))</f>
        <v/>
      </c>
      <c r="C29" s="19" t="str">
        <f t="array" ref="C29">IF(ROWS(C$8:C29)&gt;$H$3,"",INDEX(Tracker!$C$5:$C$999,SMALL(IF((Tracker!$B$5:$B$999&gt;=PerCustomer!$D$5)*(Tracker!$B$5:$B$999&lt;=PerCustomer!$E$5)*(Tracker!$C$5:$C$999=PerCustomer!$B$5),ROW(Tracker!$B$5:$B$999)-ROW(Tracker!$B$5)+1),ROWS(C$8:C29))))</f>
        <v/>
      </c>
      <c r="D29" s="21" t="str">
        <f t="array" ref="D29">IF(ROWS(D$8:D29)&gt;$H$3,"",INDEX(Tracker!$D$5:$D$999,SMALL(IF((Tracker!$B$5:$B$999&gt;=PerCustomer!$D$5)*(Tracker!$B$5:$B$999&lt;=PerCustomer!$E$5)*(Tracker!$C$5:$C$999=PerCustomer!$B$5),ROW(Tracker!$B$5:$B$999)-ROW(Tracker!$B$5)+1),ROWS(D$8:D29))))</f>
        <v/>
      </c>
      <c r="F29" s="19" t="str" cm="1">
        <f t="array" ref="F29">IF(ROWS(F$8:F29)&gt;$H$4,"",INDEX(PaymentDate[],SMALL(IF((PaymentDate[]&gt;=PerCustomer!$D$5)*(PaymentDate[]&lt;=PerCustomer!$E$5)*(PaymentCus[]=PerCustomer!$B$5),ROW(PaymentDate[])-ROW(CustPay!$B$4)+1),ROWS(F$8:F29))))</f>
        <v/>
      </c>
      <c r="G29" s="20" t="str" cm="1">
        <f t="array" ref="G29">IF(ROWS(G$8:G29)&gt;$H$4,"",INDEX(PaymentCus[],SMALL(IF((PaymentDate[]&gt;=PerCustomer!$D$5)*(PaymentDate[]&lt;=PerCustomer!$E$5)*(PaymentCus[]=PerCustomer!$B$5),ROW(PaymentDate[])-ROW(CustPay!$B$4)+1),ROWS(G$8:G29))))</f>
        <v/>
      </c>
      <c r="H29" s="21" t="str" cm="1">
        <f t="array" ref="H29">IF(ROWS(H$8:H29)&gt;$H$4,"",INDEX(TableCPD[],SMALL(IF((PaymentDate[]&gt;=PerCustomer!$D$5)*(PaymentDate[]&lt;=PerCustomer!$E$5)*(PaymentCus[]=PerCustomer!$B$5),ROW(PaymentDate[])-ROW(CustPay!$B$4)+1),ROWS(H$8:H29))))</f>
        <v/>
      </c>
      <c r="L29" s="10"/>
      <c r="Q29" s="10"/>
    </row>
    <row r="30" spans="2:17" x14ac:dyDescent="0.35">
      <c r="B30" s="19" t="str">
        <f t="array" ref="B30">IF(ROWS(B$8:B30)&gt;$H$3,"",INDEX(Tracker!$B$5:$B$999,SMALL(IF((Tracker!$B$5:$B$999&gt;=PerCustomer!$D$5)*(Tracker!$B$5:$B$999&lt;=PerCustomer!$E$5)*(Tracker!$C$5:$C$999=PerCustomer!$B$5),ROW(Tracker!$B$5:$B$999)-ROW(Tracker!$B$5)+1),ROWS(B$8:B30))))</f>
        <v/>
      </c>
      <c r="C30" s="19" t="str">
        <f t="array" ref="C30">IF(ROWS(C$8:C30)&gt;$H$3,"",INDEX(Tracker!$C$5:$C$999,SMALL(IF((Tracker!$B$5:$B$999&gt;=PerCustomer!$D$5)*(Tracker!$B$5:$B$999&lt;=PerCustomer!$E$5)*(Tracker!$C$5:$C$999=PerCustomer!$B$5),ROW(Tracker!$B$5:$B$999)-ROW(Tracker!$B$5)+1),ROWS(C$8:C30))))</f>
        <v/>
      </c>
      <c r="D30" s="21" t="str">
        <f t="array" ref="D30">IF(ROWS(D$8:D30)&gt;$H$3,"",INDEX(Tracker!$D$5:$D$999,SMALL(IF((Tracker!$B$5:$B$999&gt;=PerCustomer!$D$5)*(Tracker!$B$5:$B$999&lt;=PerCustomer!$E$5)*(Tracker!$C$5:$C$999=PerCustomer!$B$5),ROW(Tracker!$B$5:$B$999)-ROW(Tracker!$B$5)+1),ROWS(D$8:D30))))</f>
        <v/>
      </c>
      <c r="F30" s="19" t="str" cm="1">
        <f t="array" ref="F30">IF(ROWS(F$8:F30)&gt;$H$4,"",INDEX(PaymentDate[],SMALL(IF((PaymentDate[]&gt;=PerCustomer!$D$5)*(PaymentDate[]&lt;=PerCustomer!$E$5)*(PaymentCus[]=PerCustomer!$B$5),ROW(PaymentDate[])-ROW(CustPay!$B$4)+1),ROWS(F$8:F30))))</f>
        <v/>
      </c>
      <c r="G30" s="20" t="str" cm="1">
        <f t="array" ref="G30">IF(ROWS(G$8:G30)&gt;$H$4,"",INDEX(PaymentCus[],SMALL(IF((PaymentDate[]&gt;=PerCustomer!$D$5)*(PaymentDate[]&lt;=PerCustomer!$E$5)*(PaymentCus[]=PerCustomer!$B$5),ROW(PaymentDate[])-ROW(CustPay!$B$4)+1),ROWS(G$8:G30))))</f>
        <v/>
      </c>
      <c r="H30" s="21" t="str" cm="1">
        <f t="array" ref="H30">IF(ROWS(H$8:H30)&gt;$H$4,"",INDEX(TableCPD[],SMALL(IF((PaymentDate[]&gt;=PerCustomer!$D$5)*(PaymentDate[]&lt;=PerCustomer!$E$5)*(PaymentCus[]=PerCustomer!$B$5),ROW(PaymentDate[])-ROW(CustPay!$B$4)+1),ROWS(H$8:H30))))</f>
        <v/>
      </c>
      <c r="L30" s="10"/>
      <c r="Q30" s="10"/>
    </row>
    <row r="31" spans="2:17" x14ac:dyDescent="0.35">
      <c r="B31" s="19" t="str">
        <f t="array" ref="B31">IF(ROWS(B$8:B31)&gt;$H$3,"",INDEX(Tracker!$B$5:$B$999,SMALL(IF((Tracker!$B$5:$B$999&gt;=PerCustomer!$D$5)*(Tracker!$B$5:$B$999&lt;=PerCustomer!$E$5)*(Tracker!$C$5:$C$999=PerCustomer!$B$5),ROW(Tracker!$B$5:$B$999)-ROW(Tracker!$B$5)+1),ROWS(B$8:B31))))</f>
        <v/>
      </c>
      <c r="C31" s="19" t="str">
        <f t="array" ref="C31">IF(ROWS(C$8:C31)&gt;$H$3,"",INDEX(Tracker!$C$5:$C$999,SMALL(IF((Tracker!$B$5:$B$999&gt;=PerCustomer!$D$5)*(Tracker!$B$5:$B$999&lt;=PerCustomer!$E$5)*(Tracker!$C$5:$C$999=PerCustomer!$B$5),ROW(Tracker!$B$5:$B$999)-ROW(Tracker!$B$5)+1),ROWS(C$8:C31))))</f>
        <v/>
      </c>
      <c r="D31" s="21" t="str">
        <f t="array" ref="D31">IF(ROWS(D$8:D31)&gt;$H$3,"",INDEX(Tracker!$D$5:$D$999,SMALL(IF((Tracker!$B$5:$B$999&gt;=PerCustomer!$D$5)*(Tracker!$B$5:$B$999&lt;=PerCustomer!$E$5)*(Tracker!$C$5:$C$999=PerCustomer!$B$5),ROW(Tracker!$B$5:$B$999)-ROW(Tracker!$B$5)+1),ROWS(D$8:D31))))</f>
        <v/>
      </c>
      <c r="F31" s="19" t="str" cm="1">
        <f t="array" ref="F31">IF(ROWS(F$8:F31)&gt;$H$4,"",INDEX(PaymentDate[],SMALL(IF((PaymentDate[]&gt;=PerCustomer!$D$5)*(PaymentDate[]&lt;=PerCustomer!$E$5)*(PaymentCus[]=PerCustomer!$B$5),ROW(PaymentDate[])-ROW(CustPay!$B$4)+1),ROWS(F$8:F31))))</f>
        <v/>
      </c>
      <c r="G31" s="20" t="str" cm="1">
        <f t="array" ref="G31">IF(ROWS(G$8:G31)&gt;$H$4,"",INDEX(PaymentCus[],SMALL(IF((PaymentDate[]&gt;=PerCustomer!$D$5)*(PaymentDate[]&lt;=PerCustomer!$E$5)*(PaymentCus[]=PerCustomer!$B$5),ROW(PaymentDate[])-ROW(CustPay!$B$4)+1),ROWS(G$8:G31))))</f>
        <v/>
      </c>
      <c r="H31" s="21" t="str" cm="1">
        <f t="array" ref="H31">IF(ROWS(H$8:H31)&gt;$H$4,"",INDEX(TableCPD[],SMALL(IF((PaymentDate[]&gt;=PerCustomer!$D$5)*(PaymentDate[]&lt;=PerCustomer!$E$5)*(PaymentCus[]=PerCustomer!$B$5),ROW(PaymentDate[])-ROW(CustPay!$B$4)+1),ROWS(H$8:H31))))</f>
        <v/>
      </c>
      <c r="L31" s="10"/>
      <c r="Q31" s="10"/>
    </row>
    <row r="32" spans="2:17" x14ac:dyDescent="0.35">
      <c r="B32" s="19" t="str">
        <f t="array" ref="B32">IF(ROWS(B$8:B32)&gt;$H$3,"",INDEX(Tracker!$B$5:$B$999,SMALL(IF((Tracker!$B$5:$B$999&gt;=PerCustomer!$D$5)*(Tracker!$B$5:$B$999&lt;=PerCustomer!$E$5)*(Tracker!$C$5:$C$999=PerCustomer!$B$5),ROW(Tracker!$B$5:$B$999)-ROW(Tracker!$B$5)+1),ROWS(B$8:B32))))</f>
        <v/>
      </c>
      <c r="C32" s="19" t="str">
        <f t="array" ref="C32">IF(ROWS(C$8:C32)&gt;$H$3,"",INDEX(Tracker!$C$5:$C$999,SMALL(IF((Tracker!$B$5:$B$999&gt;=PerCustomer!$D$5)*(Tracker!$B$5:$B$999&lt;=PerCustomer!$E$5)*(Tracker!$C$5:$C$999=PerCustomer!$B$5),ROW(Tracker!$B$5:$B$999)-ROW(Tracker!$B$5)+1),ROWS(C$8:C32))))</f>
        <v/>
      </c>
      <c r="D32" s="21" t="str">
        <f t="array" ref="D32">IF(ROWS(D$8:D32)&gt;$H$3,"",INDEX(Tracker!$D$5:$D$999,SMALL(IF((Tracker!$B$5:$B$999&gt;=PerCustomer!$D$5)*(Tracker!$B$5:$B$999&lt;=PerCustomer!$E$5)*(Tracker!$C$5:$C$999=PerCustomer!$B$5),ROW(Tracker!$B$5:$B$999)-ROW(Tracker!$B$5)+1),ROWS(D$8:D32))))</f>
        <v/>
      </c>
      <c r="F32" s="19" t="str" cm="1">
        <f t="array" ref="F32">IF(ROWS(F$8:F32)&gt;$H$4,"",INDEX(PaymentDate[],SMALL(IF((PaymentDate[]&gt;=PerCustomer!$D$5)*(PaymentDate[]&lt;=PerCustomer!$E$5)*(PaymentCus[]=PerCustomer!$B$5),ROW(PaymentDate[])-ROW(CustPay!$B$4)+1),ROWS(F$8:F32))))</f>
        <v/>
      </c>
      <c r="G32" s="20" t="str" cm="1">
        <f t="array" ref="G32">IF(ROWS(G$8:G32)&gt;$H$4,"",INDEX(PaymentCus[],SMALL(IF((PaymentDate[]&gt;=PerCustomer!$D$5)*(PaymentDate[]&lt;=PerCustomer!$E$5)*(PaymentCus[]=PerCustomer!$B$5),ROW(PaymentDate[])-ROW(CustPay!$B$4)+1),ROWS(G$8:G32))))</f>
        <v/>
      </c>
      <c r="H32" s="21" t="str" cm="1">
        <f t="array" ref="H32">IF(ROWS(H$8:H32)&gt;$H$4,"",INDEX(TableCPD[],SMALL(IF((PaymentDate[]&gt;=PerCustomer!$D$5)*(PaymentDate[]&lt;=PerCustomer!$E$5)*(PaymentCus[]=PerCustomer!$B$5),ROW(PaymentDate[])-ROW(CustPay!$B$4)+1),ROWS(H$8:H32))))</f>
        <v/>
      </c>
      <c r="L32" s="10"/>
      <c r="Q32" s="10"/>
    </row>
    <row r="33" spans="2:17" x14ac:dyDescent="0.35">
      <c r="B33" s="19" t="str">
        <f t="array" ref="B33">IF(ROWS(B$8:B33)&gt;$H$3,"",INDEX(Tracker!$B$5:$B$999,SMALL(IF((Tracker!$B$5:$B$999&gt;=PerCustomer!$D$5)*(Tracker!$B$5:$B$999&lt;=PerCustomer!$E$5)*(Tracker!$C$5:$C$999=PerCustomer!$B$5),ROW(Tracker!$B$5:$B$999)-ROW(Tracker!$B$5)+1),ROWS(B$8:B33))))</f>
        <v/>
      </c>
      <c r="C33" s="19" t="str">
        <f t="array" ref="C33">IF(ROWS(C$8:C33)&gt;$H$3,"",INDEX(Tracker!$C$5:$C$999,SMALL(IF((Tracker!$B$5:$B$999&gt;=PerCustomer!$D$5)*(Tracker!$B$5:$B$999&lt;=PerCustomer!$E$5)*(Tracker!$C$5:$C$999=PerCustomer!$B$5),ROW(Tracker!$B$5:$B$999)-ROW(Tracker!$B$5)+1),ROWS(C$8:C33))))</f>
        <v/>
      </c>
      <c r="D33" s="21" t="str">
        <f t="array" ref="D33">IF(ROWS(D$8:D33)&gt;$H$3,"",INDEX(Tracker!$D$5:$D$999,SMALL(IF((Tracker!$B$5:$B$999&gt;=PerCustomer!$D$5)*(Tracker!$B$5:$B$999&lt;=PerCustomer!$E$5)*(Tracker!$C$5:$C$999=PerCustomer!$B$5),ROW(Tracker!$B$5:$B$999)-ROW(Tracker!$B$5)+1),ROWS(D$8:D33))))</f>
        <v/>
      </c>
      <c r="F33" s="19" t="str" cm="1">
        <f t="array" ref="F33">IF(ROWS(F$8:F33)&gt;$H$4,"",INDEX(PaymentDate[],SMALL(IF((PaymentDate[]&gt;=PerCustomer!$D$5)*(PaymentDate[]&lt;=PerCustomer!$E$5)*(PaymentCus[]=PerCustomer!$B$5),ROW(PaymentDate[])-ROW(CustPay!$B$4)+1),ROWS(F$8:F33))))</f>
        <v/>
      </c>
      <c r="G33" s="20" t="str" cm="1">
        <f t="array" ref="G33">IF(ROWS(G$8:G33)&gt;$H$4,"",INDEX(PaymentCus[],SMALL(IF((PaymentDate[]&gt;=PerCustomer!$D$5)*(PaymentDate[]&lt;=PerCustomer!$E$5)*(PaymentCus[]=PerCustomer!$B$5),ROW(PaymentDate[])-ROW(CustPay!$B$4)+1),ROWS(G$8:G33))))</f>
        <v/>
      </c>
      <c r="H33" s="21" t="str" cm="1">
        <f t="array" ref="H33">IF(ROWS(H$8:H33)&gt;$H$4,"",INDEX(TableCPD[],SMALL(IF((PaymentDate[]&gt;=PerCustomer!$D$5)*(PaymentDate[]&lt;=PerCustomer!$E$5)*(PaymentCus[]=PerCustomer!$B$5),ROW(PaymentDate[])-ROW(CustPay!$B$4)+1),ROWS(H$8:H33))))</f>
        <v/>
      </c>
      <c r="L33" s="10"/>
      <c r="Q33" s="10"/>
    </row>
    <row r="34" spans="2:17" x14ac:dyDescent="0.35">
      <c r="B34" s="19" t="str">
        <f t="array" ref="B34">IF(ROWS(B$8:B34)&gt;$H$3,"",INDEX(Tracker!$B$5:$B$999,SMALL(IF((Tracker!$B$5:$B$999&gt;=PerCustomer!$D$5)*(Tracker!$B$5:$B$999&lt;=PerCustomer!$E$5)*(Tracker!$C$5:$C$999=PerCustomer!$B$5),ROW(Tracker!$B$5:$B$999)-ROW(Tracker!$B$5)+1),ROWS(B$8:B34))))</f>
        <v/>
      </c>
      <c r="C34" s="19" t="str">
        <f t="array" ref="C34">IF(ROWS(C$8:C34)&gt;$H$3,"",INDEX(Tracker!$C$5:$C$999,SMALL(IF((Tracker!$B$5:$B$999&gt;=PerCustomer!$D$5)*(Tracker!$B$5:$B$999&lt;=PerCustomer!$E$5)*(Tracker!$C$5:$C$999=PerCustomer!$B$5),ROW(Tracker!$B$5:$B$999)-ROW(Tracker!$B$5)+1),ROWS(C$8:C34))))</f>
        <v/>
      </c>
      <c r="D34" s="21" t="str">
        <f t="array" ref="D34">IF(ROWS(D$8:D34)&gt;$H$3,"",INDEX(Tracker!$D$5:$D$999,SMALL(IF((Tracker!$B$5:$B$999&gt;=PerCustomer!$D$5)*(Tracker!$B$5:$B$999&lt;=PerCustomer!$E$5)*(Tracker!$C$5:$C$999=PerCustomer!$B$5),ROW(Tracker!$B$5:$B$999)-ROW(Tracker!$B$5)+1),ROWS(D$8:D34))))</f>
        <v/>
      </c>
      <c r="F34" s="19" t="str" cm="1">
        <f t="array" ref="F34">IF(ROWS(F$8:F34)&gt;$H$4,"",INDEX(PaymentDate[],SMALL(IF((PaymentDate[]&gt;=PerCustomer!$D$5)*(PaymentDate[]&lt;=PerCustomer!$E$5)*(PaymentCus[]=PerCustomer!$B$5),ROW(PaymentDate[])-ROW(CustPay!$B$4)+1),ROWS(F$8:F34))))</f>
        <v/>
      </c>
      <c r="G34" s="20" t="str" cm="1">
        <f t="array" ref="G34">IF(ROWS(G$8:G34)&gt;$H$4,"",INDEX(PaymentCus[],SMALL(IF((PaymentDate[]&gt;=PerCustomer!$D$5)*(PaymentDate[]&lt;=PerCustomer!$E$5)*(PaymentCus[]=PerCustomer!$B$5),ROW(PaymentDate[])-ROW(CustPay!$B$4)+1),ROWS(G$8:G34))))</f>
        <v/>
      </c>
      <c r="H34" s="21" t="str" cm="1">
        <f t="array" ref="H34">IF(ROWS(H$8:H34)&gt;$H$4,"",INDEX(TableCPD[],SMALL(IF((PaymentDate[]&gt;=PerCustomer!$D$5)*(PaymentDate[]&lt;=PerCustomer!$E$5)*(PaymentCus[]=PerCustomer!$B$5),ROW(PaymentDate[])-ROW(CustPay!$B$4)+1),ROWS(H$8:H34))))</f>
        <v/>
      </c>
      <c r="L34" s="10"/>
      <c r="Q34" s="10"/>
    </row>
    <row r="35" spans="2:17" x14ac:dyDescent="0.35">
      <c r="B35" s="19" t="str">
        <f t="array" ref="B35">IF(ROWS(B$8:B35)&gt;$H$3,"",INDEX(Tracker!$B$5:$B$999,SMALL(IF((Tracker!$B$5:$B$999&gt;=PerCustomer!$D$5)*(Tracker!$B$5:$B$999&lt;=PerCustomer!$E$5)*(Tracker!$C$5:$C$999=PerCustomer!$B$5),ROW(Tracker!$B$5:$B$999)-ROW(Tracker!$B$5)+1),ROWS(B$8:B35))))</f>
        <v/>
      </c>
      <c r="C35" s="19" t="str">
        <f t="array" ref="C35">IF(ROWS(C$8:C35)&gt;$H$3,"",INDEX(Tracker!$C$5:$C$999,SMALL(IF((Tracker!$B$5:$B$999&gt;=PerCustomer!$D$5)*(Tracker!$B$5:$B$999&lt;=PerCustomer!$E$5)*(Tracker!$C$5:$C$999=PerCustomer!$B$5),ROW(Tracker!$B$5:$B$999)-ROW(Tracker!$B$5)+1),ROWS(C$8:C35))))</f>
        <v/>
      </c>
      <c r="D35" s="21" t="str">
        <f t="array" ref="D35">IF(ROWS(D$8:D35)&gt;$H$3,"",INDEX(Tracker!$D$5:$D$999,SMALL(IF((Tracker!$B$5:$B$999&gt;=PerCustomer!$D$5)*(Tracker!$B$5:$B$999&lt;=PerCustomer!$E$5)*(Tracker!$C$5:$C$999=PerCustomer!$B$5),ROW(Tracker!$B$5:$B$999)-ROW(Tracker!$B$5)+1),ROWS(D$8:D35))))</f>
        <v/>
      </c>
      <c r="F35" s="19" t="str" cm="1">
        <f t="array" ref="F35">IF(ROWS(F$8:F35)&gt;$H$4,"",INDEX(PaymentDate[],SMALL(IF((PaymentDate[]&gt;=PerCustomer!$D$5)*(PaymentDate[]&lt;=PerCustomer!$E$5)*(PaymentCus[]=PerCustomer!$B$5),ROW(PaymentDate[])-ROW(CustPay!$B$4)+1),ROWS(F$8:F35))))</f>
        <v/>
      </c>
      <c r="G35" s="20" t="str" cm="1">
        <f t="array" ref="G35">IF(ROWS(G$8:G35)&gt;$H$4,"",INDEX(PaymentCus[],SMALL(IF((PaymentDate[]&gt;=PerCustomer!$D$5)*(PaymentDate[]&lt;=PerCustomer!$E$5)*(PaymentCus[]=PerCustomer!$B$5),ROW(PaymentDate[])-ROW(CustPay!$B$4)+1),ROWS(G$8:G35))))</f>
        <v/>
      </c>
      <c r="H35" s="21" t="str" cm="1">
        <f t="array" ref="H35">IF(ROWS(H$8:H35)&gt;$H$4,"",INDEX(TableCPD[],SMALL(IF((PaymentDate[]&gt;=PerCustomer!$D$5)*(PaymentDate[]&lt;=PerCustomer!$E$5)*(PaymentCus[]=PerCustomer!$B$5),ROW(PaymentDate[])-ROW(CustPay!$B$4)+1),ROWS(H$8:H35))))</f>
        <v/>
      </c>
      <c r="L35" s="10"/>
      <c r="Q35" s="10"/>
    </row>
    <row r="36" spans="2:17" x14ac:dyDescent="0.35">
      <c r="B36" s="19" t="str">
        <f t="array" ref="B36">IF(ROWS(B$8:B36)&gt;$H$3,"",INDEX(Tracker!$B$5:$B$999,SMALL(IF((Tracker!$B$5:$B$999&gt;=PerCustomer!$D$5)*(Tracker!$B$5:$B$999&lt;=PerCustomer!$E$5)*(Tracker!$C$5:$C$999=PerCustomer!$B$5),ROW(Tracker!$B$5:$B$999)-ROW(Tracker!$B$5)+1),ROWS(B$8:B36))))</f>
        <v/>
      </c>
      <c r="C36" s="19" t="str">
        <f t="array" ref="C36">IF(ROWS(C$8:C36)&gt;$H$3,"",INDEX(Tracker!$C$5:$C$999,SMALL(IF((Tracker!$B$5:$B$999&gt;=PerCustomer!$D$5)*(Tracker!$B$5:$B$999&lt;=PerCustomer!$E$5)*(Tracker!$C$5:$C$999=PerCustomer!$B$5),ROW(Tracker!$B$5:$B$999)-ROW(Tracker!$B$5)+1),ROWS(C$8:C36))))</f>
        <v/>
      </c>
      <c r="D36" s="21" t="str">
        <f t="array" ref="D36">IF(ROWS(D$8:D36)&gt;$H$3,"",INDEX(Tracker!$D$5:$D$999,SMALL(IF((Tracker!$B$5:$B$999&gt;=PerCustomer!$D$5)*(Tracker!$B$5:$B$999&lt;=PerCustomer!$E$5)*(Tracker!$C$5:$C$999=PerCustomer!$B$5),ROW(Tracker!$B$5:$B$999)-ROW(Tracker!$B$5)+1),ROWS(D$8:D36))))</f>
        <v/>
      </c>
      <c r="F36" s="19" t="str" cm="1">
        <f t="array" ref="F36">IF(ROWS(F$8:F36)&gt;$H$4,"",INDEX(PaymentDate[],SMALL(IF((PaymentDate[]&gt;=PerCustomer!$D$5)*(PaymentDate[]&lt;=PerCustomer!$E$5)*(PaymentCus[]=PerCustomer!$B$5),ROW(PaymentDate[])-ROW(CustPay!$B$4)+1),ROWS(F$8:F36))))</f>
        <v/>
      </c>
      <c r="G36" s="20" t="str" cm="1">
        <f t="array" ref="G36">IF(ROWS(G$8:G36)&gt;$H$4,"",INDEX(PaymentCus[],SMALL(IF((PaymentDate[]&gt;=PerCustomer!$D$5)*(PaymentDate[]&lt;=PerCustomer!$E$5)*(PaymentCus[]=PerCustomer!$B$5),ROW(PaymentDate[])-ROW(CustPay!$B$4)+1),ROWS(G$8:G36))))</f>
        <v/>
      </c>
      <c r="H36" s="21" t="str" cm="1">
        <f t="array" ref="H36">IF(ROWS(H$8:H36)&gt;$H$4,"",INDEX(TableCPD[],SMALL(IF((PaymentDate[]&gt;=PerCustomer!$D$5)*(PaymentDate[]&lt;=PerCustomer!$E$5)*(PaymentCus[]=PerCustomer!$B$5),ROW(PaymentDate[])-ROW(CustPay!$B$4)+1),ROWS(H$8:H36))))</f>
        <v/>
      </c>
      <c r="L36" s="10"/>
      <c r="Q36" s="10"/>
    </row>
    <row r="37" spans="2:17" x14ac:dyDescent="0.35">
      <c r="B37" s="19" t="str">
        <f t="array" ref="B37">IF(ROWS(B$8:B37)&gt;$H$3,"",INDEX(Tracker!$B$5:$B$999,SMALL(IF((Tracker!$B$5:$B$999&gt;=PerCustomer!$D$5)*(Tracker!$B$5:$B$999&lt;=PerCustomer!$E$5)*(Tracker!$C$5:$C$999=PerCustomer!$B$5),ROW(Tracker!$B$5:$B$999)-ROW(Tracker!$B$5)+1),ROWS(B$8:B37))))</f>
        <v/>
      </c>
      <c r="C37" s="19" t="str">
        <f t="array" ref="C37">IF(ROWS(C$8:C37)&gt;$H$3,"",INDEX(Tracker!$C$5:$C$999,SMALL(IF((Tracker!$B$5:$B$999&gt;=PerCustomer!$D$5)*(Tracker!$B$5:$B$999&lt;=PerCustomer!$E$5)*(Tracker!$C$5:$C$999=PerCustomer!$B$5),ROW(Tracker!$B$5:$B$999)-ROW(Tracker!$B$5)+1),ROWS(C$8:C37))))</f>
        <v/>
      </c>
      <c r="D37" s="21" t="str">
        <f t="array" ref="D37">IF(ROWS(D$8:D37)&gt;$H$3,"",INDEX(Tracker!$D$5:$D$999,SMALL(IF((Tracker!$B$5:$B$999&gt;=PerCustomer!$D$5)*(Tracker!$B$5:$B$999&lt;=PerCustomer!$E$5)*(Tracker!$C$5:$C$999=PerCustomer!$B$5),ROW(Tracker!$B$5:$B$999)-ROW(Tracker!$B$5)+1),ROWS(D$8:D37))))</f>
        <v/>
      </c>
      <c r="F37" s="19" t="str" cm="1">
        <f t="array" ref="F37">IF(ROWS(F$8:F37)&gt;$H$4,"",INDEX(PaymentDate[],SMALL(IF((PaymentDate[]&gt;=PerCustomer!$D$5)*(PaymentDate[]&lt;=PerCustomer!$E$5)*(PaymentCus[]=PerCustomer!$B$5),ROW(PaymentDate[])-ROW(CustPay!$B$4)+1),ROWS(F$8:F37))))</f>
        <v/>
      </c>
      <c r="G37" s="20" t="str" cm="1">
        <f t="array" ref="G37">IF(ROWS(G$8:G37)&gt;$H$4,"",INDEX(PaymentCus[],SMALL(IF((PaymentDate[]&gt;=PerCustomer!$D$5)*(PaymentDate[]&lt;=PerCustomer!$E$5)*(PaymentCus[]=PerCustomer!$B$5),ROW(PaymentDate[])-ROW(CustPay!$B$4)+1),ROWS(G$8:G37))))</f>
        <v/>
      </c>
      <c r="H37" s="21" t="str" cm="1">
        <f t="array" ref="H37">IF(ROWS(H$8:H37)&gt;$H$4,"",INDEX(TableCPD[],SMALL(IF((PaymentDate[]&gt;=PerCustomer!$D$5)*(PaymentDate[]&lt;=PerCustomer!$E$5)*(PaymentCus[]=PerCustomer!$B$5),ROW(PaymentDate[])-ROW(CustPay!$B$4)+1),ROWS(H$8:H37))))</f>
        <v/>
      </c>
      <c r="L37" s="10"/>
      <c r="Q37" s="10"/>
    </row>
    <row r="38" spans="2:17" x14ac:dyDescent="0.35">
      <c r="B38" s="19" t="str">
        <f t="array" ref="B38">IF(ROWS(B$8:B38)&gt;$H$3,"",INDEX(Tracker!$B$5:$B$999,SMALL(IF((Tracker!$B$5:$B$999&gt;=PerCustomer!$D$5)*(Tracker!$B$5:$B$999&lt;=PerCustomer!$E$5)*(Tracker!$C$5:$C$999=PerCustomer!$B$5),ROW(Tracker!$B$5:$B$999)-ROW(Tracker!$B$5)+1),ROWS(B$8:B38))))</f>
        <v/>
      </c>
      <c r="C38" s="19" t="str">
        <f t="array" ref="C38">IF(ROWS(C$8:C38)&gt;$H$3,"",INDEX(Tracker!$C$5:$C$999,SMALL(IF((Tracker!$B$5:$B$999&gt;=PerCustomer!$D$5)*(Tracker!$B$5:$B$999&lt;=PerCustomer!$E$5)*(Tracker!$C$5:$C$999=PerCustomer!$B$5),ROW(Tracker!$B$5:$B$999)-ROW(Tracker!$B$5)+1),ROWS(C$8:C38))))</f>
        <v/>
      </c>
      <c r="D38" s="21" t="str">
        <f t="array" ref="D38">IF(ROWS(D$8:D38)&gt;$H$3,"",INDEX(Tracker!$D$5:$D$999,SMALL(IF((Tracker!$B$5:$B$999&gt;=PerCustomer!$D$5)*(Tracker!$B$5:$B$999&lt;=PerCustomer!$E$5)*(Tracker!$C$5:$C$999=PerCustomer!$B$5),ROW(Tracker!$B$5:$B$999)-ROW(Tracker!$B$5)+1),ROWS(D$8:D38))))</f>
        <v/>
      </c>
      <c r="F38" s="19" t="str" cm="1">
        <f t="array" ref="F38">IF(ROWS(F$8:F38)&gt;$H$4,"",INDEX(PaymentDate[],SMALL(IF((PaymentDate[]&gt;=PerCustomer!$D$5)*(PaymentDate[]&lt;=PerCustomer!$E$5)*(PaymentCus[]=PerCustomer!$B$5),ROW(PaymentDate[])-ROW(CustPay!$B$4)+1),ROWS(F$8:F38))))</f>
        <v/>
      </c>
      <c r="G38" s="20" t="str" cm="1">
        <f t="array" ref="G38">IF(ROWS(G$8:G38)&gt;$H$4,"",INDEX(PaymentCus[],SMALL(IF((PaymentDate[]&gt;=PerCustomer!$D$5)*(PaymentDate[]&lt;=PerCustomer!$E$5)*(PaymentCus[]=PerCustomer!$B$5),ROW(PaymentDate[])-ROW(CustPay!$B$4)+1),ROWS(G$8:G38))))</f>
        <v/>
      </c>
      <c r="H38" s="21" t="str" cm="1">
        <f t="array" ref="H38">IF(ROWS(H$8:H38)&gt;$H$4,"",INDEX(TableCPD[],SMALL(IF((PaymentDate[]&gt;=PerCustomer!$D$5)*(PaymentDate[]&lt;=PerCustomer!$E$5)*(PaymentCus[]=PerCustomer!$B$5),ROW(PaymentDate[])-ROW(CustPay!$B$4)+1),ROWS(H$8:H38))))</f>
        <v/>
      </c>
      <c r="L38" s="10"/>
      <c r="Q38" s="10"/>
    </row>
    <row r="39" spans="2:17" x14ac:dyDescent="0.35">
      <c r="B39" s="19" t="str">
        <f t="array" ref="B39">IF(ROWS(B$8:B39)&gt;$H$3,"",INDEX(Tracker!$B$5:$B$999,SMALL(IF((Tracker!$B$5:$B$999&gt;=PerCustomer!$D$5)*(Tracker!$B$5:$B$999&lt;=PerCustomer!$E$5)*(Tracker!$C$5:$C$999=PerCustomer!$B$5),ROW(Tracker!$B$5:$B$999)-ROW(Tracker!$B$5)+1),ROWS(B$8:B39))))</f>
        <v/>
      </c>
      <c r="C39" s="19" t="str">
        <f t="array" ref="C39">IF(ROWS(C$8:C39)&gt;$H$3,"",INDEX(Tracker!$C$5:$C$999,SMALL(IF((Tracker!$B$5:$B$999&gt;=PerCustomer!$D$5)*(Tracker!$B$5:$B$999&lt;=PerCustomer!$E$5)*(Tracker!$C$5:$C$999=PerCustomer!$B$5),ROW(Tracker!$B$5:$B$999)-ROW(Tracker!$B$5)+1),ROWS(C$8:C39))))</f>
        <v/>
      </c>
      <c r="D39" s="21" t="str">
        <f t="array" ref="D39">IF(ROWS(D$8:D39)&gt;$H$3,"",INDEX(Tracker!$D$5:$D$999,SMALL(IF((Tracker!$B$5:$B$999&gt;=PerCustomer!$D$5)*(Tracker!$B$5:$B$999&lt;=PerCustomer!$E$5)*(Tracker!$C$5:$C$999=PerCustomer!$B$5),ROW(Tracker!$B$5:$B$999)-ROW(Tracker!$B$5)+1),ROWS(D$8:D39))))</f>
        <v/>
      </c>
      <c r="F39" s="19" t="str" cm="1">
        <f t="array" ref="F39">IF(ROWS(F$8:F39)&gt;$H$4,"",INDEX(PaymentDate[],SMALL(IF((PaymentDate[]&gt;=PerCustomer!$D$5)*(PaymentDate[]&lt;=PerCustomer!$E$5)*(PaymentCus[]=PerCustomer!$B$5),ROW(PaymentDate[])-ROW(CustPay!$B$4)+1),ROWS(F$8:F39))))</f>
        <v/>
      </c>
      <c r="G39" s="20" t="str" cm="1">
        <f t="array" ref="G39">IF(ROWS(G$8:G39)&gt;$H$4,"",INDEX(PaymentCus[],SMALL(IF((PaymentDate[]&gt;=PerCustomer!$D$5)*(PaymentDate[]&lt;=PerCustomer!$E$5)*(PaymentCus[]=PerCustomer!$B$5),ROW(PaymentDate[])-ROW(CustPay!$B$4)+1),ROWS(G$8:G39))))</f>
        <v/>
      </c>
      <c r="H39" s="21" t="str" cm="1">
        <f t="array" ref="H39">IF(ROWS(H$8:H39)&gt;$H$4,"",INDEX(TableCPD[],SMALL(IF((PaymentDate[]&gt;=PerCustomer!$D$5)*(PaymentDate[]&lt;=PerCustomer!$E$5)*(PaymentCus[]=PerCustomer!$B$5),ROW(PaymentDate[])-ROW(CustPay!$B$4)+1),ROWS(H$8:H39))))</f>
        <v/>
      </c>
      <c r="L39" s="10"/>
      <c r="Q39" s="10"/>
    </row>
    <row r="40" spans="2:17" x14ac:dyDescent="0.35">
      <c r="B40" s="19" t="str">
        <f t="array" ref="B40">IF(ROWS(B$8:B40)&gt;$H$3,"",INDEX(Tracker!$B$5:$B$999,SMALL(IF((Tracker!$B$5:$B$999&gt;=PerCustomer!$D$5)*(Tracker!$B$5:$B$999&lt;=PerCustomer!$E$5)*(Tracker!$C$5:$C$999=PerCustomer!$B$5),ROW(Tracker!$B$5:$B$999)-ROW(Tracker!$B$5)+1),ROWS(B$8:B40))))</f>
        <v/>
      </c>
      <c r="C40" s="19" t="str">
        <f t="array" ref="C40">IF(ROWS(C$8:C40)&gt;$H$3,"",INDEX(Tracker!$C$5:$C$999,SMALL(IF((Tracker!$B$5:$B$999&gt;=PerCustomer!$D$5)*(Tracker!$B$5:$B$999&lt;=PerCustomer!$E$5)*(Tracker!$C$5:$C$999=PerCustomer!$B$5),ROW(Tracker!$B$5:$B$999)-ROW(Tracker!$B$5)+1),ROWS(C$8:C40))))</f>
        <v/>
      </c>
      <c r="D40" s="21" t="str">
        <f t="array" ref="D40">IF(ROWS(D$8:D40)&gt;$H$3,"",INDEX(Tracker!$D$5:$D$999,SMALL(IF((Tracker!$B$5:$B$999&gt;=PerCustomer!$D$5)*(Tracker!$B$5:$B$999&lt;=PerCustomer!$E$5)*(Tracker!$C$5:$C$999=PerCustomer!$B$5),ROW(Tracker!$B$5:$B$999)-ROW(Tracker!$B$5)+1),ROWS(D$8:D40))))</f>
        <v/>
      </c>
      <c r="F40" s="19" t="str" cm="1">
        <f t="array" ref="F40">IF(ROWS(F$8:F40)&gt;$H$4,"",INDEX(PaymentDate[],SMALL(IF((PaymentDate[]&gt;=PerCustomer!$D$5)*(PaymentDate[]&lt;=PerCustomer!$E$5)*(PaymentCus[]=PerCustomer!$B$5),ROW(PaymentDate[])-ROW(CustPay!$B$4)+1),ROWS(F$8:F40))))</f>
        <v/>
      </c>
      <c r="G40" s="20" t="str" cm="1">
        <f t="array" ref="G40">IF(ROWS(G$8:G40)&gt;$H$4,"",INDEX(PaymentCus[],SMALL(IF((PaymentDate[]&gt;=PerCustomer!$D$5)*(PaymentDate[]&lt;=PerCustomer!$E$5)*(PaymentCus[]=PerCustomer!$B$5),ROW(PaymentDate[])-ROW(CustPay!$B$4)+1),ROWS(G$8:G40))))</f>
        <v/>
      </c>
      <c r="H40" s="21" t="str" cm="1">
        <f t="array" ref="H40">IF(ROWS(H$8:H40)&gt;$H$4,"",INDEX(TableCPD[],SMALL(IF((PaymentDate[]&gt;=PerCustomer!$D$5)*(PaymentDate[]&lt;=PerCustomer!$E$5)*(PaymentCus[]=PerCustomer!$B$5),ROW(PaymentDate[])-ROW(CustPay!$B$4)+1),ROWS(H$8:H40))))</f>
        <v/>
      </c>
      <c r="L40" s="10"/>
      <c r="Q40" s="10"/>
    </row>
    <row r="41" spans="2:17" x14ac:dyDescent="0.35">
      <c r="B41" s="19" t="str">
        <f t="array" ref="B41">IF(ROWS(B$8:B41)&gt;$H$3,"",INDEX(Tracker!$B$5:$B$999,SMALL(IF((Tracker!$B$5:$B$999&gt;=PerCustomer!$D$5)*(Tracker!$B$5:$B$999&lt;=PerCustomer!$E$5)*(Tracker!$C$5:$C$999=PerCustomer!$B$5),ROW(Tracker!$B$5:$B$999)-ROW(Tracker!$B$5)+1),ROWS(B$8:B41))))</f>
        <v/>
      </c>
      <c r="C41" s="19" t="str">
        <f t="array" ref="C41">IF(ROWS(C$8:C41)&gt;$H$3,"",INDEX(Tracker!$C$5:$C$999,SMALL(IF((Tracker!$B$5:$B$999&gt;=PerCustomer!$D$5)*(Tracker!$B$5:$B$999&lt;=PerCustomer!$E$5)*(Tracker!$C$5:$C$999=PerCustomer!$B$5),ROW(Tracker!$B$5:$B$999)-ROW(Tracker!$B$5)+1),ROWS(C$8:C41))))</f>
        <v/>
      </c>
      <c r="D41" s="21" t="str">
        <f t="array" ref="D41">IF(ROWS(D$8:D41)&gt;$H$3,"",INDEX(Tracker!$D$5:$D$999,SMALL(IF((Tracker!$B$5:$B$999&gt;=PerCustomer!$D$5)*(Tracker!$B$5:$B$999&lt;=PerCustomer!$E$5)*(Tracker!$C$5:$C$999=PerCustomer!$B$5),ROW(Tracker!$B$5:$B$999)-ROW(Tracker!$B$5)+1),ROWS(D$8:D41))))</f>
        <v/>
      </c>
      <c r="F41" s="19" t="str" cm="1">
        <f t="array" ref="F41">IF(ROWS(F$8:F41)&gt;$H$4,"",INDEX(PaymentDate[],SMALL(IF((PaymentDate[]&gt;=PerCustomer!$D$5)*(PaymentDate[]&lt;=PerCustomer!$E$5)*(PaymentCus[]=PerCustomer!$B$5),ROW(PaymentDate[])-ROW(CustPay!$B$4)+1),ROWS(F$8:F41))))</f>
        <v/>
      </c>
      <c r="G41" s="20" t="str" cm="1">
        <f t="array" ref="G41">IF(ROWS(G$8:G41)&gt;$H$4,"",INDEX(PaymentCus[],SMALL(IF((PaymentDate[]&gt;=PerCustomer!$D$5)*(PaymentDate[]&lt;=PerCustomer!$E$5)*(PaymentCus[]=PerCustomer!$B$5),ROW(PaymentDate[])-ROW(CustPay!$B$4)+1),ROWS(G$8:G41))))</f>
        <v/>
      </c>
      <c r="H41" s="21" t="str" cm="1">
        <f t="array" ref="H41">IF(ROWS(H$8:H41)&gt;$H$4,"",INDEX(TableCPD[],SMALL(IF((PaymentDate[]&gt;=PerCustomer!$D$5)*(PaymentDate[]&lt;=PerCustomer!$E$5)*(PaymentCus[]=PerCustomer!$B$5),ROW(PaymentDate[])-ROW(CustPay!$B$4)+1),ROWS(H$8:H41))))</f>
        <v/>
      </c>
      <c r="L41" s="10"/>
      <c r="Q41" s="10"/>
    </row>
    <row r="42" spans="2:17" x14ac:dyDescent="0.35">
      <c r="B42" s="19" t="str">
        <f t="array" ref="B42">IF(ROWS(B$8:B42)&gt;$H$3,"",INDEX(Tracker!$B$5:$B$999,SMALL(IF((Tracker!$B$5:$B$999&gt;=PerCustomer!$D$5)*(Tracker!$B$5:$B$999&lt;=PerCustomer!$E$5)*(Tracker!$C$5:$C$999=PerCustomer!$B$5),ROW(Tracker!$B$5:$B$999)-ROW(Tracker!$B$5)+1),ROWS(B$8:B42))))</f>
        <v/>
      </c>
      <c r="C42" s="19" t="str">
        <f t="array" ref="C42">IF(ROWS(C$8:C42)&gt;$H$3,"",INDEX(Tracker!$C$5:$C$999,SMALL(IF((Tracker!$B$5:$B$999&gt;=PerCustomer!$D$5)*(Tracker!$B$5:$B$999&lt;=PerCustomer!$E$5)*(Tracker!$C$5:$C$999=PerCustomer!$B$5),ROW(Tracker!$B$5:$B$999)-ROW(Tracker!$B$5)+1),ROWS(C$8:C42))))</f>
        <v/>
      </c>
      <c r="D42" s="21" t="str">
        <f t="array" ref="D42">IF(ROWS(D$8:D42)&gt;$H$3,"",INDEX(Tracker!$D$5:$D$999,SMALL(IF((Tracker!$B$5:$B$999&gt;=PerCustomer!$D$5)*(Tracker!$B$5:$B$999&lt;=PerCustomer!$E$5)*(Tracker!$C$5:$C$999=PerCustomer!$B$5),ROW(Tracker!$B$5:$B$999)-ROW(Tracker!$B$5)+1),ROWS(D$8:D42))))</f>
        <v/>
      </c>
      <c r="F42" s="19" t="str" cm="1">
        <f t="array" ref="F42">IF(ROWS(F$8:F42)&gt;$H$4,"",INDEX(PaymentDate[],SMALL(IF((PaymentDate[]&gt;=PerCustomer!$D$5)*(PaymentDate[]&lt;=PerCustomer!$E$5)*(PaymentCus[]=PerCustomer!$B$5),ROW(PaymentDate[])-ROW(CustPay!$B$4)+1),ROWS(F$8:F42))))</f>
        <v/>
      </c>
      <c r="G42" s="20" t="str" cm="1">
        <f t="array" ref="G42">IF(ROWS(G$8:G42)&gt;$H$4,"",INDEX(PaymentCus[],SMALL(IF((PaymentDate[]&gt;=PerCustomer!$D$5)*(PaymentDate[]&lt;=PerCustomer!$E$5)*(PaymentCus[]=PerCustomer!$B$5),ROW(PaymentDate[])-ROW(CustPay!$B$4)+1),ROWS(G$8:G42))))</f>
        <v/>
      </c>
      <c r="H42" s="21" t="str" cm="1">
        <f t="array" ref="H42">IF(ROWS(H$8:H42)&gt;$H$4,"",INDEX(TableCPD[],SMALL(IF((PaymentDate[]&gt;=PerCustomer!$D$5)*(PaymentDate[]&lt;=PerCustomer!$E$5)*(PaymentCus[]=PerCustomer!$B$5),ROW(PaymentDate[])-ROW(CustPay!$B$4)+1),ROWS(H$8:H42))))</f>
        <v/>
      </c>
      <c r="L42" s="10"/>
      <c r="Q42" s="10"/>
    </row>
    <row r="43" spans="2:17" x14ac:dyDescent="0.35">
      <c r="B43" s="19" t="str">
        <f t="array" ref="B43">IF(ROWS(B$8:B43)&gt;$H$3,"",INDEX(Tracker!$B$5:$B$999,SMALL(IF((Tracker!$B$5:$B$999&gt;=PerCustomer!$D$5)*(Tracker!$B$5:$B$999&lt;=PerCustomer!$E$5)*(Tracker!$C$5:$C$999=PerCustomer!$B$5),ROW(Tracker!$B$5:$B$999)-ROW(Tracker!$B$5)+1),ROWS(B$8:B43))))</f>
        <v/>
      </c>
      <c r="C43" s="19" t="str">
        <f t="array" ref="C43">IF(ROWS(C$8:C43)&gt;$H$3,"",INDEX(Tracker!$C$5:$C$999,SMALL(IF((Tracker!$B$5:$B$999&gt;=PerCustomer!$D$5)*(Tracker!$B$5:$B$999&lt;=PerCustomer!$E$5)*(Tracker!$C$5:$C$999=PerCustomer!$B$5),ROW(Tracker!$B$5:$B$999)-ROW(Tracker!$B$5)+1),ROWS(C$8:C43))))</f>
        <v/>
      </c>
      <c r="D43" s="21" t="str">
        <f t="array" ref="D43">IF(ROWS(D$8:D43)&gt;$H$3,"",INDEX(Tracker!$D$5:$D$999,SMALL(IF((Tracker!$B$5:$B$999&gt;=PerCustomer!$D$5)*(Tracker!$B$5:$B$999&lt;=PerCustomer!$E$5)*(Tracker!$C$5:$C$999=PerCustomer!$B$5),ROW(Tracker!$B$5:$B$999)-ROW(Tracker!$B$5)+1),ROWS(D$8:D43))))</f>
        <v/>
      </c>
      <c r="F43" s="19" t="str" cm="1">
        <f t="array" ref="F43">IF(ROWS(F$8:F43)&gt;$H$4,"",INDEX(PaymentDate[],SMALL(IF((PaymentDate[]&gt;=PerCustomer!$D$5)*(PaymentDate[]&lt;=PerCustomer!$E$5)*(PaymentCus[]=PerCustomer!$B$5),ROW(PaymentDate[])-ROW(CustPay!$B$4)+1),ROWS(F$8:F43))))</f>
        <v/>
      </c>
      <c r="G43" s="20" t="str" cm="1">
        <f t="array" ref="G43">IF(ROWS(G$8:G43)&gt;$H$4,"",INDEX(PaymentCus[],SMALL(IF((PaymentDate[]&gt;=PerCustomer!$D$5)*(PaymentDate[]&lt;=PerCustomer!$E$5)*(PaymentCus[]=PerCustomer!$B$5),ROW(PaymentDate[])-ROW(CustPay!$B$4)+1),ROWS(G$8:G43))))</f>
        <v/>
      </c>
      <c r="H43" s="21" t="str" cm="1">
        <f t="array" ref="H43">IF(ROWS(H$8:H43)&gt;$H$4,"",INDEX(TableCPD[],SMALL(IF((PaymentDate[]&gt;=PerCustomer!$D$5)*(PaymentDate[]&lt;=PerCustomer!$E$5)*(PaymentCus[]=PerCustomer!$B$5),ROW(PaymentDate[])-ROW(CustPay!$B$4)+1),ROWS(H$8:H43))))</f>
        <v/>
      </c>
      <c r="L43" s="10"/>
      <c r="Q43" s="10"/>
    </row>
    <row r="44" spans="2:17" x14ac:dyDescent="0.35">
      <c r="B44" s="19" t="str">
        <f t="array" ref="B44">IF(ROWS(B$8:B44)&gt;$H$3,"",INDEX(Tracker!$B$5:$B$999,SMALL(IF((Tracker!$B$5:$B$999&gt;=PerCustomer!$D$5)*(Tracker!$B$5:$B$999&lt;=PerCustomer!$E$5)*(Tracker!$C$5:$C$999=PerCustomer!$B$5),ROW(Tracker!$B$5:$B$999)-ROW(Tracker!$B$5)+1),ROWS(B$8:B44))))</f>
        <v/>
      </c>
      <c r="C44" s="19" t="str">
        <f t="array" ref="C44">IF(ROWS(C$8:C44)&gt;$H$3,"",INDEX(Tracker!$C$5:$C$999,SMALL(IF((Tracker!$B$5:$B$999&gt;=PerCustomer!$D$5)*(Tracker!$B$5:$B$999&lt;=PerCustomer!$E$5)*(Tracker!$C$5:$C$999=PerCustomer!$B$5),ROW(Tracker!$B$5:$B$999)-ROW(Tracker!$B$5)+1),ROWS(C$8:C44))))</f>
        <v/>
      </c>
      <c r="D44" s="21" t="str">
        <f t="array" ref="D44">IF(ROWS(D$8:D44)&gt;$H$3,"",INDEX(Tracker!$D$5:$D$999,SMALL(IF((Tracker!$B$5:$B$999&gt;=PerCustomer!$D$5)*(Tracker!$B$5:$B$999&lt;=PerCustomer!$E$5)*(Tracker!$C$5:$C$999=PerCustomer!$B$5),ROW(Tracker!$B$5:$B$999)-ROW(Tracker!$B$5)+1),ROWS(D$8:D44))))</f>
        <v/>
      </c>
      <c r="F44" s="19" t="str" cm="1">
        <f t="array" ref="F44">IF(ROWS(F$8:F44)&gt;$H$4,"",INDEX(PaymentDate[],SMALL(IF((PaymentDate[]&gt;=PerCustomer!$D$5)*(PaymentDate[]&lt;=PerCustomer!$E$5)*(PaymentCus[]=PerCustomer!$B$5),ROW(PaymentDate[])-ROW(CustPay!$B$4)+1),ROWS(F$8:F44))))</f>
        <v/>
      </c>
      <c r="G44" s="20" t="str" cm="1">
        <f t="array" ref="G44">IF(ROWS(G$8:G44)&gt;$H$4,"",INDEX(PaymentCus[],SMALL(IF((PaymentDate[]&gt;=PerCustomer!$D$5)*(PaymentDate[]&lt;=PerCustomer!$E$5)*(PaymentCus[]=PerCustomer!$B$5),ROW(PaymentDate[])-ROW(CustPay!$B$4)+1),ROWS(G$8:G44))))</f>
        <v/>
      </c>
      <c r="H44" s="21" t="str" cm="1">
        <f t="array" ref="H44">IF(ROWS(H$8:H44)&gt;$H$4,"",INDEX(TableCPD[],SMALL(IF((PaymentDate[]&gt;=PerCustomer!$D$5)*(PaymentDate[]&lt;=PerCustomer!$E$5)*(PaymentCus[]=PerCustomer!$B$5),ROW(PaymentDate[])-ROW(CustPay!$B$4)+1),ROWS(H$8:H44))))</f>
        <v/>
      </c>
      <c r="L44" s="10"/>
      <c r="Q44" s="10"/>
    </row>
    <row r="45" spans="2:17" x14ac:dyDescent="0.35">
      <c r="B45" s="19" t="str">
        <f t="array" ref="B45">IF(ROWS(B$8:B45)&gt;$H$3,"",INDEX(Tracker!$B$5:$B$999,SMALL(IF((Tracker!$B$5:$B$999&gt;=PerCustomer!$D$5)*(Tracker!$B$5:$B$999&lt;=PerCustomer!$E$5)*(Tracker!$C$5:$C$999=PerCustomer!$B$5),ROW(Tracker!$B$5:$B$999)-ROW(Tracker!$B$5)+1),ROWS(B$8:B45))))</f>
        <v/>
      </c>
      <c r="C45" s="19" t="str">
        <f t="array" ref="C45">IF(ROWS(C$8:C45)&gt;$H$3,"",INDEX(Tracker!$C$5:$C$999,SMALL(IF((Tracker!$B$5:$B$999&gt;=PerCustomer!$D$5)*(Tracker!$B$5:$B$999&lt;=PerCustomer!$E$5)*(Tracker!$C$5:$C$999=PerCustomer!$B$5),ROW(Tracker!$B$5:$B$999)-ROW(Tracker!$B$5)+1),ROWS(C$8:C45))))</f>
        <v/>
      </c>
      <c r="D45" s="21" t="str">
        <f t="array" ref="D45">IF(ROWS(D$8:D45)&gt;$H$3,"",INDEX(Tracker!$D$5:$D$999,SMALL(IF((Tracker!$B$5:$B$999&gt;=PerCustomer!$D$5)*(Tracker!$B$5:$B$999&lt;=PerCustomer!$E$5)*(Tracker!$C$5:$C$999=PerCustomer!$B$5),ROW(Tracker!$B$5:$B$999)-ROW(Tracker!$B$5)+1),ROWS(D$8:D45))))</f>
        <v/>
      </c>
      <c r="F45" s="19" t="str" cm="1">
        <f t="array" ref="F45">IF(ROWS(F$8:F45)&gt;$H$4,"",INDEX(PaymentDate[],SMALL(IF((PaymentDate[]&gt;=PerCustomer!$D$5)*(PaymentDate[]&lt;=PerCustomer!$E$5)*(PaymentCus[]=PerCustomer!$B$5),ROW(PaymentDate[])-ROW(CustPay!$B$4)+1),ROWS(F$8:F45))))</f>
        <v/>
      </c>
      <c r="G45" s="20" t="str" cm="1">
        <f t="array" ref="G45">IF(ROWS(G$8:G45)&gt;$H$4,"",INDEX(PaymentCus[],SMALL(IF((PaymentDate[]&gt;=PerCustomer!$D$5)*(PaymentDate[]&lt;=PerCustomer!$E$5)*(PaymentCus[]=PerCustomer!$B$5),ROW(PaymentDate[])-ROW(CustPay!$B$4)+1),ROWS(G$8:G45))))</f>
        <v/>
      </c>
      <c r="H45" s="21" t="str" cm="1">
        <f t="array" ref="H45">IF(ROWS(H$8:H45)&gt;$H$4,"",INDEX(TableCPD[],SMALL(IF((PaymentDate[]&gt;=PerCustomer!$D$5)*(PaymentDate[]&lt;=PerCustomer!$E$5)*(PaymentCus[]=PerCustomer!$B$5),ROW(PaymentDate[])-ROW(CustPay!$B$4)+1),ROWS(H$8:H45))))</f>
        <v/>
      </c>
      <c r="L45" s="10"/>
      <c r="Q45" s="10"/>
    </row>
    <row r="46" spans="2:17" x14ac:dyDescent="0.35">
      <c r="B46" s="19" t="str">
        <f t="array" ref="B46">IF(ROWS(B$8:B46)&gt;$H$3,"",INDEX(Tracker!$B$5:$B$999,SMALL(IF((Tracker!$B$5:$B$999&gt;=PerCustomer!$D$5)*(Tracker!$B$5:$B$999&lt;=PerCustomer!$E$5)*(Tracker!$C$5:$C$999=PerCustomer!$B$5),ROW(Tracker!$B$5:$B$999)-ROW(Tracker!$B$5)+1),ROWS(B$8:B46))))</f>
        <v/>
      </c>
      <c r="C46" s="19" t="str">
        <f t="array" ref="C46">IF(ROWS(C$8:C46)&gt;$H$3,"",INDEX(Tracker!$C$5:$C$999,SMALL(IF((Tracker!$B$5:$B$999&gt;=PerCustomer!$D$5)*(Tracker!$B$5:$B$999&lt;=PerCustomer!$E$5)*(Tracker!$C$5:$C$999=PerCustomer!$B$5),ROW(Tracker!$B$5:$B$999)-ROW(Tracker!$B$5)+1),ROWS(C$8:C46))))</f>
        <v/>
      </c>
      <c r="D46" s="21" t="str">
        <f t="array" ref="D46">IF(ROWS(D$8:D46)&gt;$H$3,"",INDEX(Tracker!$D$5:$D$999,SMALL(IF((Tracker!$B$5:$B$999&gt;=PerCustomer!$D$5)*(Tracker!$B$5:$B$999&lt;=PerCustomer!$E$5)*(Tracker!$C$5:$C$999=PerCustomer!$B$5),ROW(Tracker!$B$5:$B$999)-ROW(Tracker!$B$5)+1),ROWS(D$8:D46))))</f>
        <v/>
      </c>
      <c r="F46" s="19" t="str" cm="1">
        <f t="array" ref="F46">IF(ROWS(F$8:F46)&gt;$H$4,"",INDEX(PaymentDate[],SMALL(IF((PaymentDate[]&gt;=PerCustomer!$D$5)*(PaymentDate[]&lt;=PerCustomer!$E$5)*(PaymentCus[]=PerCustomer!$B$5),ROW(PaymentDate[])-ROW(CustPay!$B$4)+1),ROWS(F$8:F46))))</f>
        <v/>
      </c>
      <c r="G46" s="20" t="str" cm="1">
        <f t="array" ref="G46">IF(ROWS(G$8:G46)&gt;$H$4,"",INDEX(PaymentCus[],SMALL(IF((PaymentDate[]&gt;=PerCustomer!$D$5)*(PaymentDate[]&lt;=PerCustomer!$E$5)*(PaymentCus[]=PerCustomer!$B$5),ROW(PaymentDate[])-ROW(CustPay!$B$4)+1),ROWS(G$8:G46))))</f>
        <v/>
      </c>
      <c r="H46" s="21" t="str" cm="1">
        <f t="array" ref="H46">IF(ROWS(H$8:H46)&gt;$H$4,"",INDEX(TableCPD[],SMALL(IF((PaymentDate[]&gt;=PerCustomer!$D$5)*(PaymentDate[]&lt;=PerCustomer!$E$5)*(PaymentCus[]=PerCustomer!$B$5),ROW(PaymentDate[])-ROW(CustPay!$B$4)+1),ROWS(H$8:H46))))</f>
        <v/>
      </c>
      <c r="L46" s="10"/>
      <c r="Q46" s="10"/>
    </row>
    <row r="47" spans="2:17" x14ac:dyDescent="0.35">
      <c r="B47" s="19" t="str">
        <f t="array" ref="B47">IF(ROWS(B$8:B47)&gt;$H$3,"",INDEX(Tracker!$B$5:$B$999,SMALL(IF((Tracker!$B$5:$B$999&gt;=PerCustomer!$D$5)*(Tracker!$B$5:$B$999&lt;=PerCustomer!$E$5)*(Tracker!$C$5:$C$999=PerCustomer!$B$5),ROW(Tracker!$B$5:$B$999)-ROW(Tracker!$B$5)+1),ROWS(B$8:B47))))</f>
        <v/>
      </c>
      <c r="C47" s="19" t="str">
        <f t="array" ref="C47">IF(ROWS(C$8:C47)&gt;$H$3,"",INDEX(Tracker!$C$5:$C$999,SMALL(IF((Tracker!$B$5:$B$999&gt;=PerCustomer!$D$5)*(Tracker!$B$5:$B$999&lt;=PerCustomer!$E$5)*(Tracker!$C$5:$C$999=PerCustomer!$B$5),ROW(Tracker!$B$5:$B$999)-ROW(Tracker!$B$5)+1),ROWS(C$8:C47))))</f>
        <v/>
      </c>
      <c r="D47" s="21" t="str">
        <f t="array" ref="D47">IF(ROWS(D$8:D47)&gt;$H$3,"",INDEX(Tracker!$D$5:$D$999,SMALL(IF((Tracker!$B$5:$B$999&gt;=PerCustomer!$D$5)*(Tracker!$B$5:$B$999&lt;=PerCustomer!$E$5)*(Tracker!$C$5:$C$999=PerCustomer!$B$5),ROW(Tracker!$B$5:$B$999)-ROW(Tracker!$B$5)+1),ROWS(D$8:D47))))</f>
        <v/>
      </c>
      <c r="F47" s="19" t="str" cm="1">
        <f t="array" ref="F47">IF(ROWS(F$8:F47)&gt;$H$4,"",INDEX(PaymentDate[],SMALL(IF((PaymentDate[]&gt;=PerCustomer!$D$5)*(PaymentDate[]&lt;=PerCustomer!$E$5)*(PaymentCus[]=PerCustomer!$B$5),ROW(PaymentDate[])-ROW(CustPay!$B$4)+1),ROWS(F$8:F47))))</f>
        <v/>
      </c>
      <c r="G47" s="20" t="str" cm="1">
        <f t="array" ref="G47">IF(ROWS(G$8:G47)&gt;$H$4,"",INDEX(PaymentCus[],SMALL(IF((PaymentDate[]&gt;=PerCustomer!$D$5)*(PaymentDate[]&lt;=PerCustomer!$E$5)*(PaymentCus[]=PerCustomer!$B$5),ROW(PaymentDate[])-ROW(CustPay!$B$4)+1),ROWS(G$8:G47))))</f>
        <v/>
      </c>
      <c r="H47" s="21" t="str" cm="1">
        <f t="array" ref="H47">IF(ROWS(H$8:H47)&gt;$H$4,"",INDEX(TableCPD[],SMALL(IF((PaymentDate[]&gt;=PerCustomer!$D$5)*(PaymentDate[]&lt;=PerCustomer!$E$5)*(PaymentCus[]=PerCustomer!$B$5),ROW(PaymentDate[])-ROW(CustPay!$B$4)+1),ROWS(H$8:H47))))</f>
        <v/>
      </c>
      <c r="L47" s="10"/>
      <c r="Q47" s="10"/>
    </row>
    <row r="48" spans="2:17" x14ac:dyDescent="0.35">
      <c r="B48" s="19" t="str">
        <f t="array" ref="B48">IF(ROWS(B$8:B48)&gt;$H$3,"",INDEX(Tracker!$B$5:$B$999,SMALL(IF((Tracker!$B$5:$B$999&gt;=PerCustomer!$D$5)*(Tracker!$B$5:$B$999&lt;=PerCustomer!$E$5)*(Tracker!$C$5:$C$999=PerCustomer!$B$5),ROW(Tracker!$B$5:$B$999)-ROW(Tracker!$B$5)+1),ROWS(B$8:B48))))</f>
        <v/>
      </c>
      <c r="C48" s="19" t="str">
        <f t="array" ref="C48">IF(ROWS(C$8:C48)&gt;$H$3,"",INDEX(Tracker!$C$5:$C$999,SMALL(IF((Tracker!$B$5:$B$999&gt;=PerCustomer!$D$5)*(Tracker!$B$5:$B$999&lt;=PerCustomer!$E$5)*(Tracker!$C$5:$C$999=PerCustomer!$B$5),ROW(Tracker!$B$5:$B$999)-ROW(Tracker!$B$5)+1),ROWS(C$8:C48))))</f>
        <v/>
      </c>
      <c r="D48" s="21" t="str">
        <f t="array" ref="D48">IF(ROWS(D$8:D48)&gt;$H$3,"",INDEX(Tracker!$D$5:$D$999,SMALL(IF((Tracker!$B$5:$B$999&gt;=PerCustomer!$D$5)*(Tracker!$B$5:$B$999&lt;=PerCustomer!$E$5)*(Tracker!$C$5:$C$999=PerCustomer!$B$5),ROW(Tracker!$B$5:$B$999)-ROW(Tracker!$B$5)+1),ROWS(D$8:D48))))</f>
        <v/>
      </c>
      <c r="F48" s="19" t="str" cm="1">
        <f t="array" ref="F48">IF(ROWS(F$8:F48)&gt;$H$4,"",INDEX(PaymentDate[],SMALL(IF((PaymentDate[]&gt;=PerCustomer!$D$5)*(PaymentDate[]&lt;=PerCustomer!$E$5)*(PaymentCus[]=PerCustomer!$B$5),ROW(PaymentDate[])-ROW(CustPay!$B$4)+1),ROWS(F$8:F48))))</f>
        <v/>
      </c>
      <c r="G48" s="20" t="str" cm="1">
        <f t="array" ref="G48">IF(ROWS(G$8:G48)&gt;$H$4,"",INDEX(PaymentCus[],SMALL(IF((PaymentDate[]&gt;=PerCustomer!$D$5)*(PaymentDate[]&lt;=PerCustomer!$E$5)*(PaymentCus[]=PerCustomer!$B$5),ROW(PaymentDate[])-ROW(CustPay!$B$4)+1),ROWS(G$8:G48))))</f>
        <v/>
      </c>
      <c r="H48" s="21" t="str" cm="1">
        <f t="array" ref="H48">IF(ROWS(H$8:H48)&gt;$H$4,"",INDEX(TableCPD[],SMALL(IF((PaymentDate[]&gt;=PerCustomer!$D$5)*(PaymentDate[]&lt;=PerCustomer!$E$5)*(PaymentCus[]=PerCustomer!$B$5),ROW(PaymentDate[])-ROW(CustPay!$B$4)+1),ROWS(H$8:H48))))</f>
        <v/>
      </c>
      <c r="L48" s="10"/>
      <c r="Q48" s="10"/>
    </row>
    <row r="49" spans="2:17" x14ac:dyDescent="0.35">
      <c r="B49" s="19" t="str">
        <f t="array" ref="B49">IF(ROWS(B$8:B49)&gt;$H$3,"",INDEX(Tracker!$B$5:$B$999,SMALL(IF((Tracker!$B$5:$B$999&gt;=PerCustomer!$D$5)*(Tracker!$B$5:$B$999&lt;=PerCustomer!$E$5)*(Tracker!$C$5:$C$999=PerCustomer!$B$5),ROW(Tracker!$B$5:$B$999)-ROW(Tracker!$B$5)+1),ROWS(B$8:B49))))</f>
        <v/>
      </c>
      <c r="C49" s="19" t="str">
        <f t="array" ref="C49">IF(ROWS(C$8:C49)&gt;$H$3,"",INDEX(Tracker!$C$5:$C$999,SMALL(IF((Tracker!$B$5:$B$999&gt;=PerCustomer!$D$5)*(Tracker!$B$5:$B$999&lt;=PerCustomer!$E$5)*(Tracker!$C$5:$C$999=PerCustomer!$B$5),ROW(Tracker!$B$5:$B$999)-ROW(Tracker!$B$5)+1),ROWS(C$8:C49))))</f>
        <v/>
      </c>
      <c r="D49" s="21" t="str">
        <f t="array" ref="D49">IF(ROWS(D$8:D49)&gt;$H$3,"",INDEX(Tracker!$D$5:$D$999,SMALL(IF((Tracker!$B$5:$B$999&gt;=PerCustomer!$D$5)*(Tracker!$B$5:$B$999&lt;=PerCustomer!$E$5)*(Tracker!$C$5:$C$999=PerCustomer!$B$5),ROW(Tracker!$B$5:$B$999)-ROW(Tracker!$B$5)+1),ROWS(D$8:D49))))</f>
        <v/>
      </c>
      <c r="F49" s="19" t="str" cm="1">
        <f t="array" ref="F49">IF(ROWS(F$8:F49)&gt;$H$4,"",INDEX(PaymentDate[],SMALL(IF((PaymentDate[]&gt;=PerCustomer!$D$5)*(PaymentDate[]&lt;=PerCustomer!$E$5)*(PaymentCus[]=PerCustomer!$B$5),ROW(PaymentDate[])-ROW(CustPay!$B$4)+1),ROWS(F$8:F49))))</f>
        <v/>
      </c>
      <c r="G49" s="20" t="str" cm="1">
        <f t="array" ref="G49">IF(ROWS(G$8:G49)&gt;$H$4,"",INDEX(PaymentCus[],SMALL(IF((PaymentDate[]&gt;=PerCustomer!$D$5)*(PaymentDate[]&lt;=PerCustomer!$E$5)*(PaymentCus[]=PerCustomer!$B$5),ROW(PaymentDate[])-ROW(CustPay!$B$4)+1),ROWS(G$8:G49))))</f>
        <v/>
      </c>
      <c r="H49" s="21" t="str" cm="1">
        <f t="array" ref="H49">IF(ROWS(H$8:H49)&gt;$H$4,"",INDEX(TableCPD[],SMALL(IF((PaymentDate[]&gt;=PerCustomer!$D$5)*(PaymentDate[]&lt;=PerCustomer!$E$5)*(PaymentCus[]=PerCustomer!$B$5),ROW(PaymentDate[])-ROW(CustPay!$B$4)+1),ROWS(H$8:H49))))</f>
        <v/>
      </c>
      <c r="L49" s="10"/>
      <c r="Q49" s="10"/>
    </row>
    <row r="50" spans="2:17" x14ac:dyDescent="0.35">
      <c r="B50" s="19" t="str">
        <f t="array" ref="B50">IF(ROWS(B$8:B50)&gt;$H$3,"",INDEX(Tracker!$B$5:$B$999,SMALL(IF((Tracker!$B$5:$B$999&gt;=PerCustomer!$D$5)*(Tracker!$B$5:$B$999&lt;=PerCustomer!$E$5)*(Tracker!$C$5:$C$999=PerCustomer!$B$5),ROW(Tracker!$B$5:$B$999)-ROW(Tracker!$B$5)+1),ROWS(B$8:B50))))</f>
        <v/>
      </c>
      <c r="C50" s="19" t="str">
        <f t="array" ref="C50">IF(ROWS(C$8:C50)&gt;$H$3,"",INDEX(Tracker!$C$5:$C$999,SMALL(IF((Tracker!$B$5:$B$999&gt;=PerCustomer!$D$5)*(Tracker!$B$5:$B$999&lt;=PerCustomer!$E$5)*(Tracker!$C$5:$C$999=PerCustomer!$B$5),ROW(Tracker!$B$5:$B$999)-ROW(Tracker!$B$5)+1),ROWS(C$8:C50))))</f>
        <v/>
      </c>
      <c r="D50" s="21" t="str">
        <f t="array" ref="D50">IF(ROWS(D$8:D50)&gt;$H$3,"",INDEX(Tracker!$D$5:$D$999,SMALL(IF((Tracker!$B$5:$B$999&gt;=PerCustomer!$D$5)*(Tracker!$B$5:$B$999&lt;=PerCustomer!$E$5)*(Tracker!$C$5:$C$999=PerCustomer!$B$5),ROW(Tracker!$B$5:$B$999)-ROW(Tracker!$B$5)+1),ROWS(D$8:D50))))</f>
        <v/>
      </c>
      <c r="F50" s="19" t="str" cm="1">
        <f t="array" ref="F50">IF(ROWS(F$8:F50)&gt;$H$4,"",INDEX(PaymentDate[],SMALL(IF((PaymentDate[]&gt;=PerCustomer!$D$5)*(PaymentDate[]&lt;=PerCustomer!$E$5)*(PaymentCus[]=PerCustomer!$B$5),ROW(PaymentDate[])-ROW(CustPay!$B$4)+1),ROWS(F$8:F50))))</f>
        <v/>
      </c>
      <c r="G50" s="20" t="str" cm="1">
        <f t="array" ref="G50">IF(ROWS(G$8:G50)&gt;$H$4,"",INDEX(PaymentCus[],SMALL(IF((PaymentDate[]&gt;=PerCustomer!$D$5)*(PaymentDate[]&lt;=PerCustomer!$E$5)*(PaymentCus[]=PerCustomer!$B$5),ROW(PaymentDate[])-ROW(CustPay!$B$4)+1),ROWS(G$8:G50))))</f>
        <v/>
      </c>
      <c r="H50" s="21" t="str" cm="1">
        <f t="array" ref="H50">IF(ROWS(H$8:H50)&gt;$H$4,"",INDEX(TableCPD[],SMALL(IF((PaymentDate[]&gt;=PerCustomer!$D$5)*(PaymentDate[]&lt;=PerCustomer!$E$5)*(PaymentCus[]=PerCustomer!$B$5),ROW(PaymentDate[])-ROW(CustPay!$B$4)+1),ROWS(H$8:H50))))</f>
        <v/>
      </c>
      <c r="L50" s="10"/>
      <c r="Q50" s="10"/>
    </row>
    <row r="51" spans="2:17" x14ac:dyDescent="0.35">
      <c r="B51" s="19" t="str">
        <f t="array" ref="B51">IF(ROWS(B$8:B51)&gt;$H$3,"",INDEX(Tracker!$B$5:$B$999,SMALL(IF((Tracker!$B$5:$B$999&gt;=PerCustomer!$D$5)*(Tracker!$B$5:$B$999&lt;=PerCustomer!$E$5)*(Tracker!$C$5:$C$999=PerCustomer!$B$5),ROW(Tracker!$B$5:$B$999)-ROW(Tracker!$B$5)+1),ROWS(B$8:B51))))</f>
        <v/>
      </c>
      <c r="C51" s="19" t="str">
        <f t="array" ref="C51">IF(ROWS(C$8:C51)&gt;$H$3,"",INDEX(Tracker!$C$5:$C$999,SMALL(IF((Tracker!$B$5:$B$999&gt;=PerCustomer!$D$5)*(Tracker!$B$5:$B$999&lt;=PerCustomer!$E$5)*(Tracker!$C$5:$C$999=PerCustomer!$B$5),ROW(Tracker!$B$5:$B$999)-ROW(Tracker!$B$5)+1),ROWS(C$8:C51))))</f>
        <v/>
      </c>
      <c r="D51" s="21" t="str">
        <f t="array" ref="D51">IF(ROWS(D$8:D51)&gt;$H$3,"",INDEX(Tracker!$D$5:$D$999,SMALL(IF((Tracker!$B$5:$B$999&gt;=PerCustomer!$D$5)*(Tracker!$B$5:$B$999&lt;=PerCustomer!$E$5)*(Tracker!$C$5:$C$999=PerCustomer!$B$5),ROW(Tracker!$B$5:$B$999)-ROW(Tracker!$B$5)+1),ROWS(D$8:D51))))</f>
        <v/>
      </c>
      <c r="F51" s="19" t="str" cm="1">
        <f t="array" ref="F51">IF(ROWS(F$8:F51)&gt;$H$4,"",INDEX(PaymentDate[],SMALL(IF((PaymentDate[]&gt;=PerCustomer!$D$5)*(PaymentDate[]&lt;=PerCustomer!$E$5)*(PaymentCus[]=PerCustomer!$B$5),ROW(PaymentDate[])-ROW(CustPay!$B$4)+1),ROWS(F$8:F51))))</f>
        <v/>
      </c>
      <c r="G51" s="20" t="str" cm="1">
        <f t="array" ref="G51">IF(ROWS(G$8:G51)&gt;$H$4,"",INDEX(PaymentCus[],SMALL(IF((PaymentDate[]&gt;=PerCustomer!$D$5)*(PaymentDate[]&lt;=PerCustomer!$E$5)*(PaymentCus[]=PerCustomer!$B$5),ROW(PaymentDate[])-ROW(CustPay!$B$4)+1),ROWS(G$8:G51))))</f>
        <v/>
      </c>
      <c r="H51" s="21" t="str" cm="1">
        <f t="array" ref="H51">IF(ROWS(H$8:H51)&gt;$H$4,"",INDEX(TableCPD[],SMALL(IF((PaymentDate[]&gt;=PerCustomer!$D$5)*(PaymentDate[]&lt;=PerCustomer!$E$5)*(PaymentCus[]=PerCustomer!$B$5),ROW(PaymentDate[])-ROW(CustPay!$B$4)+1),ROWS(H$8:H51))))</f>
        <v/>
      </c>
      <c r="L51" s="10"/>
      <c r="Q51" s="10"/>
    </row>
    <row r="52" spans="2:17" x14ac:dyDescent="0.35">
      <c r="B52" s="19" t="str">
        <f t="array" ref="B52">IF(ROWS(B$8:B52)&gt;$H$3,"",INDEX(Tracker!$B$5:$B$999,SMALL(IF((Tracker!$B$5:$B$999&gt;=PerCustomer!$D$5)*(Tracker!$B$5:$B$999&lt;=PerCustomer!$E$5)*(Tracker!$C$5:$C$999=PerCustomer!$B$5),ROW(Tracker!$B$5:$B$999)-ROW(Tracker!$B$5)+1),ROWS(B$8:B52))))</f>
        <v/>
      </c>
      <c r="C52" s="19" t="str">
        <f t="array" ref="C52">IF(ROWS(C$8:C52)&gt;$H$3,"",INDEX(Tracker!$C$5:$C$999,SMALL(IF((Tracker!$B$5:$B$999&gt;=PerCustomer!$D$5)*(Tracker!$B$5:$B$999&lt;=PerCustomer!$E$5)*(Tracker!$C$5:$C$999=PerCustomer!$B$5),ROW(Tracker!$B$5:$B$999)-ROW(Tracker!$B$5)+1),ROWS(C$8:C52))))</f>
        <v/>
      </c>
      <c r="D52" s="21" t="str">
        <f t="array" ref="D52">IF(ROWS(D$8:D52)&gt;$H$3,"",INDEX(Tracker!$D$5:$D$999,SMALL(IF((Tracker!$B$5:$B$999&gt;=PerCustomer!$D$5)*(Tracker!$B$5:$B$999&lt;=PerCustomer!$E$5)*(Tracker!$C$5:$C$999=PerCustomer!$B$5),ROW(Tracker!$B$5:$B$999)-ROW(Tracker!$B$5)+1),ROWS(D$8:D52))))</f>
        <v/>
      </c>
      <c r="F52" s="19" t="str" cm="1">
        <f t="array" ref="F52">IF(ROWS(F$8:F52)&gt;$H$4,"",INDEX(PaymentDate[],SMALL(IF((PaymentDate[]&gt;=PerCustomer!$D$5)*(PaymentDate[]&lt;=PerCustomer!$E$5)*(PaymentCus[]=PerCustomer!$B$5),ROW(PaymentDate[])-ROW(CustPay!$B$4)+1),ROWS(F$8:F52))))</f>
        <v/>
      </c>
      <c r="G52" s="20" t="str" cm="1">
        <f t="array" ref="G52">IF(ROWS(G$8:G52)&gt;$H$4,"",INDEX(PaymentCus[],SMALL(IF((PaymentDate[]&gt;=PerCustomer!$D$5)*(PaymentDate[]&lt;=PerCustomer!$E$5)*(PaymentCus[]=PerCustomer!$B$5),ROW(PaymentDate[])-ROW(CustPay!$B$4)+1),ROWS(G$8:G52))))</f>
        <v/>
      </c>
      <c r="H52" s="21" t="str" cm="1">
        <f t="array" ref="H52">IF(ROWS(H$8:H52)&gt;$H$4,"",INDEX(TableCPD[],SMALL(IF((PaymentDate[]&gt;=PerCustomer!$D$5)*(PaymentDate[]&lt;=PerCustomer!$E$5)*(PaymentCus[]=PerCustomer!$B$5),ROW(PaymentDate[])-ROW(CustPay!$B$4)+1),ROWS(H$8:H52))))</f>
        <v/>
      </c>
      <c r="L52" s="10"/>
      <c r="Q52" s="10"/>
    </row>
    <row r="53" spans="2:17" x14ac:dyDescent="0.35">
      <c r="B53" s="19" t="str">
        <f t="array" ref="B53">IF(ROWS(B$8:B53)&gt;$H$3,"",INDEX(Tracker!$B$5:$B$999,SMALL(IF((Tracker!$B$5:$B$999&gt;=PerCustomer!$D$5)*(Tracker!$B$5:$B$999&lt;=PerCustomer!$E$5)*(Tracker!$C$5:$C$999=PerCustomer!$B$5),ROW(Tracker!$B$5:$B$999)-ROW(Tracker!$B$5)+1),ROWS(B$8:B53))))</f>
        <v/>
      </c>
      <c r="C53" s="19" t="str">
        <f t="array" ref="C53">IF(ROWS(C$8:C53)&gt;$H$3,"",INDEX(Tracker!$C$5:$C$999,SMALL(IF((Tracker!$B$5:$B$999&gt;=PerCustomer!$D$5)*(Tracker!$B$5:$B$999&lt;=PerCustomer!$E$5)*(Tracker!$C$5:$C$999=PerCustomer!$B$5),ROW(Tracker!$B$5:$B$999)-ROW(Tracker!$B$5)+1),ROWS(C$8:C53))))</f>
        <v/>
      </c>
      <c r="D53" s="21" t="str">
        <f t="array" ref="D53">IF(ROWS(D$8:D53)&gt;$H$3,"",INDEX(Tracker!$D$5:$D$999,SMALL(IF((Tracker!$B$5:$B$999&gt;=PerCustomer!$D$5)*(Tracker!$B$5:$B$999&lt;=PerCustomer!$E$5)*(Tracker!$C$5:$C$999=PerCustomer!$B$5),ROW(Tracker!$B$5:$B$999)-ROW(Tracker!$B$5)+1),ROWS(D$8:D53))))</f>
        <v/>
      </c>
      <c r="F53" s="19" t="str" cm="1">
        <f t="array" ref="F53">IF(ROWS(F$8:F53)&gt;$H$4,"",INDEX(PaymentDate[],SMALL(IF((PaymentDate[]&gt;=PerCustomer!$D$5)*(PaymentDate[]&lt;=PerCustomer!$E$5)*(PaymentCus[]=PerCustomer!$B$5),ROW(PaymentDate[])-ROW(CustPay!$B$4)+1),ROWS(F$8:F53))))</f>
        <v/>
      </c>
      <c r="G53" s="20" t="str" cm="1">
        <f t="array" ref="G53">IF(ROWS(G$8:G53)&gt;$H$4,"",INDEX(PaymentCus[],SMALL(IF((PaymentDate[]&gt;=PerCustomer!$D$5)*(PaymentDate[]&lt;=PerCustomer!$E$5)*(PaymentCus[]=PerCustomer!$B$5),ROW(PaymentDate[])-ROW(CustPay!$B$4)+1),ROWS(G$8:G53))))</f>
        <v/>
      </c>
      <c r="H53" s="21" t="str" cm="1">
        <f t="array" ref="H53">IF(ROWS(H$8:H53)&gt;$H$4,"",INDEX(TableCPD[],SMALL(IF((PaymentDate[]&gt;=PerCustomer!$D$5)*(PaymentDate[]&lt;=PerCustomer!$E$5)*(PaymentCus[]=PerCustomer!$B$5),ROW(PaymentDate[])-ROW(CustPay!$B$4)+1),ROWS(H$8:H53))))</f>
        <v/>
      </c>
      <c r="L53" s="10"/>
      <c r="Q53" s="10"/>
    </row>
    <row r="54" spans="2:17" x14ac:dyDescent="0.35">
      <c r="B54" s="19" t="str">
        <f t="array" ref="B54">IF(ROWS(B$8:B54)&gt;$H$3,"",INDEX(Tracker!$B$5:$B$999,SMALL(IF((Tracker!$B$5:$B$999&gt;=PerCustomer!$D$5)*(Tracker!$B$5:$B$999&lt;=PerCustomer!$E$5)*(Tracker!$C$5:$C$999=PerCustomer!$B$5),ROW(Tracker!$B$5:$B$999)-ROW(Tracker!$B$5)+1),ROWS(B$8:B54))))</f>
        <v/>
      </c>
      <c r="C54" s="19" t="str">
        <f t="array" ref="C54">IF(ROWS(C$8:C54)&gt;$H$3,"",INDEX(Tracker!$C$5:$C$999,SMALL(IF((Tracker!$B$5:$B$999&gt;=PerCustomer!$D$5)*(Tracker!$B$5:$B$999&lt;=PerCustomer!$E$5)*(Tracker!$C$5:$C$999=PerCustomer!$B$5),ROW(Tracker!$B$5:$B$999)-ROW(Tracker!$B$5)+1),ROWS(C$8:C54))))</f>
        <v/>
      </c>
      <c r="D54" s="21" t="str">
        <f t="array" ref="D54">IF(ROWS(D$8:D54)&gt;$H$3,"",INDEX(Tracker!$D$5:$D$999,SMALL(IF((Tracker!$B$5:$B$999&gt;=PerCustomer!$D$5)*(Tracker!$B$5:$B$999&lt;=PerCustomer!$E$5)*(Tracker!$C$5:$C$999=PerCustomer!$B$5),ROW(Tracker!$B$5:$B$999)-ROW(Tracker!$B$5)+1),ROWS(D$8:D54))))</f>
        <v/>
      </c>
      <c r="F54" s="19" t="str" cm="1">
        <f t="array" ref="F54">IF(ROWS(F$8:F54)&gt;$H$4,"",INDEX(PaymentDate[],SMALL(IF((PaymentDate[]&gt;=PerCustomer!$D$5)*(PaymentDate[]&lt;=PerCustomer!$E$5)*(PaymentCus[]=PerCustomer!$B$5),ROW(PaymentDate[])-ROW(CustPay!$B$4)+1),ROWS(F$8:F54))))</f>
        <v/>
      </c>
      <c r="G54" s="20" t="str" cm="1">
        <f t="array" ref="G54">IF(ROWS(G$8:G54)&gt;$H$4,"",INDEX(PaymentCus[],SMALL(IF((PaymentDate[]&gt;=PerCustomer!$D$5)*(PaymentDate[]&lt;=PerCustomer!$E$5)*(PaymentCus[]=PerCustomer!$B$5),ROW(PaymentDate[])-ROW(CustPay!$B$4)+1),ROWS(G$8:G54))))</f>
        <v/>
      </c>
      <c r="H54" s="21" t="str" cm="1">
        <f t="array" ref="H54">IF(ROWS(H$8:H54)&gt;$H$4,"",INDEX(TableCPD[],SMALL(IF((PaymentDate[]&gt;=PerCustomer!$D$5)*(PaymentDate[]&lt;=PerCustomer!$E$5)*(PaymentCus[]=PerCustomer!$B$5),ROW(PaymentDate[])-ROW(CustPay!$B$4)+1),ROWS(H$8:H54))))</f>
        <v/>
      </c>
      <c r="L54" s="10"/>
      <c r="Q54" s="10"/>
    </row>
    <row r="55" spans="2:17" x14ac:dyDescent="0.35">
      <c r="B55" s="19" t="str">
        <f t="array" ref="B55">IF(ROWS(B$8:B55)&gt;$H$3,"",INDEX(Tracker!$B$5:$B$999,SMALL(IF((Tracker!$B$5:$B$999&gt;=PerCustomer!$D$5)*(Tracker!$B$5:$B$999&lt;=PerCustomer!$E$5)*(Tracker!$C$5:$C$999=PerCustomer!$B$5),ROW(Tracker!$B$5:$B$999)-ROW(Tracker!$B$5)+1),ROWS(B$8:B55))))</f>
        <v/>
      </c>
      <c r="C55" s="19" t="str">
        <f t="array" ref="C55">IF(ROWS(C$8:C55)&gt;$H$3,"",INDEX(Tracker!$C$5:$C$999,SMALL(IF((Tracker!$B$5:$B$999&gt;=PerCustomer!$D$5)*(Tracker!$B$5:$B$999&lt;=PerCustomer!$E$5)*(Tracker!$C$5:$C$999=PerCustomer!$B$5),ROW(Tracker!$B$5:$B$999)-ROW(Tracker!$B$5)+1),ROWS(C$8:C55))))</f>
        <v/>
      </c>
      <c r="D55" s="21" t="str">
        <f t="array" ref="D55">IF(ROWS(D$8:D55)&gt;$H$3,"",INDEX(Tracker!$D$5:$D$999,SMALL(IF((Tracker!$B$5:$B$999&gt;=PerCustomer!$D$5)*(Tracker!$B$5:$B$999&lt;=PerCustomer!$E$5)*(Tracker!$C$5:$C$999=PerCustomer!$B$5),ROW(Tracker!$B$5:$B$999)-ROW(Tracker!$B$5)+1),ROWS(D$8:D55))))</f>
        <v/>
      </c>
      <c r="F55" s="19" t="str" cm="1">
        <f t="array" ref="F55">IF(ROWS(F$8:F55)&gt;$H$4,"",INDEX(PaymentDate[],SMALL(IF((PaymentDate[]&gt;=PerCustomer!$D$5)*(PaymentDate[]&lt;=PerCustomer!$E$5)*(PaymentCus[]=PerCustomer!$B$5),ROW(PaymentDate[])-ROW(CustPay!$B$4)+1),ROWS(F$8:F55))))</f>
        <v/>
      </c>
      <c r="G55" s="20" t="str" cm="1">
        <f t="array" ref="G55">IF(ROWS(G$8:G55)&gt;$H$4,"",INDEX(PaymentCus[],SMALL(IF((PaymentDate[]&gt;=PerCustomer!$D$5)*(PaymentDate[]&lt;=PerCustomer!$E$5)*(PaymentCus[]=PerCustomer!$B$5),ROW(PaymentDate[])-ROW(CustPay!$B$4)+1),ROWS(G$8:G55))))</f>
        <v/>
      </c>
      <c r="H55" s="21" t="str" cm="1">
        <f t="array" ref="H55">IF(ROWS(H$8:H55)&gt;$H$4,"",INDEX(TableCPD[],SMALL(IF((PaymentDate[]&gt;=PerCustomer!$D$5)*(PaymentDate[]&lt;=PerCustomer!$E$5)*(PaymentCus[]=PerCustomer!$B$5),ROW(PaymentDate[])-ROW(CustPay!$B$4)+1),ROWS(H$8:H55))))</f>
        <v/>
      </c>
      <c r="L55" s="10"/>
      <c r="Q55" s="10"/>
    </row>
    <row r="56" spans="2:17" x14ac:dyDescent="0.35">
      <c r="B56" s="19" t="str">
        <f t="array" ref="B56">IF(ROWS(B$8:B56)&gt;$H$3,"",INDEX(Tracker!$B$5:$B$999,SMALL(IF((Tracker!$B$5:$B$999&gt;=PerCustomer!$D$5)*(Tracker!$B$5:$B$999&lt;=PerCustomer!$E$5)*(Tracker!$C$5:$C$999=PerCustomer!$B$5),ROW(Tracker!$B$5:$B$999)-ROW(Tracker!$B$5)+1),ROWS(B$8:B56))))</f>
        <v/>
      </c>
      <c r="C56" s="19" t="str">
        <f t="array" ref="C56">IF(ROWS(C$8:C56)&gt;$H$3,"",INDEX(Tracker!$C$5:$C$999,SMALL(IF((Tracker!$B$5:$B$999&gt;=PerCustomer!$D$5)*(Tracker!$B$5:$B$999&lt;=PerCustomer!$E$5)*(Tracker!$C$5:$C$999=PerCustomer!$B$5),ROW(Tracker!$B$5:$B$999)-ROW(Tracker!$B$5)+1),ROWS(C$8:C56))))</f>
        <v/>
      </c>
      <c r="D56" s="21" t="str">
        <f t="array" ref="D56">IF(ROWS(D$8:D56)&gt;$H$3,"",INDEX(Tracker!$D$5:$D$999,SMALL(IF((Tracker!$B$5:$B$999&gt;=PerCustomer!$D$5)*(Tracker!$B$5:$B$999&lt;=PerCustomer!$E$5)*(Tracker!$C$5:$C$999=PerCustomer!$B$5),ROW(Tracker!$B$5:$B$999)-ROW(Tracker!$B$5)+1),ROWS(D$8:D56))))</f>
        <v/>
      </c>
      <c r="F56" s="19" t="str" cm="1">
        <f t="array" ref="F56">IF(ROWS(F$8:F56)&gt;$H$4,"",INDEX(PaymentDate[],SMALL(IF((PaymentDate[]&gt;=PerCustomer!$D$5)*(PaymentDate[]&lt;=PerCustomer!$E$5)*(PaymentCus[]=PerCustomer!$B$5),ROW(PaymentDate[])-ROW(CustPay!$B$4)+1),ROWS(F$8:F56))))</f>
        <v/>
      </c>
      <c r="G56" s="20" t="str" cm="1">
        <f t="array" ref="G56">IF(ROWS(G$8:G56)&gt;$H$4,"",INDEX(PaymentCus[],SMALL(IF((PaymentDate[]&gt;=PerCustomer!$D$5)*(PaymentDate[]&lt;=PerCustomer!$E$5)*(PaymentCus[]=PerCustomer!$B$5),ROW(PaymentDate[])-ROW(CustPay!$B$4)+1),ROWS(G$8:G56))))</f>
        <v/>
      </c>
      <c r="H56" s="21" t="str" cm="1">
        <f t="array" ref="H56">IF(ROWS(H$8:H56)&gt;$H$4,"",INDEX(TableCPD[],SMALL(IF((PaymentDate[]&gt;=PerCustomer!$D$5)*(PaymentDate[]&lt;=PerCustomer!$E$5)*(PaymentCus[]=PerCustomer!$B$5),ROW(PaymentDate[])-ROW(CustPay!$B$4)+1),ROWS(H$8:H56))))</f>
        <v/>
      </c>
      <c r="L56" s="10"/>
      <c r="Q56" s="10"/>
    </row>
    <row r="57" spans="2:17" x14ac:dyDescent="0.35">
      <c r="B57" s="19" t="str">
        <f t="array" ref="B57">IF(ROWS(B$8:B57)&gt;$H$3,"",INDEX(Tracker!$B$5:$B$999,SMALL(IF((Tracker!$B$5:$B$999&gt;=PerCustomer!$D$5)*(Tracker!$B$5:$B$999&lt;=PerCustomer!$E$5)*(Tracker!$C$5:$C$999=PerCustomer!$B$5),ROW(Tracker!$B$5:$B$999)-ROW(Tracker!$B$5)+1),ROWS(B$8:B57))))</f>
        <v/>
      </c>
      <c r="C57" s="19" t="str">
        <f t="array" ref="C57">IF(ROWS(C$8:C57)&gt;$H$3,"",INDEX(Tracker!$C$5:$C$999,SMALL(IF((Tracker!$B$5:$B$999&gt;=PerCustomer!$D$5)*(Tracker!$B$5:$B$999&lt;=PerCustomer!$E$5)*(Tracker!$C$5:$C$999=PerCustomer!$B$5),ROW(Tracker!$B$5:$B$999)-ROW(Tracker!$B$5)+1),ROWS(C$8:C57))))</f>
        <v/>
      </c>
      <c r="D57" s="21" t="str">
        <f t="array" ref="D57">IF(ROWS(D$8:D57)&gt;$H$3,"",INDEX(Tracker!$D$5:$D$999,SMALL(IF((Tracker!$B$5:$B$999&gt;=PerCustomer!$D$5)*(Tracker!$B$5:$B$999&lt;=PerCustomer!$E$5)*(Tracker!$C$5:$C$999=PerCustomer!$B$5),ROW(Tracker!$B$5:$B$999)-ROW(Tracker!$B$5)+1),ROWS(D$8:D57))))</f>
        <v/>
      </c>
      <c r="F57" s="19" t="str" cm="1">
        <f t="array" ref="F57">IF(ROWS(F$8:F57)&gt;$H$4,"",INDEX(PaymentDate[],SMALL(IF((PaymentDate[]&gt;=PerCustomer!$D$5)*(PaymentDate[]&lt;=PerCustomer!$E$5)*(PaymentCus[]=PerCustomer!$B$5),ROW(PaymentDate[])-ROW(CustPay!$B$4)+1),ROWS(F$8:F57))))</f>
        <v/>
      </c>
      <c r="G57" s="20" t="str" cm="1">
        <f t="array" ref="G57">IF(ROWS(G$8:G57)&gt;$H$4,"",INDEX(PaymentCus[],SMALL(IF((PaymentDate[]&gt;=PerCustomer!$D$5)*(PaymentDate[]&lt;=PerCustomer!$E$5)*(PaymentCus[]=PerCustomer!$B$5),ROW(PaymentDate[])-ROW(CustPay!$B$4)+1),ROWS(G$8:G57))))</f>
        <v/>
      </c>
      <c r="H57" s="21" t="str" cm="1">
        <f t="array" ref="H57">IF(ROWS(H$8:H57)&gt;$H$4,"",INDEX(TableCPD[],SMALL(IF((PaymentDate[]&gt;=PerCustomer!$D$5)*(PaymentDate[]&lt;=PerCustomer!$E$5)*(PaymentCus[]=PerCustomer!$B$5),ROW(PaymentDate[])-ROW(CustPay!$B$4)+1),ROWS(H$8:H57))))</f>
        <v/>
      </c>
      <c r="L57" s="10"/>
      <c r="Q57" s="10"/>
    </row>
    <row r="58" spans="2:17" x14ac:dyDescent="0.35">
      <c r="B58" s="19" t="str">
        <f t="array" ref="B58">IF(ROWS(B$8:B58)&gt;$H$3,"",INDEX(Tracker!$B$5:$B$999,SMALL(IF((Tracker!$B$5:$B$999&gt;=PerCustomer!$D$5)*(Tracker!$B$5:$B$999&lt;=PerCustomer!$E$5)*(Tracker!$C$5:$C$999=PerCustomer!$B$5),ROW(Tracker!$B$5:$B$999)-ROW(Tracker!$B$5)+1),ROWS(B$8:B58))))</f>
        <v/>
      </c>
      <c r="C58" s="19" t="str">
        <f t="array" ref="C58">IF(ROWS(C$8:C58)&gt;$H$3,"",INDEX(Tracker!$C$5:$C$999,SMALL(IF((Tracker!$B$5:$B$999&gt;=PerCustomer!$D$5)*(Tracker!$B$5:$B$999&lt;=PerCustomer!$E$5)*(Tracker!$C$5:$C$999=PerCustomer!$B$5),ROW(Tracker!$B$5:$B$999)-ROW(Tracker!$B$5)+1),ROWS(C$8:C58))))</f>
        <v/>
      </c>
      <c r="D58" s="21" t="str">
        <f t="array" ref="D58">IF(ROWS(D$8:D58)&gt;$H$3,"",INDEX(Tracker!$D$5:$D$999,SMALL(IF((Tracker!$B$5:$B$999&gt;=PerCustomer!$D$5)*(Tracker!$B$5:$B$999&lt;=PerCustomer!$E$5)*(Tracker!$C$5:$C$999=PerCustomer!$B$5),ROW(Tracker!$B$5:$B$999)-ROW(Tracker!$B$5)+1),ROWS(D$8:D58))))</f>
        <v/>
      </c>
      <c r="F58" s="19" t="str" cm="1">
        <f t="array" ref="F58">IF(ROWS(F$8:F58)&gt;$H$4,"",INDEX(PaymentDate[],SMALL(IF((PaymentDate[]&gt;=PerCustomer!$D$5)*(PaymentDate[]&lt;=PerCustomer!$E$5)*(PaymentCus[]=PerCustomer!$B$5),ROW(PaymentDate[])-ROW(CustPay!$B$4)+1),ROWS(F$8:F58))))</f>
        <v/>
      </c>
      <c r="G58" s="20" t="str" cm="1">
        <f t="array" ref="G58">IF(ROWS(G$8:G58)&gt;$H$4,"",INDEX(PaymentCus[],SMALL(IF((PaymentDate[]&gt;=PerCustomer!$D$5)*(PaymentDate[]&lt;=PerCustomer!$E$5)*(PaymentCus[]=PerCustomer!$B$5),ROW(PaymentDate[])-ROW(CustPay!$B$4)+1),ROWS(G$8:G58))))</f>
        <v/>
      </c>
      <c r="H58" s="21" t="str" cm="1">
        <f t="array" ref="H58">IF(ROWS(H$8:H58)&gt;$H$4,"",INDEX(TableCPD[],SMALL(IF((PaymentDate[]&gt;=PerCustomer!$D$5)*(PaymentDate[]&lt;=PerCustomer!$E$5)*(PaymentCus[]=PerCustomer!$B$5),ROW(PaymentDate[])-ROW(CustPay!$B$4)+1),ROWS(H$8:H58))))</f>
        <v/>
      </c>
      <c r="L58" s="10"/>
      <c r="Q58" s="10"/>
    </row>
    <row r="59" spans="2:17" x14ac:dyDescent="0.35">
      <c r="B59" s="19" t="str">
        <f t="array" ref="B59">IF(ROWS(B$8:B59)&gt;$H$3,"",INDEX(Tracker!$B$5:$B$999,SMALL(IF((Tracker!$B$5:$B$999&gt;=PerCustomer!$D$5)*(Tracker!$B$5:$B$999&lt;=PerCustomer!$E$5)*(Tracker!$C$5:$C$999=PerCustomer!$B$5),ROW(Tracker!$B$5:$B$999)-ROW(Tracker!$B$5)+1),ROWS(B$8:B59))))</f>
        <v/>
      </c>
      <c r="C59" s="19" t="str">
        <f t="array" ref="C59">IF(ROWS(C$8:C59)&gt;$H$3,"",INDEX(Tracker!$C$5:$C$999,SMALL(IF((Tracker!$B$5:$B$999&gt;=PerCustomer!$D$5)*(Tracker!$B$5:$B$999&lt;=PerCustomer!$E$5)*(Tracker!$C$5:$C$999=PerCustomer!$B$5),ROW(Tracker!$B$5:$B$999)-ROW(Tracker!$B$5)+1),ROWS(C$8:C59))))</f>
        <v/>
      </c>
      <c r="D59" s="21" t="str">
        <f t="array" ref="D59">IF(ROWS(D$8:D59)&gt;$H$3,"",INDEX(Tracker!$D$5:$D$999,SMALL(IF((Tracker!$B$5:$B$999&gt;=PerCustomer!$D$5)*(Tracker!$B$5:$B$999&lt;=PerCustomer!$E$5)*(Tracker!$C$5:$C$999=PerCustomer!$B$5),ROW(Tracker!$B$5:$B$999)-ROW(Tracker!$B$5)+1),ROWS(D$8:D59))))</f>
        <v/>
      </c>
      <c r="F59" s="19" t="str" cm="1">
        <f t="array" ref="F59">IF(ROWS(F$8:F59)&gt;$H$4,"",INDEX(PaymentDate[],SMALL(IF((PaymentDate[]&gt;=PerCustomer!$D$5)*(PaymentDate[]&lt;=PerCustomer!$E$5)*(PaymentCus[]=PerCustomer!$B$5),ROW(PaymentDate[])-ROW(CustPay!$B$4)+1),ROWS(F$8:F59))))</f>
        <v/>
      </c>
      <c r="G59" s="20" t="str" cm="1">
        <f t="array" ref="G59">IF(ROWS(G$8:G59)&gt;$H$4,"",INDEX(PaymentCus[],SMALL(IF((PaymentDate[]&gt;=PerCustomer!$D$5)*(PaymentDate[]&lt;=PerCustomer!$E$5)*(PaymentCus[]=PerCustomer!$B$5),ROW(PaymentDate[])-ROW(CustPay!$B$4)+1),ROWS(G$8:G59))))</f>
        <v/>
      </c>
      <c r="H59" s="21" t="str" cm="1">
        <f t="array" ref="H59">IF(ROWS(H$8:H59)&gt;$H$4,"",INDEX(TableCPD[],SMALL(IF((PaymentDate[]&gt;=PerCustomer!$D$5)*(PaymentDate[]&lt;=PerCustomer!$E$5)*(PaymentCus[]=PerCustomer!$B$5),ROW(PaymentDate[])-ROW(CustPay!$B$4)+1),ROWS(H$8:H59))))</f>
        <v/>
      </c>
      <c r="L59" s="10"/>
      <c r="Q59" s="10"/>
    </row>
    <row r="60" spans="2:17" x14ac:dyDescent="0.35">
      <c r="B60" s="19" t="str">
        <f t="array" ref="B60">IF(ROWS(B$8:B60)&gt;$H$3,"",INDEX(Tracker!$B$5:$B$999,SMALL(IF((Tracker!$B$5:$B$999&gt;=PerCustomer!$D$5)*(Tracker!$B$5:$B$999&lt;=PerCustomer!$E$5)*(Tracker!$C$5:$C$999=PerCustomer!$B$5),ROW(Tracker!$B$5:$B$999)-ROW(Tracker!$B$5)+1),ROWS(B$8:B60))))</f>
        <v/>
      </c>
      <c r="C60" s="19" t="str">
        <f t="array" ref="C60">IF(ROWS(C$8:C60)&gt;$H$3,"",INDEX(Tracker!$C$5:$C$999,SMALL(IF((Tracker!$B$5:$B$999&gt;=PerCustomer!$D$5)*(Tracker!$B$5:$B$999&lt;=PerCustomer!$E$5)*(Tracker!$C$5:$C$999=PerCustomer!$B$5),ROW(Tracker!$B$5:$B$999)-ROW(Tracker!$B$5)+1),ROWS(C$8:C60))))</f>
        <v/>
      </c>
      <c r="D60" s="21" t="str">
        <f t="array" ref="D60">IF(ROWS(D$8:D60)&gt;$H$3,"",INDEX(Tracker!$D$5:$D$999,SMALL(IF((Tracker!$B$5:$B$999&gt;=PerCustomer!$D$5)*(Tracker!$B$5:$B$999&lt;=PerCustomer!$E$5)*(Tracker!$C$5:$C$999=PerCustomer!$B$5),ROW(Tracker!$B$5:$B$999)-ROW(Tracker!$B$5)+1),ROWS(D$8:D60))))</f>
        <v/>
      </c>
      <c r="F60" s="19" t="str" cm="1">
        <f t="array" ref="F60">IF(ROWS(F$8:F60)&gt;$H$4,"",INDEX(PaymentDate[],SMALL(IF((PaymentDate[]&gt;=PerCustomer!$D$5)*(PaymentDate[]&lt;=PerCustomer!$E$5)*(PaymentCus[]=PerCustomer!$B$5),ROW(PaymentDate[])-ROW(CustPay!$B$4)+1),ROWS(F$8:F60))))</f>
        <v/>
      </c>
      <c r="G60" s="20" t="str" cm="1">
        <f t="array" ref="G60">IF(ROWS(G$8:G60)&gt;$H$4,"",INDEX(PaymentCus[],SMALL(IF((PaymentDate[]&gt;=PerCustomer!$D$5)*(PaymentDate[]&lt;=PerCustomer!$E$5)*(PaymentCus[]=PerCustomer!$B$5),ROW(PaymentDate[])-ROW(CustPay!$B$4)+1),ROWS(G$8:G60))))</f>
        <v/>
      </c>
      <c r="H60" s="21" t="str" cm="1">
        <f t="array" ref="H60">IF(ROWS(H$8:H60)&gt;$H$4,"",INDEX(TableCPD[],SMALL(IF((PaymentDate[]&gt;=PerCustomer!$D$5)*(PaymentDate[]&lt;=PerCustomer!$E$5)*(PaymentCus[]=PerCustomer!$B$5),ROW(PaymentDate[])-ROW(CustPay!$B$4)+1),ROWS(H$8:H60))))</f>
        <v/>
      </c>
      <c r="L60" s="10"/>
      <c r="Q60" s="10"/>
    </row>
    <row r="61" spans="2:17" x14ac:dyDescent="0.35">
      <c r="B61" s="19" t="str">
        <f t="array" ref="B61">IF(ROWS(B$8:B61)&gt;$H$3,"",INDEX(Tracker!$B$5:$B$999,SMALL(IF((Tracker!$B$5:$B$999&gt;=PerCustomer!$D$5)*(Tracker!$B$5:$B$999&lt;=PerCustomer!$E$5)*(Tracker!$C$5:$C$999=PerCustomer!$B$5),ROW(Tracker!$B$5:$B$999)-ROW(Tracker!$B$5)+1),ROWS(B$8:B61))))</f>
        <v/>
      </c>
      <c r="C61" s="19" t="str">
        <f t="array" ref="C61">IF(ROWS(C$8:C61)&gt;$H$3,"",INDEX(Tracker!$C$5:$C$999,SMALL(IF((Tracker!$B$5:$B$999&gt;=PerCustomer!$D$5)*(Tracker!$B$5:$B$999&lt;=PerCustomer!$E$5)*(Tracker!$C$5:$C$999=PerCustomer!$B$5),ROW(Tracker!$B$5:$B$999)-ROW(Tracker!$B$5)+1),ROWS(C$8:C61))))</f>
        <v/>
      </c>
      <c r="D61" s="21" t="str">
        <f t="array" ref="D61">IF(ROWS(D$8:D61)&gt;$H$3,"",INDEX(Tracker!$D$5:$D$999,SMALL(IF((Tracker!$B$5:$B$999&gt;=PerCustomer!$D$5)*(Tracker!$B$5:$B$999&lt;=PerCustomer!$E$5)*(Tracker!$C$5:$C$999=PerCustomer!$B$5),ROW(Tracker!$B$5:$B$999)-ROW(Tracker!$B$5)+1),ROWS(D$8:D61))))</f>
        <v/>
      </c>
      <c r="F61" s="19" t="str" cm="1">
        <f t="array" ref="F61">IF(ROWS(F$8:F61)&gt;$H$4,"",INDEX(PaymentDate[],SMALL(IF((PaymentDate[]&gt;=PerCustomer!$D$5)*(PaymentDate[]&lt;=PerCustomer!$E$5)*(PaymentCus[]=PerCustomer!$B$5),ROW(PaymentDate[])-ROW(CustPay!$B$4)+1),ROWS(F$8:F61))))</f>
        <v/>
      </c>
      <c r="G61" s="20" t="str" cm="1">
        <f t="array" ref="G61">IF(ROWS(G$8:G61)&gt;$H$4,"",INDEX(PaymentCus[],SMALL(IF((PaymentDate[]&gt;=PerCustomer!$D$5)*(PaymentDate[]&lt;=PerCustomer!$E$5)*(PaymentCus[]=PerCustomer!$B$5),ROW(PaymentDate[])-ROW(CustPay!$B$4)+1),ROWS(G$8:G61))))</f>
        <v/>
      </c>
      <c r="H61" s="21" t="str" cm="1">
        <f t="array" ref="H61">IF(ROWS(H$8:H61)&gt;$H$4,"",INDEX(TableCPD[],SMALL(IF((PaymentDate[]&gt;=PerCustomer!$D$5)*(PaymentDate[]&lt;=PerCustomer!$E$5)*(PaymentCus[]=PerCustomer!$B$5),ROW(PaymentDate[])-ROW(CustPay!$B$4)+1),ROWS(H$8:H61))))</f>
        <v/>
      </c>
      <c r="L61" s="10"/>
      <c r="Q61" s="10"/>
    </row>
    <row r="62" spans="2:17" x14ac:dyDescent="0.35">
      <c r="B62" s="19" t="str">
        <f t="array" ref="B62">IF(ROWS(B$8:B62)&gt;$H$3,"",INDEX(Tracker!$B$5:$B$999,SMALL(IF((Tracker!$B$5:$B$999&gt;=PerCustomer!$D$5)*(Tracker!$B$5:$B$999&lt;=PerCustomer!$E$5)*(Tracker!$C$5:$C$999=PerCustomer!$B$5),ROW(Tracker!$B$5:$B$999)-ROW(Tracker!$B$5)+1),ROWS(B$8:B62))))</f>
        <v/>
      </c>
      <c r="C62" s="19" t="str">
        <f t="array" ref="C62">IF(ROWS(C$8:C62)&gt;$H$3,"",INDEX(Tracker!$C$5:$C$999,SMALL(IF((Tracker!$B$5:$B$999&gt;=PerCustomer!$D$5)*(Tracker!$B$5:$B$999&lt;=PerCustomer!$E$5)*(Tracker!$C$5:$C$999=PerCustomer!$B$5),ROW(Tracker!$B$5:$B$999)-ROW(Tracker!$B$5)+1),ROWS(C$8:C62))))</f>
        <v/>
      </c>
      <c r="D62" s="21" t="str">
        <f t="array" ref="D62">IF(ROWS(D$8:D62)&gt;$H$3,"",INDEX(Tracker!$D$5:$D$999,SMALL(IF((Tracker!$B$5:$B$999&gt;=PerCustomer!$D$5)*(Tracker!$B$5:$B$999&lt;=PerCustomer!$E$5)*(Tracker!$C$5:$C$999=PerCustomer!$B$5),ROW(Tracker!$B$5:$B$999)-ROW(Tracker!$B$5)+1),ROWS(D$8:D62))))</f>
        <v/>
      </c>
      <c r="F62" s="19" t="str" cm="1">
        <f t="array" ref="F62">IF(ROWS(F$8:F62)&gt;$H$4,"",INDEX(PaymentDate[],SMALL(IF((PaymentDate[]&gt;=PerCustomer!$D$5)*(PaymentDate[]&lt;=PerCustomer!$E$5)*(PaymentCus[]=PerCustomer!$B$5),ROW(PaymentDate[])-ROW(CustPay!$B$4)+1),ROWS(F$8:F62))))</f>
        <v/>
      </c>
      <c r="G62" s="20" t="str" cm="1">
        <f t="array" ref="G62">IF(ROWS(G$8:G62)&gt;$H$4,"",INDEX(PaymentCus[],SMALL(IF((PaymentDate[]&gt;=PerCustomer!$D$5)*(PaymentDate[]&lt;=PerCustomer!$E$5)*(PaymentCus[]=PerCustomer!$B$5),ROW(PaymentDate[])-ROW(CustPay!$B$4)+1),ROWS(G$8:G62))))</f>
        <v/>
      </c>
      <c r="H62" s="21" t="str" cm="1">
        <f t="array" ref="H62">IF(ROWS(H$8:H62)&gt;$H$4,"",INDEX(TableCPD[],SMALL(IF((PaymentDate[]&gt;=PerCustomer!$D$5)*(PaymentDate[]&lt;=PerCustomer!$E$5)*(PaymentCus[]=PerCustomer!$B$5),ROW(PaymentDate[])-ROW(CustPay!$B$4)+1),ROWS(H$8:H62))))</f>
        <v/>
      </c>
      <c r="L62" s="10"/>
      <c r="Q62" s="10"/>
    </row>
    <row r="63" spans="2:17" x14ac:dyDescent="0.35">
      <c r="B63" s="19" t="str">
        <f t="array" ref="B63">IF(ROWS(B$8:B63)&gt;$H$3,"",INDEX(Tracker!$B$5:$B$999,SMALL(IF((Tracker!$B$5:$B$999&gt;=PerCustomer!$D$5)*(Tracker!$B$5:$B$999&lt;=PerCustomer!$E$5)*(Tracker!$C$5:$C$999=PerCustomer!$B$5),ROW(Tracker!$B$5:$B$999)-ROW(Tracker!$B$5)+1),ROWS(B$8:B63))))</f>
        <v/>
      </c>
      <c r="C63" s="19" t="str">
        <f t="array" ref="C63">IF(ROWS(C$8:C63)&gt;$H$3,"",INDEX(Tracker!$C$5:$C$999,SMALL(IF((Tracker!$B$5:$B$999&gt;=PerCustomer!$D$5)*(Tracker!$B$5:$B$999&lt;=PerCustomer!$E$5)*(Tracker!$C$5:$C$999=PerCustomer!$B$5),ROW(Tracker!$B$5:$B$999)-ROW(Tracker!$B$5)+1),ROWS(C$8:C63))))</f>
        <v/>
      </c>
      <c r="D63" s="21" t="str">
        <f t="array" ref="D63">IF(ROWS(D$8:D63)&gt;$H$3,"",INDEX(Tracker!$D$5:$D$999,SMALL(IF((Tracker!$B$5:$B$999&gt;=PerCustomer!$D$5)*(Tracker!$B$5:$B$999&lt;=PerCustomer!$E$5)*(Tracker!$C$5:$C$999=PerCustomer!$B$5),ROW(Tracker!$B$5:$B$999)-ROW(Tracker!$B$5)+1),ROWS(D$8:D63))))</f>
        <v/>
      </c>
      <c r="F63" s="19" t="str" cm="1">
        <f t="array" ref="F63">IF(ROWS(F$8:F63)&gt;$H$4,"",INDEX(PaymentDate[],SMALL(IF((PaymentDate[]&gt;=PerCustomer!$D$5)*(PaymentDate[]&lt;=PerCustomer!$E$5)*(PaymentCus[]=PerCustomer!$B$5),ROW(PaymentDate[])-ROW(CustPay!$B$4)+1),ROWS(F$8:F63))))</f>
        <v/>
      </c>
      <c r="G63" s="20" t="str" cm="1">
        <f t="array" ref="G63">IF(ROWS(G$8:G63)&gt;$H$4,"",INDEX(PaymentCus[],SMALL(IF((PaymentDate[]&gt;=PerCustomer!$D$5)*(PaymentDate[]&lt;=PerCustomer!$E$5)*(PaymentCus[]=PerCustomer!$B$5),ROW(PaymentDate[])-ROW(CustPay!$B$4)+1),ROWS(G$8:G63))))</f>
        <v/>
      </c>
      <c r="H63" s="21" t="str" cm="1">
        <f t="array" ref="H63">IF(ROWS(H$8:H63)&gt;$H$4,"",INDEX(TableCPD[],SMALL(IF((PaymentDate[]&gt;=PerCustomer!$D$5)*(PaymentDate[]&lt;=PerCustomer!$E$5)*(PaymentCus[]=PerCustomer!$B$5),ROW(PaymentDate[])-ROW(CustPay!$B$4)+1),ROWS(H$8:H63))))</f>
        <v/>
      </c>
      <c r="L63" s="10"/>
      <c r="Q63" s="10"/>
    </row>
    <row r="64" spans="2:17" x14ac:dyDescent="0.35">
      <c r="B64" s="19" t="str">
        <f t="array" ref="B64">IF(ROWS(B$8:B64)&gt;$H$3,"",INDEX(Tracker!$B$5:$B$999,SMALL(IF((Tracker!$B$5:$B$999&gt;=PerCustomer!$D$5)*(Tracker!$B$5:$B$999&lt;=PerCustomer!$E$5)*(Tracker!$C$5:$C$999=PerCustomer!$B$5),ROW(Tracker!$B$5:$B$999)-ROW(Tracker!$B$5)+1),ROWS(B$8:B64))))</f>
        <v/>
      </c>
      <c r="C64" s="19" t="str">
        <f t="array" ref="C64">IF(ROWS(C$8:C64)&gt;$H$3,"",INDEX(Tracker!$C$5:$C$999,SMALL(IF((Tracker!$B$5:$B$999&gt;=PerCustomer!$D$5)*(Tracker!$B$5:$B$999&lt;=PerCustomer!$E$5)*(Tracker!$C$5:$C$999=PerCustomer!$B$5),ROW(Tracker!$B$5:$B$999)-ROW(Tracker!$B$5)+1),ROWS(C$8:C64))))</f>
        <v/>
      </c>
      <c r="D64" s="21" t="str">
        <f t="array" ref="D64">IF(ROWS(D$8:D64)&gt;$H$3,"",INDEX(Tracker!$D$5:$D$999,SMALL(IF((Tracker!$B$5:$B$999&gt;=PerCustomer!$D$5)*(Tracker!$B$5:$B$999&lt;=PerCustomer!$E$5)*(Tracker!$C$5:$C$999=PerCustomer!$B$5),ROW(Tracker!$B$5:$B$999)-ROW(Tracker!$B$5)+1),ROWS(D$8:D64))))</f>
        <v/>
      </c>
      <c r="F64" s="19" t="str" cm="1">
        <f t="array" ref="F64">IF(ROWS(F$8:F64)&gt;$H$4,"",INDEX(PaymentDate[],SMALL(IF((PaymentDate[]&gt;=PerCustomer!$D$5)*(PaymentDate[]&lt;=PerCustomer!$E$5)*(PaymentCus[]=PerCustomer!$B$5),ROW(PaymentDate[])-ROW(CustPay!$B$4)+1),ROWS(F$8:F64))))</f>
        <v/>
      </c>
      <c r="G64" s="20" t="str" cm="1">
        <f t="array" ref="G64">IF(ROWS(G$8:G64)&gt;$H$4,"",INDEX(PaymentCus[],SMALL(IF((PaymentDate[]&gt;=PerCustomer!$D$5)*(PaymentDate[]&lt;=PerCustomer!$E$5)*(PaymentCus[]=PerCustomer!$B$5),ROW(PaymentDate[])-ROW(CustPay!$B$4)+1),ROWS(G$8:G64))))</f>
        <v/>
      </c>
      <c r="H64" s="21" t="str" cm="1">
        <f t="array" ref="H64">IF(ROWS(H$8:H64)&gt;$H$4,"",INDEX(TableCPD[],SMALL(IF((PaymentDate[]&gt;=PerCustomer!$D$5)*(PaymentDate[]&lt;=PerCustomer!$E$5)*(PaymentCus[]=PerCustomer!$B$5),ROW(PaymentDate[])-ROW(CustPay!$B$4)+1),ROWS(H$8:H64))))</f>
        <v/>
      </c>
      <c r="L64" s="10"/>
      <c r="Q64" s="10"/>
    </row>
    <row r="65" spans="2:17" x14ac:dyDescent="0.35">
      <c r="B65" s="19" t="str">
        <f t="array" ref="B65">IF(ROWS(B$8:B65)&gt;$H$3,"",INDEX(Tracker!$B$5:$B$999,SMALL(IF((Tracker!$B$5:$B$999&gt;=PerCustomer!$D$5)*(Tracker!$B$5:$B$999&lt;=PerCustomer!$E$5)*(Tracker!$C$5:$C$999=PerCustomer!$B$5),ROW(Tracker!$B$5:$B$999)-ROW(Tracker!$B$5)+1),ROWS(B$8:B65))))</f>
        <v/>
      </c>
      <c r="C65" s="19" t="str">
        <f t="array" ref="C65">IF(ROWS(C$8:C65)&gt;$H$3,"",INDEX(Tracker!$C$5:$C$999,SMALL(IF((Tracker!$B$5:$B$999&gt;=PerCustomer!$D$5)*(Tracker!$B$5:$B$999&lt;=PerCustomer!$E$5)*(Tracker!$C$5:$C$999=PerCustomer!$B$5),ROW(Tracker!$B$5:$B$999)-ROW(Tracker!$B$5)+1),ROWS(C$8:C65))))</f>
        <v/>
      </c>
      <c r="D65" s="21" t="str">
        <f t="array" ref="D65">IF(ROWS(D$8:D65)&gt;$H$3,"",INDEX(Tracker!$D$5:$D$999,SMALL(IF((Tracker!$B$5:$B$999&gt;=PerCustomer!$D$5)*(Tracker!$B$5:$B$999&lt;=PerCustomer!$E$5)*(Tracker!$C$5:$C$999=PerCustomer!$B$5),ROW(Tracker!$B$5:$B$999)-ROW(Tracker!$B$5)+1),ROWS(D$8:D65))))</f>
        <v/>
      </c>
      <c r="F65" s="19" t="str" cm="1">
        <f t="array" ref="F65">IF(ROWS(F$8:F65)&gt;$H$4,"",INDEX(PaymentDate[],SMALL(IF((PaymentDate[]&gt;=PerCustomer!$D$5)*(PaymentDate[]&lt;=PerCustomer!$E$5)*(PaymentCus[]=PerCustomer!$B$5),ROW(PaymentDate[])-ROW(CustPay!$B$4)+1),ROWS(F$8:F65))))</f>
        <v/>
      </c>
      <c r="G65" s="20" t="str" cm="1">
        <f t="array" ref="G65">IF(ROWS(G$8:G65)&gt;$H$4,"",INDEX(PaymentCus[],SMALL(IF((PaymentDate[]&gt;=PerCustomer!$D$5)*(PaymentDate[]&lt;=PerCustomer!$E$5)*(PaymentCus[]=PerCustomer!$B$5),ROW(PaymentDate[])-ROW(CustPay!$B$4)+1),ROWS(G$8:G65))))</f>
        <v/>
      </c>
      <c r="H65" s="21" t="str" cm="1">
        <f t="array" ref="H65">IF(ROWS(H$8:H65)&gt;$H$4,"",INDEX(TableCPD[],SMALL(IF((PaymentDate[]&gt;=PerCustomer!$D$5)*(PaymentDate[]&lt;=PerCustomer!$E$5)*(PaymentCus[]=PerCustomer!$B$5),ROW(PaymentDate[])-ROW(CustPay!$B$4)+1),ROWS(H$8:H65))))</f>
        <v/>
      </c>
      <c r="L65" s="10"/>
      <c r="Q65" s="10"/>
    </row>
    <row r="66" spans="2:17" x14ac:dyDescent="0.35">
      <c r="B66" s="19" t="str">
        <f t="array" ref="B66">IF(ROWS(B$8:B66)&gt;$H$3,"",INDEX(Tracker!$B$5:$B$999,SMALL(IF((Tracker!$B$5:$B$999&gt;=PerCustomer!$D$5)*(Tracker!$B$5:$B$999&lt;=PerCustomer!$E$5)*(Tracker!$C$5:$C$999=PerCustomer!$B$5),ROW(Tracker!$B$5:$B$999)-ROW(Tracker!$B$5)+1),ROWS(B$8:B66))))</f>
        <v/>
      </c>
      <c r="C66" s="19" t="str">
        <f t="array" ref="C66">IF(ROWS(C$8:C66)&gt;$H$3,"",INDEX(Tracker!$C$5:$C$999,SMALL(IF((Tracker!$B$5:$B$999&gt;=PerCustomer!$D$5)*(Tracker!$B$5:$B$999&lt;=PerCustomer!$E$5)*(Tracker!$C$5:$C$999=PerCustomer!$B$5),ROW(Tracker!$B$5:$B$999)-ROW(Tracker!$B$5)+1),ROWS(C$8:C66))))</f>
        <v/>
      </c>
      <c r="D66" s="21" t="str">
        <f t="array" ref="D66">IF(ROWS(D$8:D66)&gt;$H$3,"",INDEX(Tracker!$D$5:$D$999,SMALL(IF((Tracker!$B$5:$B$999&gt;=PerCustomer!$D$5)*(Tracker!$B$5:$B$999&lt;=PerCustomer!$E$5)*(Tracker!$C$5:$C$999=PerCustomer!$B$5),ROW(Tracker!$B$5:$B$999)-ROW(Tracker!$B$5)+1),ROWS(D$8:D66))))</f>
        <v/>
      </c>
      <c r="F66" s="19" t="str" cm="1">
        <f t="array" ref="F66">IF(ROWS(F$8:F66)&gt;$H$4,"",INDEX(PaymentDate[],SMALL(IF((PaymentDate[]&gt;=PerCustomer!$D$5)*(PaymentDate[]&lt;=PerCustomer!$E$5)*(PaymentCus[]=PerCustomer!$B$5),ROW(PaymentDate[])-ROW(CustPay!$B$4)+1),ROWS(F$8:F66))))</f>
        <v/>
      </c>
      <c r="G66" s="20" t="str" cm="1">
        <f t="array" ref="G66">IF(ROWS(G$8:G66)&gt;$H$4,"",INDEX(PaymentCus[],SMALL(IF((PaymentDate[]&gt;=PerCustomer!$D$5)*(PaymentDate[]&lt;=PerCustomer!$E$5)*(PaymentCus[]=PerCustomer!$B$5),ROW(PaymentDate[])-ROW(CustPay!$B$4)+1),ROWS(G$8:G66))))</f>
        <v/>
      </c>
      <c r="H66" s="21" t="str" cm="1">
        <f t="array" ref="H66">IF(ROWS(H$8:H66)&gt;$H$4,"",INDEX(TableCPD[],SMALL(IF((PaymentDate[]&gt;=PerCustomer!$D$5)*(PaymentDate[]&lt;=PerCustomer!$E$5)*(PaymentCus[]=PerCustomer!$B$5),ROW(PaymentDate[])-ROW(CustPay!$B$4)+1),ROWS(H$8:H66))))</f>
        <v/>
      </c>
      <c r="L66" s="10"/>
      <c r="Q66" s="10"/>
    </row>
    <row r="67" spans="2:17" x14ac:dyDescent="0.35">
      <c r="B67" s="19" t="str">
        <f t="array" ref="B67">IF(ROWS(B$8:B67)&gt;$H$3,"",INDEX(Tracker!$B$5:$B$999,SMALL(IF((Tracker!$B$5:$B$999&gt;=PerCustomer!$D$5)*(Tracker!$B$5:$B$999&lt;=PerCustomer!$E$5)*(Tracker!$C$5:$C$999=PerCustomer!$B$5),ROW(Tracker!$B$5:$B$999)-ROW(Tracker!$B$5)+1),ROWS(B$8:B67))))</f>
        <v/>
      </c>
      <c r="C67" s="19" t="str">
        <f t="array" ref="C67">IF(ROWS(C$8:C67)&gt;$H$3,"",INDEX(Tracker!$C$5:$C$999,SMALL(IF((Tracker!$B$5:$B$999&gt;=PerCustomer!$D$5)*(Tracker!$B$5:$B$999&lt;=PerCustomer!$E$5)*(Tracker!$C$5:$C$999=PerCustomer!$B$5),ROW(Tracker!$B$5:$B$999)-ROW(Tracker!$B$5)+1),ROWS(C$8:C67))))</f>
        <v/>
      </c>
      <c r="D67" s="21" t="str">
        <f t="array" ref="D67">IF(ROWS(D$8:D67)&gt;$H$3,"",INDEX(Tracker!$D$5:$D$999,SMALL(IF((Tracker!$B$5:$B$999&gt;=PerCustomer!$D$5)*(Tracker!$B$5:$B$999&lt;=PerCustomer!$E$5)*(Tracker!$C$5:$C$999=PerCustomer!$B$5),ROW(Tracker!$B$5:$B$999)-ROW(Tracker!$B$5)+1),ROWS(D$8:D67))))</f>
        <v/>
      </c>
      <c r="F67" s="19" t="str" cm="1">
        <f t="array" ref="F67">IF(ROWS(F$8:F67)&gt;$H$4,"",INDEX(PaymentDate[],SMALL(IF((PaymentDate[]&gt;=PerCustomer!$D$5)*(PaymentDate[]&lt;=PerCustomer!$E$5)*(PaymentCus[]=PerCustomer!$B$5),ROW(PaymentDate[])-ROW(CustPay!$B$4)+1),ROWS(F$8:F67))))</f>
        <v/>
      </c>
      <c r="G67" s="20" t="str" cm="1">
        <f t="array" ref="G67">IF(ROWS(G$8:G67)&gt;$H$4,"",INDEX(PaymentCus[],SMALL(IF((PaymentDate[]&gt;=PerCustomer!$D$5)*(PaymentDate[]&lt;=PerCustomer!$E$5)*(PaymentCus[]=PerCustomer!$B$5),ROW(PaymentDate[])-ROW(CustPay!$B$4)+1),ROWS(G$8:G67))))</f>
        <v/>
      </c>
      <c r="H67" s="21" t="str" cm="1">
        <f t="array" ref="H67">IF(ROWS(H$8:H67)&gt;$H$4,"",INDEX(TableCPD[],SMALL(IF((PaymentDate[]&gt;=PerCustomer!$D$5)*(PaymentDate[]&lt;=PerCustomer!$E$5)*(PaymentCus[]=PerCustomer!$B$5),ROW(PaymentDate[])-ROW(CustPay!$B$4)+1),ROWS(H$8:H67))))</f>
        <v/>
      </c>
      <c r="L67" s="10"/>
      <c r="Q67" s="10"/>
    </row>
    <row r="68" spans="2:17" x14ac:dyDescent="0.35">
      <c r="B68" s="19" t="str">
        <f t="array" ref="B68">IF(ROWS(B$8:B68)&gt;$H$3,"",INDEX(Tracker!$B$5:$B$999,SMALL(IF((Tracker!$B$5:$B$999&gt;=PerCustomer!$D$5)*(Tracker!$B$5:$B$999&lt;=PerCustomer!$E$5)*(Tracker!$C$5:$C$999=PerCustomer!$B$5),ROW(Tracker!$B$5:$B$999)-ROW(Tracker!$B$5)+1),ROWS(B$8:B68))))</f>
        <v/>
      </c>
      <c r="C68" s="19" t="str">
        <f t="array" ref="C68">IF(ROWS(C$8:C68)&gt;$H$3,"",INDEX(Tracker!$C$5:$C$999,SMALL(IF((Tracker!$B$5:$B$999&gt;=PerCustomer!$D$5)*(Tracker!$B$5:$B$999&lt;=PerCustomer!$E$5)*(Tracker!$C$5:$C$999=PerCustomer!$B$5),ROW(Tracker!$B$5:$B$999)-ROW(Tracker!$B$5)+1),ROWS(C$8:C68))))</f>
        <v/>
      </c>
      <c r="D68" s="21" t="str">
        <f t="array" ref="D68">IF(ROWS(D$8:D68)&gt;$H$3,"",INDEX(Tracker!$D$5:$D$999,SMALL(IF((Tracker!$B$5:$B$999&gt;=PerCustomer!$D$5)*(Tracker!$B$5:$B$999&lt;=PerCustomer!$E$5)*(Tracker!$C$5:$C$999=PerCustomer!$B$5),ROW(Tracker!$B$5:$B$999)-ROW(Tracker!$B$5)+1),ROWS(D$8:D68))))</f>
        <v/>
      </c>
      <c r="F68" s="19" t="str" cm="1">
        <f t="array" ref="F68">IF(ROWS(F$8:F68)&gt;$H$4,"",INDEX(PaymentDate[],SMALL(IF((PaymentDate[]&gt;=PerCustomer!$D$5)*(PaymentDate[]&lt;=PerCustomer!$E$5)*(PaymentCus[]=PerCustomer!$B$5),ROW(PaymentDate[])-ROW(CustPay!$B$4)+1),ROWS(F$8:F68))))</f>
        <v/>
      </c>
      <c r="G68" s="20" t="str" cm="1">
        <f t="array" ref="G68">IF(ROWS(G$8:G68)&gt;$H$4,"",INDEX(PaymentCus[],SMALL(IF((PaymentDate[]&gt;=PerCustomer!$D$5)*(PaymentDate[]&lt;=PerCustomer!$E$5)*(PaymentCus[]=PerCustomer!$B$5),ROW(PaymentDate[])-ROW(CustPay!$B$4)+1),ROWS(G$8:G68))))</f>
        <v/>
      </c>
      <c r="H68" s="21" t="str" cm="1">
        <f t="array" ref="H68">IF(ROWS(H$8:H68)&gt;$H$4,"",INDEX(TableCPD[],SMALL(IF((PaymentDate[]&gt;=PerCustomer!$D$5)*(PaymentDate[]&lt;=PerCustomer!$E$5)*(PaymentCus[]=PerCustomer!$B$5),ROW(PaymentDate[])-ROW(CustPay!$B$4)+1),ROWS(H$8:H68))))</f>
        <v/>
      </c>
      <c r="L68" s="10"/>
      <c r="Q68" s="10"/>
    </row>
    <row r="69" spans="2:17" x14ac:dyDescent="0.35">
      <c r="B69" s="19" t="str">
        <f t="array" ref="B69">IF(ROWS(B$8:B69)&gt;$H$3,"",INDEX(Tracker!$B$5:$B$999,SMALL(IF((Tracker!$B$5:$B$999&gt;=PerCustomer!$D$5)*(Tracker!$B$5:$B$999&lt;=PerCustomer!$E$5)*(Tracker!$C$5:$C$999=PerCustomer!$B$5),ROW(Tracker!$B$5:$B$999)-ROW(Tracker!$B$5)+1),ROWS(B$8:B69))))</f>
        <v/>
      </c>
      <c r="C69" s="19" t="str">
        <f t="array" ref="C69">IF(ROWS(C$8:C69)&gt;$H$3,"",INDEX(Tracker!$C$5:$C$999,SMALL(IF((Tracker!$B$5:$B$999&gt;=PerCustomer!$D$5)*(Tracker!$B$5:$B$999&lt;=PerCustomer!$E$5)*(Tracker!$C$5:$C$999=PerCustomer!$B$5),ROW(Tracker!$B$5:$B$999)-ROW(Tracker!$B$5)+1),ROWS(C$8:C69))))</f>
        <v/>
      </c>
      <c r="D69" s="21" t="str">
        <f t="array" ref="D69">IF(ROWS(D$8:D69)&gt;$H$3,"",INDEX(Tracker!$D$5:$D$999,SMALL(IF((Tracker!$B$5:$B$999&gt;=PerCustomer!$D$5)*(Tracker!$B$5:$B$999&lt;=PerCustomer!$E$5)*(Tracker!$C$5:$C$999=PerCustomer!$B$5),ROW(Tracker!$B$5:$B$999)-ROW(Tracker!$B$5)+1),ROWS(D$8:D69))))</f>
        <v/>
      </c>
      <c r="F69" s="19" t="str" cm="1">
        <f t="array" ref="F69">IF(ROWS(F$8:F69)&gt;$H$4,"",INDEX(PaymentDate[],SMALL(IF((PaymentDate[]&gt;=PerCustomer!$D$5)*(PaymentDate[]&lt;=PerCustomer!$E$5)*(PaymentCus[]=PerCustomer!$B$5),ROW(PaymentDate[])-ROW(CustPay!$B$4)+1),ROWS(F$8:F69))))</f>
        <v/>
      </c>
      <c r="G69" s="20" t="str" cm="1">
        <f t="array" ref="G69">IF(ROWS(G$8:G69)&gt;$H$4,"",INDEX(PaymentCus[],SMALL(IF((PaymentDate[]&gt;=PerCustomer!$D$5)*(PaymentDate[]&lt;=PerCustomer!$E$5)*(PaymentCus[]=PerCustomer!$B$5),ROW(PaymentDate[])-ROW(CustPay!$B$4)+1),ROWS(G$8:G69))))</f>
        <v/>
      </c>
      <c r="H69" s="21" t="str" cm="1">
        <f t="array" ref="H69">IF(ROWS(H$8:H69)&gt;$H$4,"",INDEX(TableCPD[],SMALL(IF((PaymentDate[]&gt;=PerCustomer!$D$5)*(PaymentDate[]&lt;=PerCustomer!$E$5)*(PaymentCus[]=PerCustomer!$B$5),ROW(PaymentDate[])-ROW(CustPay!$B$4)+1),ROWS(H$8:H69))))</f>
        <v/>
      </c>
      <c r="L69" s="10"/>
      <c r="Q69" s="10"/>
    </row>
    <row r="70" spans="2:17" x14ac:dyDescent="0.35">
      <c r="B70" s="19" t="str">
        <f t="array" ref="B70">IF(ROWS(B$8:B70)&gt;$H$3,"",INDEX(Tracker!$B$5:$B$999,SMALL(IF((Tracker!$B$5:$B$999&gt;=PerCustomer!$D$5)*(Tracker!$B$5:$B$999&lt;=PerCustomer!$E$5)*(Tracker!$C$5:$C$999=PerCustomer!$B$5),ROW(Tracker!$B$5:$B$999)-ROW(Tracker!$B$5)+1),ROWS(B$8:B70))))</f>
        <v/>
      </c>
      <c r="C70" s="19" t="str">
        <f t="array" ref="C70">IF(ROWS(C$8:C70)&gt;$H$3,"",INDEX(Tracker!$C$5:$C$999,SMALL(IF((Tracker!$B$5:$B$999&gt;=PerCustomer!$D$5)*(Tracker!$B$5:$B$999&lt;=PerCustomer!$E$5)*(Tracker!$C$5:$C$999=PerCustomer!$B$5),ROW(Tracker!$B$5:$B$999)-ROW(Tracker!$B$5)+1),ROWS(C$8:C70))))</f>
        <v/>
      </c>
      <c r="D70" s="21" t="str">
        <f t="array" ref="D70">IF(ROWS(D$8:D70)&gt;$H$3,"",INDEX(Tracker!$D$5:$D$999,SMALL(IF((Tracker!$B$5:$B$999&gt;=PerCustomer!$D$5)*(Tracker!$B$5:$B$999&lt;=PerCustomer!$E$5)*(Tracker!$C$5:$C$999=PerCustomer!$B$5),ROW(Tracker!$B$5:$B$999)-ROW(Tracker!$B$5)+1),ROWS(D$8:D70))))</f>
        <v/>
      </c>
      <c r="F70" s="19" t="str" cm="1">
        <f t="array" ref="F70">IF(ROWS(F$8:F70)&gt;$H$4,"",INDEX(PaymentDate[],SMALL(IF((PaymentDate[]&gt;=PerCustomer!$D$5)*(PaymentDate[]&lt;=PerCustomer!$E$5)*(PaymentCus[]=PerCustomer!$B$5),ROW(PaymentDate[])-ROW(CustPay!$B$4)+1),ROWS(F$8:F70))))</f>
        <v/>
      </c>
      <c r="G70" s="20" t="str" cm="1">
        <f t="array" ref="G70">IF(ROWS(G$8:G70)&gt;$H$4,"",INDEX(PaymentCus[],SMALL(IF((PaymentDate[]&gt;=PerCustomer!$D$5)*(PaymentDate[]&lt;=PerCustomer!$E$5)*(PaymentCus[]=PerCustomer!$B$5),ROW(PaymentDate[])-ROW(CustPay!$B$4)+1),ROWS(G$8:G70))))</f>
        <v/>
      </c>
      <c r="H70" s="21" t="str" cm="1">
        <f t="array" ref="H70">IF(ROWS(H$8:H70)&gt;$H$4,"",INDEX(TableCPD[],SMALL(IF((PaymentDate[]&gt;=PerCustomer!$D$5)*(PaymentDate[]&lt;=PerCustomer!$E$5)*(PaymentCus[]=PerCustomer!$B$5),ROW(PaymentDate[])-ROW(CustPay!$B$4)+1),ROWS(H$8:H70))))</f>
        <v/>
      </c>
      <c r="L70" s="10"/>
      <c r="Q70" s="10"/>
    </row>
    <row r="71" spans="2:17" x14ac:dyDescent="0.35">
      <c r="B71" s="19" t="str">
        <f t="array" ref="B71">IF(ROWS(B$8:B71)&gt;$H$3,"",INDEX(Tracker!$B$5:$B$999,SMALL(IF((Tracker!$B$5:$B$999&gt;=PerCustomer!$D$5)*(Tracker!$B$5:$B$999&lt;=PerCustomer!$E$5)*(Tracker!$C$5:$C$999=PerCustomer!$B$5),ROW(Tracker!$B$5:$B$999)-ROW(Tracker!$B$5)+1),ROWS(B$8:B71))))</f>
        <v/>
      </c>
      <c r="C71" s="19" t="str">
        <f t="array" ref="C71">IF(ROWS(C$8:C71)&gt;$H$3,"",INDEX(Tracker!$C$5:$C$999,SMALL(IF((Tracker!$B$5:$B$999&gt;=PerCustomer!$D$5)*(Tracker!$B$5:$B$999&lt;=PerCustomer!$E$5)*(Tracker!$C$5:$C$999=PerCustomer!$B$5),ROW(Tracker!$B$5:$B$999)-ROW(Tracker!$B$5)+1),ROWS(C$8:C71))))</f>
        <v/>
      </c>
      <c r="D71" s="21" t="str">
        <f t="array" ref="D71">IF(ROWS(D$8:D71)&gt;$H$3,"",INDEX(Tracker!$D$5:$D$999,SMALL(IF((Tracker!$B$5:$B$999&gt;=PerCustomer!$D$5)*(Tracker!$B$5:$B$999&lt;=PerCustomer!$E$5)*(Tracker!$C$5:$C$999=PerCustomer!$B$5),ROW(Tracker!$B$5:$B$999)-ROW(Tracker!$B$5)+1),ROWS(D$8:D71))))</f>
        <v/>
      </c>
      <c r="F71" s="19" t="str" cm="1">
        <f t="array" ref="F71">IF(ROWS(F$8:F71)&gt;$H$4,"",INDEX(PaymentDate[],SMALL(IF((PaymentDate[]&gt;=PerCustomer!$D$5)*(PaymentDate[]&lt;=PerCustomer!$E$5)*(PaymentCus[]=PerCustomer!$B$5),ROW(PaymentDate[])-ROW(CustPay!$B$4)+1),ROWS(F$8:F71))))</f>
        <v/>
      </c>
      <c r="G71" s="20" t="str" cm="1">
        <f t="array" ref="G71">IF(ROWS(G$8:G71)&gt;$H$4,"",INDEX(PaymentCus[],SMALL(IF((PaymentDate[]&gt;=PerCustomer!$D$5)*(PaymentDate[]&lt;=PerCustomer!$E$5)*(PaymentCus[]=PerCustomer!$B$5),ROW(PaymentDate[])-ROW(CustPay!$B$4)+1),ROWS(G$8:G71))))</f>
        <v/>
      </c>
      <c r="H71" s="21" t="str" cm="1">
        <f t="array" ref="H71">IF(ROWS(H$8:H71)&gt;$H$4,"",INDEX(TableCPD[],SMALL(IF((PaymentDate[]&gt;=PerCustomer!$D$5)*(PaymentDate[]&lt;=PerCustomer!$E$5)*(PaymentCus[]=PerCustomer!$B$5),ROW(PaymentDate[])-ROW(CustPay!$B$4)+1),ROWS(H$8:H71))))</f>
        <v/>
      </c>
      <c r="L71" s="10"/>
      <c r="Q71" s="10"/>
    </row>
    <row r="72" spans="2:17" x14ac:dyDescent="0.35">
      <c r="B72" s="19" t="str">
        <f t="array" ref="B72">IF(ROWS(B$8:B72)&gt;$H$3,"",INDEX(Tracker!$B$5:$B$999,SMALL(IF((Tracker!$B$5:$B$999&gt;=PerCustomer!$D$5)*(Tracker!$B$5:$B$999&lt;=PerCustomer!$E$5)*(Tracker!$C$5:$C$999=PerCustomer!$B$5),ROW(Tracker!$B$5:$B$999)-ROW(Tracker!$B$5)+1),ROWS(B$8:B72))))</f>
        <v/>
      </c>
      <c r="C72" s="19" t="str">
        <f t="array" ref="C72">IF(ROWS(C$8:C72)&gt;$H$3,"",INDEX(Tracker!$C$5:$C$999,SMALL(IF((Tracker!$B$5:$B$999&gt;=PerCustomer!$D$5)*(Tracker!$B$5:$B$999&lt;=PerCustomer!$E$5)*(Tracker!$C$5:$C$999=PerCustomer!$B$5),ROW(Tracker!$B$5:$B$999)-ROW(Tracker!$B$5)+1),ROWS(C$8:C72))))</f>
        <v/>
      </c>
      <c r="D72" s="21" t="str">
        <f t="array" ref="D72">IF(ROWS(D$8:D72)&gt;$H$3,"",INDEX(Tracker!$D$5:$D$999,SMALL(IF((Tracker!$B$5:$B$999&gt;=PerCustomer!$D$5)*(Tracker!$B$5:$B$999&lt;=PerCustomer!$E$5)*(Tracker!$C$5:$C$999=PerCustomer!$B$5),ROW(Tracker!$B$5:$B$999)-ROW(Tracker!$B$5)+1),ROWS(D$8:D72))))</f>
        <v/>
      </c>
      <c r="F72" s="19" t="str" cm="1">
        <f t="array" ref="F72">IF(ROWS(F$8:F72)&gt;$H$4,"",INDEX(PaymentDate[],SMALL(IF((PaymentDate[]&gt;=PerCustomer!$D$5)*(PaymentDate[]&lt;=PerCustomer!$E$5)*(PaymentCus[]=PerCustomer!$B$5),ROW(PaymentDate[])-ROW(CustPay!$B$4)+1),ROWS(F$8:F72))))</f>
        <v/>
      </c>
      <c r="G72" s="20" t="str" cm="1">
        <f t="array" ref="G72">IF(ROWS(G$8:G72)&gt;$H$4,"",INDEX(PaymentCus[],SMALL(IF((PaymentDate[]&gt;=PerCustomer!$D$5)*(PaymentDate[]&lt;=PerCustomer!$E$5)*(PaymentCus[]=PerCustomer!$B$5),ROW(PaymentDate[])-ROW(CustPay!$B$4)+1),ROWS(G$8:G72))))</f>
        <v/>
      </c>
      <c r="H72" s="21" t="str" cm="1">
        <f t="array" ref="H72">IF(ROWS(H$8:H72)&gt;$H$4,"",INDEX(TableCPD[],SMALL(IF((PaymentDate[]&gt;=PerCustomer!$D$5)*(PaymentDate[]&lt;=PerCustomer!$E$5)*(PaymentCus[]=PerCustomer!$B$5),ROW(PaymentDate[])-ROW(CustPay!$B$4)+1),ROWS(H$8:H72))))</f>
        <v/>
      </c>
      <c r="L72" s="10"/>
      <c r="Q72" s="10"/>
    </row>
    <row r="73" spans="2:17" x14ac:dyDescent="0.35">
      <c r="B73" s="19" t="str">
        <f t="array" ref="B73">IF(ROWS(B$8:B73)&gt;$H$3,"",INDEX(Tracker!$B$5:$B$999,SMALL(IF((Tracker!$B$5:$B$999&gt;=PerCustomer!$D$5)*(Tracker!$B$5:$B$999&lt;=PerCustomer!$E$5)*(Tracker!$C$5:$C$999=PerCustomer!$B$5),ROW(Tracker!$B$5:$B$999)-ROW(Tracker!$B$5)+1),ROWS(B$8:B73))))</f>
        <v/>
      </c>
      <c r="C73" s="19" t="str">
        <f t="array" ref="C73">IF(ROWS(C$8:C73)&gt;$H$3,"",INDEX(Tracker!$C$5:$C$999,SMALL(IF((Tracker!$B$5:$B$999&gt;=PerCustomer!$D$5)*(Tracker!$B$5:$B$999&lt;=PerCustomer!$E$5)*(Tracker!$C$5:$C$999=PerCustomer!$B$5),ROW(Tracker!$B$5:$B$999)-ROW(Tracker!$B$5)+1),ROWS(C$8:C73))))</f>
        <v/>
      </c>
      <c r="D73" s="21" t="str">
        <f t="array" ref="D73">IF(ROWS(D$8:D73)&gt;$H$3,"",INDEX(Tracker!$D$5:$D$999,SMALL(IF((Tracker!$B$5:$B$999&gt;=PerCustomer!$D$5)*(Tracker!$B$5:$B$999&lt;=PerCustomer!$E$5)*(Tracker!$C$5:$C$999=PerCustomer!$B$5),ROW(Tracker!$B$5:$B$999)-ROW(Tracker!$B$5)+1),ROWS(D$8:D73))))</f>
        <v/>
      </c>
      <c r="F73" s="19" t="str" cm="1">
        <f t="array" ref="F73">IF(ROWS(F$8:F73)&gt;$H$4,"",INDEX(PaymentDate[],SMALL(IF((PaymentDate[]&gt;=PerCustomer!$D$5)*(PaymentDate[]&lt;=PerCustomer!$E$5)*(PaymentCus[]=PerCustomer!$B$5),ROW(PaymentDate[])-ROW(CustPay!$B$4)+1),ROWS(F$8:F73))))</f>
        <v/>
      </c>
      <c r="G73" s="20" t="str" cm="1">
        <f t="array" ref="G73">IF(ROWS(G$8:G73)&gt;$H$4,"",INDEX(PaymentCus[],SMALL(IF((PaymentDate[]&gt;=PerCustomer!$D$5)*(PaymentDate[]&lt;=PerCustomer!$E$5)*(PaymentCus[]=PerCustomer!$B$5),ROW(PaymentDate[])-ROW(CustPay!$B$4)+1),ROWS(G$8:G73))))</f>
        <v/>
      </c>
      <c r="H73" s="21" t="str" cm="1">
        <f t="array" ref="H73">IF(ROWS(H$8:H73)&gt;$H$4,"",INDEX(TableCPD[],SMALL(IF((PaymentDate[]&gt;=PerCustomer!$D$5)*(PaymentDate[]&lt;=PerCustomer!$E$5)*(PaymentCus[]=PerCustomer!$B$5),ROW(PaymentDate[])-ROW(CustPay!$B$4)+1),ROWS(H$8:H73))))</f>
        <v/>
      </c>
      <c r="L73" s="10"/>
      <c r="Q73" s="10"/>
    </row>
    <row r="74" spans="2:17" x14ac:dyDescent="0.35">
      <c r="B74" s="19" t="str">
        <f t="array" ref="B74">IF(ROWS(B$8:B74)&gt;$H$3,"",INDEX(Tracker!$B$5:$B$999,SMALL(IF((Tracker!$B$5:$B$999&gt;=PerCustomer!$D$5)*(Tracker!$B$5:$B$999&lt;=PerCustomer!$E$5)*(Tracker!$C$5:$C$999=PerCustomer!$B$5),ROW(Tracker!$B$5:$B$999)-ROW(Tracker!$B$5)+1),ROWS(B$8:B74))))</f>
        <v/>
      </c>
      <c r="C74" s="19" t="str">
        <f t="array" ref="C74">IF(ROWS(C$8:C74)&gt;$H$3,"",INDEX(Tracker!$C$5:$C$999,SMALL(IF((Tracker!$B$5:$B$999&gt;=PerCustomer!$D$5)*(Tracker!$B$5:$B$999&lt;=PerCustomer!$E$5)*(Tracker!$C$5:$C$999=PerCustomer!$B$5),ROW(Tracker!$B$5:$B$999)-ROW(Tracker!$B$5)+1),ROWS(C$8:C74))))</f>
        <v/>
      </c>
      <c r="D74" s="21" t="str">
        <f t="array" ref="D74">IF(ROWS(D$8:D74)&gt;$H$3,"",INDEX(Tracker!$D$5:$D$999,SMALL(IF((Tracker!$B$5:$B$999&gt;=PerCustomer!$D$5)*(Tracker!$B$5:$B$999&lt;=PerCustomer!$E$5)*(Tracker!$C$5:$C$999=PerCustomer!$B$5),ROW(Tracker!$B$5:$B$999)-ROW(Tracker!$B$5)+1),ROWS(D$8:D74))))</f>
        <v/>
      </c>
      <c r="F74" s="19" t="str" cm="1">
        <f t="array" ref="F74">IF(ROWS(F$8:F74)&gt;$H$4,"",INDEX(PaymentDate[],SMALL(IF((PaymentDate[]&gt;=PerCustomer!$D$5)*(PaymentDate[]&lt;=PerCustomer!$E$5)*(PaymentCus[]=PerCustomer!$B$5),ROW(PaymentDate[])-ROW(CustPay!$B$4)+1),ROWS(F$8:F74))))</f>
        <v/>
      </c>
      <c r="G74" s="20" t="str" cm="1">
        <f t="array" ref="G74">IF(ROWS(G$8:G74)&gt;$H$4,"",INDEX(PaymentCus[],SMALL(IF((PaymentDate[]&gt;=PerCustomer!$D$5)*(PaymentDate[]&lt;=PerCustomer!$E$5)*(PaymentCus[]=PerCustomer!$B$5),ROW(PaymentDate[])-ROW(CustPay!$B$4)+1),ROWS(G$8:G74))))</f>
        <v/>
      </c>
      <c r="H74" s="21" t="str" cm="1">
        <f t="array" ref="H74">IF(ROWS(H$8:H74)&gt;$H$4,"",INDEX(TableCPD[],SMALL(IF((PaymentDate[]&gt;=PerCustomer!$D$5)*(PaymentDate[]&lt;=PerCustomer!$E$5)*(PaymentCus[]=PerCustomer!$B$5),ROW(PaymentDate[])-ROW(CustPay!$B$4)+1),ROWS(H$8:H74))))</f>
        <v/>
      </c>
      <c r="L74" s="10"/>
      <c r="Q74" s="10"/>
    </row>
    <row r="75" spans="2:17" x14ac:dyDescent="0.35">
      <c r="B75" s="19" t="str">
        <f t="array" ref="B75">IF(ROWS(B$8:B75)&gt;$H$3,"",INDEX(Tracker!$B$5:$B$999,SMALL(IF((Tracker!$B$5:$B$999&gt;=PerCustomer!$D$5)*(Tracker!$B$5:$B$999&lt;=PerCustomer!$E$5)*(Tracker!$C$5:$C$999=PerCustomer!$B$5),ROW(Tracker!$B$5:$B$999)-ROW(Tracker!$B$5)+1),ROWS(B$8:B75))))</f>
        <v/>
      </c>
      <c r="C75" s="19" t="str">
        <f t="array" ref="C75">IF(ROWS(C$8:C75)&gt;$H$3,"",INDEX(Tracker!$C$5:$C$999,SMALL(IF((Tracker!$B$5:$B$999&gt;=PerCustomer!$D$5)*(Tracker!$B$5:$B$999&lt;=PerCustomer!$E$5)*(Tracker!$C$5:$C$999=PerCustomer!$B$5),ROW(Tracker!$B$5:$B$999)-ROW(Tracker!$B$5)+1),ROWS(C$8:C75))))</f>
        <v/>
      </c>
      <c r="D75" s="21" t="str">
        <f t="array" ref="D75">IF(ROWS(D$8:D75)&gt;$H$3,"",INDEX(Tracker!$D$5:$D$999,SMALL(IF((Tracker!$B$5:$B$999&gt;=PerCustomer!$D$5)*(Tracker!$B$5:$B$999&lt;=PerCustomer!$E$5)*(Tracker!$C$5:$C$999=PerCustomer!$B$5),ROW(Tracker!$B$5:$B$999)-ROW(Tracker!$B$5)+1),ROWS(D$8:D75))))</f>
        <v/>
      </c>
      <c r="F75" s="19" t="str" cm="1">
        <f t="array" ref="F75">IF(ROWS(F$8:F75)&gt;$H$4,"",INDEX(PaymentDate[],SMALL(IF((PaymentDate[]&gt;=PerCustomer!$D$5)*(PaymentDate[]&lt;=PerCustomer!$E$5)*(PaymentCus[]=PerCustomer!$B$5),ROW(PaymentDate[])-ROW(CustPay!$B$4)+1),ROWS(F$8:F75))))</f>
        <v/>
      </c>
      <c r="G75" s="20" t="str" cm="1">
        <f t="array" ref="G75">IF(ROWS(G$8:G75)&gt;$H$4,"",INDEX(PaymentCus[],SMALL(IF((PaymentDate[]&gt;=PerCustomer!$D$5)*(PaymentDate[]&lt;=PerCustomer!$E$5)*(PaymentCus[]=PerCustomer!$B$5),ROW(PaymentDate[])-ROW(CustPay!$B$4)+1),ROWS(G$8:G75))))</f>
        <v/>
      </c>
      <c r="H75" s="21" t="str" cm="1">
        <f t="array" ref="H75">IF(ROWS(H$8:H75)&gt;$H$4,"",INDEX(TableCPD[],SMALL(IF((PaymentDate[]&gt;=PerCustomer!$D$5)*(PaymentDate[]&lt;=PerCustomer!$E$5)*(PaymentCus[]=PerCustomer!$B$5),ROW(PaymentDate[])-ROW(CustPay!$B$4)+1),ROWS(H$8:H75))))</f>
        <v/>
      </c>
      <c r="L75" s="10"/>
      <c r="Q75" s="10"/>
    </row>
    <row r="76" spans="2:17" x14ac:dyDescent="0.35">
      <c r="B76" s="19" t="str">
        <f t="array" ref="B76">IF(ROWS(B$8:B76)&gt;$H$3,"",INDEX(Tracker!$B$5:$B$999,SMALL(IF((Tracker!$B$5:$B$999&gt;=PerCustomer!$D$5)*(Tracker!$B$5:$B$999&lt;=PerCustomer!$E$5)*(Tracker!$C$5:$C$999=PerCustomer!$B$5),ROW(Tracker!$B$5:$B$999)-ROW(Tracker!$B$5)+1),ROWS(B$8:B76))))</f>
        <v/>
      </c>
      <c r="C76" s="19" t="str">
        <f t="array" ref="C76">IF(ROWS(C$8:C76)&gt;$H$3,"",INDEX(Tracker!$C$5:$C$999,SMALL(IF((Tracker!$B$5:$B$999&gt;=PerCustomer!$D$5)*(Tracker!$B$5:$B$999&lt;=PerCustomer!$E$5)*(Tracker!$C$5:$C$999=PerCustomer!$B$5),ROW(Tracker!$B$5:$B$999)-ROW(Tracker!$B$5)+1),ROWS(C$8:C76))))</f>
        <v/>
      </c>
      <c r="D76" s="21" t="str">
        <f t="array" ref="D76">IF(ROWS(D$8:D76)&gt;$H$3,"",INDEX(Tracker!$D$5:$D$999,SMALL(IF((Tracker!$B$5:$B$999&gt;=PerCustomer!$D$5)*(Tracker!$B$5:$B$999&lt;=PerCustomer!$E$5)*(Tracker!$C$5:$C$999=PerCustomer!$B$5),ROW(Tracker!$B$5:$B$999)-ROW(Tracker!$B$5)+1),ROWS(D$8:D76))))</f>
        <v/>
      </c>
      <c r="F76" s="19" t="str" cm="1">
        <f t="array" ref="F76">IF(ROWS(F$8:F76)&gt;$H$4,"",INDEX(PaymentDate[],SMALL(IF((PaymentDate[]&gt;=PerCustomer!$D$5)*(PaymentDate[]&lt;=PerCustomer!$E$5)*(PaymentCus[]=PerCustomer!$B$5),ROW(PaymentDate[])-ROW(CustPay!$B$4)+1),ROWS(F$8:F76))))</f>
        <v/>
      </c>
      <c r="G76" s="20" t="str" cm="1">
        <f t="array" ref="G76">IF(ROWS(G$8:G76)&gt;$H$4,"",INDEX(PaymentCus[],SMALL(IF((PaymentDate[]&gt;=PerCustomer!$D$5)*(PaymentDate[]&lt;=PerCustomer!$E$5)*(PaymentCus[]=PerCustomer!$B$5),ROW(PaymentDate[])-ROW(CustPay!$B$4)+1),ROWS(G$8:G76))))</f>
        <v/>
      </c>
      <c r="H76" s="21" t="str" cm="1">
        <f t="array" ref="H76">IF(ROWS(H$8:H76)&gt;$H$4,"",INDEX(TableCPD[],SMALL(IF((PaymentDate[]&gt;=PerCustomer!$D$5)*(PaymentDate[]&lt;=PerCustomer!$E$5)*(PaymentCus[]=PerCustomer!$B$5),ROW(PaymentDate[])-ROW(CustPay!$B$4)+1),ROWS(H$8:H76))))</f>
        <v/>
      </c>
      <c r="L76" s="10"/>
      <c r="Q76" s="10"/>
    </row>
    <row r="77" spans="2:17" x14ac:dyDescent="0.35">
      <c r="B77" s="19" t="str">
        <f t="array" ref="B77">IF(ROWS(B$8:B77)&gt;$H$3,"",INDEX(Tracker!$B$5:$B$999,SMALL(IF((Tracker!$B$5:$B$999&gt;=PerCustomer!$D$5)*(Tracker!$B$5:$B$999&lt;=PerCustomer!$E$5)*(Tracker!$C$5:$C$999=PerCustomer!$B$5),ROW(Tracker!$B$5:$B$999)-ROW(Tracker!$B$5)+1),ROWS(B$8:B77))))</f>
        <v/>
      </c>
      <c r="C77" s="19" t="str">
        <f t="array" ref="C77">IF(ROWS(C$8:C77)&gt;$H$3,"",INDEX(Tracker!$C$5:$C$999,SMALL(IF((Tracker!$B$5:$B$999&gt;=PerCustomer!$D$5)*(Tracker!$B$5:$B$999&lt;=PerCustomer!$E$5)*(Tracker!$C$5:$C$999=PerCustomer!$B$5),ROW(Tracker!$B$5:$B$999)-ROW(Tracker!$B$5)+1),ROWS(C$8:C77))))</f>
        <v/>
      </c>
      <c r="D77" s="21" t="str">
        <f t="array" ref="D77">IF(ROWS(D$8:D77)&gt;$H$3,"",INDEX(Tracker!$D$5:$D$999,SMALL(IF((Tracker!$B$5:$B$999&gt;=PerCustomer!$D$5)*(Tracker!$B$5:$B$999&lt;=PerCustomer!$E$5)*(Tracker!$C$5:$C$999=PerCustomer!$B$5),ROW(Tracker!$B$5:$B$999)-ROW(Tracker!$B$5)+1),ROWS(D$8:D77))))</f>
        <v/>
      </c>
      <c r="F77" s="19" t="str" cm="1">
        <f t="array" ref="F77">IF(ROWS(F$8:F77)&gt;$H$4,"",INDEX(PaymentDate[],SMALL(IF((PaymentDate[]&gt;=PerCustomer!$D$5)*(PaymentDate[]&lt;=PerCustomer!$E$5)*(PaymentCus[]=PerCustomer!$B$5),ROW(PaymentDate[])-ROW(CustPay!$B$4)+1),ROWS(F$8:F77))))</f>
        <v/>
      </c>
      <c r="G77" s="20" t="str" cm="1">
        <f t="array" ref="G77">IF(ROWS(G$8:G77)&gt;$H$4,"",INDEX(PaymentCus[],SMALL(IF((PaymentDate[]&gt;=PerCustomer!$D$5)*(PaymentDate[]&lt;=PerCustomer!$E$5)*(PaymentCus[]=PerCustomer!$B$5),ROW(PaymentDate[])-ROW(CustPay!$B$4)+1),ROWS(G$8:G77))))</f>
        <v/>
      </c>
      <c r="H77" s="21" t="str" cm="1">
        <f t="array" ref="H77">IF(ROWS(H$8:H77)&gt;$H$4,"",INDEX(TableCPD[],SMALL(IF((PaymentDate[]&gt;=PerCustomer!$D$5)*(PaymentDate[]&lt;=PerCustomer!$E$5)*(PaymentCus[]=PerCustomer!$B$5),ROW(PaymentDate[])-ROW(CustPay!$B$4)+1),ROWS(H$8:H77))))</f>
        <v/>
      </c>
      <c r="L77" s="10"/>
      <c r="Q77" s="10"/>
    </row>
    <row r="78" spans="2:17" x14ac:dyDescent="0.35">
      <c r="B78" s="19" t="str">
        <f t="array" ref="B78">IF(ROWS(B$8:B78)&gt;$H$3,"",INDEX(Tracker!$B$5:$B$999,SMALL(IF((Tracker!$B$5:$B$999&gt;=PerCustomer!$D$5)*(Tracker!$B$5:$B$999&lt;=PerCustomer!$E$5)*(Tracker!$C$5:$C$999=PerCustomer!$B$5),ROW(Tracker!$B$5:$B$999)-ROW(Tracker!$B$5)+1),ROWS(B$8:B78))))</f>
        <v/>
      </c>
      <c r="C78" s="19" t="str">
        <f t="array" ref="C78">IF(ROWS(C$8:C78)&gt;$H$3,"",INDEX(Tracker!$C$5:$C$999,SMALL(IF((Tracker!$B$5:$B$999&gt;=PerCustomer!$D$5)*(Tracker!$B$5:$B$999&lt;=PerCustomer!$E$5)*(Tracker!$C$5:$C$999=PerCustomer!$B$5),ROW(Tracker!$B$5:$B$999)-ROW(Tracker!$B$5)+1),ROWS(C$8:C78))))</f>
        <v/>
      </c>
      <c r="D78" s="21" t="str">
        <f t="array" ref="D78">IF(ROWS(D$8:D78)&gt;$H$3,"",INDEX(Tracker!$D$5:$D$999,SMALL(IF((Tracker!$B$5:$B$999&gt;=PerCustomer!$D$5)*(Tracker!$B$5:$B$999&lt;=PerCustomer!$E$5)*(Tracker!$C$5:$C$999=PerCustomer!$B$5),ROW(Tracker!$B$5:$B$999)-ROW(Tracker!$B$5)+1),ROWS(D$8:D78))))</f>
        <v/>
      </c>
      <c r="F78" s="19" t="str" cm="1">
        <f t="array" ref="F78">IF(ROWS(F$8:F78)&gt;$H$4,"",INDEX(PaymentDate[],SMALL(IF((PaymentDate[]&gt;=PerCustomer!$D$5)*(PaymentDate[]&lt;=PerCustomer!$E$5)*(PaymentCus[]=PerCustomer!$B$5),ROW(PaymentDate[])-ROW(CustPay!$B$4)+1),ROWS(F$8:F78))))</f>
        <v/>
      </c>
      <c r="G78" s="20" t="str" cm="1">
        <f t="array" ref="G78">IF(ROWS(G$8:G78)&gt;$H$4,"",INDEX(PaymentCus[],SMALL(IF((PaymentDate[]&gt;=PerCustomer!$D$5)*(PaymentDate[]&lt;=PerCustomer!$E$5)*(PaymentCus[]=PerCustomer!$B$5),ROW(PaymentDate[])-ROW(CustPay!$B$4)+1),ROWS(G$8:G78))))</f>
        <v/>
      </c>
      <c r="H78" s="21" t="str" cm="1">
        <f t="array" ref="H78">IF(ROWS(H$8:H78)&gt;$H$4,"",INDEX(TableCPD[],SMALL(IF((PaymentDate[]&gt;=PerCustomer!$D$5)*(PaymentDate[]&lt;=PerCustomer!$E$5)*(PaymentCus[]=PerCustomer!$B$5),ROW(PaymentDate[])-ROW(CustPay!$B$4)+1),ROWS(H$8:H78))))</f>
        <v/>
      </c>
      <c r="L78" s="10"/>
      <c r="Q78" s="10"/>
    </row>
    <row r="79" spans="2:17" x14ac:dyDescent="0.35">
      <c r="B79" s="19" t="str">
        <f t="array" ref="B79">IF(ROWS(B$8:B79)&gt;$H$3,"",INDEX(Tracker!$B$5:$B$999,SMALL(IF((Tracker!$B$5:$B$999&gt;=PerCustomer!$D$5)*(Tracker!$B$5:$B$999&lt;=PerCustomer!$E$5)*(Tracker!$C$5:$C$999=PerCustomer!$B$5),ROW(Tracker!$B$5:$B$999)-ROW(Tracker!$B$5)+1),ROWS(B$8:B79))))</f>
        <v/>
      </c>
      <c r="C79" s="19" t="str">
        <f t="array" ref="C79">IF(ROWS(C$8:C79)&gt;$H$3,"",INDEX(Tracker!$C$5:$C$999,SMALL(IF((Tracker!$B$5:$B$999&gt;=PerCustomer!$D$5)*(Tracker!$B$5:$B$999&lt;=PerCustomer!$E$5)*(Tracker!$C$5:$C$999=PerCustomer!$B$5),ROW(Tracker!$B$5:$B$999)-ROW(Tracker!$B$5)+1),ROWS(C$8:C79))))</f>
        <v/>
      </c>
      <c r="D79" s="21" t="str">
        <f t="array" ref="D79">IF(ROWS(D$8:D79)&gt;$H$3,"",INDEX(Tracker!$D$5:$D$999,SMALL(IF((Tracker!$B$5:$B$999&gt;=PerCustomer!$D$5)*(Tracker!$B$5:$B$999&lt;=PerCustomer!$E$5)*(Tracker!$C$5:$C$999=PerCustomer!$B$5),ROW(Tracker!$B$5:$B$999)-ROW(Tracker!$B$5)+1),ROWS(D$8:D79))))</f>
        <v/>
      </c>
      <c r="F79" s="19" t="str" cm="1">
        <f t="array" ref="F79">IF(ROWS(F$8:F79)&gt;$H$4,"",INDEX(PaymentDate[],SMALL(IF((PaymentDate[]&gt;=PerCustomer!$D$5)*(PaymentDate[]&lt;=PerCustomer!$E$5)*(PaymentCus[]=PerCustomer!$B$5),ROW(PaymentDate[])-ROW(CustPay!$B$4)+1),ROWS(F$8:F79))))</f>
        <v/>
      </c>
      <c r="G79" s="20" t="str" cm="1">
        <f t="array" ref="G79">IF(ROWS(G$8:G79)&gt;$H$4,"",INDEX(PaymentCus[],SMALL(IF((PaymentDate[]&gt;=PerCustomer!$D$5)*(PaymentDate[]&lt;=PerCustomer!$E$5)*(PaymentCus[]=PerCustomer!$B$5),ROW(PaymentDate[])-ROW(CustPay!$B$4)+1),ROWS(G$8:G79))))</f>
        <v/>
      </c>
      <c r="H79" s="21" t="str" cm="1">
        <f t="array" ref="H79">IF(ROWS(H$8:H79)&gt;$H$4,"",INDEX(TableCPD[],SMALL(IF((PaymentDate[]&gt;=PerCustomer!$D$5)*(PaymentDate[]&lt;=PerCustomer!$E$5)*(PaymentCus[]=PerCustomer!$B$5),ROW(PaymentDate[])-ROW(CustPay!$B$4)+1),ROWS(H$8:H79))))</f>
        <v/>
      </c>
      <c r="L79" s="10"/>
      <c r="Q79" s="10"/>
    </row>
    <row r="80" spans="2:17" x14ac:dyDescent="0.35">
      <c r="B80" s="19" t="str">
        <f t="array" ref="B80">IF(ROWS(B$8:B80)&gt;$H$3,"",INDEX(Tracker!$B$5:$B$999,SMALL(IF((Tracker!$B$5:$B$999&gt;=PerCustomer!$D$5)*(Tracker!$B$5:$B$999&lt;=PerCustomer!$E$5)*(Tracker!$C$5:$C$999=PerCustomer!$B$5),ROW(Tracker!$B$5:$B$999)-ROW(Tracker!$B$5)+1),ROWS(B$8:B80))))</f>
        <v/>
      </c>
      <c r="C80" s="19" t="str">
        <f t="array" ref="C80">IF(ROWS(C$8:C80)&gt;$H$3,"",INDEX(Tracker!$C$5:$C$999,SMALL(IF((Tracker!$B$5:$B$999&gt;=PerCustomer!$D$5)*(Tracker!$B$5:$B$999&lt;=PerCustomer!$E$5)*(Tracker!$C$5:$C$999=PerCustomer!$B$5),ROW(Tracker!$B$5:$B$999)-ROW(Tracker!$B$5)+1),ROWS(C$8:C80))))</f>
        <v/>
      </c>
      <c r="D80" s="21" t="str">
        <f t="array" ref="D80">IF(ROWS(D$8:D80)&gt;$H$3,"",INDEX(Tracker!$D$5:$D$999,SMALL(IF((Tracker!$B$5:$B$999&gt;=PerCustomer!$D$5)*(Tracker!$B$5:$B$999&lt;=PerCustomer!$E$5)*(Tracker!$C$5:$C$999=PerCustomer!$B$5),ROW(Tracker!$B$5:$B$999)-ROW(Tracker!$B$5)+1),ROWS(D$8:D80))))</f>
        <v/>
      </c>
      <c r="F80" s="19" t="str" cm="1">
        <f t="array" ref="F80">IF(ROWS(F$8:F80)&gt;$H$4,"",INDEX(PaymentDate[],SMALL(IF((PaymentDate[]&gt;=PerCustomer!$D$5)*(PaymentDate[]&lt;=PerCustomer!$E$5)*(PaymentCus[]=PerCustomer!$B$5),ROW(PaymentDate[])-ROW(CustPay!$B$4)+1),ROWS(F$8:F80))))</f>
        <v/>
      </c>
      <c r="G80" s="20" t="str" cm="1">
        <f t="array" ref="G80">IF(ROWS(G$8:G80)&gt;$H$4,"",INDEX(PaymentCus[],SMALL(IF((PaymentDate[]&gt;=PerCustomer!$D$5)*(PaymentDate[]&lt;=PerCustomer!$E$5)*(PaymentCus[]=PerCustomer!$B$5),ROW(PaymentDate[])-ROW(CustPay!$B$4)+1),ROWS(G$8:G80))))</f>
        <v/>
      </c>
      <c r="H80" s="21" t="str" cm="1">
        <f t="array" ref="H80">IF(ROWS(H$8:H80)&gt;$H$4,"",INDEX(TableCPD[],SMALL(IF((PaymentDate[]&gt;=PerCustomer!$D$5)*(PaymentDate[]&lt;=PerCustomer!$E$5)*(PaymentCus[]=PerCustomer!$B$5),ROW(PaymentDate[])-ROW(CustPay!$B$4)+1),ROWS(H$8:H80))))</f>
        <v/>
      </c>
      <c r="L80" s="10"/>
      <c r="Q80" s="10"/>
    </row>
    <row r="81" spans="2:17" x14ac:dyDescent="0.35">
      <c r="B81" s="19" t="str">
        <f t="array" ref="B81">IF(ROWS(B$8:B81)&gt;$H$3,"",INDEX(Tracker!$B$5:$B$999,SMALL(IF((Tracker!$B$5:$B$999&gt;=PerCustomer!$D$5)*(Tracker!$B$5:$B$999&lt;=PerCustomer!$E$5)*(Tracker!$C$5:$C$999=PerCustomer!$B$5),ROW(Tracker!$B$5:$B$999)-ROW(Tracker!$B$5)+1),ROWS(B$8:B81))))</f>
        <v/>
      </c>
      <c r="C81" s="19" t="str">
        <f t="array" ref="C81">IF(ROWS(C$8:C81)&gt;$H$3,"",INDEX(Tracker!$C$5:$C$999,SMALL(IF((Tracker!$B$5:$B$999&gt;=PerCustomer!$D$5)*(Tracker!$B$5:$B$999&lt;=PerCustomer!$E$5)*(Tracker!$C$5:$C$999=PerCustomer!$B$5),ROW(Tracker!$B$5:$B$999)-ROW(Tracker!$B$5)+1),ROWS(C$8:C81))))</f>
        <v/>
      </c>
      <c r="D81" s="21" t="str">
        <f t="array" ref="D81">IF(ROWS(D$8:D81)&gt;$H$3,"",INDEX(Tracker!$D$5:$D$999,SMALL(IF((Tracker!$B$5:$B$999&gt;=PerCustomer!$D$5)*(Tracker!$B$5:$B$999&lt;=PerCustomer!$E$5)*(Tracker!$C$5:$C$999=PerCustomer!$B$5),ROW(Tracker!$B$5:$B$999)-ROW(Tracker!$B$5)+1),ROWS(D$8:D81))))</f>
        <v/>
      </c>
      <c r="F81" s="19" t="str" cm="1">
        <f t="array" ref="F81">IF(ROWS(F$8:F81)&gt;$H$4,"",INDEX(PaymentDate[],SMALL(IF((PaymentDate[]&gt;=PerCustomer!$D$5)*(PaymentDate[]&lt;=PerCustomer!$E$5)*(PaymentCus[]=PerCustomer!$B$5),ROW(PaymentDate[])-ROW(CustPay!$B$4)+1),ROWS(F$8:F81))))</f>
        <v/>
      </c>
      <c r="G81" s="20" t="str" cm="1">
        <f t="array" ref="G81">IF(ROWS(G$8:G81)&gt;$H$4,"",INDEX(PaymentCus[],SMALL(IF((PaymentDate[]&gt;=PerCustomer!$D$5)*(PaymentDate[]&lt;=PerCustomer!$E$5)*(PaymentCus[]=PerCustomer!$B$5),ROW(PaymentDate[])-ROW(CustPay!$B$4)+1),ROWS(G$8:G81))))</f>
        <v/>
      </c>
      <c r="H81" s="21" t="str" cm="1">
        <f t="array" ref="H81">IF(ROWS(H$8:H81)&gt;$H$4,"",INDEX(TableCPD[],SMALL(IF((PaymentDate[]&gt;=PerCustomer!$D$5)*(PaymentDate[]&lt;=PerCustomer!$E$5)*(PaymentCus[]=PerCustomer!$B$5),ROW(PaymentDate[])-ROW(CustPay!$B$4)+1),ROWS(H$8:H81))))</f>
        <v/>
      </c>
      <c r="L81" s="10"/>
      <c r="Q81" s="10"/>
    </row>
    <row r="82" spans="2:17" x14ac:dyDescent="0.35">
      <c r="B82" s="19" t="str">
        <f t="array" ref="B82">IF(ROWS(B$8:B82)&gt;$H$3,"",INDEX(Tracker!$B$5:$B$999,SMALL(IF((Tracker!$B$5:$B$999&gt;=PerCustomer!$D$5)*(Tracker!$B$5:$B$999&lt;=PerCustomer!$E$5)*(Tracker!$C$5:$C$999=PerCustomer!$B$5),ROW(Tracker!$B$5:$B$999)-ROW(Tracker!$B$5)+1),ROWS(B$8:B82))))</f>
        <v/>
      </c>
      <c r="C82" s="19" t="str">
        <f t="array" ref="C82">IF(ROWS(C$8:C82)&gt;$H$3,"",INDEX(Tracker!$C$5:$C$999,SMALL(IF((Tracker!$B$5:$B$999&gt;=PerCustomer!$D$5)*(Tracker!$B$5:$B$999&lt;=PerCustomer!$E$5)*(Tracker!$C$5:$C$999=PerCustomer!$B$5),ROW(Tracker!$B$5:$B$999)-ROW(Tracker!$B$5)+1),ROWS(C$8:C82))))</f>
        <v/>
      </c>
      <c r="D82" s="21" t="str">
        <f t="array" ref="D82">IF(ROWS(D$8:D82)&gt;$H$3,"",INDEX(Tracker!$D$5:$D$999,SMALL(IF((Tracker!$B$5:$B$999&gt;=PerCustomer!$D$5)*(Tracker!$B$5:$B$999&lt;=PerCustomer!$E$5)*(Tracker!$C$5:$C$999=PerCustomer!$B$5),ROW(Tracker!$B$5:$B$999)-ROW(Tracker!$B$5)+1),ROWS(D$8:D82))))</f>
        <v/>
      </c>
      <c r="F82" s="19" t="str" cm="1">
        <f t="array" ref="F82">IF(ROWS(F$8:F82)&gt;$H$4,"",INDEX(PaymentDate[],SMALL(IF((PaymentDate[]&gt;=PerCustomer!$D$5)*(PaymentDate[]&lt;=PerCustomer!$E$5)*(PaymentCus[]=PerCustomer!$B$5),ROW(PaymentDate[])-ROW(CustPay!$B$4)+1),ROWS(F$8:F82))))</f>
        <v/>
      </c>
      <c r="G82" s="20" t="str" cm="1">
        <f t="array" ref="G82">IF(ROWS(G$8:G82)&gt;$H$4,"",INDEX(PaymentCus[],SMALL(IF((PaymentDate[]&gt;=PerCustomer!$D$5)*(PaymentDate[]&lt;=PerCustomer!$E$5)*(PaymentCus[]=PerCustomer!$B$5),ROW(PaymentDate[])-ROW(CustPay!$B$4)+1),ROWS(G$8:G82))))</f>
        <v/>
      </c>
      <c r="H82" s="21" t="str" cm="1">
        <f t="array" ref="H82">IF(ROWS(H$8:H82)&gt;$H$4,"",INDEX(TableCPD[],SMALL(IF((PaymentDate[]&gt;=PerCustomer!$D$5)*(PaymentDate[]&lt;=PerCustomer!$E$5)*(PaymentCus[]=PerCustomer!$B$5),ROW(PaymentDate[])-ROW(CustPay!$B$4)+1),ROWS(H$8:H82))))</f>
        <v/>
      </c>
      <c r="L82" s="10"/>
      <c r="Q82" s="10"/>
    </row>
    <row r="83" spans="2:17" x14ac:dyDescent="0.35">
      <c r="B83" s="19" t="str">
        <f t="array" ref="B83">IF(ROWS(B$8:B83)&gt;$H$3,"",INDEX(Tracker!$B$5:$B$999,SMALL(IF((Tracker!$B$5:$B$999&gt;=PerCustomer!$D$5)*(Tracker!$B$5:$B$999&lt;=PerCustomer!$E$5)*(Tracker!$C$5:$C$999=PerCustomer!$B$5),ROW(Tracker!$B$5:$B$999)-ROW(Tracker!$B$5)+1),ROWS(B$8:B83))))</f>
        <v/>
      </c>
      <c r="C83" s="19" t="str">
        <f t="array" ref="C83">IF(ROWS(C$8:C83)&gt;$H$3,"",INDEX(Tracker!$C$5:$C$999,SMALL(IF((Tracker!$B$5:$B$999&gt;=PerCustomer!$D$5)*(Tracker!$B$5:$B$999&lt;=PerCustomer!$E$5)*(Tracker!$C$5:$C$999=PerCustomer!$B$5),ROW(Tracker!$B$5:$B$999)-ROW(Tracker!$B$5)+1),ROWS(C$8:C83))))</f>
        <v/>
      </c>
      <c r="D83" s="21" t="str">
        <f t="array" ref="D83">IF(ROWS(D$8:D83)&gt;$H$3,"",INDEX(Tracker!$D$5:$D$999,SMALL(IF((Tracker!$B$5:$B$999&gt;=PerCustomer!$D$5)*(Tracker!$B$5:$B$999&lt;=PerCustomer!$E$5)*(Tracker!$C$5:$C$999=PerCustomer!$B$5),ROW(Tracker!$B$5:$B$999)-ROW(Tracker!$B$5)+1),ROWS(D$8:D83))))</f>
        <v/>
      </c>
      <c r="F83" s="19" t="str" cm="1">
        <f t="array" ref="F83">IF(ROWS(F$8:F83)&gt;$H$4,"",INDEX(PaymentDate[],SMALL(IF((PaymentDate[]&gt;=PerCustomer!$D$5)*(PaymentDate[]&lt;=PerCustomer!$E$5)*(PaymentCus[]=PerCustomer!$B$5),ROW(PaymentDate[])-ROW(CustPay!$B$4)+1),ROWS(F$8:F83))))</f>
        <v/>
      </c>
      <c r="G83" s="20" t="str" cm="1">
        <f t="array" ref="G83">IF(ROWS(G$8:G83)&gt;$H$4,"",INDEX(PaymentCus[],SMALL(IF((PaymentDate[]&gt;=PerCustomer!$D$5)*(PaymentDate[]&lt;=PerCustomer!$E$5)*(PaymentCus[]=PerCustomer!$B$5),ROW(PaymentDate[])-ROW(CustPay!$B$4)+1),ROWS(G$8:G83))))</f>
        <v/>
      </c>
      <c r="H83" s="21" t="str" cm="1">
        <f t="array" ref="H83">IF(ROWS(H$8:H83)&gt;$H$4,"",INDEX(TableCPD[],SMALL(IF((PaymentDate[]&gt;=PerCustomer!$D$5)*(PaymentDate[]&lt;=PerCustomer!$E$5)*(PaymentCus[]=PerCustomer!$B$5),ROW(PaymentDate[])-ROW(CustPay!$B$4)+1),ROWS(H$8:H83))))</f>
        <v/>
      </c>
      <c r="L83" s="10"/>
      <c r="Q83" s="10"/>
    </row>
    <row r="84" spans="2:17" x14ac:dyDescent="0.35">
      <c r="B84" s="19" t="str">
        <f t="array" ref="B84">IF(ROWS(B$8:B84)&gt;$H$3,"",INDEX(Tracker!$B$5:$B$999,SMALL(IF((Tracker!$B$5:$B$999&gt;=PerCustomer!$D$5)*(Tracker!$B$5:$B$999&lt;=PerCustomer!$E$5)*(Tracker!$C$5:$C$999=PerCustomer!$B$5),ROW(Tracker!$B$5:$B$999)-ROW(Tracker!$B$5)+1),ROWS(B$8:B84))))</f>
        <v/>
      </c>
      <c r="C84" s="19" t="str">
        <f t="array" ref="C84">IF(ROWS(C$8:C84)&gt;$H$3,"",INDEX(Tracker!$C$5:$C$999,SMALL(IF((Tracker!$B$5:$B$999&gt;=PerCustomer!$D$5)*(Tracker!$B$5:$B$999&lt;=PerCustomer!$E$5)*(Tracker!$C$5:$C$999=PerCustomer!$B$5),ROW(Tracker!$B$5:$B$999)-ROW(Tracker!$B$5)+1),ROWS(C$8:C84))))</f>
        <v/>
      </c>
      <c r="D84" s="21" t="str">
        <f t="array" ref="D84">IF(ROWS(D$8:D84)&gt;$H$3,"",INDEX(Tracker!$D$5:$D$999,SMALL(IF((Tracker!$B$5:$B$999&gt;=PerCustomer!$D$5)*(Tracker!$B$5:$B$999&lt;=PerCustomer!$E$5)*(Tracker!$C$5:$C$999=PerCustomer!$B$5),ROW(Tracker!$B$5:$B$999)-ROW(Tracker!$B$5)+1),ROWS(D$8:D84))))</f>
        <v/>
      </c>
      <c r="F84" s="19" t="str" cm="1">
        <f t="array" ref="F84">IF(ROWS(F$8:F84)&gt;$H$4,"",INDEX(PaymentDate[],SMALL(IF((PaymentDate[]&gt;=PerCustomer!$D$5)*(PaymentDate[]&lt;=PerCustomer!$E$5)*(PaymentCus[]=PerCustomer!$B$5),ROW(PaymentDate[])-ROW(CustPay!$B$4)+1),ROWS(F$8:F84))))</f>
        <v/>
      </c>
      <c r="G84" s="20" t="str" cm="1">
        <f t="array" ref="G84">IF(ROWS(G$8:G84)&gt;$H$4,"",INDEX(PaymentCus[],SMALL(IF((PaymentDate[]&gt;=PerCustomer!$D$5)*(PaymentDate[]&lt;=PerCustomer!$E$5)*(PaymentCus[]=PerCustomer!$B$5),ROW(PaymentDate[])-ROW(CustPay!$B$4)+1),ROWS(G$8:G84))))</f>
        <v/>
      </c>
      <c r="H84" s="21" t="str" cm="1">
        <f t="array" ref="H84">IF(ROWS(H$8:H84)&gt;$H$4,"",INDEX(TableCPD[],SMALL(IF((PaymentDate[]&gt;=PerCustomer!$D$5)*(PaymentDate[]&lt;=PerCustomer!$E$5)*(PaymentCus[]=PerCustomer!$B$5),ROW(PaymentDate[])-ROW(CustPay!$B$4)+1),ROWS(H$8:H84))))</f>
        <v/>
      </c>
      <c r="L84" s="10"/>
      <c r="Q84" s="10"/>
    </row>
    <row r="85" spans="2:17" x14ac:dyDescent="0.35">
      <c r="B85" s="19" t="str">
        <f t="array" ref="B85">IF(ROWS(B$8:B85)&gt;$H$3,"",INDEX(Tracker!$B$5:$B$999,SMALL(IF((Tracker!$B$5:$B$999&gt;=PerCustomer!$D$5)*(Tracker!$B$5:$B$999&lt;=PerCustomer!$E$5)*(Tracker!$C$5:$C$999=PerCustomer!$B$5),ROW(Tracker!$B$5:$B$999)-ROW(Tracker!$B$5)+1),ROWS(B$8:B85))))</f>
        <v/>
      </c>
      <c r="C85" s="19" t="str">
        <f t="array" ref="C85">IF(ROWS(C$8:C85)&gt;$H$3,"",INDEX(Tracker!$C$5:$C$999,SMALL(IF((Tracker!$B$5:$B$999&gt;=PerCustomer!$D$5)*(Tracker!$B$5:$B$999&lt;=PerCustomer!$E$5)*(Tracker!$C$5:$C$999=PerCustomer!$B$5),ROW(Tracker!$B$5:$B$999)-ROW(Tracker!$B$5)+1),ROWS(C$8:C85))))</f>
        <v/>
      </c>
      <c r="D85" s="21" t="str">
        <f t="array" ref="D85">IF(ROWS(D$8:D85)&gt;$H$3,"",INDEX(Tracker!$D$5:$D$999,SMALL(IF((Tracker!$B$5:$B$999&gt;=PerCustomer!$D$5)*(Tracker!$B$5:$B$999&lt;=PerCustomer!$E$5)*(Tracker!$C$5:$C$999=PerCustomer!$B$5),ROW(Tracker!$B$5:$B$999)-ROW(Tracker!$B$5)+1),ROWS(D$8:D85))))</f>
        <v/>
      </c>
      <c r="F85" s="19" t="str" cm="1">
        <f t="array" ref="F85">IF(ROWS(F$8:F85)&gt;$H$4,"",INDEX(PaymentDate[],SMALL(IF((PaymentDate[]&gt;=PerCustomer!$D$5)*(PaymentDate[]&lt;=PerCustomer!$E$5)*(PaymentCus[]=PerCustomer!$B$5),ROW(PaymentDate[])-ROW(CustPay!$B$4)+1),ROWS(F$8:F85))))</f>
        <v/>
      </c>
      <c r="G85" s="20" t="str" cm="1">
        <f t="array" ref="G85">IF(ROWS(G$8:G85)&gt;$H$4,"",INDEX(PaymentCus[],SMALL(IF((PaymentDate[]&gt;=PerCustomer!$D$5)*(PaymentDate[]&lt;=PerCustomer!$E$5)*(PaymentCus[]=PerCustomer!$B$5),ROW(PaymentDate[])-ROW(CustPay!$B$4)+1),ROWS(G$8:G85))))</f>
        <v/>
      </c>
      <c r="H85" s="21" t="str" cm="1">
        <f t="array" ref="H85">IF(ROWS(H$8:H85)&gt;$H$4,"",INDEX(TableCPD[],SMALL(IF((PaymentDate[]&gt;=PerCustomer!$D$5)*(PaymentDate[]&lt;=PerCustomer!$E$5)*(PaymentCus[]=PerCustomer!$B$5),ROW(PaymentDate[])-ROW(CustPay!$B$4)+1),ROWS(H$8:H85))))</f>
        <v/>
      </c>
      <c r="L85" s="10"/>
      <c r="Q85" s="10"/>
    </row>
    <row r="86" spans="2:17" x14ac:dyDescent="0.35">
      <c r="B86" s="19" t="str">
        <f t="array" ref="B86">IF(ROWS(B$8:B86)&gt;$H$3,"",INDEX(Tracker!$B$5:$B$999,SMALL(IF((Tracker!$B$5:$B$999&gt;=PerCustomer!$D$5)*(Tracker!$B$5:$B$999&lt;=PerCustomer!$E$5)*(Tracker!$C$5:$C$999=PerCustomer!$B$5),ROW(Tracker!$B$5:$B$999)-ROW(Tracker!$B$5)+1),ROWS(B$8:B86))))</f>
        <v/>
      </c>
      <c r="C86" s="19" t="str">
        <f t="array" ref="C86">IF(ROWS(C$8:C86)&gt;$H$3,"",INDEX(Tracker!$C$5:$C$999,SMALL(IF((Tracker!$B$5:$B$999&gt;=PerCustomer!$D$5)*(Tracker!$B$5:$B$999&lt;=PerCustomer!$E$5)*(Tracker!$C$5:$C$999=PerCustomer!$B$5),ROW(Tracker!$B$5:$B$999)-ROW(Tracker!$B$5)+1),ROWS(C$8:C86))))</f>
        <v/>
      </c>
      <c r="D86" s="21" t="str">
        <f t="array" ref="D86">IF(ROWS(D$8:D86)&gt;$H$3,"",INDEX(Tracker!$D$5:$D$999,SMALL(IF((Tracker!$B$5:$B$999&gt;=PerCustomer!$D$5)*(Tracker!$B$5:$B$999&lt;=PerCustomer!$E$5)*(Tracker!$C$5:$C$999=PerCustomer!$B$5),ROW(Tracker!$B$5:$B$999)-ROW(Tracker!$B$5)+1),ROWS(D$8:D86))))</f>
        <v/>
      </c>
      <c r="F86" s="19" t="str" cm="1">
        <f t="array" ref="F86">IF(ROWS(F$8:F86)&gt;$H$4,"",INDEX(PaymentDate[],SMALL(IF((PaymentDate[]&gt;=PerCustomer!$D$5)*(PaymentDate[]&lt;=PerCustomer!$E$5)*(PaymentCus[]=PerCustomer!$B$5),ROW(PaymentDate[])-ROW(CustPay!$B$4)+1),ROWS(F$8:F86))))</f>
        <v/>
      </c>
      <c r="G86" s="20" t="str" cm="1">
        <f t="array" ref="G86">IF(ROWS(G$8:G86)&gt;$H$4,"",INDEX(PaymentCus[],SMALL(IF((PaymentDate[]&gt;=PerCustomer!$D$5)*(PaymentDate[]&lt;=PerCustomer!$E$5)*(PaymentCus[]=PerCustomer!$B$5),ROW(PaymentDate[])-ROW(CustPay!$B$4)+1),ROWS(G$8:G86))))</f>
        <v/>
      </c>
      <c r="H86" s="21" t="str" cm="1">
        <f t="array" ref="H86">IF(ROWS(H$8:H86)&gt;$H$4,"",INDEX(TableCPD[],SMALL(IF((PaymentDate[]&gt;=PerCustomer!$D$5)*(PaymentDate[]&lt;=PerCustomer!$E$5)*(PaymentCus[]=PerCustomer!$B$5),ROW(PaymentDate[])-ROW(CustPay!$B$4)+1),ROWS(H$8:H86))))</f>
        <v/>
      </c>
      <c r="L86" s="10"/>
      <c r="Q86" s="10"/>
    </row>
    <row r="87" spans="2:17" x14ac:dyDescent="0.35">
      <c r="B87" s="19" t="str">
        <f t="array" ref="B87">IF(ROWS(B$8:B87)&gt;$H$3,"",INDEX(Tracker!$B$5:$B$999,SMALL(IF((Tracker!$B$5:$B$999&gt;=PerCustomer!$D$5)*(Tracker!$B$5:$B$999&lt;=PerCustomer!$E$5)*(Tracker!$C$5:$C$999=PerCustomer!$B$5),ROW(Tracker!$B$5:$B$999)-ROW(Tracker!$B$5)+1),ROWS(B$8:B87))))</f>
        <v/>
      </c>
      <c r="C87" s="19" t="str">
        <f t="array" ref="C87">IF(ROWS(C$8:C87)&gt;$H$3,"",INDEX(Tracker!$C$5:$C$999,SMALL(IF((Tracker!$B$5:$B$999&gt;=PerCustomer!$D$5)*(Tracker!$B$5:$B$999&lt;=PerCustomer!$E$5)*(Tracker!$C$5:$C$999=PerCustomer!$B$5),ROW(Tracker!$B$5:$B$999)-ROW(Tracker!$B$5)+1),ROWS(C$8:C87))))</f>
        <v/>
      </c>
      <c r="D87" s="21" t="str">
        <f t="array" ref="D87">IF(ROWS(D$8:D87)&gt;$H$3,"",INDEX(Tracker!$D$5:$D$999,SMALL(IF((Tracker!$B$5:$B$999&gt;=PerCustomer!$D$5)*(Tracker!$B$5:$B$999&lt;=PerCustomer!$E$5)*(Tracker!$C$5:$C$999=PerCustomer!$B$5),ROW(Tracker!$B$5:$B$999)-ROW(Tracker!$B$5)+1),ROWS(D$8:D87))))</f>
        <v/>
      </c>
      <c r="F87" s="19" t="str" cm="1">
        <f t="array" ref="F87">IF(ROWS(F$8:F87)&gt;$H$4,"",INDEX(PaymentDate[],SMALL(IF((PaymentDate[]&gt;=PerCustomer!$D$5)*(PaymentDate[]&lt;=PerCustomer!$E$5)*(PaymentCus[]=PerCustomer!$B$5),ROW(PaymentDate[])-ROW(CustPay!$B$4)+1),ROWS(F$8:F87))))</f>
        <v/>
      </c>
      <c r="G87" s="20" t="str" cm="1">
        <f t="array" ref="G87">IF(ROWS(G$8:G87)&gt;$H$4,"",INDEX(PaymentCus[],SMALL(IF((PaymentDate[]&gt;=PerCustomer!$D$5)*(PaymentDate[]&lt;=PerCustomer!$E$5)*(PaymentCus[]=PerCustomer!$B$5),ROW(PaymentDate[])-ROW(CustPay!$B$4)+1),ROWS(G$8:G87))))</f>
        <v/>
      </c>
      <c r="H87" s="21" t="str" cm="1">
        <f t="array" ref="H87">IF(ROWS(H$8:H87)&gt;$H$4,"",INDEX(TableCPD[],SMALL(IF((PaymentDate[]&gt;=PerCustomer!$D$5)*(PaymentDate[]&lt;=PerCustomer!$E$5)*(PaymentCus[]=PerCustomer!$B$5),ROW(PaymentDate[])-ROW(CustPay!$B$4)+1),ROWS(H$8:H87))))</f>
        <v/>
      </c>
      <c r="L87" s="10"/>
      <c r="Q87" s="10"/>
    </row>
    <row r="88" spans="2:17" x14ac:dyDescent="0.35">
      <c r="B88" s="19" t="str">
        <f t="array" ref="B88">IF(ROWS(B$8:B88)&gt;$H$3,"",INDEX(Tracker!$B$5:$B$999,SMALL(IF((Tracker!$B$5:$B$999&gt;=PerCustomer!$D$5)*(Tracker!$B$5:$B$999&lt;=PerCustomer!$E$5)*(Tracker!$C$5:$C$999=PerCustomer!$B$5),ROW(Tracker!$B$5:$B$999)-ROW(Tracker!$B$5)+1),ROWS(B$8:B88))))</f>
        <v/>
      </c>
      <c r="C88" s="19" t="str">
        <f t="array" ref="C88">IF(ROWS(C$8:C88)&gt;$H$3,"",INDEX(Tracker!$C$5:$C$999,SMALL(IF((Tracker!$B$5:$B$999&gt;=PerCustomer!$D$5)*(Tracker!$B$5:$B$999&lt;=PerCustomer!$E$5)*(Tracker!$C$5:$C$999=PerCustomer!$B$5),ROW(Tracker!$B$5:$B$999)-ROW(Tracker!$B$5)+1),ROWS(C$8:C88))))</f>
        <v/>
      </c>
      <c r="D88" s="21" t="str">
        <f t="array" ref="D88">IF(ROWS(D$8:D88)&gt;$H$3,"",INDEX(Tracker!$D$5:$D$999,SMALL(IF((Tracker!$B$5:$B$999&gt;=PerCustomer!$D$5)*(Tracker!$B$5:$B$999&lt;=PerCustomer!$E$5)*(Tracker!$C$5:$C$999=PerCustomer!$B$5),ROW(Tracker!$B$5:$B$999)-ROW(Tracker!$B$5)+1),ROWS(D$8:D88))))</f>
        <v/>
      </c>
      <c r="F88" s="19" t="str" cm="1">
        <f t="array" ref="F88">IF(ROWS(F$8:F88)&gt;$H$4,"",INDEX(PaymentDate[],SMALL(IF((PaymentDate[]&gt;=PerCustomer!$D$5)*(PaymentDate[]&lt;=PerCustomer!$E$5)*(PaymentCus[]=PerCustomer!$B$5),ROW(PaymentDate[])-ROW(CustPay!$B$4)+1),ROWS(F$8:F88))))</f>
        <v/>
      </c>
      <c r="G88" s="20" t="str" cm="1">
        <f t="array" ref="G88">IF(ROWS(G$8:G88)&gt;$H$4,"",INDEX(PaymentCus[],SMALL(IF((PaymentDate[]&gt;=PerCustomer!$D$5)*(PaymentDate[]&lt;=PerCustomer!$E$5)*(PaymentCus[]=PerCustomer!$B$5),ROW(PaymentDate[])-ROW(CustPay!$B$4)+1),ROWS(G$8:G88))))</f>
        <v/>
      </c>
      <c r="H88" s="21" t="str" cm="1">
        <f t="array" ref="H88">IF(ROWS(H$8:H88)&gt;$H$4,"",INDEX(TableCPD[],SMALL(IF((PaymentDate[]&gt;=PerCustomer!$D$5)*(PaymentDate[]&lt;=PerCustomer!$E$5)*(PaymentCus[]=PerCustomer!$B$5),ROW(PaymentDate[])-ROW(CustPay!$B$4)+1),ROWS(H$8:H88))))</f>
        <v/>
      </c>
      <c r="L88" s="10"/>
      <c r="Q88" s="10"/>
    </row>
    <row r="89" spans="2:17" x14ac:dyDescent="0.35">
      <c r="B89" s="19" t="str">
        <f t="array" ref="B89">IF(ROWS(B$8:B89)&gt;$H$3,"",INDEX(Tracker!$B$5:$B$999,SMALL(IF((Tracker!$B$5:$B$999&gt;=PerCustomer!$D$5)*(Tracker!$B$5:$B$999&lt;=PerCustomer!$E$5)*(Tracker!$C$5:$C$999=PerCustomer!$B$5),ROW(Tracker!$B$5:$B$999)-ROW(Tracker!$B$5)+1),ROWS(B$8:B89))))</f>
        <v/>
      </c>
      <c r="C89" s="19" t="str">
        <f t="array" ref="C89">IF(ROWS(C$8:C89)&gt;$H$3,"",INDEX(Tracker!$C$5:$C$999,SMALL(IF((Tracker!$B$5:$B$999&gt;=PerCustomer!$D$5)*(Tracker!$B$5:$B$999&lt;=PerCustomer!$E$5)*(Tracker!$C$5:$C$999=PerCustomer!$B$5),ROW(Tracker!$B$5:$B$999)-ROW(Tracker!$B$5)+1),ROWS(C$8:C89))))</f>
        <v/>
      </c>
      <c r="D89" s="21" t="str">
        <f t="array" ref="D89">IF(ROWS(D$8:D89)&gt;$H$3,"",INDEX(Tracker!$D$5:$D$999,SMALL(IF((Tracker!$B$5:$B$999&gt;=PerCustomer!$D$5)*(Tracker!$B$5:$B$999&lt;=PerCustomer!$E$5)*(Tracker!$C$5:$C$999=PerCustomer!$B$5),ROW(Tracker!$B$5:$B$999)-ROW(Tracker!$B$5)+1),ROWS(D$8:D89))))</f>
        <v/>
      </c>
      <c r="F89" s="19" t="str" cm="1">
        <f t="array" ref="F89">IF(ROWS(F$8:F89)&gt;$H$4,"",INDEX(PaymentDate[],SMALL(IF((PaymentDate[]&gt;=PerCustomer!$D$5)*(PaymentDate[]&lt;=PerCustomer!$E$5)*(PaymentCus[]=PerCustomer!$B$5),ROW(PaymentDate[])-ROW(CustPay!$B$4)+1),ROWS(F$8:F89))))</f>
        <v/>
      </c>
      <c r="G89" s="20" t="str" cm="1">
        <f t="array" ref="G89">IF(ROWS(G$8:G89)&gt;$H$4,"",INDEX(PaymentCus[],SMALL(IF((PaymentDate[]&gt;=PerCustomer!$D$5)*(PaymentDate[]&lt;=PerCustomer!$E$5)*(PaymentCus[]=PerCustomer!$B$5),ROW(PaymentDate[])-ROW(CustPay!$B$4)+1),ROWS(G$8:G89))))</f>
        <v/>
      </c>
      <c r="H89" s="21" t="str" cm="1">
        <f t="array" ref="H89">IF(ROWS(H$8:H89)&gt;$H$4,"",INDEX(TableCPD[],SMALL(IF((PaymentDate[]&gt;=PerCustomer!$D$5)*(PaymentDate[]&lt;=PerCustomer!$E$5)*(PaymentCus[]=PerCustomer!$B$5),ROW(PaymentDate[])-ROW(CustPay!$B$4)+1),ROWS(H$8:H89))))</f>
        <v/>
      </c>
      <c r="L89" s="10"/>
      <c r="Q89" s="10"/>
    </row>
    <row r="90" spans="2:17" x14ac:dyDescent="0.35">
      <c r="B90" s="19" t="str">
        <f t="array" ref="B90">IF(ROWS(B$8:B90)&gt;$H$3,"",INDEX(Tracker!$B$5:$B$999,SMALL(IF((Tracker!$B$5:$B$999&gt;=PerCustomer!$D$5)*(Tracker!$B$5:$B$999&lt;=PerCustomer!$E$5)*(Tracker!$C$5:$C$999=PerCustomer!$B$5),ROW(Tracker!$B$5:$B$999)-ROW(Tracker!$B$5)+1),ROWS(B$8:B90))))</f>
        <v/>
      </c>
      <c r="C90" s="19" t="str">
        <f t="array" ref="C90">IF(ROWS(C$8:C90)&gt;$H$3,"",INDEX(Tracker!$C$5:$C$999,SMALL(IF((Tracker!$B$5:$B$999&gt;=PerCustomer!$D$5)*(Tracker!$B$5:$B$999&lt;=PerCustomer!$E$5)*(Tracker!$C$5:$C$999=PerCustomer!$B$5),ROW(Tracker!$B$5:$B$999)-ROW(Tracker!$B$5)+1),ROWS(C$8:C90))))</f>
        <v/>
      </c>
      <c r="D90" s="21" t="str">
        <f t="array" ref="D90">IF(ROWS(D$8:D90)&gt;$H$3,"",INDEX(Tracker!$D$5:$D$999,SMALL(IF((Tracker!$B$5:$B$999&gt;=PerCustomer!$D$5)*(Tracker!$B$5:$B$999&lt;=PerCustomer!$E$5)*(Tracker!$C$5:$C$999=PerCustomer!$B$5),ROW(Tracker!$B$5:$B$999)-ROW(Tracker!$B$5)+1),ROWS(D$8:D90))))</f>
        <v/>
      </c>
      <c r="F90" s="19" t="str" cm="1">
        <f t="array" ref="F90">IF(ROWS(F$8:F90)&gt;$H$4,"",INDEX(PaymentDate[],SMALL(IF((PaymentDate[]&gt;=PerCustomer!$D$5)*(PaymentDate[]&lt;=PerCustomer!$E$5)*(PaymentCus[]=PerCustomer!$B$5),ROW(PaymentDate[])-ROW(CustPay!$B$4)+1),ROWS(F$8:F90))))</f>
        <v/>
      </c>
      <c r="G90" s="20" t="str" cm="1">
        <f t="array" ref="G90">IF(ROWS(G$8:G90)&gt;$H$4,"",INDEX(PaymentCus[],SMALL(IF((PaymentDate[]&gt;=PerCustomer!$D$5)*(PaymentDate[]&lt;=PerCustomer!$E$5)*(PaymentCus[]=PerCustomer!$B$5),ROW(PaymentDate[])-ROW(CustPay!$B$4)+1),ROWS(G$8:G90))))</f>
        <v/>
      </c>
      <c r="H90" s="21" t="str" cm="1">
        <f t="array" ref="H90">IF(ROWS(H$8:H90)&gt;$H$4,"",INDEX(TableCPD[],SMALL(IF((PaymentDate[]&gt;=PerCustomer!$D$5)*(PaymentDate[]&lt;=PerCustomer!$E$5)*(PaymentCus[]=PerCustomer!$B$5),ROW(PaymentDate[])-ROW(CustPay!$B$4)+1),ROWS(H$8:H90))))</f>
        <v/>
      </c>
      <c r="L90" s="10"/>
      <c r="Q90" s="10"/>
    </row>
    <row r="91" spans="2:17" x14ac:dyDescent="0.35">
      <c r="B91" s="19" t="str">
        <f t="array" ref="B91">IF(ROWS(B$8:B91)&gt;$H$3,"",INDEX(Tracker!$B$5:$B$999,SMALL(IF((Tracker!$B$5:$B$999&gt;=PerCustomer!$D$5)*(Tracker!$B$5:$B$999&lt;=PerCustomer!$E$5)*(Tracker!$C$5:$C$999=PerCustomer!$B$5),ROW(Tracker!$B$5:$B$999)-ROW(Tracker!$B$5)+1),ROWS(B$8:B91))))</f>
        <v/>
      </c>
      <c r="C91" s="19" t="str">
        <f t="array" ref="C91">IF(ROWS(C$8:C91)&gt;$H$3,"",INDEX(Tracker!$C$5:$C$999,SMALL(IF((Tracker!$B$5:$B$999&gt;=PerCustomer!$D$5)*(Tracker!$B$5:$B$999&lt;=PerCustomer!$E$5)*(Tracker!$C$5:$C$999=PerCustomer!$B$5),ROW(Tracker!$B$5:$B$999)-ROW(Tracker!$B$5)+1),ROWS(C$8:C91))))</f>
        <v/>
      </c>
      <c r="D91" s="21" t="str">
        <f t="array" ref="D91">IF(ROWS(D$8:D91)&gt;$H$3,"",INDEX(Tracker!$D$5:$D$999,SMALL(IF((Tracker!$B$5:$B$999&gt;=PerCustomer!$D$5)*(Tracker!$B$5:$B$999&lt;=PerCustomer!$E$5)*(Tracker!$C$5:$C$999=PerCustomer!$B$5),ROW(Tracker!$B$5:$B$999)-ROW(Tracker!$B$5)+1),ROWS(D$8:D91))))</f>
        <v/>
      </c>
      <c r="F91" s="19" t="str" cm="1">
        <f t="array" ref="F91">IF(ROWS(F$8:F91)&gt;$H$4,"",INDEX(PaymentDate[],SMALL(IF((PaymentDate[]&gt;=PerCustomer!$D$5)*(PaymentDate[]&lt;=PerCustomer!$E$5)*(PaymentCus[]=PerCustomer!$B$5),ROW(PaymentDate[])-ROW(CustPay!$B$4)+1),ROWS(F$8:F91))))</f>
        <v/>
      </c>
      <c r="G91" s="20" t="str" cm="1">
        <f t="array" ref="G91">IF(ROWS(G$8:G91)&gt;$H$4,"",INDEX(PaymentCus[],SMALL(IF((PaymentDate[]&gt;=PerCustomer!$D$5)*(PaymentDate[]&lt;=PerCustomer!$E$5)*(PaymentCus[]=PerCustomer!$B$5),ROW(PaymentDate[])-ROW(CustPay!$B$4)+1),ROWS(G$8:G91))))</f>
        <v/>
      </c>
      <c r="H91" s="21" t="str" cm="1">
        <f t="array" ref="H91">IF(ROWS(H$8:H91)&gt;$H$4,"",INDEX(TableCPD[],SMALL(IF((PaymentDate[]&gt;=PerCustomer!$D$5)*(PaymentDate[]&lt;=PerCustomer!$E$5)*(PaymentCus[]=PerCustomer!$B$5),ROW(PaymentDate[])-ROW(CustPay!$B$4)+1),ROWS(H$8:H91))))</f>
        <v/>
      </c>
      <c r="L91" s="10"/>
      <c r="Q91" s="10"/>
    </row>
    <row r="92" spans="2:17" x14ac:dyDescent="0.35">
      <c r="B92" s="19" t="str">
        <f t="array" ref="B92">IF(ROWS(B$8:B92)&gt;$H$3,"",INDEX(Tracker!$B$5:$B$999,SMALL(IF((Tracker!$B$5:$B$999&gt;=PerCustomer!$D$5)*(Tracker!$B$5:$B$999&lt;=PerCustomer!$E$5)*(Tracker!$C$5:$C$999=PerCustomer!$B$5),ROW(Tracker!$B$5:$B$999)-ROW(Tracker!$B$5)+1),ROWS(B$8:B92))))</f>
        <v/>
      </c>
      <c r="C92" s="19" t="str">
        <f t="array" ref="C92">IF(ROWS(C$8:C92)&gt;$H$3,"",INDEX(Tracker!$C$5:$C$999,SMALL(IF((Tracker!$B$5:$B$999&gt;=PerCustomer!$D$5)*(Tracker!$B$5:$B$999&lt;=PerCustomer!$E$5)*(Tracker!$C$5:$C$999=PerCustomer!$B$5),ROW(Tracker!$B$5:$B$999)-ROW(Tracker!$B$5)+1),ROWS(C$8:C92))))</f>
        <v/>
      </c>
      <c r="D92" s="21" t="str">
        <f t="array" ref="D92">IF(ROWS(D$8:D92)&gt;$H$3,"",INDEX(Tracker!$D$5:$D$999,SMALL(IF((Tracker!$B$5:$B$999&gt;=PerCustomer!$D$5)*(Tracker!$B$5:$B$999&lt;=PerCustomer!$E$5)*(Tracker!$C$5:$C$999=PerCustomer!$B$5),ROW(Tracker!$B$5:$B$999)-ROW(Tracker!$B$5)+1),ROWS(D$8:D92))))</f>
        <v/>
      </c>
      <c r="F92" s="19" t="str" cm="1">
        <f t="array" ref="F92">IF(ROWS(F$8:F92)&gt;$H$4,"",INDEX(PaymentDate[],SMALL(IF((PaymentDate[]&gt;=PerCustomer!$D$5)*(PaymentDate[]&lt;=PerCustomer!$E$5)*(PaymentCus[]=PerCustomer!$B$5),ROW(PaymentDate[])-ROW(CustPay!$B$4)+1),ROWS(F$8:F92))))</f>
        <v/>
      </c>
      <c r="G92" s="20" t="str" cm="1">
        <f t="array" ref="G92">IF(ROWS(G$8:G92)&gt;$H$4,"",INDEX(PaymentCus[],SMALL(IF((PaymentDate[]&gt;=PerCustomer!$D$5)*(PaymentDate[]&lt;=PerCustomer!$E$5)*(PaymentCus[]=PerCustomer!$B$5),ROW(PaymentDate[])-ROW(CustPay!$B$4)+1),ROWS(G$8:G92))))</f>
        <v/>
      </c>
      <c r="H92" s="21" t="str" cm="1">
        <f t="array" ref="H92">IF(ROWS(H$8:H92)&gt;$H$4,"",INDEX(TableCPD[],SMALL(IF((PaymentDate[]&gt;=PerCustomer!$D$5)*(PaymentDate[]&lt;=PerCustomer!$E$5)*(PaymentCus[]=PerCustomer!$B$5),ROW(PaymentDate[])-ROW(CustPay!$B$4)+1),ROWS(H$8:H92))))</f>
        <v/>
      </c>
      <c r="L92" s="10"/>
      <c r="Q92" s="10"/>
    </row>
    <row r="93" spans="2:17" x14ac:dyDescent="0.35">
      <c r="B93" s="19" t="str">
        <f t="array" ref="B93">IF(ROWS(B$8:B93)&gt;$H$3,"",INDEX(Tracker!$B$5:$B$999,SMALL(IF((Tracker!$B$5:$B$999&gt;=PerCustomer!$D$5)*(Tracker!$B$5:$B$999&lt;=PerCustomer!$E$5)*(Tracker!$C$5:$C$999=PerCustomer!$B$5),ROW(Tracker!$B$5:$B$999)-ROW(Tracker!$B$5)+1),ROWS(B$8:B93))))</f>
        <v/>
      </c>
      <c r="C93" s="19" t="str">
        <f t="array" ref="C93">IF(ROWS(C$8:C93)&gt;$H$3,"",INDEX(Tracker!$C$5:$C$999,SMALL(IF((Tracker!$B$5:$B$999&gt;=PerCustomer!$D$5)*(Tracker!$B$5:$B$999&lt;=PerCustomer!$E$5)*(Tracker!$C$5:$C$999=PerCustomer!$B$5),ROW(Tracker!$B$5:$B$999)-ROW(Tracker!$B$5)+1),ROWS(C$8:C93))))</f>
        <v/>
      </c>
      <c r="D93" s="21" t="str">
        <f t="array" ref="D93">IF(ROWS(D$8:D93)&gt;$H$3,"",INDEX(Tracker!$D$5:$D$999,SMALL(IF((Tracker!$B$5:$B$999&gt;=PerCustomer!$D$5)*(Tracker!$B$5:$B$999&lt;=PerCustomer!$E$5)*(Tracker!$C$5:$C$999=PerCustomer!$B$5),ROW(Tracker!$B$5:$B$999)-ROW(Tracker!$B$5)+1),ROWS(D$8:D93))))</f>
        <v/>
      </c>
      <c r="F93" s="19" t="str" cm="1">
        <f t="array" ref="F93">IF(ROWS(F$8:F93)&gt;$H$4,"",INDEX(PaymentDate[],SMALL(IF((PaymentDate[]&gt;=PerCustomer!$D$5)*(PaymentDate[]&lt;=PerCustomer!$E$5)*(PaymentCus[]=PerCustomer!$B$5),ROW(PaymentDate[])-ROW(CustPay!$B$4)+1),ROWS(F$8:F93))))</f>
        <v/>
      </c>
      <c r="G93" s="20" t="str" cm="1">
        <f t="array" ref="G93">IF(ROWS(G$8:G93)&gt;$H$4,"",INDEX(PaymentCus[],SMALL(IF((PaymentDate[]&gt;=PerCustomer!$D$5)*(PaymentDate[]&lt;=PerCustomer!$E$5)*(PaymentCus[]=PerCustomer!$B$5),ROW(PaymentDate[])-ROW(CustPay!$B$4)+1),ROWS(G$8:G93))))</f>
        <v/>
      </c>
      <c r="H93" s="21" t="str" cm="1">
        <f t="array" ref="H93">IF(ROWS(H$8:H93)&gt;$H$4,"",INDEX(TableCPD[],SMALL(IF((PaymentDate[]&gt;=PerCustomer!$D$5)*(PaymentDate[]&lt;=PerCustomer!$E$5)*(PaymentCus[]=PerCustomer!$B$5),ROW(PaymentDate[])-ROW(CustPay!$B$4)+1),ROWS(H$8:H93))))</f>
        <v/>
      </c>
      <c r="L93" s="10"/>
      <c r="Q93" s="10"/>
    </row>
    <row r="94" spans="2:17" x14ac:dyDescent="0.35">
      <c r="B94" s="19" t="str">
        <f t="array" ref="B94">IF(ROWS(B$8:B94)&gt;$H$3,"",INDEX(Tracker!$B$5:$B$999,SMALL(IF((Tracker!$B$5:$B$999&gt;=PerCustomer!$D$5)*(Tracker!$B$5:$B$999&lt;=PerCustomer!$E$5)*(Tracker!$C$5:$C$999=PerCustomer!$B$5),ROW(Tracker!$B$5:$B$999)-ROW(Tracker!$B$5)+1),ROWS(B$8:B94))))</f>
        <v/>
      </c>
      <c r="C94" s="19" t="str">
        <f t="array" ref="C94">IF(ROWS(C$8:C94)&gt;$H$3,"",INDEX(Tracker!$C$5:$C$999,SMALL(IF((Tracker!$B$5:$B$999&gt;=PerCustomer!$D$5)*(Tracker!$B$5:$B$999&lt;=PerCustomer!$E$5)*(Tracker!$C$5:$C$999=PerCustomer!$B$5),ROW(Tracker!$B$5:$B$999)-ROW(Tracker!$B$5)+1),ROWS(C$8:C94))))</f>
        <v/>
      </c>
      <c r="D94" s="21" t="str">
        <f t="array" ref="D94">IF(ROWS(D$8:D94)&gt;$H$3,"",INDEX(Tracker!$D$5:$D$999,SMALL(IF((Tracker!$B$5:$B$999&gt;=PerCustomer!$D$5)*(Tracker!$B$5:$B$999&lt;=PerCustomer!$E$5)*(Tracker!$C$5:$C$999=PerCustomer!$B$5),ROW(Tracker!$B$5:$B$999)-ROW(Tracker!$B$5)+1),ROWS(D$8:D94))))</f>
        <v/>
      </c>
      <c r="F94" s="19" t="str" cm="1">
        <f t="array" ref="F94">IF(ROWS(F$8:F94)&gt;$H$4,"",INDEX(PaymentDate[],SMALL(IF((PaymentDate[]&gt;=PerCustomer!$D$5)*(PaymentDate[]&lt;=PerCustomer!$E$5)*(PaymentCus[]=PerCustomer!$B$5),ROW(PaymentDate[])-ROW(CustPay!$B$4)+1),ROWS(F$8:F94))))</f>
        <v/>
      </c>
      <c r="G94" s="20" t="str" cm="1">
        <f t="array" ref="G94">IF(ROWS(G$8:G94)&gt;$H$4,"",INDEX(PaymentCus[],SMALL(IF((PaymentDate[]&gt;=PerCustomer!$D$5)*(PaymentDate[]&lt;=PerCustomer!$E$5)*(PaymentCus[]=PerCustomer!$B$5),ROW(PaymentDate[])-ROW(CustPay!$B$4)+1),ROWS(G$8:G94))))</f>
        <v/>
      </c>
      <c r="H94" s="21" t="str" cm="1">
        <f t="array" ref="H94">IF(ROWS(H$8:H94)&gt;$H$4,"",INDEX(TableCPD[],SMALL(IF((PaymentDate[]&gt;=PerCustomer!$D$5)*(PaymentDate[]&lt;=PerCustomer!$E$5)*(PaymentCus[]=PerCustomer!$B$5),ROW(PaymentDate[])-ROW(CustPay!$B$4)+1),ROWS(H$8:H94))))</f>
        <v/>
      </c>
      <c r="L94" s="10"/>
      <c r="Q94" s="10"/>
    </row>
    <row r="95" spans="2:17" x14ac:dyDescent="0.35">
      <c r="B95" s="19" t="str">
        <f t="array" ref="B95">IF(ROWS(B$8:B95)&gt;$H$3,"",INDEX(Tracker!$B$5:$B$999,SMALL(IF((Tracker!$B$5:$B$999&gt;=PerCustomer!$D$5)*(Tracker!$B$5:$B$999&lt;=PerCustomer!$E$5)*(Tracker!$C$5:$C$999=PerCustomer!$B$5),ROW(Tracker!$B$5:$B$999)-ROW(Tracker!$B$5)+1),ROWS(B$8:B95))))</f>
        <v/>
      </c>
      <c r="C95" s="19" t="str">
        <f t="array" ref="C95">IF(ROWS(C$8:C95)&gt;$H$3,"",INDEX(Tracker!$C$5:$C$999,SMALL(IF((Tracker!$B$5:$B$999&gt;=PerCustomer!$D$5)*(Tracker!$B$5:$B$999&lt;=PerCustomer!$E$5)*(Tracker!$C$5:$C$999=PerCustomer!$B$5),ROW(Tracker!$B$5:$B$999)-ROW(Tracker!$B$5)+1),ROWS(C$8:C95))))</f>
        <v/>
      </c>
      <c r="D95" s="21" t="str">
        <f t="array" ref="D95">IF(ROWS(D$8:D95)&gt;$H$3,"",INDEX(Tracker!$D$5:$D$999,SMALL(IF((Tracker!$B$5:$B$999&gt;=PerCustomer!$D$5)*(Tracker!$B$5:$B$999&lt;=PerCustomer!$E$5)*(Tracker!$C$5:$C$999=PerCustomer!$B$5),ROW(Tracker!$B$5:$B$999)-ROW(Tracker!$B$5)+1),ROWS(D$8:D95))))</f>
        <v/>
      </c>
      <c r="F95" s="19" t="str" cm="1">
        <f t="array" ref="F95">IF(ROWS(F$8:F95)&gt;$H$4,"",INDEX(PaymentDate[],SMALL(IF((PaymentDate[]&gt;=PerCustomer!$D$5)*(PaymentDate[]&lt;=PerCustomer!$E$5)*(PaymentCus[]=PerCustomer!$B$5),ROW(PaymentDate[])-ROW(CustPay!$B$4)+1),ROWS(F$8:F95))))</f>
        <v/>
      </c>
      <c r="G95" s="20" t="str" cm="1">
        <f t="array" ref="G95">IF(ROWS(G$8:G95)&gt;$H$4,"",INDEX(PaymentCus[],SMALL(IF((PaymentDate[]&gt;=PerCustomer!$D$5)*(PaymentDate[]&lt;=PerCustomer!$E$5)*(PaymentCus[]=PerCustomer!$B$5),ROW(PaymentDate[])-ROW(CustPay!$B$4)+1),ROWS(G$8:G95))))</f>
        <v/>
      </c>
      <c r="H95" s="21" t="str" cm="1">
        <f t="array" ref="H95">IF(ROWS(H$8:H95)&gt;$H$4,"",INDEX(TableCPD[],SMALL(IF((PaymentDate[]&gt;=PerCustomer!$D$5)*(PaymentDate[]&lt;=PerCustomer!$E$5)*(PaymentCus[]=PerCustomer!$B$5),ROW(PaymentDate[])-ROW(CustPay!$B$4)+1),ROWS(H$8:H95))))</f>
        <v/>
      </c>
      <c r="L95" s="10"/>
      <c r="Q95" s="10"/>
    </row>
    <row r="96" spans="2:17" x14ac:dyDescent="0.35">
      <c r="B96" s="19" t="str">
        <f t="array" ref="B96">IF(ROWS(B$8:B96)&gt;$H$3,"",INDEX(Tracker!$B$5:$B$999,SMALL(IF((Tracker!$B$5:$B$999&gt;=PerCustomer!$D$5)*(Tracker!$B$5:$B$999&lt;=PerCustomer!$E$5)*(Tracker!$C$5:$C$999=PerCustomer!$B$5),ROW(Tracker!$B$5:$B$999)-ROW(Tracker!$B$5)+1),ROWS(B$8:B96))))</f>
        <v/>
      </c>
      <c r="C96" s="19" t="str">
        <f t="array" ref="C96">IF(ROWS(C$8:C96)&gt;$H$3,"",INDEX(Tracker!$C$5:$C$999,SMALL(IF((Tracker!$B$5:$B$999&gt;=PerCustomer!$D$5)*(Tracker!$B$5:$B$999&lt;=PerCustomer!$E$5)*(Tracker!$C$5:$C$999=PerCustomer!$B$5),ROW(Tracker!$B$5:$B$999)-ROW(Tracker!$B$5)+1),ROWS(C$8:C96))))</f>
        <v/>
      </c>
      <c r="D96" s="21" t="str">
        <f t="array" ref="D96">IF(ROWS(D$8:D96)&gt;$H$3,"",INDEX(Tracker!$D$5:$D$999,SMALL(IF((Tracker!$B$5:$B$999&gt;=PerCustomer!$D$5)*(Tracker!$B$5:$B$999&lt;=PerCustomer!$E$5)*(Tracker!$C$5:$C$999=PerCustomer!$B$5),ROW(Tracker!$B$5:$B$999)-ROW(Tracker!$B$5)+1),ROWS(D$8:D96))))</f>
        <v/>
      </c>
      <c r="F96" s="19" t="str" cm="1">
        <f t="array" ref="F96">IF(ROWS(F$8:F96)&gt;$H$4,"",INDEX(PaymentDate[],SMALL(IF((PaymentDate[]&gt;=PerCustomer!$D$5)*(PaymentDate[]&lt;=PerCustomer!$E$5)*(PaymentCus[]=PerCustomer!$B$5),ROW(PaymentDate[])-ROW(CustPay!$B$4)+1),ROWS(F$8:F96))))</f>
        <v/>
      </c>
      <c r="G96" s="20" t="str" cm="1">
        <f t="array" ref="G96">IF(ROWS(G$8:G96)&gt;$H$4,"",INDEX(PaymentCus[],SMALL(IF((PaymentDate[]&gt;=PerCustomer!$D$5)*(PaymentDate[]&lt;=PerCustomer!$E$5)*(PaymentCus[]=PerCustomer!$B$5),ROW(PaymentDate[])-ROW(CustPay!$B$4)+1),ROWS(G$8:G96))))</f>
        <v/>
      </c>
      <c r="H96" s="21" t="str" cm="1">
        <f t="array" ref="H96">IF(ROWS(H$8:H96)&gt;$H$4,"",INDEX(TableCPD[],SMALL(IF((PaymentDate[]&gt;=PerCustomer!$D$5)*(PaymentDate[]&lt;=PerCustomer!$E$5)*(PaymentCus[]=PerCustomer!$B$5),ROW(PaymentDate[])-ROW(CustPay!$B$4)+1),ROWS(H$8:H96))))</f>
        <v/>
      </c>
      <c r="L96" s="10"/>
      <c r="Q96" s="10"/>
    </row>
    <row r="97" spans="2:17" x14ac:dyDescent="0.35">
      <c r="B97" s="19" t="str">
        <f t="array" ref="B97">IF(ROWS(B$8:B97)&gt;$H$3,"",INDEX(Tracker!$B$5:$B$999,SMALL(IF((Tracker!$B$5:$B$999&gt;=PerCustomer!$D$5)*(Tracker!$B$5:$B$999&lt;=PerCustomer!$E$5)*(Tracker!$C$5:$C$999=PerCustomer!$B$5),ROW(Tracker!$B$5:$B$999)-ROW(Tracker!$B$5)+1),ROWS(B$8:B97))))</f>
        <v/>
      </c>
      <c r="C97" s="19" t="str">
        <f t="array" ref="C97">IF(ROWS(C$8:C97)&gt;$H$3,"",INDEX(Tracker!$C$5:$C$999,SMALL(IF((Tracker!$B$5:$B$999&gt;=PerCustomer!$D$5)*(Tracker!$B$5:$B$999&lt;=PerCustomer!$E$5)*(Tracker!$C$5:$C$999=PerCustomer!$B$5),ROW(Tracker!$B$5:$B$999)-ROW(Tracker!$B$5)+1),ROWS(C$8:C97))))</f>
        <v/>
      </c>
      <c r="D97" s="21" t="str">
        <f t="array" ref="D97">IF(ROWS(D$8:D97)&gt;$H$3,"",INDEX(Tracker!$D$5:$D$999,SMALL(IF((Tracker!$B$5:$B$999&gt;=PerCustomer!$D$5)*(Tracker!$B$5:$B$999&lt;=PerCustomer!$E$5)*(Tracker!$C$5:$C$999=PerCustomer!$B$5),ROW(Tracker!$B$5:$B$999)-ROW(Tracker!$B$5)+1),ROWS(D$8:D97))))</f>
        <v/>
      </c>
      <c r="F97" s="19" t="str" cm="1">
        <f t="array" ref="F97">IF(ROWS(F$8:F97)&gt;$H$4,"",INDEX(PaymentDate[],SMALL(IF((PaymentDate[]&gt;=PerCustomer!$D$5)*(PaymentDate[]&lt;=PerCustomer!$E$5)*(PaymentCus[]=PerCustomer!$B$5),ROW(PaymentDate[])-ROW(CustPay!$B$4)+1),ROWS(F$8:F97))))</f>
        <v/>
      </c>
      <c r="G97" s="20" t="str" cm="1">
        <f t="array" ref="G97">IF(ROWS(G$8:G97)&gt;$H$4,"",INDEX(PaymentCus[],SMALL(IF((PaymentDate[]&gt;=PerCustomer!$D$5)*(PaymentDate[]&lt;=PerCustomer!$E$5)*(PaymentCus[]=PerCustomer!$B$5),ROW(PaymentDate[])-ROW(CustPay!$B$4)+1),ROWS(G$8:G97))))</f>
        <v/>
      </c>
      <c r="H97" s="21" t="str" cm="1">
        <f t="array" ref="H97">IF(ROWS(H$8:H97)&gt;$H$4,"",INDEX(TableCPD[],SMALL(IF((PaymentDate[]&gt;=PerCustomer!$D$5)*(PaymentDate[]&lt;=PerCustomer!$E$5)*(PaymentCus[]=PerCustomer!$B$5),ROW(PaymentDate[])-ROW(CustPay!$B$4)+1),ROWS(H$8:H97))))</f>
        <v/>
      </c>
      <c r="L97" s="10"/>
      <c r="Q97" s="10"/>
    </row>
    <row r="98" spans="2:17" x14ac:dyDescent="0.35">
      <c r="B98" s="19" t="str">
        <f t="array" ref="B98">IF(ROWS(B$8:B98)&gt;$H$3,"",INDEX(Tracker!$B$5:$B$999,SMALL(IF((Tracker!$B$5:$B$999&gt;=PerCustomer!$D$5)*(Tracker!$B$5:$B$999&lt;=PerCustomer!$E$5)*(Tracker!$C$5:$C$999=PerCustomer!$B$5),ROW(Tracker!$B$5:$B$999)-ROW(Tracker!$B$5)+1),ROWS(B$8:B98))))</f>
        <v/>
      </c>
      <c r="C98" s="19" t="str">
        <f t="array" ref="C98">IF(ROWS(C$8:C98)&gt;$H$3,"",INDEX(Tracker!$C$5:$C$999,SMALL(IF((Tracker!$B$5:$B$999&gt;=PerCustomer!$D$5)*(Tracker!$B$5:$B$999&lt;=PerCustomer!$E$5)*(Tracker!$C$5:$C$999=PerCustomer!$B$5),ROW(Tracker!$B$5:$B$999)-ROW(Tracker!$B$5)+1),ROWS(C$8:C98))))</f>
        <v/>
      </c>
      <c r="D98" s="21" t="str">
        <f t="array" ref="D98">IF(ROWS(D$8:D98)&gt;$H$3,"",INDEX(Tracker!$D$5:$D$999,SMALL(IF((Tracker!$B$5:$B$999&gt;=PerCustomer!$D$5)*(Tracker!$B$5:$B$999&lt;=PerCustomer!$E$5)*(Tracker!$C$5:$C$999=PerCustomer!$B$5),ROW(Tracker!$B$5:$B$999)-ROW(Tracker!$B$5)+1),ROWS(D$8:D98))))</f>
        <v/>
      </c>
      <c r="F98" s="19" t="str" cm="1">
        <f t="array" ref="F98">IF(ROWS(F$8:F98)&gt;$H$4,"",INDEX(PaymentDate[],SMALL(IF((PaymentDate[]&gt;=PerCustomer!$D$5)*(PaymentDate[]&lt;=PerCustomer!$E$5)*(PaymentCus[]=PerCustomer!$B$5),ROW(PaymentDate[])-ROW(CustPay!$B$4)+1),ROWS(F$8:F98))))</f>
        <v/>
      </c>
      <c r="G98" s="20" t="str" cm="1">
        <f t="array" ref="G98">IF(ROWS(G$8:G98)&gt;$H$4,"",INDEX(PaymentCus[],SMALL(IF((PaymentDate[]&gt;=PerCustomer!$D$5)*(PaymentDate[]&lt;=PerCustomer!$E$5)*(PaymentCus[]=PerCustomer!$B$5),ROW(PaymentDate[])-ROW(CustPay!$B$4)+1),ROWS(G$8:G98))))</f>
        <v/>
      </c>
      <c r="H98" s="21" t="str" cm="1">
        <f t="array" ref="H98">IF(ROWS(H$8:H98)&gt;$H$4,"",INDEX(TableCPD[],SMALL(IF((PaymentDate[]&gt;=PerCustomer!$D$5)*(PaymentDate[]&lt;=PerCustomer!$E$5)*(PaymentCus[]=PerCustomer!$B$5),ROW(PaymentDate[])-ROW(CustPay!$B$4)+1),ROWS(H$8:H98))))</f>
        <v/>
      </c>
      <c r="L98" s="10"/>
      <c r="Q98" s="10"/>
    </row>
    <row r="99" spans="2:17" x14ac:dyDescent="0.35">
      <c r="B99" s="19" t="str">
        <f t="array" ref="B99">IF(ROWS(B$8:B99)&gt;$H$3,"",INDEX(Tracker!$B$5:$B$999,SMALL(IF((Tracker!$B$5:$B$999&gt;=PerCustomer!$D$5)*(Tracker!$B$5:$B$999&lt;=PerCustomer!$E$5)*(Tracker!$C$5:$C$999=PerCustomer!$B$5),ROW(Tracker!$B$5:$B$999)-ROW(Tracker!$B$5)+1),ROWS(B$8:B99))))</f>
        <v/>
      </c>
      <c r="C99" s="19" t="str">
        <f t="array" ref="C99">IF(ROWS(C$8:C99)&gt;$H$3,"",INDEX(Tracker!$C$5:$C$999,SMALL(IF((Tracker!$B$5:$B$999&gt;=PerCustomer!$D$5)*(Tracker!$B$5:$B$999&lt;=PerCustomer!$E$5)*(Tracker!$C$5:$C$999=PerCustomer!$B$5),ROW(Tracker!$B$5:$B$999)-ROW(Tracker!$B$5)+1),ROWS(C$8:C99))))</f>
        <v/>
      </c>
      <c r="D99" s="21" t="str">
        <f t="array" ref="D99">IF(ROWS(D$8:D99)&gt;$H$3,"",INDEX(Tracker!$D$5:$D$999,SMALL(IF((Tracker!$B$5:$B$999&gt;=PerCustomer!$D$5)*(Tracker!$B$5:$B$999&lt;=PerCustomer!$E$5)*(Tracker!$C$5:$C$999=PerCustomer!$B$5),ROW(Tracker!$B$5:$B$999)-ROW(Tracker!$B$5)+1),ROWS(D$8:D99))))</f>
        <v/>
      </c>
      <c r="F99" s="19" t="str" cm="1">
        <f t="array" ref="F99">IF(ROWS(F$8:F99)&gt;$H$4,"",INDEX(PaymentDate[],SMALL(IF((PaymentDate[]&gt;=PerCustomer!$D$5)*(PaymentDate[]&lt;=PerCustomer!$E$5)*(PaymentCus[]=PerCustomer!$B$5),ROW(PaymentDate[])-ROW(CustPay!$B$4)+1),ROWS(F$8:F99))))</f>
        <v/>
      </c>
      <c r="G99" s="20" t="str" cm="1">
        <f t="array" ref="G99">IF(ROWS(G$8:G99)&gt;$H$4,"",INDEX(PaymentCus[],SMALL(IF((PaymentDate[]&gt;=PerCustomer!$D$5)*(PaymentDate[]&lt;=PerCustomer!$E$5)*(PaymentCus[]=PerCustomer!$B$5),ROW(PaymentDate[])-ROW(CustPay!$B$4)+1),ROWS(G$8:G99))))</f>
        <v/>
      </c>
      <c r="H99" s="21" t="str" cm="1">
        <f t="array" ref="H99">IF(ROWS(H$8:H99)&gt;$H$4,"",INDEX(TableCPD[],SMALL(IF((PaymentDate[]&gt;=PerCustomer!$D$5)*(PaymentDate[]&lt;=PerCustomer!$E$5)*(PaymentCus[]=PerCustomer!$B$5),ROW(PaymentDate[])-ROW(CustPay!$B$4)+1),ROWS(H$8:H99))))</f>
        <v/>
      </c>
      <c r="L99" s="10"/>
      <c r="Q99" s="10"/>
    </row>
    <row r="100" spans="2:17" x14ac:dyDescent="0.35">
      <c r="B100" s="19" t="str">
        <f t="array" ref="B100">IF(ROWS(B$8:B100)&gt;$H$3,"",INDEX(Tracker!$B$5:$B$999,SMALL(IF((Tracker!$B$5:$B$999&gt;=PerCustomer!$D$5)*(Tracker!$B$5:$B$999&lt;=PerCustomer!$E$5)*(Tracker!$C$5:$C$999=PerCustomer!$B$5),ROW(Tracker!$B$5:$B$999)-ROW(Tracker!$B$5)+1),ROWS(B$8:B100))))</f>
        <v/>
      </c>
      <c r="C100" s="19" t="str">
        <f t="array" ref="C100">IF(ROWS(C$8:C100)&gt;$H$3,"",INDEX(Tracker!$C$5:$C$999,SMALL(IF((Tracker!$B$5:$B$999&gt;=PerCustomer!$D$5)*(Tracker!$B$5:$B$999&lt;=PerCustomer!$E$5)*(Tracker!$C$5:$C$999=PerCustomer!$B$5),ROW(Tracker!$B$5:$B$999)-ROW(Tracker!$B$5)+1),ROWS(C$8:C100))))</f>
        <v/>
      </c>
      <c r="D100" s="21" t="str">
        <f t="array" ref="D100">IF(ROWS(D$8:D100)&gt;$H$3,"",INDEX(Tracker!$D$5:$D$999,SMALL(IF((Tracker!$B$5:$B$999&gt;=PerCustomer!$D$5)*(Tracker!$B$5:$B$999&lt;=PerCustomer!$E$5)*(Tracker!$C$5:$C$999=PerCustomer!$B$5),ROW(Tracker!$B$5:$B$999)-ROW(Tracker!$B$5)+1),ROWS(D$8:D100))))</f>
        <v/>
      </c>
      <c r="F100" s="19" t="str" cm="1">
        <f t="array" ref="F100">IF(ROWS(F$8:F100)&gt;$H$4,"",INDEX(PaymentDate[],SMALL(IF((PaymentDate[]&gt;=PerCustomer!$D$5)*(PaymentDate[]&lt;=PerCustomer!$E$5)*(PaymentCus[]=PerCustomer!$B$5),ROW(PaymentDate[])-ROW(CustPay!$B$4)+1),ROWS(F$8:F100))))</f>
        <v/>
      </c>
      <c r="G100" s="20" t="str" cm="1">
        <f t="array" ref="G100">IF(ROWS(G$8:G100)&gt;$H$4,"",INDEX(PaymentCus[],SMALL(IF((PaymentDate[]&gt;=PerCustomer!$D$5)*(PaymentDate[]&lt;=PerCustomer!$E$5)*(PaymentCus[]=PerCustomer!$B$5),ROW(PaymentDate[])-ROW(CustPay!$B$4)+1),ROWS(G$8:G100))))</f>
        <v/>
      </c>
      <c r="H100" s="21" t="str" cm="1">
        <f t="array" ref="H100">IF(ROWS(H$8:H100)&gt;$H$4,"",INDEX(TableCPD[],SMALL(IF((PaymentDate[]&gt;=PerCustomer!$D$5)*(PaymentDate[]&lt;=PerCustomer!$E$5)*(PaymentCus[]=PerCustomer!$B$5),ROW(PaymentDate[])-ROW(CustPay!$B$4)+1),ROWS(H$8:H100))))</f>
        <v/>
      </c>
      <c r="L100" s="10"/>
      <c r="Q100" s="10"/>
    </row>
    <row r="101" spans="2:17" x14ac:dyDescent="0.35">
      <c r="B101" s="19" t="str">
        <f t="array" ref="B101">IF(ROWS(B$8:B101)&gt;$H$3,"",INDEX(Tracker!$B$5:$B$999,SMALL(IF((Tracker!$B$5:$B$999&gt;=PerCustomer!$D$5)*(Tracker!$B$5:$B$999&lt;=PerCustomer!$E$5)*(Tracker!$C$5:$C$999=PerCustomer!$B$5),ROW(Tracker!$B$5:$B$999)-ROW(Tracker!$B$5)+1),ROWS(B$8:B101))))</f>
        <v/>
      </c>
      <c r="C101" s="19" t="str">
        <f t="array" ref="C101">IF(ROWS(C$8:C101)&gt;$H$3,"",INDEX(Tracker!$C$5:$C$999,SMALL(IF((Tracker!$B$5:$B$999&gt;=PerCustomer!$D$5)*(Tracker!$B$5:$B$999&lt;=PerCustomer!$E$5)*(Tracker!$C$5:$C$999=PerCustomer!$B$5),ROW(Tracker!$B$5:$B$999)-ROW(Tracker!$B$5)+1),ROWS(C$8:C101))))</f>
        <v/>
      </c>
      <c r="D101" s="21" t="str">
        <f t="array" ref="D101">IF(ROWS(D$8:D101)&gt;$H$3,"",INDEX(Tracker!$D$5:$D$999,SMALL(IF((Tracker!$B$5:$B$999&gt;=PerCustomer!$D$5)*(Tracker!$B$5:$B$999&lt;=PerCustomer!$E$5)*(Tracker!$C$5:$C$999=PerCustomer!$B$5),ROW(Tracker!$B$5:$B$999)-ROW(Tracker!$B$5)+1),ROWS(D$8:D101))))</f>
        <v/>
      </c>
      <c r="F101" s="19" t="str" cm="1">
        <f t="array" ref="F101">IF(ROWS(F$8:F101)&gt;$H$4,"",INDEX(PaymentDate[],SMALL(IF((PaymentDate[]&gt;=PerCustomer!$D$5)*(PaymentDate[]&lt;=PerCustomer!$E$5)*(PaymentCus[]=PerCustomer!$B$5),ROW(PaymentDate[])-ROW(CustPay!$B$4)+1),ROWS(F$8:F101))))</f>
        <v/>
      </c>
      <c r="G101" s="20" t="str" cm="1">
        <f t="array" ref="G101">IF(ROWS(G$8:G101)&gt;$H$4,"",INDEX(PaymentCus[],SMALL(IF((PaymentDate[]&gt;=PerCustomer!$D$5)*(PaymentDate[]&lt;=PerCustomer!$E$5)*(PaymentCus[]=PerCustomer!$B$5),ROW(PaymentDate[])-ROW(CustPay!$B$4)+1),ROWS(G$8:G101))))</f>
        <v/>
      </c>
      <c r="H101" s="21" t="str" cm="1">
        <f t="array" ref="H101">IF(ROWS(H$8:H101)&gt;$H$4,"",INDEX(TableCPD[],SMALL(IF((PaymentDate[]&gt;=PerCustomer!$D$5)*(PaymentDate[]&lt;=PerCustomer!$E$5)*(PaymentCus[]=PerCustomer!$B$5),ROW(PaymentDate[])-ROW(CustPay!$B$4)+1),ROWS(H$8:H101))))</f>
        <v/>
      </c>
      <c r="L101" s="10"/>
      <c r="Q101" s="10"/>
    </row>
    <row r="102" spans="2:17" x14ac:dyDescent="0.35">
      <c r="B102" s="19" t="str">
        <f t="array" ref="B102">IF(ROWS(B$8:B102)&gt;$H$3,"",INDEX(Tracker!$B$5:$B$999,SMALL(IF((Tracker!$B$5:$B$999&gt;=PerCustomer!$D$5)*(Tracker!$B$5:$B$999&lt;=PerCustomer!$E$5)*(Tracker!$C$5:$C$999=PerCustomer!$B$5),ROW(Tracker!$B$5:$B$999)-ROW(Tracker!$B$5)+1),ROWS(B$8:B102))))</f>
        <v/>
      </c>
      <c r="C102" s="19" t="str">
        <f t="array" ref="C102">IF(ROWS(C$8:C102)&gt;$H$3,"",INDEX(Tracker!$C$5:$C$999,SMALL(IF((Tracker!$B$5:$B$999&gt;=PerCustomer!$D$5)*(Tracker!$B$5:$B$999&lt;=PerCustomer!$E$5)*(Tracker!$C$5:$C$999=PerCustomer!$B$5),ROW(Tracker!$B$5:$B$999)-ROW(Tracker!$B$5)+1),ROWS(C$8:C102))))</f>
        <v/>
      </c>
      <c r="D102" s="21" t="str">
        <f t="array" ref="D102">IF(ROWS(D$8:D102)&gt;$H$3,"",INDEX(Tracker!$D$5:$D$999,SMALL(IF((Tracker!$B$5:$B$999&gt;=PerCustomer!$D$5)*(Tracker!$B$5:$B$999&lt;=PerCustomer!$E$5)*(Tracker!$C$5:$C$999=PerCustomer!$B$5),ROW(Tracker!$B$5:$B$999)-ROW(Tracker!$B$5)+1),ROWS(D$8:D102))))</f>
        <v/>
      </c>
      <c r="F102" s="19" t="str" cm="1">
        <f t="array" ref="F102">IF(ROWS(F$8:F102)&gt;$H$4,"",INDEX(PaymentDate[],SMALL(IF((PaymentDate[]&gt;=PerCustomer!$D$5)*(PaymentDate[]&lt;=PerCustomer!$E$5)*(PaymentCus[]=PerCustomer!$B$5),ROW(PaymentDate[])-ROW(CustPay!$B$4)+1),ROWS(F$8:F102))))</f>
        <v/>
      </c>
      <c r="G102" s="20" t="str" cm="1">
        <f t="array" ref="G102">IF(ROWS(G$8:G102)&gt;$H$4,"",INDEX(PaymentCus[],SMALL(IF((PaymentDate[]&gt;=PerCustomer!$D$5)*(PaymentDate[]&lt;=PerCustomer!$E$5)*(PaymentCus[]=PerCustomer!$B$5),ROW(PaymentDate[])-ROW(CustPay!$B$4)+1),ROWS(G$8:G102))))</f>
        <v/>
      </c>
      <c r="H102" s="21" t="str" cm="1">
        <f t="array" ref="H102">IF(ROWS(H$8:H102)&gt;$H$4,"",INDEX(TableCPD[],SMALL(IF((PaymentDate[]&gt;=PerCustomer!$D$5)*(PaymentDate[]&lt;=PerCustomer!$E$5)*(PaymentCus[]=PerCustomer!$B$5),ROW(PaymentDate[])-ROW(CustPay!$B$4)+1),ROWS(H$8:H102))))</f>
        <v/>
      </c>
      <c r="L102" s="10"/>
      <c r="Q102" s="10"/>
    </row>
    <row r="103" spans="2:17" x14ac:dyDescent="0.35">
      <c r="B103" s="19" t="str">
        <f t="array" ref="B103">IF(ROWS(B$8:B103)&gt;$H$3,"",INDEX(Tracker!$B$5:$B$999,SMALL(IF((Tracker!$B$5:$B$999&gt;=PerCustomer!$D$5)*(Tracker!$B$5:$B$999&lt;=PerCustomer!$E$5)*(Tracker!$C$5:$C$999=PerCustomer!$B$5),ROW(Tracker!$B$5:$B$999)-ROW(Tracker!$B$5)+1),ROWS(B$8:B103))))</f>
        <v/>
      </c>
      <c r="C103" s="19" t="str">
        <f t="array" ref="C103">IF(ROWS(C$8:C103)&gt;$H$3,"",INDEX(Tracker!$C$5:$C$999,SMALL(IF((Tracker!$B$5:$B$999&gt;=PerCustomer!$D$5)*(Tracker!$B$5:$B$999&lt;=PerCustomer!$E$5)*(Tracker!$C$5:$C$999=PerCustomer!$B$5),ROW(Tracker!$B$5:$B$999)-ROW(Tracker!$B$5)+1),ROWS(C$8:C103))))</f>
        <v/>
      </c>
      <c r="D103" s="21" t="str">
        <f t="array" ref="D103">IF(ROWS(D$8:D103)&gt;$H$3,"",INDEX(Tracker!$D$5:$D$999,SMALL(IF((Tracker!$B$5:$B$999&gt;=PerCustomer!$D$5)*(Tracker!$B$5:$B$999&lt;=PerCustomer!$E$5)*(Tracker!$C$5:$C$999=PerCustomer!$B$5),ROW(Tracker!$B$5:$B$999)-ROW(Tracker!$B$5)+1),ROWS(D$8:D103))))</f>
        <v/>
      </c>
      <c r="F103" s="19" t="str" cm="1">
        <f t="array" ref="F103">IF(ROWS(F$8:F103)&gt;$H$4,"",INDEX(PaymentDate[],SMALL(IF((PaymentDate[]&gt;=PerCustomer!$D$5)*(PaymentDate[]&lt;=PerCustomer!$E$5)*(PaymentCus[]=PerCustomer!$B$5),ROW(PaymentDate[])-ROW(CustPay!$B$4)+1),ROWS(F$8:F103))))</f>
        <v/>
      </c>
      <c r="G103" s="20" t="str" cm="1">
        <f t="array" ref="G103">IF(ROWS(G$8:G103)&gt;$H$4,"",INDEX(PaymentCus[],SMALL(IF((PaymentDate[]&gt;=PerCustomer!$D$5)*(PaymentDate[]&lt;=PerCustomer!$E$5)*(PaymentCus[]=PerCustomer!$B$5),ROW(PaymentDate[])-ROW(CustPay!$B$4)+1),ROWS(G$8:G103))))</f>
        <v/>
      </c>
      <c r="H103" s="21" t="str" cm="1">
        <f t="array" ref="H103">IF(ROWS(H$8:H103)&gt;$H$4,"",INDEX(TableCPD[],SMALL(IF((PaymentDate[]&gt;=PerCustomer!$D$5)*(PaymentDate[]&lt;=PerCustomer!$E$5)*(PaymentCus[]=PerCustomer!$B$5),ROW(PaymentDate[])-ROW(CustPay!$B$4)+1),ROWS(H$8:H103))))</f>
        <v/>
      </c>
      <c r="L103" s="10"/>
      <c r="Q103" s="10"/>
    </row>
    <row r="104" spans="2:17" x14ac:dyDescent="0.35">
      <c r="B104" s="19" t="str">
        <f t="array" ref="B104">IF(ROWS(B$8:B104)&gt;$H$3,"",INDEX(Tracker!$B$5:$B$999,SMALL(IF((Tracker!$B$5:$B$999&gt;=PerCustomer!$D$5)*(Tracker!$B$5:$B$999&lt;=PerCustomer!$E$5)*(Tracker!$C$5:$C$999=PerCustomer!$B$5),ROW(Tracker!$B$5:$B$999)-ROW(Tracker!$B$5)+1),ROWS(B$8:B104))))</f>
        <v/>
      </c>
      <c r="C104" s="19" t="str">
        <f t="array" ref="C104">IF(ROWS(C$8:C104)&gt;$H$3,"",INDEX(Tracker!$C$5:$C$999,SMALL(IF((Tracker!$B$5:$B$999&gt;=PerCustomer!$D$5)*(Tracker!$B$5:$B$999&lt;=PerCustomer!$E$5)*(Tracker!$C$5:$C$999=PerCustomer!$B$5),ROW(Tracker!$B$5:$B$999)-ROW(Tracker!$B$5)+1),ROWS(C$8:C104))))</f>
        <v/>
      </c>
      <c r="D104" s="21" t="str">
        <f t="array" ref="D104">IF(ROWS(D$8:D104)&gt;$H$3,"",INDEX(Tracker!$D$5:$D$999,SMALL(IF((Tracker!$B$5:$B$999&gt;=PerCustomer!$D$5)*(Tracker!$B$5:$B$999&lt;=PerCustomer!$E$5)*(Tracker!$C$5:$C$999=PerCustomer!$B$5),ROW(Tracker!$B$5:$B$999)-ROW(Tracker!$B$5)+1),ROWS(D$8:D104))))</f>
        <v/>
      </c>
      <c r="F104" s="19" t="str" cm="1">
        <f t="array" ref="F104">IF(ROWS(F$8:F104)&gt;$H$4,"",INDEX(PaymentDate[],SMALL(IF((PaymentDate[]&gt;=PerCustomer!$D$5)*(PaymentDate[]&lt;=PerCustomer!$E$5)*(PaymentCus[]=PerCustomer!$B$5),ROW(PaymentDate[])-ROW(CustPay!$B$4)+1),ROWS(F$8:F104))))</f>
        <v/>
      </c>
      <c r="G104" s="20" t="str" cm="1">
        <f t="array" ref="G104">IF(ROWS(G$8:G104)&gt;$H$4,"",INDEX(PaymentCus[],SMALL(IF((PaymentDate[]&gt;=PerCustomer!$D$5)*(PaymentDate[]&lt;=PerCustomer!$E$5)*(PaymentCus[]=PerCustomer!$B$5),ROW(PaymentDate[])-ROW(CustPay!$B$4)+1),ROWS(G$8:G104))))</f>
        <v/>
      </c>
      <c r="H104" s="21" t="str" cm="1">
        <f t="array" ref="H104">IF(ROWS(H$8:H104)&gt;$H$4,"",INDEX(TableCPD[],SMALL(IF((PaymentDate[]&gt;=PerCustomer!$D$5)*(PaymentDate[]&lt;=PerCustomer!$E$5)*(PaymentCus[]=PerCustomer!$B$5),ROW(PaymentDate[])-ROW(CustPay!$B$4)+1),ROWS(H$8:H104))))</f>
        <v/>
      </c>
      <c r="L104" s="10"/>
      <c r="Q104" s="10"/>
    </row>
    <row r="105" spans="2:17" x14ac:dyDescent="0.35">
      <c r="B105" s="19" t="str">
        <f t="array" ref="B105">IF(ROWS(B$8:B105)&gt;$H$3,"",INDEX(Tracker!$B$5:$B$999,SMALL(IF((Tracker!$B$5:$B$999&gt;=PerCustomer!$D$5)*(Tracker!$B$5:$B$999&lt;=PerCustomer!$E$5)*(Tracker!$C$5:$C$999=PerCustomer!$B$5),ROW(Tracker!$B$5:$B$999)-ROW(Tracker!$B$5)+1),ROWS(B$8:B105))))</f>
        <v/>
      </c>
      <c r="C105" s="19" t="str">
        <f t="array" ref="C105">IF(ROWS(C$8:C105)&gt;$H$3,"",INDEX(Tracker!$C$5:$C$999,SMALL(IF((Tracker!$B$5:$B$999&gt;=PerCustomer!$D$5)*(Tracker!$B$5:$B$999&lt;=PerCustomer!$E$5)*(Tracker!$C$5:$C$999=PerCustomer!$B$5),ROW(Tracker!$B$5:$B$999)-ROW(Tracker!$B$5)+1),ROWS(C$8:C105))))</f>
        <v/>
      </c>
      <c r="D105" s="21" t="str">
        <f t="array" ref="D105">IF(ROWS(D$8:D105)&gt;$H$3,"",INDEX(Tracker!$D$5:$D$999,SMALL(IF((Tracker!$B$5:$B$999&gt;=PerCustomer!$D$5)*(Tracker!$B$5:$B$999&lt;=PerCustomer!$E$5)*(Tracker!$C$5:$C$999=PerCustomer!$B$5),ROW(Tracker!$B$5:$B$999)-ROW(Tracker!$B$5)+1),ROWS(D$8:D105))))</f>
        <v/>
      </c>
      <c r="F105" s="19" t="str" cm="1">
        <f t="array" ref="F105">IF(ROWS(F$8:F105)&gt;$H$4,"",INDEX(PaymentDate[],SMALL(IF((PaymentDate[]&gt;=PerCustomer!$D$5)*(PaymentDate[]&lt;=PerCustomer!$E$5)*(PaymentCus[]=PerCustomer!$B$5),ROW(PaymentDate[])-ROW(CustPay!$B$4)+1),ROWS(F$8:F105))))</f>
        <v/>
      </c>
      <c r="G105" s="20" t="str" cm="1">
        <f t="array" ref="G105">IF(ROWS(G$8:G105)&gt;$H$4,"",INDEX(PaymentCus[],SMALL(IF((PaymentDate[]&gt;=PerCustomer!$D$5)*(PaymentDate[]&lt;=PerCustomer!$E$5)*(PaymentCus[]=PerCustomer!$B$5),ROW(PaymentDate[])-ROW(CustPay!$B$4)+1),ROWS(G$8:G105))))</f>
        <v/>
      </c>
      <c r="H105" s="21" t="str" cm="1">
        <f t="array" ref="H105">IF(ROWS(H$8:H105)&gt;$H$4,"",INDEX(TableCPD[],SMALL(IF((PaymentDate[]&gt;=PerCustomer!$D$5)*(PaymentDate[]&lt;=PerCustomer!$E$5)*(PaymentCus[]=PerCustomer!$B$5),ROW(PaymentDate[])-ROW(CustPay!$B$4)+1),ROWS(H$8:H105))))</f>
        <v/>
      </c>
      <c r="L105" s="10"/>
      <c r="Q105" s="10"/>
    </row>
    <row r="106" spans="2:17" x14ac:dyDescent="0.35">
      <c r="B106" s="19" t="str">
        <f t="array" ref="B106">IF(ROWS(B$8:B106)&gt;$H$3,"",INDEX(Tracker!$B$5:$B$999,SMALL(IF((Tracker!$B$5:$B$999&gt;=PerCustomer!$D$5)*(Tracker!$B$5:$B$999&lt;=PerCustomer!$E$5)*(Tracker!$C$5:$C$999=PerCustomer!$B$5),ROW(Tracker!$B$5:$B$999)-ROW(Tracker!$B$5)+1),ROWS(B$8:B106))))</f>
        <v/>
      </c>
      <c r="C106" s="19" t="str">
        <f t="array" ref="C106">IF(ROWS(C$8:C106)&gt;$H$3,"",INDEX(Tracker!$C$5:$C$999,SMALL(IF((Tracker!$B$5:$B$999&gt;=PerCustomer!$D$5)*(Tracker!$B$5:$B$999&lt;=PerCustomer!$E$5)*(Tracker!$C$5:$C$999=PerCustomer!$B$5),ROW(Tracker!$B$5:$B$999)-ROW(Tracker!$B$5)+1),ROWS(C$8:C106))))</f>
        <v/>
      </c>
      <c r="D106" s="21" t="str">
        <f t="array" ref="D106">IF(ROWS(D$8:D106)&gt;$H$3,"",INDEX(Tracker!$D$5:$D$999,SMALL(IF((Tracker!$B$5:$B$999&gt;=PerCustomer!$D$5)*(Tracker!$B$5:$B$999&lt;=PerCustomer!$E$5)*(Tracker!$C$5:$C$999=PerCustomer!$B$5),ROW(Tracker!$B$5:$B$999)-ROW(Tracker!$B$5)+1),ROWS(D$8:D106))))</f>
        <v/>
      </c>
      <c r="F106" s="19" t="str" cm="1">
        <f t="array" ref="F106">IF(ROWS(F$8:F106)&gt;$H$4,"",INDEX(PaymentDate[],SMALL(IF((PaymentDate[]&gt;=PerCustomer!$D$5)*(PaymentDate[]&lt;=PerCustomer!$E$5)*(PaymentCus[]=PerCustomer!$B$5),ROW(PaymentDate[])-ROW(CustPay!$B$4)+1),ROWS(F$8:F106))))</f>
        <v/>
      </c>
      <c r="G106" s="20" t="str" cm="1">
        <f t="array" ref="G106">IF(ROWS(G$8:G106)&gt;$H$4,"",INDEX(PaymentCus[],SMALL(IF((PaymentDate[]&gt;=PerCustomer!$D$5)*(PaymentDate[]&lt;=PerCustomer!$E$5)*(PaymentCus[]=PerCustomer!$B$5),ROW(PaymentDate[])-ROW(CustPay!$B$4)+1),ROWS(G$8:G106))))</f>
        <v/>
      </c>
      <c r="H106" s="21" t="str" cm="1">
        <f t="array" ref="H106">IF(ROWS(H$8:H106)&gt;$H$4,"",INDEX(TableCPD[],SMALL(IF((PaymentDate[]&gt;=PerCustomer!$D$5)*(PaymentDate[]&lt;=PerCustomer!$E$5)*(PaymentCus[]=PerCustomer!$B$5),ROW(PaymentDate[])-ROW(CustPay!$B$4)+1),ROWS(H$8:H106))))</f>
        <v/>
      </c>
      <c r="L106" s="10"/>
      <c r="Q106" s="10"/>
    </row>
    <row r="107" spans="2:17" x14ac:dyDescent="0.35">
      <c r="B107" s="19" t="str">
        <f t="array" ref="B107">IF(ROWS(B$8:B107)&gt;$H$3,"",INDEX(Tracker!$B$5:$B$999,SMALL(IF((Tracker!$B$5:$B$999&gt;=PerCustomer!$D$5)*(Tracker!$B$5:$B$999&lt;=PerCustomer!$E$5)*(Tracker!$C$5:$C$999=PerCustomer!$B$5),ROW(Tracker!$B$5:$B$999)-ROW(Tracker!$B$5)+1),ROWS(B$8:B107))))</f>
        <v/>
      </c>
      <c r="C107" s="19" t="str">
        <f t="array" ref="C107">IF(ROWS(C$8:C107)&gt;$H$3,"",INDEX(Tracker!$C$5:$C$999,SMALL(IF((Tracker!$B$5:$B$999&gt;=PerCustomer!$D$5)*(Tracker!$B$5:$B$999&lt;=PerCustomer!$E$5)*(Tracker!$C$5:$C$999=PerCustomer!$B$5),ROW(Tracker!$B$5:$B$999)-ROW(Tracker!$B$5)+1),ROWS(C$8:C107))))</f>
        <v/>
      </c>
      <c r="D107" s="21" t="str">
        <f t="array" ref="D107">IF(ROWS(D$8:D107)&gt;$H$3,"",INDEX(Tracker!$D$5:$D$999,SMALL(IF((Tracker!$B$5:$B$999&gt;=PerCustomer!$D$5)*(Tracker!$B$5:$B$999&lt;=PerCustomer!$E$5)*(Tracker!$C$5:$C$999=PerCustomer!$B$5),ROW(Tracker!$B$5:$B$999)-ROW(Tracker!$B$5)+1),ROWS(D$8:D107))))</f>
        <v/>
      </c>
      <c r="F107" s="19" t="str" cm="1">
        <f t="array" ref="F107">IF(ROWS(F$8:F107)&gt;$H$4,"",INDEX(PaymentDate[],SMALL(IF((PaymentDate[]&gt;=PerCustomer!$D$5)*(PaymentDate[]&lt;=PerCustomer!$E$5)*(PaymentCus[]=PerCustomer!$B$5),ROW(PaymentDate[])-ROW(CustPay!$B$4)+1),ROWS(F$8:F107))))</f>
        <v/>
      </c>
      <c r="G107" s="20" t="str" cm="1">
        <f t="array" ref="G107">IF(ROWS(G$8:G107)&gt;$H$4,"",INDEX(PaymentCus[],SMALL(IF((PaymentDate[]&gt;=PerCustomer!$D$5)*(PaymentDate[]&lt;=PerCustomer!$E$5)*(PaymentCus[]=PerCustomer!$B$5),ROW(PaymentDate[])-ROW(CustPay!$B$4)+1),ROWS(G$8:G107))))</f>
        <v/>
      </c>
      <c r="H107" s="21" t="str" cm="1">
        <f t="array" ref="H107">IF(ROWS(H$8:H107)&gt;$H$4,"",INDEX(TableCPD[],SMALL(IF((PaymentDate[]&gt;=PerCustomer!$D$5)*(PaymentDate[]&lt;=PerCustomer!$E$5)*(PaymentCus[]=PerCustomer!$B$5),ROW(PaymentDate[])-ROW(CustPay!$B$4)+1),ROWS(H$8:H107))))</f>
        <v/>
      </c>
      <c r="L107" s="10"/>
      <c r="Q107" s="10"/>
    </row>
    <row r="108" spans="2:17" x14ac:dyDescent="0.35">
      <c r="B108" s="19" t="str">
        <f t="array" ref="B108">IF(ROWS(B$8:B108)&gt;$H$3,"",INDEX(Tracker!$B$5:$B$999,SMALL(IF((Tracker!$B$5:$B$999&gt;=PerCustomer!$D$5)*(Tracker!$B$5:$B$999&lt;=PerCustomer!$E$5)*(Tracker!$C$5:$C$999=PerCustomer!$B$5),ROW(Tracker!$B$5:$B$999)-ROW(Tracker!$B$5)+1),ROWS(B$8:B108))))</f>
        <v/>
      </c>
      <c r="C108" s="19" t="str">
        <f t="array" ref="C108">IF(ROWS(C$8:C108)&gt;$H$3,"",INDEX(Tracker!$C$5:$C$999,SMALL(IF((Tracker!$B$5:$B$999&gt;=PerCustomer!$D$5)*(Tracker!$B$5:$B$999&lt;=PerCustomer!$E$5)*(Tracker!$C$5:$C$999=PerCustomer!$B$5),ROW(Tracker!$B$5:$B$999)-ROW(Tracker!$B$5)+1),ROWS(C$8:C108))))</f>
        <v/>
      </c>
      <c r="D108" s="21" t="str">
        <f t="array" ref="D108">IF(ROWS(D$8:D108)&gt;$H$3,"",INDEX(Tracker!$D$5:$D$999,SMALL(IF((Tracker!$B$5:$B$999&gt;=PerCustomer!$D$5)*(Tracker!$B$5:$B$999&lt;=PerCustomer!$E$5)*(Tracker!$C$5:$C$999=PerCustomer!$B$5),ROW(Tracker!$B$5:$B$999)-ROW(Tracker!$B$5)+1),ROWS(D$8:D108))))</f>
        <v/>
      </c>
      <c r="F108" s="19" t="str" cm="1">
        <f t="array" ref="F108">IF(ROWS(F$8:F108)&gt;$H$4,"",INDEX(PaymentDate[],SMALL(IF((PaymentDate[]&gt;=PerCustomer!$D$5)*(PaymentDate[]&lt;=PerCustomer!$E$5)*(PaymentCus[]=PerCustomer!$B$5),ROW(PaymentDate[])-ROW(CustPay!$B$4)+1),ROWS(F$8:F108))))</f>
        <v/>
      </c>
      <c r="G108" s="20" t="str" cm="1">
        <f t="array" ref="G108">IF(ROWS(G$8:G108)&gt;$H$4,"",INDEX(PaymentCus[],SMALL(IF((PaymentDate[]&gt;=PerCustomer!$D$5)*(PaymentDate[]&lt;=PerCustomer!$E$5)*(PaymentCus[]=PerCustomer!$B$5),ROW(PaymentDate[])-ROW(CustPay!$B$4)+1),ROWS(G$8:G108))))</f>
        <v/>
      </c>
      <c r="H108" s="21" t="str" cm="1">
        <f t="array" ref="H108">IF(ROWS(H$8:H108)&gt;$H$4,"",INDEX(TableCPD[],SMALL(IF((PaymentDate[]&gt;=PerCustomer!$D$5)*(PaymentDate[]&lt;=PerCustomer!$E$5)*(PaymentCus[]=PerCustomer!$B$5),ROW(PaymentDate[])-ROW(CustPay!$B$4)+1),ROWS(H$8:H108))))</f>
        <v/>
      </c>
      <c r="L108" s="10"/>
      <c r="Q108" s="10"/>
    </row>
    <row r="109" spans="2:17" x14ac:dyDescent="0.35">
      <c r="B109" s="19" t="str">
        <f t="array" ref="B109">IF(ROWS(B$8:B109)&gt;$H$3,"",INDEX(Tracker!$B$5:$B$999,SMALL(IF((Tracker!$B$5:$B$999&gt;=PerCustomer!$D$5)*(Tracker!$B$5:$B$999&lt;=PerCustomer!$E$5)*(Tracker!$C$5:$C$999=PerCustomer!$B$5),ROW(Tracker!$B$5:$B$999)-ROW(Tracker!$B$5)+1),ROWS(B$8:B109))))</f>
        <v/>
      </c>
      <c r="C109" s="19" t="str">
        <f t="array" ref="C109">IF(ROWS(C$8:C109)&gt;$H$3,"",INDEX(Tracker!$C$5:$C$999,SMALL(IF((Tracker!$B$5:$B$999&gt;=PerCustomer!$D$5)*(Tracker!$B$5:$B$999&lt;=PerCustomer!$E$5)*(Tracker!$C$5:$C$999=PerCustomer!$B$5),ROW(Tracker!$B$5:$B$999)-ROW(Tracker!$B$5)+1),ROWS(C$8:C109))))</f>
        <v/>
      </c>
      <c r="D109" s="21" t="str">
        <f t="array" ref="D109">IF(ROWS(D$8:D109)&gt;$H$3,"",INDEX(Tracker!$D$5:$D$999,SMALL(IF((Tracker!$B$5:$B$999&gt;=PerCustomer!$D$5)*(Tracker!$B$5:$B$999&lt;=PerCustomer!$E$5)*(Tracker!$C$5:$C$999=PerCustomer!$B$5),ROW(Tracker!$B$5:$B$999)-ROW(Tracker!$B$5)+1),ROWS(D$8:D109))))</f>
        <v/>
      </c>
      <c r="F109" s="19" t="str" cm="1">
        <f t="array" ref="F109">IF(ROWS(F$8:F109)&gt;$H$4,"",INDEX(PaymentDate[],SMALL(IF((PaymentDate[]&gt;=PerCustomer!$D$5)*(PaymentDate[]&lt;=PerCustomer!$E$5)*(PaymentCus[]=PerCustomer!$B$5),ROW(PaymentDate[])-ROW(CustPay!$B$4)+1),ROWS(F$8:F109))))</f>
        <v/>
      </c>
      <c r="G109" s="20" t="str" cm="1">
        <f t="array" ref="G109">IF(ROWS(G$8:G109)&gt;$H$4,"",INDEX(PaymentCus[],SMALL(IF((PaymentDate[]&gt;=PerCustomer!$D$5)*(PaymentDate[]&lt;=PerCustomer!$E$5)*(PaymentCus[]=PerCustomer!$B$5),ROW(PaymentDate[])-ROW(CustPay!$B$4)+1),ROWS(G$8:G109))))</f>
        <v/>
      </c>
      <c r="H109" s="21" t="str" cm="1">
        <f t="array" ref="H109">IF(ROWS(H$8:H109)&gt;$H$4,"",INDEX(TableCPD[],SMALL(IF((PaymentDate[]&gt;=PerCustomer!$D$5)*(PaymentDate[]&lt;=PerCustomer!$E$5)*(PaymentCus[]=PerCustomer!$B$5),ROW(PaymentDate[])-ROW(CustPay!$B$4)+1),ROWS(H$8:H109))))</f>
        <v/>
      </c>
      <c r="L109" s="10"/>
      <c r="Q109" s="10"/>
    </row>
    <row r="110" spans="2:17" x14ac:dyDescent="0.35">
      <c r="B110" s="19" t="str">
        <f t="array" ref="B110">IF(ROWS(B$8:B110)&gt;$H$3,"",INDEX(Tracker!$B$5:$B$999,SMALL(IF((Tracker!$B$5:$B$999&gt;=PerCustomer!$D$5)*(Tracker!$B$5:$B$999&lt;=PerCustomer!$E$5)*(Tracker!$C$5:$C$999=PerCustomer!$B$5),ROW(Tracker!$B$5:$B$999)-ROW(Tracker!$B$5)+1),ROWS(B$8:B110))))</f>
        <v/>
      </c>
      <c r="C110" s="19" t="str">
        <f t="array" ref="C110">IF(ROWS(C$8:C110)&gt;$H$3,"",INDEX(Tracker!$C$5:$C$999,SMALL(IF((Tracker!$B$5:$B$999&gt;=PerCustomer!$D$5)*(Tracker!$B$5:$B$999&lt;=PerCustomer!$E$5)*(Tracker!$C$5:$C$999=PerCustomer!$B$5),ROW(Tracker!$B$5:$B$999)-ROW(Tracker!$B$5)+1),ROWS(C$8:C110))))</f>
        <v/>
      </c>
      <c r="D110" s="21" t="str">
        <f t="array" ref="D110">IF(ROWS(D$8:D110)&gt;$H$3,"",INDEX(Tracker!$D$5:$D$999,SMALL(IF((Tracker!$B$5:$B$999&gt;=PerCustomer!$D$5)*(Tracker!$B$5:$B$999&lt;=PerCustomer!$E$5)*(Tracker!$C$5:$C$999=PerCustomer!$B$5),ROW(Tracker!$B$5:$B$999)-ROW(Tracker!$B$5)+1),ROWS(D$8:D110))))</f>
        <v/>
      </c>
      <c r="F110" s="19" t="str" cm="1">
        <f t="array" ref="F110">IF(ROWS(F$8:F110)&gt;$H$4,"",INDEX(PaymentDate[],SMALL(IF((PaymentDate[]&gt;=PerCustomer!$D$5)*(PaymentDate[]&lt;=PerCustomer!$E$5)*(PaymentCus[]=PerCustomer!$B$5),ROW(PaymentDate[])-ROW(CustPay!$B$4)+1),ROWS(F$8:F110))))</f>
        <v/>
      </c>
      <c r="G110" s="20" t="str" cm="1">
        <f t="array" ref="G110">IF(ROWS(G$8:G110)&gt;$H$4,"",INDEX(PaymentCus[],SMALL(IF((PaymentDate[]&gt;=PerCustomer!$D$5)*(PaymentDate[]&lt;=PerCustomer!$E$5)*(PaymentCus[]=PerCustomer!$B$5),ROW(PaymentDate[])-ROW(CustPay!$B$4)+1),ROWS(G$8:G110))))</f>
        <v/>
      </c>
      <c r="H110" s="21" t="str" cm="1">
        <f t="array" ref="H110">IF(ROWS(H$8:H110)&gt;$H$4,"",INDEX(TableCPD[],SMALL(IF((PaymentDate[]&gt;=PerCustomer!$D$5)*(PaymentDate[]&lt;=PerCustomer!$E$5)*(PaymentCus[]=PerCustomer!$B$5),ROW(PaymentDate[])-ROW(CustPay!$B$4)+1),ROWS(H$8:H110))))</f>
        <v/>
      </c>
      <c r="L110" s="10"/>
      <c r="Q110" s="10"/>
    </row>
    <row r="111" spans="2:17" x14ac:dyDescent="0.35">
      <c r="B111" s="19" t="str">
        <f t="array" ref="B111">IF(ROWS(B$8:B111)&gt;$H$3,"",INDEX(Tracker!$B$5:$B$999,SMALL(IF((Tracker!$B$5:$B$999&gt;=PerCustomer!$D$5)*(Tracker!$B$5:$B$999&lt;=PerCustomer!$E$5)*(Tracker!$C$5:$C$999=PerCustomer!$B$5),ROW(Tracker!$B$5:$B$999)-ROW(Tracker!$B$5)+1),ROWS(B$8:B111))))</f>
        <v/>
      </c>
      <c r="C111" s="19" t="str">
        <f t="array" ref="C111">IF(ROWS(C$8:C111)&gt;$H$3,"",INDEX(Tracker!$C$5:$C$999,SMALL(IF((Tracker!$B$5:$B$999&gt;=PerCustomer!$D$5)*(Tracker!$B$5:$B$999&lt;=PerCustomer!$E$5)*(Tracker!$C$5:$C$999=PerCustomer!$B$5),ROW(Tracker!$B$5:$B$999)-ROW(Tracker!$B$5)+1),ROWS(C$8:C111))))</f>
        <v/>
      </c>
      <c r="D111" s="21" t="str">
        <f t="array" ref="D111">IF(ROWS(D$8:D111)&gt;$H$3,"",INDEX(Tracker!$D$5:$D$999,SMALL(IF((Tracker!$B$5:$B$999&gt;=PerCustomer!$D$5)*(Tracker!$B$5:$B$999&lt;=PerCustomer!$E$5)*(Tracker!$C$5:$C$999=PerCustomer!$B$5),ROW(Tracker!$B$5:$B$999)-ROW(Tracker!$B$5)+1),ROWS(D$8:D111))))</f>
        <v/>
      </c>
      <c r="F111" s="19" t="str" cm="1">
        <f t="array" ref="F111">IF(ROWS(F$8:F111)&gt;$H$4,"",INDEX(PaymentDate[],SMALL(IF((PaymentDate[]&gt;=PerCustomer!$D$5)*(PaymentDate[]&lt;=PerCustomer!$E$5)*(PaymentCus[]=PerCustomer!$B$5),ROW(PaymentDate[])-ROW(CustPay!$B$4)+1),ROWS(F$8:F111))))</f>
        <v/>
      </c>
      <c r="G111" s="20" t="str" cm="1">
        <f t="array" ref="G111">IF(ROWS(G$8:G111)&gt;$H$4,"",INDEX(PaymentCus[],SMALL(IF((PaymentDate[]&gt;=PerCustomer!$D$5)*(PaymentDate[]&lt;=PerCustomer!$E$5)*(PaymentCus[]=PerCustomer!$B$5),ROW(PaymentDate[])-ROW(CustPay!$B$4)+1),ROWS(G$8:G111))))</f>
        <v/>
      </c>
      <c r="H111" s="21" t="str" cm="1">
        <f t="array" ref="H111">IF(ROWS(H$8:H111)&gt;$H$4,"",INDEX(TableCPD[],SMALL(IF((PaymentDate[]&gt;=PerCustomer!$D$5)*(PaymentDate[]&lt;=PerCustomer!$E$5)*(PaymentCus[]=PerCustomer!$B$5),ROW(PaymentDate[])-ROW(CustPay!$B$4)+1),ROWS(H$8:H111))))</f>
        <v/>
      </c>
      <c r="L111" s="10"/>
      <c r="Q111" s="10"/>
    </row>
    <row r="112" spans="2:17" x14ac:dyDescent="0.35">
      <c r="B112" s="19" t="str">
        <f t="array" ref="B112">IF(ROWS(B$8:B112)&gt;$H$3,"",INDEX(Tracker!$B$5:$B$999,SMALL(IF((Tracker!$B$5:$B$999&gt;=PerCustomer!$D$5)*(Tracker!$B$5:$B$999&lt;=PerCustomer!$E$5)*(Tracker!$C$5:$C$999=PerCustomer!$B$5),ROW(Tracker!$B$5:$B$999)-ROW(Tracker!$B$5)+1),ROWS(B$8:B112))))</f>
        <v/>
      </c>
      <c r="C112" s="19" t="str">
        <f t="array" ref="C112">IF(ROWS(C$8:C112)&gt;$H$3,"",INDEX(Tracker!$C$5:$C$999,SMALL(IF((Tracker!$B$5:$B$999&gt;=PerCustomer!$D$5)*(Tracker!$B$5:$B$999&lt;=PerCustomer!$E$5)*(Tracker!$C$5:$C$999=PerCustomer!$B$5),ROW(Tracker!$B$5:$B$999)-ROW(Tracker!$B$5)+1),ROWS(C$8:C112))))</f>
        <v/>
      </c>
      <c r="D112" s="21" t="str">
        <f t="array" ref="D112">IF(ROWS(D$8:D112)&gt;$H$3,"",INDEX(Tracker!$D$5:$D$999,SMALL(IF((Tracker!$B$5:$B$999&gt;=PerCustomer!$D$5)*(Tracker!$B$5:$B$999&lt;=PerCustomer!$E$5)*(Tracker!$C$5:$C$999=PerCustomer!$B$5),ROW(Tracker!$B$5:$B$999)-ROW(Tracker!$B$5)+1),ROWS(D$8:D112))))</f>
        <v/>
      </c>
      <c r="F112" s="19" t="str" cm="1">
        <f t="array" ref="F112">IF(ROWS(F$8:F112)&gt;$H$4,"",INDEX(PaymentDate[],SMALL(IF((PaymentDate[]&gt;=PerCustomer!$D$5)*(PaymentDate[]&lt;=PerCustomer!$E$5)*(PaymentCus[]=PerCustomer!$B$5),ROW(PaymentDate[])-ROW(CustPay!$B$4)+1),ROWS(F$8:F112))))</f>
        <v/>
      </c>
      <c r="G112" s="20" t="str" cm="1">
        <f t="array" ref="G112">IF(ROWS(G$8:G112)&gt;$H$4,"",INDEX(PaymentCus[],SMALL(IF((PaymentDate[]&gt;=PerCustomer!$D$5)*(PaymentDate[]&lt;=PerCustomer!$E$5)*(PaymentCus[]=PerCustomer!$B$5),ROW(PaymentDate[])-ROW(CustPay!$B$4)+1),ROWS(G$8:G112))))</f>
        <v/>
      </c>
      <c r="H112" s="21" t="str" cm="1">
        <f t="array" ref="H112">IF(ROWS(H$8:H112)&gt;$H$4,"",INDEX(TableCPD[],SMALL(IF((PaymentDate[]&gt;=PerCustomer!$D$5)*(PaymentDate[]&lt;=PerCustomer!$E$5)*(PaymentCus[]=PerCustomer!$B$5),ROW(PaymentDate[])-ROW(CustPay!$B$4)+1),ROWS(H$8:H112))))</f>
        <v/>
      </c>
      <c r="L112" s="10"/>
      <c r="Q112" s="10"/>
    </row>
    <row r="113" spans="2:17" x14ac:dyDescent="0.35">
      <c r="B113" s="19" t="str">
        <f t="array" ref="B113">IF(ROWS(B$8:B113)&gt;$H$3,"",INDEX(Tracker!$B$5:$B$999,SMALL(IF((Tracker!$B$5:$B$999&gt;=PerCustomer!$D$5)*(Tracker!$B$5:$B$999&lt;=PerCustomer!$E$5)*(Tracker!$C$5:$C$999=PerCustomer!$B$5),ROW(Tracker!$B$5:$B$999)-ROW(Tracker!$B$5)+1),ROWS(B$8:B113))))</f>
        <v/>
      </c>
      <c r="C113" s="19" t="str">
        <f t="array" ref="C113">IF(ROWS(C$8:C113)&gt;$H$3,"",INDEX(Tracker!$C$5:$C$999,SMALL(IF((Tracker!$B$5:$B$999&gt;=PerCustomer!$D$5)*(Tracker!$B$5:$B$999&lt;=PerCustomer!$E$5)*(Tracker!$C$5:$C$999=PerCustomer!$B$5),ROW(Tracker!$B$5:$B$999)-ROW(Tracker!$B$5)+1),ROWS(C$8:C113))))</f>
        <v/>
      </c>
      <c r="D113" s="21" t="str">
        <f t="array" ref="D113">IF(ROWS(D$8:D113)&gt;$H$3,"",INDEX(Tracker!$D$5:$D$999,SMALL(IF((Tracker!$B$5:$B$999&gt;=PerCustomer!$D$5)*(Tracker!$B$5:$B$999&lt;=PerCustomer!$E$5)*(Tracker!$C$5:$C$999=PerCustomer!$B$5),ROW(Tracker!$B$5:$B$999)-ROW(Tracker!$B$5)+1),ROWS(D$8:D113))))</f>
        <v/>
      </c>
      <c r="F113" s="19" t="str" cm="1">
        <f t="array" ref="F113">IF(ROWS(F$8:F113)&gt;$H$4,"",INDEX(PaymentDate[],SMALL(IF((PaymentDate[]&gt;=PerCustomer!$D$5)*(PaymentDate[]&lt;=PerCustomer!$E$5)*(PaymentCus[]=PerCustomer!$B$5),ROW(PaymentDate[])-ROW(CustPay!$B$4)+1),ROWS(F$8:F113))))</f>
        <v/>
      </c>
      <c r="G113" s="20" t="str" cm="1">
        <f t="array" ref="G113">IF(ROWS(G$8:G113)&gt;$H$4,"",INDEX(PaymentCus[],SMALL(IF((PaymentDate[]&gt;=PerCustomer!$D$5)*(PaymentDate[]&lt;=PerCustomer!$E$5)*(PaymentCus[]=PerCustomer!$B$5),ROW(PaymentDate[])-ROW(CustPay!$B$4)+1),ROWS(G$8:G113))))</f>
        <v/>
      </c>
      <c r="H113" s="21" t="str" cm="1">
        <f t="array" ref="H113">IF(ROWS(H$8:H113)&gt;$H$4,"",INDEX(TableCPD[],SMALL(IF((PaymentDate[]&gt;=PerCustomer!$D$5)*(PaymentDate[]&lt;=PerCustomer!$E$5)*(PaymentCus[]=PerCustomer!$B$5),ROW(PaymentDate[])-ROW(CustPay!$B$4)+1),ROWS(H$8:H113))))</f>
        <v/>
      </c>
      <c r="L113" s="10"/>
      <c r="Q113" s="10"/>
    </row>
    <row r="114" spans="2:17" x14ac:dyDescent="0.35">
      <c r="B114" s="19" t="str">
        <f t="array" ref="B114">IF(ROWS(B$8:B114)&gt;$H$3,"",INDEX(Tracker!$B$5:$B$999,SMALL(IF((Tracker!$B$5:$B$999&gt;=PerCustomer!$D$5)*(Tracker!$B$5:$B$999&lt;=PerCustomer!$E$5)*(Tracker!$C$5:$C$999=PerCustomer!$B$5),ROW(Tracker!$B$5:$B$999)-ROW(Tracker!$B$5)+1),ROWS(B$8:B114))))</f>
        <v/>
      </c>
      <c r="C114" s="19" t="str">
        <f t="array" ref="C114">IF(ROWS(C$8:C114)&gt;$H$3,"",INDEX(Tracker!$C$5:$C$999,SMALL(IF((Tracker!$B$5:$B$999&gt;=PerCustomer!$D$5)*(Tracker!$B$5:$B$999&lt;=PerCustomer!$E$5)*(Tracker!$C$5:$C$999=PerCustomer!$B$5),ROW(Tracker!$B$5:$B$999)-ROW(Tracker!$B$5)+1),ROWS(C$8:C114))))</f>
        <v/>
      </c>
      <c r="D114" s="21" t="str">
        <f t="array" ref="D114">IF(ROWS(D$8:D114)&gt;$H$3,"",INDEX(Tracker!$D$5:$D$999,SMALL(IF((Tracker!$B$5:$B$999&gt;=PerCustomer!$D$5)*(Tracker!$B$5:$B$999&lt;=PerCustomer!$E$5)*(Tracker!$C$5:$C$999=PerCustomer!$B$5),ROW(Tracker!$B$5:$B$999)-ROW(Tracker!$B$5)+1),ROWS(D$8:D114))))</f>
        <v/>
      </c>
      <c r="F114" s="19" t="str" cm="1">
        <f t="array" ref="F114">IF(ROWS(F$8:F114)&gt;$H$4,"",INDEX(PaymentDate[],SMALL(IF((PaymentDate[]&gt;=PerCustomer!$D$5)*(PaymentDate[]&lt;=PerCustomer!$E$5)*(PaymentCus[]=PerCustomer!$B$5),ROW(PaymentDate[])-ROW(CustPay!$B$4)+1),ROWS(F$8:F114))))</f>
        <v/>
      </c>
      <c r="G114" s="20" t="str" cm="1">
        <f t="array" ref="G114">IF(ROWS(G$8:G114)&gt;$H$4,"",INDEX(PaymentCus[],SMALL(IF((PaymentDate[]&gt;=PerCustomer!$D$5)*(PaymentDate[]&lt;=PerCustomer!$E$5)*(PaymentCus[]=PerCustomer!$B$5),ROW(PaymentDate[])-ROW(CustPay!$B$4)+1),ROWS(G$8:G114))))</f>
        <v/>
      </c>
      <c r="H114" s="21" t="str" cm="1">
        <f t="array" ref="H114">IF(ROWS(H$8:H114)&gt;$H$4,"",INDEX(TableCPD[],SMALL(IF((PaymentDate[]&gt;=PerCustomer!$D$5)*(PaymentDate[]&lt;=PerCustomer!$E$5)*(PaymentCus[]=PerCustomer!$B$5),ROW(PaymentDate[])-ROW(CustPay!$B$4)+1),ROWS(H$8:H114))))</f>
        <v/>
      </c>
      <c r="L114" s="10"/>
      <c r="Q114" s="10"/>
    </row>
    <row r="115" spans="2:17" x14ac:dyDescent="0.35">
      <c r="B115" s="19" t="str">
        <f t="array" ref="B115">IF(ROWS(B$8:B115)&gt;$H$3,"",INDEX(Tracker!$B$5:$B$999,SMALL(IF((Tracker!$B$5:$B$999&gt;=PerCustomer!$D$5)*(Tracker!$B$5:$B$999&lt;=PerCustomer!$E$5)*(Tracker!$C$5:$C$999=PerCustomer!$B$5),ROW(Tracker!$B$5:$B$999)-ROW(Tracker!$B$5)+1),ROWS(B$8:B115))))</f>
        <v/>
      </c>
      <c r="C115" s="19" t="str">
        <f t="array" ref="C115">IF(ROWS(C$8:C115)&gt;$H$3,"",INDEX(Tracker!$C$5:$C$999,SMALL(IF((Tracker!$B$5:$B$999&gt;=PerCustomer!$D$5)*(Tracker!$B$5:$B$999&lt;=PerCustomer!$E$5)*(Tracker!$C$5:$C$999=PerCustomer!$B$5),ROW(Tracker!$B$5:$B$999)-ROW(Tracker!$B$5)+1),ROWS(C$8:C115))))</f>
        <v/>
      </c>
      <c r="D115" s="21" t="str">
        <f t="array" ref="D115">IF(ROWS(D$8:D115)&gt;$H$3,"",INDEX(Tracker!$D$5:$D$999,SMALL(IF((Tracker!$B$5:$B$999&gt;=PerCustomer!$D$5)*(Tracker!$B$5:$B$999&lt;=PerCustomer!$E$5)*(Tracker!$C$5:$C$999=PerCustomer!$B$5),ROW(Tracker!$B$5:$B$999)-ROW(Tracker!$B$5)+1),ROWS(D$8:D115))))</f>
        <v/>
      </c>
      <c r="F115" s="19" t="str" cm="1">
        <f t="array" ref="F115">IF(ROWS(F$8:F115)&gt;$H$4,"",INDEX(PaymentDate[],SMALL(IF((PaymentDate[]&gt;=PerCustomer!$D$5)*(PaymentDate[]&lt;=PerCustomer!$E$5)*(PaymentCus[]=PerCustomer!$B$5),ROW(PaymentDate[])-ROW(CustPay!$B$4)+1),ROWS(F$8:F115))))</f>
        <v/>
      </c>
      <c r="G115" s="20" t="str" cm="1">
        <f t="array" ref="G115">IF(ROWS(G$8:G115)&gt;$H$4,"",INDEX(PaymentCus[],SMALL(IF((PaymentDate[]&gt;=PerCustomer!$D$5)*(PaymentDate[]&lt;=PerCustomer!$E$5)*(PaymentCus[]=PerCustomer!$B$5),ROW(PaymentDate[])-ROW(CustPay!$B$4)+1),ROWS(G$8:G115))))</f>
        <v/>
      </c>
      <c r="H115" s="21" t="str" cm="1">
        <f t="array" ref="H115">IF(ROWS(H$8:H115)&gt;$H$4,"",INDEX(TableCPD[],SMALL(IF((PaymentDate[]&gt;=PerCustomer!$D$5)*(PaymentDate[]&lt;=PerCustomer!$E$5)*(PaymentCus[]=PerCustomer!$B$5),ROW(PaymentDate[])-ROW(CustPay!$B$4)+1),ROWS(H$8:H115))))</f>
        <v/>
      </c>
      <c r="L115" s="10"/>
      <c r="Q115" s="10"/>
    </row>
    <row r="116" spans="2:17" x14ac:dyDescent="0.35">
      <c r="B116" s="19" t="str">
        <f t="array" ref="B116">IF(ROWS(B$8:B116)&gt;$H$3,"",INDEX(Tracker!$B$5:$B$999,SMALL(IF((Tracker!$B$5:$B$999&gt;=PerCustomer!$D$5)*(Tracker!$B$5:$B$999&lt;=PerCustomer!$E$5)*(Tracker!$C$5:$C$999=PerCustomer!$B$5),ROW(Tracker!$B$5:$B$999)-ROW(Tracker!$B$5)+1),ROWS(B$8:B116))))</f>
        <v/>
      </c>
      <c r="C116" s="19" t="str">
        <f t="array" ref="C116">IF(ROWS(C$8:C116)&gt;$H$3,"",INDEX(Tracker!$C$5:$C$999,SMALL(IF((Tracker!$B$5:$B$999&gt;=PerCustomer!$D$5)*(Tracker!$B$5:$B$999&lt;=PerCustomer!$E$5)*(Tracker!$C$5:$C$999=PerCustomer!$B$5),ROW(Tracker!$B$5:$B$999)-ROW(Tracker!$B$5)+1),ROWS(C$8:C116))))</f>
        <v/>
      </c>
      <c r="D116" s="21" t="str">
        <f t="array" ref="D116">IF(ROWS(D$8:D116)&gt;$H$3,"",INDEX(Tracker!$D$5:$D$999,SMALL(IF((Tracker!$B$5:$B$999&gt;=PerCustomer!$D$5)*(Tracker!$B$5:$B$999&lt;=PerCustomer!$E$5)*(Tracker!$C$5:$C$999=PerCustomer!$B$5),ROW(Tracker!$B$5:$B$999)-ROW(Tracker!$B$5)+1),ROWS(D$8:D116))))</f>
        <v/>
      </c>
      <c r="F116" s="19" t="str" cm="1">
        <f t="array" ref="F116">IF(ROWS(F$8:F116)&gt;$H$4,"",INDEX(PaymentDate[],SMALL(IF((PaymentDate[]&gt;=PerCustomer!$D$5)*(PaymentDate[]&lt;=PerCustomer!$E$5)*(PaymentCus[]=PerCustomer!$B$5),ROW(PaymentDate[])-ROW(CustPay!$B$4)+1),ROWS(F$8:F116))))</f>
        <v/>
      </c>
      <c r="G116" s="20" t="str" cm="1">
        <f t="array" ref="G116">IF(ROWS(G$8:G116)&gt;$H$4,"",INDEX(PaymentCus[],SMALL(IF((PaymentDate[]&gt;=PerCustomer!$D$5)*(PaymentDate[]&lt;=PerCustomer!$E$5)*(PaymentCus[]=PerCustomer!$B$5),ROW(PaymentDate[])-ROW(CustPay!$B$4)+1),ROWS(G$8:G116))))</f>
        <v/>
      </c>
      <c r="H116" s="21" t="str" cm="1">
        <f t="array" ref="H116">IF(ROWS(H$8:H116)&gt;$H$4,"",INDEX(TableCPD[],SMALL(IF((PaymentDate[]&gt;=PerCustomer!$D$5)*(PaymentDate[]&lt;=PerCustomer!$E$5)*(PaymentCus[]=PerCustomer!$B$5),ROW(PaymentDate[])-ROW(CustPay!$B$4)+1),ROWS(H$8:H116))))</f>
        <v/>
      </c>
      <c r="L116" s="10"/>
      <c r="Q116" s="10"/>
    </row>
    <row r="117" spans="2:17" x14ac:dyDescent="0.35">
      <c r="B117" s="19" t="str">
        <f t="array" ref="B117">IF(ROWS(B$8:B117)&gt;$H$3,"",INDEX(Tracker!$B$5:$B$999,SMALL(IF((Tracker!$B$5:$B$999&gt;=PerCustomer!$D$5)*(Tracker!$B$5:$B$999&lt;=PerCustomer!$E$5)*(Tracker!$C$5:$C$999=PerCustomer!$B$5),ROW(Tracker!$B$5:$B$999)-ROW(Tracker!$B$5)+1),ROWS(B$8:B117))))</f>
        <v/>
      </c>
      <c r="C117" s="19" t="str">
        <f t="array" ref="C117">IF(ROWS(C$8:C117)&gt;$H$3,"",INDEX(Tracker!$C$5:$C$999,SMALL(IF((Tracker!$B$5:$B$999&gt;=PerCustomer!$D$5)*(Tracker!$B$5:$B$999&lt;=PerCustomer!$E$5)*(Tracker!$C$5:$C$999=PerCustomer!$B$5),ROW(Tracker!$B$5:$B$999)-ROW(Tracker!$B$5)+1),ROWS(C$8:C117))))</f>
        <v/>
      </c>
      <c r="D117" s="21" t="str">
        <f t="array" ref="D117">IF(ROWS(D$8:D117)&gt;$H$3,"",INDEX(Tracker!$D$5:$D$999,SMALL(IF((Tracker!$B$5:$B$999&gt;=PerCustomer!$D$5)*(Tracker!$B$5:$B$999&lt;=PerCustomer!$E$5)*(Tracker!$C$5:$C$999=PerCustomer!$B$5),ROW(Tracker!$B$5:$B$999)-ROW(Tracker!$B$5)+1),ROWS(D$8:D117))))</f>
        <v/>
      </c>
      <c r="F117" s="19" t="str" cm="1">
        <f t="array" ref="F117">IF(ROWS(F$8:F117)&gt;$H$4,"",INDEX(PaymentDate[],SMALL(IF((PaymentDate[]&gt;=PerCustomer!$D$5)*(PaymentDate[]&lt;=PerCustomer!$E$5)*(PaymentCus[]=PerCustomer!$B$5),ROW(PaymentDate[])-ROW(CustPay!$B$4)+1),ROWS(F$8:F117))))</f>
        <v/>
      </c>
      <c r="G117" s="20" t="str" cm="1">
        <f t="array" ref="G117">IF(ROWS(G$8:G117)&gt;$H$4,"",INDEX(PaymentCus[],SMALL(IF((PaymentDate[]&gt;=PerCustomer!$D$5)*(PaymentDate[]&lt;=PerCustomer!$E$5)*(PaymentCus[]=PerCustomer!$B$5),ROW(PaymentDate[])-ROW(CustPay!$B$4)+1),ROWS(G$8:G117))))</f>
        <v/>
      </c>
      <c r="H117" s="21" t="str" cm="1">
        <f t="array" ref="H117">IF(ROWS(H$8:H117)&gt;$H$4,"",INDEX(TableCPD[],SMALL(IF((PaymentDate[]&gt;=PerCustomer!$D$5)*(PaymentDate[]&lt;=PerCustomer!$E$5)*(PaymentCus[]=PerCustomer!$B$5),ROW(PaymentDate[])-ROW(CustPay!$B$4)+1),ROWS(H$8:H117))))</f>
        <v/>
      </c>
      <c r="L117" s="10"/>
      <c r="Q117" s="10"/>
    </row>
    <row r="118" spans="2:17" x14ac:dyDescent="0.35">
      <c r="B118" s="19" t="str">
        <f t="array" ref="B118">IF(ROWS(B$8:B118)&gt;$H$3,"",INDEX(Tracker!$B$5:$B$999,SMALL(IF((Tracker!$B$5:$B$999&gt;=PerCustomer!$D$5)*(Tracker!$B$5:$B$999&lt;=PerCustomer!$E$5)*(Tracker!$C$5:$C$999=PerCustomer!$B$5),ROW(Tracker!$B$5:$B$999)-ROW(Tracker!$B$5)+1),ROWS(B$8:B118))))</f>
        <v/>
      </c>
      <c r="C118" s="19" t="str">
        <f t="array" ref="C118">IF(ROWS(C$8:C118)&gt;$H$3,"",INDEX(Tracker!$C$5:$C$999,SMALL(IF((Tracker!$B$5:$B$999&gt;=PerCustomer!$D$5)*(Tracker!$B$5:$B$999&lt;=PerCustomer!$E$5)*(Tracker!$C$5:$C$999=PerCustomer!$B$5),ROW(Tracker!$B$5:$B$999)-ROW(Tracker!$B$5)+1),ROWS(C$8:C118))))</f>
        <v/>
      </c>
      <c r="D118" s="21" t="str">
        <f t="array" ref="D118">IF(ROWS(D$8:D118)&gt;$H$3,"",INDEX(Tracker!$D$5:$D$999,SMALL(IF((Tracker!$B$5:$B$999&gt;=PerCustomer!$D$5)*(Tracker!$B$5:$B$999&lt;=PerCustomer!$E$5)*(Tracker!$C$5:$C$999=PerCustomer!$B$5),ROW(Tracker!$B$5:$B$999)-ROW(Tracker!$B$5)+1),ROWS(D$8:D118))))</f>
        <v/>
      </c>
      <c r="F118" s="19" t="str" cm="1">
        <f t="array" ref="F118">IF(ROWS(F$8:F118)&gt;$H$4,"",INDEX(PaymentDate[],SMALL(IF((PaymentDate[]&gt;=PerCustomer!$D$5)*(PaymentDate[]&lt;=PerCustomer!$E$5)*(PaymentCus[]=PerCustomer!$B$5),ROW(PaymentDate[])-ROW(CustPay!$B$4)+1),ROWS(F$8:F118))))</f>
        <v/>
      </c>
      <c r="G118" s="20" t="str" cm="1">
        <f t="array" ref="G118">IF(ROWS(G$8:G118)&gt;$H$4,"",INDEX(PaymentCus[],SMALL(IF((PaymentDate[]&gt;=PerCustomer!$D$5)*(PaymentDate[]&lt;=PerCustomer!$E$5)*(PaymentCus[]=PerCustomer!$B$5),ROW(PaymentDate[])-ROW(CustPay!$B$4)+1),ROWS(G$8:G118))))</f>
        <v/>
      </c>
      <c r="H118" s="21" t="str" cm="1">
        <f t="array" ref="H118">IF(ROWS(H$8:H118)&gt;$H$4,"",INDEX(TableCPD[],SMALL(IF((PaymentDate[]&gt;=PerCustomer!$D$5)*(PaymentDate[]&lt;=PerCustomer!$E$5)*(PaymentCus[]=PerCustomer!$B$5),ROW(PaymentDate[])-ROW(CustPay!$B$4)+1),ROWS(H$8:H118))))</f>
        <v/>
      </c>
      <c r="L118" s="10"/>
      <c r="Q118" s="10"/>
    </row>
    <row r="119" spans="2:17" x14ac:dyDescent="0.35">
      <c r="B119" s="19" t="str">
        <f t="array" ref="B119">IF(ROWS(B$8:B119)&gt;$H$3,"",INDEX(Tracker!$B$5:$B$999,SMALL(IF((Tracker!$B$5:$B$999&gt;=PerCustomer!$D$5)*(Tracker!$B$5:$B$999&lt;=PerCustomer!$E$5)*(Tracker!$C$5:$C$999=PerCustomer!$B$5),ROW(Tracker!$B$5:$B$999)-ROW(Tracker!$B$5)+1),ROWS(B$8:B119))))</f>
        <v/>
      </c>
      <c r="C119" s="19" t="str">
        <f t="array" ref="C119">IF(ROWS(C$8:C119)&gt;$H$3,"",INDEX(Tracker!$C$5:$C$999,SMALL(IF((Tracker!$B$5:$B$999&gt;=PerCustomer!$D$5)*(Tracker!$B$5:$B$999&lt;=PerCustomer!$E$5)*(Tracker!$C$5:$C$999=PerCustomer!$B$5),ROW(Tracker!$B$5:$B$999)-ROW(Tracker!$B$5)+1),ROWS(C$8:C119))))</f>
        <v/>
      </c>
      <c r="D119" s="21" t="str">
        <f t="array" ref="D119">IF(ROWS(D$8:D119)&gt;$H$3,"",INDEX(Tracker!$D$5:$D$999,SMALL(IF((Tracker!$B$5:$B$999&gt;=PerCustomer!$D$5)*(Tracker!$B$5:$B$999&lt;=PerCustomer!$E$5)*(Tracker!$C$5:$C$999=PerCustomer!$B$5),ROW(Tracker!$B$5:$B$999)-ROW(Tracker!$B$5)+1),ROWS(D$8:D119))))</f>
        <v/>
      </c>
      <c r="F119" s="19" t="str" cm="1">
        <f t="array" ref="F119">IF(ROWS(F$8:F119)&gt;$H$4,"",INDEX(PaymentDate[],SMALL(IF((PaymentDate[]&gt;=PerCustomer!$D$5)*(PaymentDate[]&lt;=PerCustomer!$E$5)*(PaymentCus[]=PerCustomer!$B$5),ROW(PaymentDate[])-ROW(CustPay!$B$4)+1),ROWS(F$8:F119))))</f>
        <v/>
      </c>
      <c r="G119" s="20" t="str" cm="1">
        <f t="array" ref="G119">IF(ROWS(G$8:G119)&gt;$H$4,"",INDEX(PaymentCus[],SMALL(IF((PaymentDate[]&gt;=PerCustomer!$D$5)*(PaymentDate[]&lt;=PerCustomer!$E$5)*(PaymentCus[]=PerCustomer!$B$5),ROW(PaymentDate[])-ROW(CustPay!$B$4)+1),ROWS(G$8:G119))))</f>
        <v/>
      </c>
      <c r="H119" s="21" t="str" cm="1">
        <f t="array" ref="H119">IF(ROWS(H$8:H119)&gt;$H$4,"",INDEX(TableCPD[],SMALL(IF((PaymentDate[]&gt;=PerCustomer!$D$5)*(PaymentDate[]&lt;=PerCustomer!$E$5)*(PaymentCus[]=PerCustomer!$B$5),ROW(PaymentDate[])-ROW(CustPay!$B$4)+1),ROWS(H$8:H119))))</f>
        <v/>
      </c>
      <c r="L119" s="10"/>
      <c r="Q119" s="10"/>
    </row>
    <row r="120" spans="2:17" x14ac:dyDescent="0.35">
      <c r="B120" s="19" t="str">
        <f t="array" ref="B120">IF(ROWS(B$8:B120)&gt;$H$3,"",INDEX(Tracker!$B$5:$B$999,SMALL(IF((Tracker!$B$5:$B$999&gt;=PerCustomer!$D$5)*(Tracker!$B$5:$B$999&lt;=PerCustomer!$E$5)*(Tracker!$C$5:$C$999=PerCustomer!$B$5),ROW(Tracker!$B$5:$B$999)-ROW(Tracker!$B$5)+1),ROWS(B$8:B120))))</f>
        <v/>
      </c>
      <c r="C120" s="19" t="str">
        <f t="array" ref="C120">IF(ROWS(C$8:C120)&gt;$H$3,"",INDEX(Tracker!$C$5:$C$999,SMALL(IF((Tracker!$B$5:$B$999&gt;=PerCustomer!$D$5)*(Tracker!$B$5:$B$999&lt;=PerCustomer!$E$5)*(Tracker!$C$5:$C$999=PerCustomer!$B$5),ROW(Tracker!$B$5:$B$999)-ROW(Tracker!$B$5)+1),ROWS(C$8:C120))))</f>
        <v/>
      </c>
      <c r="D120" s="21" t="str">
        <f t="array" ref="D120">IF(ROWS(D$8:D120)&gt;$H$3,"",INDEX(Tracker!$D$5:$D$999,SMALL(IF((Tracker!$B$5:$B$999&gt;=PerCustomer!$D$5)*(Tracker!$B$5:$B$999&lt;=PerCustomer!$E$5)*(Tracker!$C$5:$C$999=PerCustomer!$B$5),ROW(Tracker!$B$5:$B$999)-ROW(Tracker!$B$5)+1),ROWS(D$8:D120))))</f>
        <v/>
      </c>
      <c r="F120" s="19" t="str" cm="1">
        <f t="array" ref="F120">IF(ROWS(F$8:F120)&gt;$H$4,"",INDEX(PaymentDate[],SMALL(IF((PaymentDate[]&gt;=PerCustomer!$D$5)*(PaymentDate[]&lt;=PerCustomer!$E$5)*(PaymentCus[]=PerCustomer!$B$5),ROW(PaymentDate[])-ROW(CustPay!$B$4)+1),ROWS(F$8:F120))))</f>
        <v/>
      </c>
      <c r="G120" s="20" t="str" cm="1">
        <f t="array" ref="G120">IF(ROWS(G$8:G120)&gt;$H$4,"",INDEX(PaymentCus[],SMALL(IF((PaymentDate[]&gt;=PerCustomer!$D$5)*(PaymentDate[]&lt;=PerCustomer!$E$5)*(PaymentCus[]=PerCustomer!$B$5),ROW(PaymentDate[])-ROW(CustPay!$B$4)+1),ROWS(G$8:G120))))</f>
        <v/>
      </c>
      <c r="H120" s="21" t="str" cm="1">
        <f t="array" ref="H120">IF(ROWS(H$8:H120)&gt;$H$4,"",INDEX(TableCPD[],SMALL(IF((PaymentDate[]&gt;=PerCustomer!$D$5)*(PaymentDate[]&lt;=PerCustomer!$E$5)*(PaymentCus[]=PerCustomer!$B$5),ROW(PaymentDate[])-ROW(CustPay!$B$4)+1),ROWS(H$8:H120))))</f>
        <v/>
      </c>
      <c r="L120" s="10"/>
      <c r="Q120" s="10"/>
    </row>
    <row r="121" spans="2:17" x14ac:dyDescent="0.35">
      <c r="B121" s="19" t="str">
        <f t="array" ref="B121">IF(ROWS(B$8:B121)&gt;$H$3,"",INDEX(Tracker!$B$5:$B$999,SMALL(IF((Tracker!$B$5:$B$999&gt;=PerCustomer!$D$5)*(Tracker!$B$5:$B$999&lt;=PerCustomer!$E$5)*(Tracker!$C$5:$C$999=PerCustomer!$B$5),ROW(Tracker!$B$5:$B$999)-ROW(Tracker!$B$5)+1),ROWS(B$8:B121))))</f>
        <v/>
      </c>
      <c r="C121" s="19" t="str">
        <f t="array" ref="C121">IF(ROWS(C$8:C121)&gt;$H$3,"",INDEX(Tracker!$C$5:$C$999,SMALL(IF((Tracker!$B$5:$B$999&gt;=PerCustomer!$D$5)*(Tracker!$B$5:$B$999&lt;=PerCustomer!$E$5)*(Tracker!$C$5:$C$999=PerCustomer!$B$5),ROW(Tracker!$B$5:$B$999)-ROW(Tracker!$B$5)+1),ROWS(C$8:C121))))</f>
        <v/>
      </c>
      <c r="D121" s="21" t="str">
        <f t="array" ref="D121">IF(ROWS(D$8:D121)&gt;$H$3,"",INDEX(Tracker!$D$5:$D$999,SMALL(IF((Tracker!$B$5:$B$999&gt;=PerCustomer!$D$5)*(Tracker!$B$5:$B$999&lt;=PerCustomer!$E$5)*(Tracker!$C$5:$C$999=PerCustomer!$B$5),ROW(Tracker!$B$5:$B$999)-ROW(Tracker!$B$5)+1),ROWS(D$8:D121))))</f>
        <v/>
      </c>
      <c r="F121" s="19" t="str" cm="1">
        <f t="array" ref="F121">IF(ROWS(F$8:F121)&gt;$H$4,"",INDEX(PaymentDate[],SMALL(IF((PaymentDate[]&gt;=PerCustomer!$D$5)*(PaymentDate[]&lt;=PerCustomer!$E$5)*(PaymentCus[]=PerCustomer!$B$5),ROW(PaymentDate[])-ROW(CustPay!$B$4)+1),ROWS(F$8:F121))))</f>
        <v/>
      </c>
      <c r="G121" s="20" t="str" cm="1">
        <f t="array" ref="G121">IF(ROWS(G$8:G121)&gt;$H$4,"",INDEX(PaymentCus[],SMALL(IF((PaymentDate[]&gt;=PerCustomer!$D$5)*(PaymentDate[]&lt;=PerCustomer!$E$5)*(PaymentCus[]=PerCustomer!$B$5),ROW(PaymentDate[])-ROW(CustPay!$B$4)+1),ROWS(G$8:G121))))</f>
        <v/>
      </c>
      <c r="H121" s="21" t="str" cm="1">
        <f t="array" ref="H121">IF(ROWS(H$8:H121)&gt;$H$4,"",INDEX(TableCPD[],SMALL(IF((PaymentDate[]&gt;=PerCustomer!$D$5)*(PaymentDate[]&lt;=PerCustomer!$E$5)*(PaymentCus[]=PerCustomer!$B$5),ROW(PaymentDate[])-ROW(CustPay!$B$4)+1),ROWS(H$8:H121))))</f>
        <v/>
      </c>
      <c r="L121" s="10"/>
      <c r="Q121" s="10"/>
    </row>
    <row r="122" spans="2:17" x14ac:dyDescent="0.35">
      <c r="B122" s="19" t="str">
        <f t="array" ref="B122">IF(ROWS(B$8:B122)&gt;$H$3,"",INDEX(Tracker!$B$5:$B$999,SMALL(IF((Tracker!$B$5:$B$999&gt;=PerCustomer!$D$5)*(Tracker!$B$5:$B$999&lt;=PerCustomer!$E$5)*(Tracker!$C$5:$C$999=PerCustomer!$B$5),ROW(Tracker!$B$5:$B$999)-ROW(Tracker!$B$5)+1),ROWS(B$8:B122))))</f>
        <v/>
      </c>
      <c r="C122" s="19" t="str">
        <f t="array" ref="C122">IF(ROWS(C$8:C122)&gt;$H$3,"",INDEX(Tracker!$C$5:$C$999,SMALL(IF((Tracker!$B$5:$B$999&gt;=PerCustomer!$D$5)*(Tracker!$B$5:$B$999&lt;=PerCustomer!$E$5)*(Tracker!$C$5:$C$999=PerCustomer!$B$5),ROW(Tracker!$B$5:$B$999)-ROW(Tracker!$B$5)+1),ROWS(C$8:C122))))</f>
        <v/>
      </c>
      <c r="D122" s="21" t="str">
        <f t="array" ref="D122">IF(ROWS(D$8:D122)&gt;$H$3,"",INDEX(Tracker!$D$5:$D$999,SMALL(IF((Tracker!$B$5:$B$999&gt;=PerCustomer!$D$5)*(Tracker!$B$5:$B$999&lt;=PerCustomer!$E$5)*(Tracker!$C$5:$C$999=PerCustomer!$B$5),ROW(Tracker!$B$5:$B$999)-ROW(Tracker!$B$5)+1),ROWS(D$8:D122))))</f>
        <v/>
      </c>
      <c r="F122" s="19" t="str" cm="1">
        <f t="array" ref="F122">IF(ROWS(F$8:F122)&gt;$H$4,"",INDEX(PaymentDate[],SMALL(IF((PaymentDate[]&gt;=PerCustomer!$D$5)*(PaymentDate[]&lt;=PerCustomer!$E$5)*(PaymentCus[]=PerCustomer!$B$5),ROW(PaymentDate[])-ROW(CustPay!$B$4)+1),ROWS(F$8:F122))))</f>
        <v/>
      </c>
      <c r="G122" s="20" t="str" cm="1">
        <f t="array" ref="G122">IF(ROWS(G$8:G122)&gt;$H$4,"",INDEX(PaymentCus[],SMALL(IF((PaymentDate[]&gt;=PerCustomer!$D$5)*(PaymentDate[]&lt;=PerCustomer!$E$5)*(PaymentCus[]=PerCustomer!$B$5),ROW(PaymentDate[])-ROW(CustPay!$B$4)+1),ROWS(G$8:G122))))</f>
        <v/>
      </c>
      <c r="H122" s="21" t="str" cm="1">
        <f t="array" ref="H122">IF(ROWS(H$8:H122)&gt;$H$4,"",INDEX(TableCPD[],SMALL(IF((PaymentDate[]&gt;=PerCustomer!$D$5)*(PaymentDate[]&lt;=PerCustomer!$E$5)*(PaymentCus[]=PerCustomer!$B$5),ROW(PaymentDate[])-ROW(CustPay!$B$4)+1),ROWS(H$8:H122))))</f>
        <v/>
      </c>
      <c r="L122" s="10"/>
      <c r="Q122" s="10"/>
    </row>
    <row r="123" spans="2:17" x14ac:dyDescent="0.35">
      <c r="B123" s="19" t="str">
        <f t="array" ref="B123">IF(ROWS(B$8:B123)&gt;$H$3,"",INDEX(Tracker!$B$5:$B$999,SMALL(IF((Tracker!$B$5:$B$999&gt;=PerCustomer!$D$5)*(Tracker!$B$5:$B$999&lt;=PerCustomer!$E$5)*(Tracker!$C$5:$C$999=PerCustomer!$B$5),ROW(Tracker!$B$5:$B$999)-ROW(Tracker!$B$5)+1),ROWS(B$8:B123))))</f>
        <v/>
      </c>
      <c r="C123" s="19" t="str">
        <f t="array" ref="C123">IF(ROWS(C$8:C123)&gt;$H$3,"",INDEX(Tracker!$C$5:$C$999,SMALL(IF((Tracker!$B$5:$B$999&gt;=PerCustomer!$D$5)*(Tracker!$B$5:$B$999&lt;=PerCustomer!$E$5)*(Tracker!$C$5:$C$999=PerCustomer!$B$5),ROW(Tracker!$B$5:$B$999)-ROW(Tracker!$B$5)+1),ROWS(C$8:C123))))</f>
        <v/>
      </c>
      <c r="D123" s="21" t="str">
        <f t="array" ref="D123">IF(ROWS(D$8:D123)&gt;$H$3,"",INDEX(Tracker!$D$5:$D$999,SMALL(IF((Tracker!$B$5:$B$999&gt;=PerCustomer!$D$5)*(Tracker!$B$5:$B$999&lt;=PerCustomer!$E$5)*(Tracker!$C$5:$C$999=PerCustomer!$B$5),ROW(Tracker!$B$5:$B$999)-ROW(Tracker!$B$5)+1),ROWS(D$8:D123))))</f>
        <v/>
      </c>
      <c r="F123" s="19" t="str" cm="1">
        <f t="array" ref="F123">IF(ROWS(F$8:F123)&gt;$H$4,"",INDEX(PaymentDate[],SMALL(IF((PaymentDate[]&gt;=PerCustomer!$D$5)*(PaymentDate[]&lt;=PerCustomer!$E$5)*(PaymentCus[]=PerCustomer!$B$5),ROW(PaymentDate[])-ROW(CustPay!$B$4)+1),ROWS(F$8:F123))))</f>
        <v/>
      </c>
      <c r="G123" s="20" t="str" cm="1">
        <f t="array" ref="G123">IF(ROWS(G$8:G123)&gt;$H$4,"",INDEX(PaymentCus[],SMALL(IF((PaymentDate[]&gt;=PerCustomer!$D$5)*(PaymentDate[]&lt;=PerCustomer!$E$5)*(PaymentCus[]=PerCustomer!$B$5),ROW(PaymentDate[])-ROW(CustPay!$B$4)+1),ROWS(G$8:G123))))</f>
        <v/>
      </c>
      <c r="H123" s="21" t="str" cm="1">
        <f t="array" ref="H123">IF(ROWS(H$8:H123)&gt;$H$4,"",INDEX(TableCPD[],SMALL(IF((PaymentDate[]&gt;=PerCustomer!$D$5)*(PaymentDate[]&lt;=PerCustomer!$E$5)*(PaymentCus[]=PerCustomer!$B$5),ROW(PaymentDate[])-ROW(CustPay!$B$4)+1),ROWS(H$8:H123))))</f>
        <v/>
      </c>
      <c r="L123" s="10"/>
      <c r="Q123" s="10"/>
    </row>
    <row r="124" spans="2:17" x14ac:dyDescent="0.35">
      <c r="B124" s="19" t="str">
        <f t="array" ref="B124">IF(ROWS(B$8:B124)&gt;$H$3,"",INDEX(Tracker!$B$5:$B$999,SMALL(IF((Tracker!$B$5:$B$999&gt;=PerCustomer!$D$5)*(Tracker!$B$5:$B$999&lt;=PerCustomer!$E$5)*(Tracker!$C$5:$C$999=PerCustomer!$B$5),ROW(Tracker!$B$5:$B$999)-ROW(Tracker!$B$5)+1),ROWS(B$8:B124))))</f>
        <v/>
      </c>
      <c r="C124" s="19" t="str">
        <f t="array" ref="C124">IF(ROWS(C$8:C124)&gt;$H$3,"",INDEX(Tracker!$C$5:$C$999,SMALL(IF((Tracker!$B$5:$B$999&gt;=PerCustomer!$D$5)*(Tracker!$B$5:$B$999&lt;=PerCustomer!$E$5)*(Tracker!$C$5:$C$999=PerCustomer!$B$5),ROW(Tracker!$B$5:$B$999)-ROW(Tracker!$B$5)+1),ROWS(C$8:C124))))</f>
        <v/>
      </c>
      <c r="D124" s="21" t="str">
        <f t="array" ref="D124">IF(ROWS(D$8:D124)&gt;$H$3,"",INDEX(Tracker!$D$5:$D$999,SMALL(IF((Tracker!$B$5:$B$999&gt;=PerCustomer!$D$5)*(Tracker!$B$5:$B$999&lt;=PerCustomer!$E$5)*(Tracker!$C$5:$C$999=PerCustomer!$B$5),ROW(Tracker!$B$5:$B$999)-ROW(Tracker!$B$5)+1),ROWS(D$8:D124))))</f>
        <v/>
      </c>
      <c r="F124" s="19" t="str" cm="1">
        <f t="array" ref="F124">IF(ROWS(F$8:F124)&gt;$H$4,"",INDEX(PaymentDate[],SMALL(IF((PaymentDate[]&gt;=PerCustomer!$D$5)*(PaymentDate[]&lt;=PerCustomer!$E$5)*(PaymentCus[]=PerCustomer!$B$5),ROW(PaymentDate[])-ROW(CustPay!$B$4)+1),ROWS(F$8:F124))))</f>
        <v/>
      </c>
      <c r="G124" s="20" t="str" cm="1">
        <f t="array" ref="G124">IF(ROWS(G$8:G124)&gt;$H$4,"",INDEX(PaymentCus[],SMALL(IF((PaymentDate[]&gt;=PerCustomer!$D$5)*(PaymentDate[]&lt;=PerCustomer!$E$5)*(PaymentCus[]=PerCustomer!$B$5),ROW(PaymentDate[])-ROW(CustPay!$B$4)+1),ROWS(G$8:G124))))</f>
        <v/>
      </c>
      <c r="H124" s="21" t="str" cm="1">
        <f t="array" ref="H124">IF(ROWS(H$8:H124)&gt;$H$4,"",INDEX(TableCPD[],SMALL(IF((PaymentDate[]&gt;=PerCustomer!$D$5)*(PaymentDate[]&lt;=PerCustomer!$E$5)*(PaymentCus[]=PerCustomer!$B$5),ROW(PaymentDate[])-ROW(CustPay!$B$4)+1),ROWS(H$8:H124))))</f>
        <v/>
      </c>
      <c r="L124" s="10"/>
      <c r="Q124" s="10"/>
    </row>
    <row r="125" spans="2:17" x14ac:dyDescent="0.35">
      <c r="B125" s="19" t="str">
        <f t="array" ref="B125">IF(ROWS(B$8:B125)&gt;$H$3,"",INDEX(Tracker!$B$5:$B$999,SMALL(IF((Tracker!$B$5:$B$999&gt;=PerCustomer!$D$5)*(Tracker!$B$5:$B$999&lt;=PerCustomer!$E$5)*(Tracker!$C$5:$C$999=PerCustomer!$B$5),ROW(Tracker!$B$5:$B$999)-ROW(Tracker!$B$5)+1),ROWS(B$8:B125))))</f>
        <v/>
      </c>
      <c r="C125" s="19" t="str">
        <f t="array" ref="C125">IF(ROWS(C$8:C125)&gt;$H$3,"",INDEX(Tracker!$C$5:$C$999,SMALL(IF((Tracker!$B$5:$B$999&gt;=PerCustomer!$D$5)*(Tracker!$B$5:$B$999&lt;=PerCustomer!$E$5)*(Tracker!$C$5:$C$999=PerCustomer!$B$5),ROW(Tracker!$B$5:$B$999)-ROW(Tracker!$B$5)+1),ROWS(C$8:C125))))</f>
        <v/>
      </c>
      <c r="D125" s="21" t="str">
        <f t="array" ref="D125">IF(ROWS(D$8:D125)&gt;$H$3,"",INDEX(Tracker!$D$5:$D$999,SMALL(IF((Tracker!$B$5:$B$999&gt;=PerCustomer!$D$5)*(Tracker!$B$5:$B$999&lt;=PerCustomer!$E$5)*(Tracker!$C$5:$C$999=PerCustomer!$B$5),ROW(Tracker!$B$5:$B$999)-ROW(Tracker!$B$5)+1),ROWS(D$8:D125))))</f>
        <v/>
      </c>
      <c r="F125" s="19" t="str" cm="1">
        <f t="array" ref="F125">IF(ROWS(F$8:F125)&gt;$H$4,"",INDEX(PaymentDate[],SMALL(IF((PaymentDate[]&gt;=PerCustomer!$D$5)*(PaymentDate[]&lt;=PerCustomer!$E$5)*(PaymentCus[]=PerCustomer!$B$5),ROW(PaymentDate[])-ROW(CustPay!$B$4)+1),ROWS(F$8:F125))))</f>
        <v/>
      </c>
      <c r="G125" s="20" t="str" cm="1">
        <f t="array" ref="G125">IF(ROWS(G$8:G125)&gt;$H$4,"",INDEX(PaymentCus[],SMALL(IF((PaymentDate[]&gt;=PerCustomer!$D$5)*(PaymentDate[]&lt;=PerCustomer!$E$5)*(PaymentCus[]=PerCustomer!$B$5),ROW(PaymentDate[])-ROW(CustPay!$B$4)+1),ROWS(G$8:G125))))</f>
        <v/>
      </c>
      <c r="H125" s="21" t="str" cm="1">
        <f t="array" ref="H125">IF(ROWS(H$8:H125)&gt;$H$4,"",INDEX(TableCPD[],SMALL(IF((PaymentDate[]&gt;=PerCustomer!$D$5)*(PaymentDate[]&lt;=PerCustomer!$E$5)*(PaymentCus[]=PerCustomer!$B$5),ROW(PaymentDate[])-ROW(CustPay!$B$4)+1),ROWS(H$8:H125))))</f>
        <v/>
      </c>
      <c r="L125" s="10"/>
      <c r="Q125" s="10"/>
    </row>
    <row r="126" spans="2:17" x14ac:dyDescent="0.35">
      <c r="B126" s="19" t="str">
        <f t="array" ref="B126">IF(ROWS(B$8:B126)&gt;$H$3,"",INDEX(Tracker!$B$5:$B$999,SMALL(IF((Tracker!$B$5:$B$999&gt;=PerCustomer!$D$5)*(Tracker!$B$5:$B$999&lt;=PerCustomer!$E$5)*(Tracker!$C$5:$C$999=PerCustomer!$B$5),ROW(Tracker!$B$5:$B$999)-ROW(Tracker!$B$5)+1),ROWS(B$8:B126))))</f>
        <v/>
      </c>
      <c r="C126" s="19" t="str">
        <f t="array" ref="C126">IF(ROWS(C$8:C126)&gt;$H$3,"",INDEX(Tracker!$C$5:$C$999,SMALL(IF((Tracker!$B$5:$B$999&gt;=PerCustomer!$D$5)*(Tracker!$B$5:$B$999&lt;=PerCustomer!$E$5)*(Tracker!$C$5:$C$999=PerCustomer!$B$5),ROW(Tracker!$B$5:$B$999)-ROW(Tracker!$B$5)+1),ROWS(C$8:C126))))</f>
        <v/>
      </c>
      <c r="D126" s="21" t="str">
        <f t="array" ref="D126">IF(ROWS(D$8:D126)&gt;$H$3,"",INDEX(Tracker!$D$5:$D$999,SMALL(IF((Tracker!$B$5:$B$999&gt;=PerCustomer!$D$5)*(Tracker!$B$5:$B$999&lt;=PerCustomer!$E$5)*(Tracker!$C$5:$C$999=PerCustomer!$B$5),ROW(Tracker!$B$5:$B$999)-ROW(Tracker!$B$5)+1),ROWS(D$8:D126))))</f>
        <v/>
      </c>
      <c r="F126" s="19" t="str" cm="1">
        <f t="array" ref="F126">IF(ROWS(F$8:F126)&gt;$H$4,"",INDEX(PaymentDate[],SMALL(IF((PaymentDate[]&gt;=PerCustomer!$D$5)*(PaymentDate[]&lt;=PerCustomer!$E$5)*(PaymentCus[]=PerCustomer!$B$5),ROW(PaymentDate[])-ROW(CustPay!$B$4)+1),ROWS(F$8:F126))))</f>
        <v/>
      </c>
      <c r="G126" s="20" t="str" cm="1">
        <f t="array" ref="G126">IF(ROWS(G$8:G126)&gt;$H$4,"",INDEX(PaymentCus[],SMALL(IF((PaymentDate[]&gt;=PerCustomer!$D$5)*(PaymentDate[]&lt;=PerCustomer!$E$5)*(PaymentCus[]=PerCustomer!$B$5),ROW(PaymentDate[])-ROW(CustPay!$B$4)+1),ROWS(G$8:G126))))</f>
        <v/>
      </c>
      <c r="H126" s="21" t="str" cm="1">
        <f t="array" ref="H126">IF(ROWS(H$8:H126)&gt;$H$4,"",INDEX(TableCPD[],SMALL(IF((PaymentDate[]&gt;=PerCustomer!$D$5)*(PaymentDate[]&lt;=PerCustomer!$E$5)*(PaymentCus[]=PerCustomer!$B$5),ROW(PaymentDate[])-ROW(CustPay!$B$4)+1),ROWS(H$8:H126))))</f>
        <v/>
      </c>
      <c r="L126" s="10"/>
      <c r="Q126" s="10"/>
    </row>
    <row r="127" spans="2:17" x14ac:dyDescent="0.35">
      <c r="B127" s="19" t="str">
        <f t="array" ref="B127">IF(ROWS(B$8:B127)&gt;$H$3,"",INDEX(Tracker!$B$5:$B$999,SMALL(IF((Tracker!$B$5:$B$999&gt;=PerCustomer!$D$5)*(Tracker!$B$5:$B$999&lt;=PerCustomer!$E$5)*(Tracker!$C$5:$C$999=PerCustomer!$B$5),ROW(Tracker!$B$5:$B$999)-ROW(Tracker!$B$5)+1),ROWS(B$8:B127))))</f>
        <v/>
      </c>
      <c r="C127" s="19" t="str">
        <f t="array" ref="C127">IF(ROWS(C$8:C127)&gt;$H$3,"",INDEX(Tracker!$C$5:$C$999,SMALL(IF((Tracker!$B$5:$B$999&gt;=PerCustomer!$D$5)*(Tracker!$B$5:$B$999&lt;=PerCustomer!$E$5)*(Tracker!$C$5:$C$999=PerCustomer!$B$5),ROW(Tracker!$B$5:$B$999)-ROW(Tracker!$B$5)+1),ROWS(C$8:C127))))</f>
        <v/>
      </c>
      <c r="D127" s="21" t="str">
        <f t="array" ref="D127">IF(ROWS(D$8:D127)&gt;$H$3,"",INDEX(Tracker!$D$5:$D$999,SMALL(IF((Tracker!$B$5:$B$999&gt;=PerCustomer!$D$5)*(Tracker!$B$5:$B$999&lt;=PerCustomer!$E$5)*(Tracker!$C$5:$C$999=PerCustomer!$B$5),ROW(Tracker!$B$5:$B$999)-ROW(Tracker!$B$5)+1),ROWS(D$8:D127))))</f>
        <v/>
      </c>
      <c r="F127" s="19" t="str" cm="1">
        <f t="array" ref="F127">IF(ROWS(F$8:F127)&gt;$H$4,"",INDEX(PaymentDate[],SMALL(IF((PaymentDate[]&gt;=PerCustomer!$D$5)*(PaymentDate[]&lt;=PerCustomer!$E$5)*(PaymentCus[]=PerCustomer!$B$5),ROW(PaymentDate[])-ROW(CustPay!$B$4)+1),ROWS(F$8:F127))))</f>
        <v/>
      </c>
      <c r="G127" s="20" t="str" cm="1">
        <f t="array" ref="G127">IF(ROWS(G$8:G127)&gt;$H$4,"",INDEX(PaymentCus[],SMALL(IF((PaymentDate[]&gt;=PerCustomer!$D$5)*(PaymentDate[]&lt;=PerCustomer!$E$5)*(PaymentCus[]=PerCustomer!$B$5),ROW(PaymentDate[])-ROW(CustPay!$B$4)+1),ROWS(G$8:G127))))</f>
        <v/>
      </c>
      <c r="H127" s="21" t="str" cm="1">
        <f t="array" ref="H127">IF(ROWS(H$8:H127)&gt;$H$4,"",INDEX(TableCPD[],SMALL(IF((PaymentDate[]&gt;=PerCustomer!$D$5)*(PaymentDate[]&lt;=PerCustomer!$E$5)*(PaymentCus[]=PerCustomer!$B$5),ROW(PaymentDate[])-ROW(CustPay!$B$4)+1),ROWS(H$8:H127))))</f>
        <v/>
      </c>
      <c r="L127" s="10"/>
      <c r="Q127" s="10"/>
    </row>
    <row r="128" spans="2:17" x14ac:dyDescent="0.35">
      <c r="B128" s="19" t="str">
        <f t="array" ref="B128">IF(ROWS(B$8:B128)&gt;$H$3,"",INDEX(Tracker!$B$5:$B$999,SMALL(IF((Tracker!$B$5:$B$999&gt;=PerCustomer!$D$5)*(Tracker!$B$5:$B$999&lt;=PerCustomer!$E$5)*(Tracker!$C$5:$C$999=PerCustomer!$B$5),ROW(Tracker!$B$5:$B$999)-ROW(Tracker!$B$5)+1),ROWS(B$8:B128))))</f>
        <v/>
      </c>
      <c r="C128" s="19" t="str">
        <f t="array" ref="C128">IF(ROWS(C$8:C128)&gt;$H$3,"",INDEX(Tracker!$C$5:$C$999,SMALL(IF((Tracker!$B$5:$B$999&gt;=PerCustomer!$D$5)*(Tracker!$B$5:$B$999&lt;=PerCustomer!$E$5)*(Tracker!$C$5:$C$999=PerCustomer!$B$5),ROW(Tracker!$B$5:$B$999)-ROW(Tracker!$B$5)+1),ROWS(C$8:C128))))</f>
        <v/>
      </c>
      <c r="D128" s="21" t="str">
        <f t="array" ref="D128">IF(ROWS(D$8:D128)&gt;$H$3,"",INDEX(Tracker!$D$5:$D$999,SMALL(IF((Tracker!$B$5:$B$999&gt;=PerCustomer!$D$5)*(Tracker!$B$5:$B$999&lt;=PerCustomer!$E$5)*(Tracker!$C$5:$C$999=PerCustomer!$B$5),ROW(Tracker!$B$5:$B$999)-ROW(Tracker!$B$5)+1),ROWS(D$8:D128))))</f>
        <v/>
      </c>
      <c r="F128" s="19" t="str" cm="1">
        <f t="array" ref="F128">IF(ROWS(F$8:F128)&gt;$H$4,"",INDEX(PaymentDate[],SMALL(IF((PaymentDate[]&gt;=PerCustomer!$D$5)*(PaymentDate[]&lt;=PerCustomer!$E$5)*(PaymentCus[]=PerCustomer!$B$5),ROW(PaymentDate[])-ROW(CustPay!$B$4)+1),ROWS(F$8:F128))))</f>
        <v/>
      </c>
      <c r="G128" s="20" t="str" cm="1">
        <f t="array" ref="G128">IF(ROWS(G$8:G128)&gt;$H$4,"",INDEX(PaymentCus[],SMALL(IF((PaymentDate[]&gt;=PerCustomer!$D$5)*(PaymentDate[]&lt;=PerCustomer!$E$5)*(PaymentCus[]=PerCustomer!$B$5),ROW(PaymentDate[])-ROW(CustPay!$B$4)+1),ROWS(G$8:G128))))</f>
        <v/>
      </c>
      <c r="H128" s="21" t="str" cm="1">
        <f t="array" ref="H128">IF(ROWS(H$8:H128)&gt;$H$4,"",INDEX(TableCPD[],SMALL(IF((PaymentDate[]&gt;=PerCustomer!$D$5)*(PaymentDate[]&lt;=PerCustomer!$E$5)*(PaymentCus[]=PerCustomer!$B$5),ROW(PaymentDate[])-ROW(CustPay!$B$4)+1),ROWS(H$8:H128))))</f>
        <v/>
      </c>
      <c r="L128" s="10"/>
      <c r="Q128" s="10"/>
    </row>
    <row r="129" spans="2:17" x14ac:dyDescent="0.35">
      <c r="B129" s="19" t="str">
        <f t="array" ref="B129">IF(ROWS(B$8:B129)&gt;$H$3,"",INDEX(Tracker!$B$5:$B$999,SMALL(IF((Tracker!$B$5:$B$999&gt;=PerCustomer!$D$5)*(Tracker!$B$5:$B$999&lt;=PerCustomer!$E$5)*(Tracker!$C$5:$C$999=PerCustomer!$B$5),ROW(Tracker!$B$5:$B$999)-ROW(Tracker!$B$5)+1),ROWS(B$8:B129))))</f>
        <v/>
      </c>
      <c r="C129" s="19" t="str">
        <f t="array" ref="C129">IF(ROWS(C$8:C129)&gt;$H$3,"",INDEX(Tracker!$C$5:$C$999,SMALL(IF((Tracker!$B$5:$B$999&gt;=PerCustomer!$D$5)*(Tracker!$B$5:$B$999&lt;=PerCustomer!$E$5)*(Tracker!$C$5:$C$999=PerCustomer!$B$5),ROW(Tracker!$B$5:$B$999)-ROW(Tracker!$B$5)+1),ROWS(C$8:C129))))</f>
        <v/>
      </c>
      <c r="D129" s="21" t="str">
        <f t="array" ref="D129">IF(ROWS(D$8:D129)&gt;$H$3,"",INDEX(Tracker!$D$5:$D$999,SMALL(IF((Tracker!$B$5:$B$999&gt;=PerCustomer!$D$5)*(Tracker!$B$5:$B$999&lt;=PerCustomer!$E$5)*(Tracker!$C$5:$C$999=PerCustomer!$B$5),ROW(Tracker!$B$5:$B$999)-ROW(Tracker!$B$5)+1),ROWS(D$8:D129))))</f>
        <v/>
      </c>
      <c r="F129" s="19" t="str" cm="1">
        <f t="array" ref="F129">IF(ROWS(F$8:F129)&gt;$H$4,"",INDEX(PaymentDate[],SMALL(IF((PaymentDate[]&gt;=PerCustomer!$D$5)*(PaymentDate[]&lt;=PerCustomer!$E$5)*(PaymentCus[]=PerCustomer!$B$5),ROW(PaymentDate[])-ROW(CustPay!$B$4)+1),ROWS(F$8:F129))))</f>
        <v/>
      </c>
      <c r="G129" s="20" t="str" cm="1">
        <f t="array" ref="G129">IF(ROWS(G$8:G129)&gt;$H$4,"",INDEX(PaymentCus[],SMALL(IF((PaymentDate[]&gt;=PerCustomer!$D$5)*(PaymentDate[]&lt;=PerCustomer!$E$5)*(PaymentCus[]=PerCustomer!$B$5),ROW(PaymentDate[])-ROW(CustPay!$B$4)+1),ROWS(G$8:G129))))</f>
        <v/>
      </c>
      <c r="H129" s="21" t="str" cm="1">
        <f t="array" ref="H129">IF(ROWS(H$8:H129)&gt;$H$4,"",INDEX(TableCPD[],SMALL(IF((PaymentDate[]&gt;=PerCustomer!$D$5)*(PaymentDate[]&lt;=PerCustomer!$E$5)*(PaymentCus[]=PerCustomer!$B$5),ROW(PaymentDate[])-ROW(CustPay!$B$4)+1),ROWS(H$8:H129))))</f>
        <v/>
      </c>
      <c r="L129" s="10"/>
      <c r="Q129" s="10"/>
    </row>
    <row r="130" spans="2:17" x14ac:dyDescent="0.35">
      <c r="B130" s="19" t="str">
        <f t="array" ref="B130">IF(ROWS(B$8:B130)&gt;$H$3,"",INDEX(Tracker!$B$5:$B$999,SMALL(IF((Tracker!$B$5:$B$999&gt;=PerCustomer!$D$5)*(Tracker!$B$5:$B$999&lt;=PerCustomer!$E$5)*(Tracker!$C$5:$C$999=PerCustomer!$B$5),ROW(Tracker!$B$5:$B$999)-ROW(Tracker!$B$5)+1),ROWS(B$8:B130))))</f>
        <v/>
      </c>
      <c r="C130" s="19" t="str">
        <f t="array" ref="C130">IF(ROWS(C$8:C130)&gt;$H$3,"",INDEX(Tracker!$C$5:$C$999,SMALL(IF((Tracker!$B$5:$B$999&gt;=PerCustomer!$D$5)*(Tracker!$B$5:$B$999&lt;=PerCustomer!$E$5)*(Tracker!$C$5:$C$999=PerCustomer!$B$5),ROW(Tracker!$B$5:$B$999)-ROW(Tracker!$B$5)+1),ROWS(C$8:C130))))</f>
        <v/>
      </c>
      <c r="D130" s="21" t="str">
        <f t="array" ref="D130">IF(ROWS(D$8:D130)&gt;$H$3,"",INDEX(Tracker!$D$5:$D$999,SMALL(IF((Tracker!$B$5:$B$999&gt;=PerCustomer!$D$5)*(Tracker!$B$5:$B$999&lt;=PerCustomer!$E$5)*(Tracker!$C$5:$C$999=PerCustomer!$B$5),ROW(Tracker!$B$5:$B$999)-ROW(Tracker!$B$5)+1),ROWS(D$8:D130))))</f>
        <v/>
      </c>
      <c r="F130" s="19" t="str" cm="1">
        <f t="array" ref="F130">IF(ROWS(F$8:F130)&gt;$H$4,"",INDEX(PaymentDate[],SMALL(IF((PaymentDate[]&gt;=PerCustomer!$D$5)*(PaymentDate[]&lt;=PerCustomer!$E$5)*(PaymentCus[]=PerCustomer!$B$5),ROW(PaymentDate[])-ROW(CustPay!$B$4)+1),ROWS(F$8:F130))))</f>
        <v/>
      </c>
      <c r="G130" s="20" t="str" cm="1">
        <f t="array" ref="G130">IF(ROWS(G$8:G130)&gt;$H$4,"",INDEX(PaymentCus[],SMALL(IF((PaymentDate[]&gt;=PerCustomer!$D$5)*(PaymentDate[]&lt;=PerCustomer!$E$5)*(PaymentCus[]=PerCustomer!$B$5),ROW(PaymentDate[])-ROW(CustPay!$B$4)+1),ROWS(G$8:G130))))</f>
        <v/>
      </c>
      <c r="H130" s="21" t="str" cm="1">
        <f t="array" ref="H130">IF(ROWS(H$8:H130)&gt;$H$4,"",INDEX(TableCPD[],SMALL(IF((PaymentDate[]&gt;=PerCustomer!$D$5)*(PaymentDate[]&lt;=PerCustomer!$E$5)*(PaymentCus[]=PerCustomer!$B$5),ROW(PaymentDate[])-ROW(CustPay!$B$4)+1),ROWS(H$8:H130))))</f>
        <v/>
      </c>
      <c r="L130" s="10"/>
      <c r="Q130" s="10"/>
    </row>
    <row r="131" spans="2:17" x14ac:dyDescent="0.35">
      <c r="B131" s="19" t="str">
        <f t="array" ref="B131">IF(ROWS(B$8:B131)&gt;$H$3,"",INDEX(Tracker!$B$5:$B$999,SMALL(IF((Tracker!$B$5:$B$999&gt;=PerCustomer!$D$5)*(Tracker!$B$5:$B$999&lt;=PerCustomer!$E$5)*(Tracker!$C$5:$C$999=PerCustomer!$B$5),ROW(Tracker!$B$5:$B$999)-ROW(Tracker!$B$5)+1),ROWS(B$8:B131))))</f>
        <v/>
      </c>
      <c r="C131" s="19" t="str">
        <f t="array" ref="C131">IF(ROWS(C$8:C131)&gt;$H$3,"",INDEX(Tracker!$C$5:$C$999,SMALL(IF((Tracker!$B$5:$B$999&gt;=PerCustomer!$D$5)*(Tracker!$B$5:$B$999&lt;=PerCustomer!$E$5)*(Tracker!$C$5:$C$999=PerCustomer!$B$5),ROW(Tracker!$B$5:$B$999)-ROW(Tracker!$B$5)+1),ROWS(C$8:C131))))</f>
        <v/>
      </c>
      <c r="D131" s="21" t="str">
        <f t="array" ref="D131">IF(ROWS(D$8:D131)&gt;$H$3,"",INDEX(Tracker!$D$5:$D$999,SMALL(IF((Tracker!$B$5:$B$999&gt;=PerCustomer!$D$5)*(Tracker!$B$5:$B$999&lt;=PerCustomer!$E$5)*(Tracker!$C$5:$C$999=PerCustomer!$B$5),ROW(Tracker!$B$5:$B$999)-ROW(Tracker!$B$5)+1),ROWS(D$8:D131))))</f>
        <v/>
      </c>
      <c r="F131" s="19" t="str" cm="1">
        <f t="array" ref="F131">IF(ROWS(F$8:F131)&gt;$H$4,"",INDEX(PaymentDate[],SMALL(IF((PaymentDate[]&gt;=PerCustomer!$D$5)*(PaymentDate[]&lt;=PerCustomer!$E$5)*(PaymentCus[]=PerCustomer!$B$5),ROW(PaymentDate[])-ROW(CustPay!$B$4)+1),ROWS(F$8:F131))))</f>
        <v/>
      </c>
      <c r="G131" s="20" t="str" cm="1">
        <f t="array" ref="G131">IF(ROWS(G$8:G131)&gt;$H$4,"",INDEX(PaymentCus[],SMALL(IF((PaymentDate[]&gt;=PerCustomer!$D$5)*(PaymentDate[]&lt;=PerCustomer!$E$5)*(PaymentCus[]=PerCustomer!$B$5),ROW(PaymentDate[])-ROW(CustPay!$B$4)+1),ROWS(G$8:G131))))</f>
        <v/>
      </c>
      <c r="H131" s="21" t="str" cm="1">
        <f t="array" ref="H131">IF(ROWS(H$8:H131)&gt;$H$4,"",INDEX(TableCPD[],SMALL(IF((PaymentDate[]&gt;=PerCustomer!$D$5)*(PaymentDate[]&lt;=PerCustomer!$E$5)*(PaymentCus[]=PerCustomer!$B$5),ROW(PaymentDate[])-ROW(CustPay!$B$4)+1),ROWS(H$8:H131))))</f>
        <v/>
      </c>
      <c r="L131" s="10"/>
      <c r="Q131" s="10"/>
    </row>
    <row r="132" spans="2:17" x14ac:dyDescent="0.35">
      <c r="B132" s="19" t="str">
        <f t="array" ref="B132">IF(ROWS(B$8:B132)&gt;$H$3,"",INDEX(Tracker!$B$5:$B$999,SMALL(IF((Tracker!$B$5:$B$999&gt;=PerCustomer!$D$5)*(Tracker!$B$5:$B$999&lt;=PerCustomer!$E$5)*(Tracker!$C$5:$C$999=PerCustomer!$B$5),ROW(Tracker!$B$5:$B$999)-ROW(Tracker!$B$5)+1),ROWS(B$8:B132))))</f>
        <v/>
      </c>
      <c r="C132" s="19" t="str">
        <f t="array" ref="C132">IF(ROWS(C$8:C132)&gt;$H$3,"",INDEX(Tracker!$C$5:$C$999,SMALL(IF((Tracker!$B$5:$B$999&gt;=PerCustomer!$D$5)*(Tracker!$B$5:$B$999&lt;=PerCustomer!$E$5)*(Tracker!$C$5:$C$999=PerCustomer!$B$5),ROW(Tracker!$B$5:$B$999)-ROW(Tracker!$B$5)+1),ROWS(C$8:C132))))</f>
        <v/>
      </c>
      <c r="D132" s="21" t="str">
        <f t="array" ref="D132">IF(ROWS(D$8:D132)&gt;$H$3,"",INDEX(Tracker!$D$5:$D$999,SMALL(IF((Tracker!$B$5:$B$999&gt;=PerCustomer!$D$5)*(Tracker!$B$5:$B$999&lt;=PerCustomer!$E$5)*(Tracker!$C$5:$C$999=PerCustomer!$B$5),ROW(Tracker!$B$5:$B$999)-ROW(Tracker!$B$5)+1),ROWS(D$8:D132))))</f>
        <v/>
      </c>
      <c r="F132" s="19" t="str" cm="1">
        <f t="array" ref="F132">IF(ROWS(F$8:F132)&gt;$H$4,"",INDEX(PaymentDate[],SMALL(IF((PaymentDate[]&gt;=PerCustomer!$D$5)*(PaymentDate[]&lt;=PerCustomer!$E$5)*(PaymentCus[]=PerCustomer!$B$5),ROW(PaymentDate[])-ROW(CustPay!$B$4)+1),ROWS(F$8:F132))))</f>
        <v/>
      </c>
      <c r="G132" s="20" t="str" cm="1">
        <f t="array" ref="G132">IF(ROWS(G$8:G132)&gt;$H$4,"",INDEX(PaymentCus[],SMALL(IF((PaymentDate[]&gt;=PerCustomer!$D$5)*(PaymentDate[]&lt;=PerCustomer!$E$5)*(PaymentCus[]=PerCustomer!$B$5),ROW(PaymentDate[])-ROW(CustPay!$B$4)+1),ROWS(G$8:G132))))</f>
        <v/>
      </c>
      <c r="H132" s="21" t="str" cm="1">
        <f t="array" ref="H132">IF(ROWS(H$8:H132)&gt;$H$4,"",INDEX(TableCPD[],SMALL(IF((PaymentDate[]&gt;=PerCustomer!$D$5)*(PaymentDate[]&lt;=PerCustomer!$E$5)*(PaymentCus[]=PerCustomer!$B$5),ROW(PaymentDate[])-ROW(CustPay!$B$4)+1),ROWS(H$8:H132))))</f>
        <v/>
      </c>
      <c r="L132" s="10"/>
      <c r="Q132" s="10"/>
    </row>
    <row r="133" spans="2:17" x14ac:dyDescent="0.35">
      <c r="B133" s="19" t="str">
        <f t="array" ref="B133">IF(ROWS(B$8:B133)&gt;$H$3,"",INDEX(Tracker!$B$5:$B$999,SMALL(IF((Tracker!$B$5:$B$999&gt;=PerCustomer!$D$5)*(Tracker!$B$5:$B$999&lt;=PerCustomer!$E$5)*(Tracker!$C$5:$C$999=PerCustomer!$B$5),ROW(Tracker!$B$5:$B$999)-ROW(Tracker!$B$5)+1),ROWS(B$8:B133))))</f>
        <v/>
      </c>
      <c r="C133" s="19" t="str">
        <f t="array" ref="C133">IF(ROWS(C$8:C133)&gt;$H$3,"",INDEX(Tracker!$C$5:$C$999,SMALL(IF((Tracker!$B$5:$B$999&gt;=PerCustomer!$D$5)*(Tracker!$B$5:$B$999&lt;=PerCustomer!$E$5)*(Tracker!$C$5:$C$999=PerCustomer!$B$5),ROW(Tracker!$B$5:$B$999)-ROW(Tracker!$B$5)+1),ROWS(C$8:C133))))</f>
        <v/>
      </c>
      <c r="D133" s="21" t="str">
        <f t="array" ref="D133">IF(ROWS(D$8:D133)&gt;$H$3,"",INDEX(Tracker!$D$5:$D$999,SMALL(IF((Tracker!$B$5:$B$999&gt;=PerCustomer!$D$5)*(Tracker!$B$5:$B$999&lt;=PerCustomer!$E$5)*(Tracker!$C$5:$C$999=PerCustomer!$B$5),ROW(Tracker!$B$5:$B$999)-ROW(Tracker!$B$5)+1),ROWS(D$8:D133))))</f>
        <v/>
      </c>
      <c r="F133" s="19" t="str" cm="1">
        <f t="array" ref="F133">IF(ROWS(F$8:F133)&gt;$H$4,"",INDEX(PaymentDate[],SMALL(IF((PaymentDate[]&gt;=PerCustomer!$D$5)*(PaymentDate[]&lt;=PerCustomer!$E$5)*(PaymentCus[]=PerCustomer!$B$5),ROW(PaymentDate[])-ROW(CustPay!$B$4)+1),ROWS(F$8:F133))))</f>
        <v/>
      </c>
      <c r="G133" s="20" t="str" cm="1">
        <f t="array" ref="G133">IF(ROWS(G$8:G133)&gt;$H$4,"",INDEX(PaymentCus[],SMALL(IF((PaymentDate[]&gt;=PerCustomer!$D$5)*(PaymentDate[]&lt;=PerCustomer!$E$5)*(PaymentCus[]=PerCustomer!$B$5),ROW(PaymentDate[])-ROW(CustPay!$B$4)+1),ROWS(G$8:G133))))</f>
        <v/>
      </c>
      <c r="H133" s="21" t="str" cm="1">
        <f t="array" ref="H133">IF(ROWS(H$8:H133)&gt;$H$4,"",INDEX(TableCPD[],SMALL(IF((PaymentDate[]&gt;=PerCustomer!$D$5)*(PaymentDate[]&lt;=PerCustomer!$E$5)*(PaymentCus[]=PerCustomer!$B$5),ROW(PaymentDate[])-ROW(CustPay!$B$4)+1),ROWS(H$8:H133))))</f>
        <v/>
      </c>
      <c r="L133" s="10"/>
      <c r="Q133" s="10"/>
    </row>
    <row r="134" spans="2:17" x14ac:dyDescent="0.35">
      <c r="B134" s="19" t="str">
        <f t="array" ref="B134">IF(ROWS(B$8:B134)&gt;$H$3,"",INDEX(Tracker!$B$5:$B$999,SMALL(IF((Tracker!$B$5:$B$999&gt;=PerCustomer!$D$5)*(Tracker!$B$5:$B$999&lt;=PerCustomer!$E$5)*(Tracker!$C$5:$C$999=PerCustomer!$B$5),ROW(Tracker!$B$5:$B$999)-ROW(Tracker!$B$5)+1),ROWS(B$8:B134))))</f>
        <v/>
      </c>
      <c r="C134" s="19" t="str">
        <f t="array" ref="C134">IF(ROWS(C$8:C134)&gt;$H$3,"",INDEX(Tracker!$C$5:$C$999,SMALL(IF((Tracker!$B$5:$B$999&gt;=PerCustomer!$D$5)*(Tracker!$B$5:$B$999&lt;=PerCustomer!$E$5)*(Tracker!$C$5:$C$999=PerCustomer!$B$5),ROW(Tracker!$B$5:$B$999)-ROW(Tracker!$B$5)+1),ROWS(C$8:C134))))</f>
        <v/>
      </c>
      <c r="D134" s="21" t="str">
        <f t="array" ref="D134">IF(ROWS(D$8:D134)&gt;$H$3,"",INDEX(Tracker!$D$5:$D$999,SMALL(IF((Tracker!$B$5:$B$999&gt;=PerCustomer!$D$5)*(Tracker!$B$5:$B$999&lt;=PerCustomer!$E$5)*(Tracker!$C$5:$C$999=PerCustomer!$B$5),ROW(Tracker!$B$5:$B$999)-ROW(Tracker!$B$5)+1),ROWS(D$8:D134))))</f>
        <v/>
      </c>
      <c r="F134" s="19" t="str" cm="1">
        <f t="array" ref="F134">IF(ROWS(F$8:F134)&gt;$H$4,"",INDEX(PaymentDate[],SMALL(IF((PaymentDate[]&gt;=PerCustomer!$D$5)*(PaymentDate[]&lt;=PerCustomer!$E$5)*(PaymentCus[]=PerCustomer!$B$5),ROW(PaymentDate[])-ROW(CustPay!$B$4)+1),ROWS(F$8:F134))))</f>
        <v/>
      </c>
      <c r="G134" s="20" t="str" cm="1">
        <f t="array" ref="G134">IF(ROWS(G$8:G134)&gt;$H$4,"",INDEX(PaymentCus[],SMALL(IF((PaymentDate[]&gt;=PerCustomer!$D$5)*(PaymentDate[]&lt;=PerCustomer!$E$5)*(PaymentCus[]=PerCustomer!$B$5),ROW(PaymentDate[])-ROW(CustPay!$B$4)+1),ROWS(G$8:G134))))</f>
        <v/>
      </c>
      <c r="H134" s="21" t="str" cm="1">
        <f t="array" ref="H134">IF(ROWS(H$8:H134)&gt;$H$4,"",INDEX(TableCPD[],SMALL(IF((PaymentDate[]&gt;=PerCustomer!$D$5)*(PaymentDate[]&lt;=PerCustomer!$E$5)*(PaymentCus[]=PerCustomer!$B$5),ROW(PaymentDate[])-ROW(CustPay!$B$4)+1),ROWS(H$8:H134))))</f>
        <v/>
      </c>
      <c r="L134" s="10"/>
      <c r="Q134" s="10"/>
    </row>
    <row r="135" spans="2:17" x14ac:dyDescent="0.35">
      <c r="B135" s="19" t="str">
        <f t="array" ref="B135">IF(ROWS(B$8:B135)&gt;$H$3,"",INDEX(Tracker!$B$5:$B$999,SMALL(IF((Tracker!$B$5:$B$999&gt;=PerCustomer!$D$5)*(Tracker!$B$5:$B$999&lt;=PerCustomer!$E$5)*(Tracker!$C$5:$C$999=PerCustomer!$B$5),ROW(Tracker!$B$5:$B$999)-ROW(Tracker!$B$5)+1),ROWS(B$8:B135))))</f>
        <v/>
      </c>
      <c r="C135" s="19" t="str">
        <f t="array" ref="C135">IF(ROWS(C$8:C135)&gt;$H$3,"",INDEX(Tracker!$C$5:$C$999,SMALL(IF((Tracker!$B$5:$B$999&gt;=PerCustomer!$D$5)*(Tracker!$B$5:$B$999&lt;=PerCustomer!$E$5)*(Tracker!$C$5:$C$999=PerCustomer!$B$5),ROW(Tracker!$B$5:$B$999)-ROW(Tracker!$B$5)+1),ROWS(C$8:C135))))</f>
        <v/>
      </c>
      <c r="D135" s="21" t="str">
        <f t="array" ref="D135">IF(ROWS(D$8:D135)&gt;$H$3,"",INDEX(Tracker!$D$5:$D$999,SMALL(IF((Tracker!$B$5:$B$999&gt;=PerCustomer!$D$5)*(Tracker!$B$5:$B$999&lt;=PerCustomer!$E$5)*(Tracker!$C$5:$C$999=PerCustomer!$B$5),ROW(Tracker!$B$5:$B$999)-ROW(Tracker!$B$5)+1),ROWS(D$8:D135))))</f>
        <v/>
      </c>
      <c r="F135" s="19" t="str" cm="1">
        <f t="array" ref="F135">IF(ROWS(F$8:F135)&gt;$H$4,"",INDEX(PaymentDate[],SMALL(IF((PaymentDate[]&gt;=PerCustomer!$D$5)*(PaymentDate[]&lt;=PerCustomer!$E$5)*(PaymentCus[]=PerCustomer!$B$5),ROW(PaymentDate[])-ROW(CustPay!$B$4)+1),ROWS(F$8:F135))))</f>
        <v/>
      </c>
      <c r="G135" s="20" t="str" cm="1">
        <f t="array" ref="G135">IF(ROWS(G$8:G135)&gt;$H$4,"",INDEX(PaymentCus[],SMALL(IF((PaymentDate[]&gt;=PerCustomer!$D$5)*(PaymentDate[]&lt;=PerCustomer!$E$5)*(PaymentCus[]=PerCustomer!$B$5),ROW(PaymentDate[])-ROW(CustPay!$B$4)+1),ROWS(G$8:G135))))</f>
        <v/>
      </c>
      <c r="H135" s="21" t="str" cm="1">
        <f t="array" ref="H135">IF(ROWS(H$8:H135)&gt;$H$4,"",INDEX(TableCPD[],SMALL(IF((PaymentDate[]&gt;=PerCustomer!$D$5)*(PaymentDate[]&lt;=PerCustomer!$E$5)*(PaymentCus[]=PerCustomer!$B$5),ROW(PaymentDate[])-ROW(CustPay!$B$4)+1),ROWS(H$8:H135))))</f>
        <v/>
      </c>
      <c r="L135" s="10"/>
      <c r="Q135" s="10"/>
    </row>
    <row r="136" spans="2:17" x14ac:dyDescent="0.35">
      <c r="B136" s="19" t="str">
        <f t="array" ref="B136">IF(ROWS(B$8:B136)&gt;$H$3,"",INDEX(Tracker!$B$5:$B$999,SMALL(IF((Tracker!$B$5:$B$999&gt;=PerCustomer!$D$5)*(Tracker!$B$5:$B$999&lt;=PerCustomer!$E$5)*(Tracker!$C$5:$C$999=PerCustomer!$B$5),ROW(Tracker!$B$5:$B$999)-ROW(Tracker!$B$5)+1),ROWS(B$8:B136))))</f>
        <v/>
      </c>
      <c r="C136" s="19" t="str">
        <f t="array" ref="C136">IF(ROWS(C$8:C136)&gt;$H$3,"",INDEX(Tracker!$C$5:$C$999,SMALL(IF((Tracker!$B$5:$B$999&gt;=PerCustomer!$D$5)*(Tracker!$B$5:$B$999&lt;=PerCustomer!$E$5)*(Tracker!$C$5:$C$999=PerCustomer!$B$5),ROW(Tracker!$B$5:$B$999)-ROW(Tracker!$B$5)+1),ROWS(C$8:C136))))</f>
        <v/>
      </c>
      <c r="D136" s="21" t="str">
        <f t="array" ref="D136">IF(ROWS(D$8:D136)&gt;$H$3,"",INDEX(Tracker!$D$5:$D$999,SMALL(IF((Tracker!$B$5:$B$999&gt;=PerCustomer!$D$5)*(Tracker!$B$5:$B$999&lt;=PerCustomer!$E$5)*(Tracker!$C$5:$C$999=PerCustomer!$B$5),ROW(Tracker!$B$5:$B$999)-ROW(Tracker!$B$5)+1),ROWS(D$8:D136))))</f>
        <v/>
      </c>
      <c r="F136" s="19" t="str" cm="1">
        <f t="array" ref="F136">IF(ROWS(F$8:F136)&gt;$H$4,"",INDEX(PaymentDate[],SMALL(IF((PaymentDate[]&gt;=PerCustomer!$D$5)*(PaymentDate[]&lt;=PerCustomer!$E$5)*(PaymentCus[]=PerCustomer!$B$5),ROW(PaymentDate[])-ROW(CustPay!$B$4)+1),ROWS(F$8:F136))))</f>
        <v/>
      </c>
      <c r="G136" s="20" t="str" cm="1">
        <f t="array" ref="G136">IF(ROWS(G$8:G136)&gt;$H$4,"",INDEX(PaymentCus[],SMALL(IF((PaymentDate[]&gt;=PerCustomer!$D$5)*(PaymentDate[]&lt;=PerCustomer!$E$5)*(PaymentCus[]=PerCustomer!$B$5),ROW(PaymentDate[])-ROW(CustPay!$B$4)+1),ROWS(G$8:G136))))</f>
        <v/>
      </c>
      <c r="H136" s="21" t="str" cm="1">
        <f t="array" ref="H136">IF(ROWS(H$8:H136)&gt;$H$4,"",INDEX(TableCPD[],SMALL(IF((PaymentDate[]&gt;=PerCustomer!$D$5)*(PaymentDate[]&lt;=PerCustomer!$E$5)*(PaymentCus[]=PerCustomer!$B$5),ROW(PaymentDate[])-ROW(CustPay!$B$4)+1),ROWS(H$8:H136))))</f>
        <v/>
      </c>
      <c r="L136" s="10"/>
      <c r="Q136" s="10"/>
    </row>
    <row r="137" spans="2:17" x14ac:dyDescent="0.35">
      <c r="B137" s="19" t="str">
        <f t="array" ref="B137">IF(ROWS(B$8:B137)&gt;$H$3,"",INDEX(Tracker!$B$5:$B$999,SMALL(IF((Tracker!$B$5:$B$999&gt;=PerCustomer!$D$5)*(Tracker!$B$5:$B$999&lt;=PerCustomer!$E$5)*(Tracker!$C$5:$C$999=PerCustomer!$B$5),ROW(Tracker!$B$5:$B$999)-ROW(Tracker!$B$5)+1),ROWS(B$8:B137))))</f>
        <v/>
      </c>
      <c r="C137" s="19" t="str">
        <f t="array" ref="C137">IF(ROWS(C$8:C137)&gt;$H$3,"",INDEX(Tracker!$C$5:$C$999,SMALL(IF((Tracker!$B$5:$B$999&gt;=PerCustomer!$D$5)*(Tracker!$B$5:$B$999&lt;=PerCustomer!$E$5)*(Tracker!$C$5:$C$999=PerCustomer!$B$5),ROW(Tracker!$B$5:$B$999)-ROW(Tracker!$B$5)+1),ROWS(C$8:C137))))</f>
        <v/>
      </c>
      <c r="D137" s="21" t="str">
        <f t="array" ref="D137">IF(ROWS(D$8:D137)&gt;$H$3,"",INDEX(Tracker!$D$5:$D$999,SMALL(IF((Tracker!$B$5:$B$999&gt;=PerCustomer!$D$5)*(Tracker!$B$5:$B$999&lt;=PerCustomer!$E$5)*(Tracker!$C$5:$C$999=PerCustomer!$B$5),ROW(Tracker!$B$5:$B$999)-ROW(Tracker!$B$5)+1),ROWS(D$8:D137))))</f>
        <v/>
      </c>
      <c r="F137" s="19" t="str" cm="1">
        <f t="array" ref="F137">IF(ROWS(F$8:F137)&gt;$H$4,"",INDEX(PaymentDate[],SMALL(IF((PaymentDate[]&gt;=PerCustomer!$D$5)*(PaymentDate[]&lt;=PerCustomer!$E$5)*(PaymentCus[]=PerCustomer!$B$5),ROW(PaymentDate[])-ROW(CustPay!$B$4)+1),ROWS(F$8:F137))))</f>
        <v/>
      </c>
      <c r="G137" s="20" t="str" cm="1">
        <f t="array" ref="G137">IF(ROWS(G$8:G137)&gt;$H$4,"",INDEX(PaymentCus[],SMALL(IF((PaymentDate[]&gt;=PerCustomer!$D$5)*(PaymentDate[]&lt;=PerCustomer!$E$5)*(PaymentCus[]=PerCustomer!$B$5),ROW(PaymentDate[])-ROW(CustPay!$B$4)+1),ROWS(G$8:G137))))</f>
        <v/>
      </c>
      <c r="H137" s="21" t="str" cm="1">
        <f t="array" ref="H137">IF(ROWS(H$8:H137)&gt;$H$4,"",INDEX(TableCPD[],SMALL(IF((PaymentDate[]&gt;=PerCustomer!$D$5)*(PaymentDate[]&lt;=PerCustomer!$E$5)*(PaymentCus[]=PerCustomer!$B$5),ROW(PaymentDate[])-ROW(CustPay!$B$4)+1),ROWS(H$8:H137))))</f>
        <v/>
      </c>
      <c r="L137" s="10"/>
      <c r="Q137" s="10"/>
    </row>
    <row r="138" spans="2:17" x14ac:dyDescent="0.35">
      <c r="B138" s="19" t="str">
        <f t="array" ref="B138">IF(ROWS(B$8:B138)&gt;$H$3,"",INDEX(Tracker!$B$5:$B$999,SMALL(IF((Tracker!$B$5:$B$999&gt;=PerCustomer!$D$5)*(Tracker!$B$5:$B$999&lt;=PerCustomer!$E$5)*(Tracker!$C$5:$C$999=PerCustomer!$B$5),ROW(Tracker!$B$5:$B$999)-ROW(Tracker!$B$5)+1),ROWS(B$8:B138))))</f>
        <v/>
      </c>
      <c r="C138" s="19" t="str">
        <f t="array" ref="C138">IF(ROWS(C$8:C138)&gt;$H$3,"",INDEX(Tracker!$C$5:$C$999,SMALL(IF((Tracker!$B$5:$B$999&gt;=PerCustomer!$D$5)*(Tracker!$B$5:$B$999&lt;=PerCustomer!$E$5)*(Tracker!$C$5:$C$999=PerCustomer!$B$5),ROW(Tracker!$B$5:$B$999)-ROW(Tracker!$B$5)+1),ROWS(C$8:C138))))</f>
        <v/>
      </c>
      <c r="D138" s="21" t="str">
        <f t="array" ref="D138">IF(ROWS(D$8:D138)&gt;$H$3,"",INDEX(Tracker!$D$5:$D$999,SMALL(IF((Tracker!$B$5:$B$999&gt;=PerCustomer!$D$5)*(Tracker!$B$5:$B$999&lt;=PerCustomer!$E$5)*(Tracker!$C$5:$C$999=PerCustomer!$B$5),ROW(Tracker!$B$5:$B$999)-ROW(Tracker!$B$5)+1),ROWS(D$8:D138))))</f>
        <v/>
      </c>
      <c r="F138" s="19" t="str" cm="1">
        <f t="array" ref="F138">IF(ROWS(F$8:F138)&gt;$H$4,"",INDEX(PaymentDate[],SMALL(IF((PaymentDate[]&gt;=PerCustomer!$D$5)*(PaymentDate[]&lt;=PerCustomer!$E$5)*(PaymentCus[]=PerCustomer!$B$5),ROW(PaymentDate[])-ROW(CustPay!$B$4)+1),ROWS(F$8:F138))))</f>
        <v/>
      </c>
      <c r="G138" s="20" t="str" cm="1">
        <f t="array" ref="G138">IF(ROWS(G$8:G138)&gt;$H$4,"",INDEX(PaymentCus[],SMALL(IF((PaymentDate[]&gt;=PerCustomer!$D$5)*(PaymentDate[]&lt;=PerCustomer!$E$5)*(PaymentCus[]=PerCustomer!$B$5),ROW(PaymentDate[])-ROW(CustPay!$B$4)+1),ROWS(G$8:G138))))</f>
        <v/>
      </c>
      <c r="H138" s="21" t="str" cm="1">
        <f t="array" ref="H138">IF(ROWS(H$8:H138)&gt;$H$4,"",INDEX(TableCPD[],SMALL(IF((PaymentDate[]&gt;=PerCustomer!$D$5)*(PaymentDate[]&lt;=PerCustomer!$E$5)*(PaymentCus[]=PerCustomer!$B$5),ROW(PaymentDate[])-ROW(CustPay!$B$4)+1),ROWS(H$8:H138))))</f>
        <v/>
      </c>
      <c r="L138" s="10"/>
      <c r="Q138" s="10"/>
    </row>
    <row r="139" spans="2:17" x14ac:dyDescent="0.35">
      <c r="B139" s="19" t="str">
        <f t="array" ref="B139">IF(ROWS(B$8:B139)&gt;$H$3,"",INDEX(Tracker!$B$5:$B$999,SMALL(IF((Tracker!$B$5:$B$999&gt;=PerCustomer!$D$5)*(Tracker!$B$5:$B$999&lt;=PerCustomer!$E$5)*(Tracker!$C$5:$C$999=PerCustomer!$B$5),ROW(Tracker!$B$5:$B$999)-ROW(Tracker!$B$5)+1),ROWS(B$8:B139))))</f>
        <v/>
      </c>
      <c r="C139" s="19" t="str">
        <f t="array" ref="C139">IF(ROWS(C$8:C139)&gt;$H$3,"",INDEX(Tracker!$C$5:$C$999,SMALL(IF((Tracker!$B$5:$B$999&gt;=PerCustomer!$D$5)*(Tracker!$B$5:$B$999&lt;=PerCustomer!$E$5)*(Tracker!$C$5:$C$999=PerCustomer!$B$5),ROW(Tracker!$B$5:$B$999)-ROW(Tracker!$B$5)+1),ROWS(C$8:C139))))</f>
        <v/>
      </c>
      <c r="D139" s="21" t="str">
        <f t="array" ref="D139">IF(ROWS(D$8:D139)&gt;$H$3,"",INDEX(Tracker!$D$5:$D$999,SMALL(IF((Tracker!$B$5:$B$999&gt;=PerCustomer!$D$5)*(Tracker!$B$5:$B$999&lt;=PerCustomer!$E$5)*(Tracker!$C$5:$C$999=PerCustomer!$B$5),ROW(Tracker!$B$5:$B$999)-ROW(Tracker!$B$5)+1),ROWS(D$8:D139))))</f>
        <v/>
      </c>
      <c r="F139" s="19" t="str" cm="1">
        <f t="array" ref="F139">IF(ROWS(F$8:F139)&gt;$H$4,"",INDEX(PaymentDate[],SMALL(IF((PaymentDate[]&gt;=PerCustomer!$D$5)*(PaymentDate[]&lt;=PerCustomer!$E$5)*(PaymentCus[]=PerCustomer!$B$5),ROW(PaymentDate[])-ROW(CustPay!$B$4)+1),ROWS(F$8:F139))))</f>
        <v/>
      </c>
      <c r="G139" s="20" t="str" cm="1">
        <f t="array" ref="G139">IF(ROWS(G$8:G139)&gt;$H$4,"",INDEX(PaymentCus[],SMALL(IF((PaymentDate[]&gt;=PerCustomer!$D$5)*(PaymentDate[]&lt;=PerCustomer!$E$5)*(PaymentCus[]=PerCustomer!$B$5),ROW(PaymentDate[])-ROW(CustPay!$B$4)+1),ROWS(G$8:G139))))</f>
        <v/>
      </c>
      <c r="H139" s="21" t="str" cm="1">
        <f t="array" ref="H139">IF(ROWS(H$8:H139)&gt;$H$4,"",INDEX(TableCPD[],SMALL(IF((PaymentDate[]&gt;=PerCustomer!$D$5)*(PaymentDate[]&lt;=PerCustomer!$E$5)*(PaymentCus[]=PerCustomer!$B$5),ROW(PaymentDate[])-ROW(CustPay!$B$4)+1),ROWS(H$8:H139))))</f>
        <v/>
      </c>
      <c r="L139" s="10"/>
      <c r="Q139" s="10"/>
    </row>
    <row r="140" spans="2:17" x14ac:dyDescent="0.35">
      <c r="B140" s="19" t="str">
        <f t="array" ref="B140">IF(ROWS(B$8:B140)&gt;$H$3,"",INDEX(Tracker!$B$5:$B$999,SMALL(IF((Tracker!$B$5:$B$999&gt;=PerCustomer!$D$5)*(Tracker!$B$5:$B$999&lt;=PerCustomer!$E$5)*(Tracker!$C$5:$C$999=PerCustomer!$B$5),ROW(Tracker!$B$5:$B$999)-ROW(Tracker!$B$5)+1),ROWS(B$8:B140))))</f>
        <v/>
      </c>
      <c r="C140" s="19" t="str">
        <f t="array" ref="C140">IF(ROWS(C$8:C140)&gt;$H$3,"",INDEX(Tracker!$C$5:$C$999,SMALL(IF((Tracker!$B$5:$B$999&gt;=PerCustomer!$D$5)*(Tracker!$B$5:$B$999&lt;=PerCustomer!$E$5)*(Tracker!$C$5:$C$999=PerCustomer!$B$5),ROW(Tracker!$B$5:$B$999)-ROW(Tracker!$B$5)+1),ROWS(C$8:C140))))</f>
        <v/>
      </c>
      <c r="D140" s="21" t="str">
        <f t="array" ref="D140">IF(ROWS(D$8:D140)&gt;$H$3,"",INDEX(Tracker!$D$5:$D$999,SMALL(IF((Tracker!$B$5:$B$999&gt;=PerCustomer!$D$5)*(Tracker!$B$5:$B$999&lt;=PerCustomer!$E$5)*(Tracker!$C$5:$C$999=PerCustomer!$B$5),ROW(Tracker!$B$5:$B$999)-ROW(Tracker!$B$5)+1),ROWS(D$8:D140))))</f>
        <v/>
      </c>
      <c r="F140" s="19" t="str" cm="1">
        <f t="array" ref="F140">IF(ROWS(F$8:F140)&gt;$H$4,"",INDEX(PaymentDate[],SMALL(IF((PaymentDate[]&gt;=PerCustomer!$D$5)*(PaymentDate[]&lt;=PerCustomer!$E$5)*(PaymentCus[]=PerCustomer!$B$5),ROW(PaymentDate[])-ROW(CustPay!$B$4)+1),ROWS(F$8:F140))))</f>
        <v/>
      </c>
      <c r="G140" s="20" t="str" cm="1">
        <f t="array" ref="G140">IF(ROWS(G$8:G140)&gt;$H$4,"",INDEX(PaymentCus[],SMALL(IF((PaymentDate[]&gt;=PerCustomer!$D$5)*(PaymentDate[]&lt;=PerCustomer!$E$5)*(PaymentCus[]=PerCustomer!$B$5),ROW(PaymentDate[])-ROW(CustPay!$B$4)+1),ROWS(G$8:G140))))</f>
        <v/>
      </c>
      <c r="H140" s="21" t="str" cm="1">
        <f t="array" ref="H140">IF(ROWS(H$8:H140)&gt;$H$4,"",INDEX(TableCPD[],SMALL(IF((PaymentDate[]&gt;=PerCustomer!$D$5)*(PaymentDate[]&lt;=PerCustomer!$E$5)*(PaymentCus[]=PerCustomer!$B$5),ROW(PaymentDate[])-ROW(CustPay!$B$4)+1),ROWS(H$8:H140))))</f>
        <v/>
      </c>
      <c r="L140" s="10"/>
      <c r="Q140" s="10"/>
    </row>
    <row r="141" spans="2:17" x14ac:dyDescent="0.35">
      <c r="B141" s="19" t="str">
        <f t="array" ref="B141">IF(ROWS(B$8:B141)&gt;$H$3,"",INDEX(Tracker!$B$5:$B$999,SMALL(IF((Tracker!$B$5:$B$999&gt;=PerCustomer!$D$5)*(Tracker!$B$5:$B$999&lt;=PerCustomer!$E$5)*(Tracker!$C$5:$C$999=PerCustomer!$B$5),ROW(Tracker!$B$5:$B$999)-ROW(Tracker!$B$5)+1),ROWS(B$8:B141))))</f>
        <v/>
      </c>
      <c r="C141" s="19" t="str">
        <f t="array" ref="C141">IF(ROWS(C$8:C141)&gt;$H$3,"",INDEX(Tracker!$C$5:$C$999,SMALL(IF((Tracker!$B$5:$B$999&gt;=PerCustomer!$D$5)*(Tracker!$B$5:$B$999&lt;=PerCustomer!$E$5)*(Tracker!$C$5:$C$999=PerCustomer!$B$5),ROW(Tracker!$B$5:$B$999)-ROW(Tracker!$B$5)+1),ROWS(C$8:C141))))</f>
        <v/>
      </c>
      <c r="D141" s="21" t="str">
        <f t="array" ref="D141">IF(ROWS(D$8:D141)&gt;$H$3,"",INDEX(Tracker!$D$5:$D$999,SMALL(IF((Tracker!$B$5:$B$999&gt;=PerCustomer!$D$5)*(Tracker!$B$5:$B$999&lt;=PerCustomer!$E$5)*(Tracker!$C$5:$C$999=PerCustomer!$B$5),ROW(Tracker!$B$5:$B$999)-ROW(Tracker!$B$5)+1),ROWS(D$8:D141))))</f>
        <v/>
      </c>
      <c r="F141" s="19" t="str" cm="1">
        <f t="array" ref="F141">IF(ROWS(F$8:F141)&gt;$H$4,"",INDEX(PaymentDate[],SMALL(IF((PaymentDate[]&gt;=PerCustomer!$D$5)*(PaymentDate[]&lt;=PerCustomer!$E$5)*(PaymentCus[]=PerCustomer!$B$5),ROW(PaymentDate[])-ROW(CustPay!$B$4)+1),ROWS(F$8:F141))))</f>
        <v/>
      </c>
      <c r="G141" s="20" t="str" cm="1">
        <f t="array" ref="G141">IF(ROWS(G$8:G141)&gt;$H$4,"",INDEX(PaymentCus[],SMALL(IF((PaymentDate[]&gt;=PerCustomer!$D$5)*(PaymentDate[]&lt;=PerCustomer!$E$5)*(PaymentCus[]=PerCustomer!$B$5),ROW(PaymentDate[])-ROW(CustPay!$B$4)+1),ROWS(G$8:G141))))</f>
        <v/>
      </c>
      <c r="H141" s="21" t="str" cm="1">
        <f t="array" ref="H141">IF(ROWS(H$8:H141)&gt;$H$4,"",INDEX(TableCPD[],SMALL(IF((PaymentDate[]&gt;=PerCustomer!$D$5)*(PaymentDate[]&lt;=PerCustomer!$E$5)*(PaymentCus[]=PerCustomer!$B$5),ROW(PaymentDate[])-ROW(CustPay!$B$4)+1),ROWS(H$8:H141))))</f>
        <v/>
      </c>
      <c r="L141" s="10"/>
      <c r="Q141" s="10"/>
    </row>
    <row r="142" spans="2:17" x14ac:dyDescent="0.35">
      <c r="B142" s="19" t="str">
        <f t="array" ref="B142">IF(ROWS(B$8:B142)&gt;$H$3,"",INDEX(Tracker!$B$5:$B$999,SMALL(IF((Tracker!$B$5:$B$999&gt;=PerCustomer!$D$5)*(Tracker!$B$5:$B$999&lt;=PerCustomer!$E$5)*(Tracker!$C$5:$C$999=PerCustomer!$B$5),ROW(Tracker!$B$5:$B$999)-ROW(Tracker!$B$5)+1),ROWS(B$8:B142))))</f>
        <v/>
      </c>
      <c r="C142" s="19" t="str">
        <f t="array" ref="C142">IF(ROWS(C$8:C142)&gt;$H$3,"",INDEX(Tracker!$C$5:$C$999,SMALL(IF((Tracker!$B$5:$B$999&gt;=PerCustomer!$D$5)*(Tracker!$B$5:$B$999&lt;=PerCustomer!$E$5)*(Tracker!$C$5:$C$999=PerCustomer!$B$5),ROW(Tracker!$B$5:$B$999)-ROW(Tracker!$B$5)+1),ROWS(C$8:C142))))</f>
        <v/>
      </c>
      <c r="D142" s="21" t="str">
        <f t="array" ref="D142">IF(ROWS(D$8:D142)&gt;$H$3,"",INDEX(Tracker!$D$5:$D$999,SMALL(IF((Tracker!$B$5:$B$999&gt;=PerCustomer!$D$5)*(Tracker!$B$5:$B$999&lt;=PerCustomer!$E$5)*(Tracker!$C$5:$C$999=PerCustomer!$B$5),ROW(Tracker!$B$5:$B$999)-ROW(Tracker!$B$5)+1),ROWS(D$8:D142))))</f>
        <v/>
      </c>
      <c r="F142" s="19" t="str" cm="1">
        <f t="array" ref="F142">IF(ROWS(F$8:F142)&gt;$H$4,"",INDEX(PaymentDate[],SMALL(IF((PaymentDate[]&gt;=PerCustomer!$D$5)*(PaymentDate[]&lt;=PerCustomer!$E$5)*(PaymentCus[]=PerCustomer!$B$5),ROW(PaymentDate[])-ROW(CustPay!$B$4)+1),ROWS(F$8:F142))))</f>
        <v/>
      </c>
      <c r="G142" s="20" t="str" cm="1">
        <f t="array" ref="G142">IF(ROWS(G$8:G142)&gt;$H$4,"",INDEX(PaymentCus[],SMALL(IF((PaymentDate[]&gt;=PerCustomer!$D$5)*(PaymentDate[]&lt;=PerCustomer!$E$5)*(PaymentCus[]=PerCustomer!$B$5),ROW(PaymentDate[])-ROW(CustPay!$B$4)+1),ROWS(G$8:G142))))</f>
        <v/>
      </c>
      <c r="H142" s="21" t="str" cm="1">
        <f t="array" ref="H142">IF(ROWS(H$8:H142)&gt;$H$4,"",INDEX(TableCPD[],SMALL(IF((PaymentDate[]&gt;=PerCustomer!$D$5)*(PaymentDate[]&lt;=PerCustomer!$E$5)*(PaymentCus[]=PerCustomer!$B$5),ROW(PaymentDate[])-ROW(CustPay!$B$4)+1),ROWS(H$8:H142))))</f>
        <v/>
      </c>
      <c r="L142" s="10"/>
      <c r="Q142" s="10"/>
    </row>
    <row r="143" spans="2:17" x14ac:dyDescent="0.35">
      <c r="B143" s="19" t="str">
        <f t="array" ref="B143">IF(ROWS(B$8:B143)&gt;$H$3,"",INDEX(Tracker!$B$5:$B$999,SMALL(IF((Tracker!$B$5:$B$999&gt;=PerCustomer!$D$5)*(Tracker!$B$5:$B$999&lt;=PerCustomer!$E$5)*(Tracker!$C$5:$C$999=PerCustomer!$B$5),ROW(Tracker!$B$5:$B$999)-ROW(Tracker!$B$5)+1),ROWS(B$8:B143))))</f>
        <v/>
      </c>
      <c r="C143" s="19" t="str">
        <f t="array" ref="C143">IF(ROWS(C$8:C143)&gt;$H$3,"",INDEX(Tracker!$C$5:$C$999,SMALL(IF((Tracker!$B$5:$B$999&gt;=PerCustomer!$D$5)*(Tracker!$B$5:$B$999&lt;=PerCustomer!$E$5)*(Tracker!$C$5:$C$999=PerCustomer!$B$5),ROW(Tracker!$B$5:$B$999)-ROW(Tracker!$B$5)+1),ROWS(C$8:C143))))</f>
        <v/>
      </c>
      <c r="D143" s="21" t="str">
        <f t="array" ref="D143">IF(ROWS(D$8:D143)&gt;$H$3,"",INDEX(Tracker!$D$5:$D$999,SMALL(IF((Tracker!$B$5:$B$999&gt;=PerCustomer!$D$5)*(Tracker!$B$5:$B$999&lt;=PerCustomer!$E$5)*(Tracker!$C$5:$C$999=PerCustomer!$B$5),ROW(Tracker!$B$5:$B$999)-ROW(Tracker!$B$5)+1),ROWS(D$8:D143))))</f>
        <v/>
      </c>
      <c r="F143" s="19" t="str" cm="1">
        <f t="array" ref="F143">IF(ROWS(F$8:F143)&gt;$H$4,"",INDEX(PaymentDate[],SMALL(IF((PaymentDate[]&gt;=PerCustomer!$D$5)*(PaymentDate[]&lt;=PerCustomer!$E$5)*(PaymentCus[]=PerCustomer!$B$5),ROW(PaymentDate[])-ROW(CustPay!$B$4)+1),ROWS(F$8:F143))))</f>
        <v/>
      </c>
      <c r="G143" s="20" t="str" cm="1">
        <f t="array" ref="G143">IF(ROWS(G$8:G143)&gt;$H$4,"",INDEX(PaymentCus[],SMALL(IF((PaymentDate[]&gt;=PerCustomer!$D$5)*(PaymentDate[]&lt;=PerCustomer!$E$5)*(PaymentCus[]=PerCustomer!$B$5),ROW(PaymentDate[])-ROW(CustPay!$B$4)+1),ROWS(G$8:G143))))</f>
        <v/>
      </c>
      <c r="H143" s="21" t="str" cm="1">
        <f t="array" ref="H143">IF(ROWS(H$8:H143)&gt;$H$4,"",INDEX(TableCPD[],SMALL(IF((PaymentDate[]&gt;=PerCustomer!$D$5)*(PaymentDate[]&lt;=PerCustomer!$E$5)*(PaymentCus[]=PerCustomer!$B$5),ROW(PaymentDate[])-ROW(CustPay!$B$4)+1),ROWS(H$8:H143))))</f>
        <v/>
      </c>
      <c r="L143" s="10"/>
      <c r="Q143" s="10"/>
    </row>
    <row r="144" spans="2:17" x14ac:dyDescent="0.35">
      <c r="B144" s="19" t="str">
        <f t="array" ref="B144">IF(ROWS(B$8:B144)&gt;$H$3,"",INDEX(Tracker!$B$5:$B$999,SMALL(IF((Tracker!$B$5:$B$999&gt;=PerCustomer!$D$5)*(Tracker!$B$5:$B$999&lt;=PerCustomer!$E$5)*(Tracker!$C$5:$C$999=PerCustomer!$B$5),ROW(Tracker!$B$5:$B$999)-ROW(Tracker!$B$5)+1),ROWS(B$8:B144))))</f>
        <v/>
      </c>
      <c r="C144" s="19" t="str">
        <f t="array" ref="C144">IF(ROWS(C$8:C144)&gt;$H$3,"",INDEX(Tracker!$C$5:$C$999,SMALL(IF((Tracker!$B$5:$B$999&gt;=PerCustomer!$D$5)*(Tracker!$B$5:$B$999&lt;=PerCustomer!$E$5)*(Tracker!$C$5:$C$999=PerCustomer!$B$5),ROW(Tracker!$B$5:$B$999)-ROW(Tracker!$B$5)+1),ROWS(C$8:C144))))</f>
        <v/>
      </c>
      <c r="D144" s="21" t="str">
        <f t="array" ref="D144">IF(ROWS(D$8:D144)&gt;$H$3,"",INDEX(Tracker!$D$5:$D$999,SMALL(IF((Tracker!$B$5:$B$999&gt;=PerCustomer!$D$5)*(Tracker!$B$5:$B$999&lt;=PerCustomer!$E$5)*(Tracker!$C$5:$C$999=PerCustomer!$B$5),ROW(Tracker!$B$5:$B$999)-ROW(Tracker!$B$5)+1),ROWS(D$8:D144))))</f>
        <v/>
      </c>
      <c r="F144" s="19" t="str" cm="1">
        <f t="array" ref="F144">IF(ROWS(F$8:F144)&gt;$H$4,"",INDEX(PaymentDate[],SMALL(IF((PaymentDate[]&gt;=PerCustomer!$D$5)*(PaymentDate[]&lt;=PerCustomer!$E$5)*(PaymentCus[]=PerCustomer!$B$5),ROW(PaymentDate[])-ROW(CustPay!$B$4)+1),ROWS(F$8:F144))))</f>
        <v/>
      </c>
      <c r="G144" s="20" t="str" cm="1">
        <f t="array" ref="G144">IF(ROWS(G$8:G144)&gt;$H$4,"",INDEX(PaymentCus[],SMALL(IF((PaymentDate[]&gt;=PerCustomer!$D$5)*(PaymentDate[]&lt;=PerCustomer!$E$5)*(PaymentCus[]=PerCustomer!$B$5),ROW(PaymentDate[])-ROW(CustPay!$B$4)+1),ROWS(G$8:G144))))</f>
        <v/>
      </c>
      <c r="H144" s="21" t="str" cm="1">
        <f t="array" ref="H144">IF(ROWS(H$8:H144)&gt;$H$4,"",INDEX(TableCPD[],SMALL(IF((PaymentDate[]&gt;=PerCustomer!$D$5)*(PaymentDate[]&lt;=PerCustomer!$E$5)*(PaymentCus[]=PerCustomer!$B$5),ROW(PaymentDate[])-ROW(CustPay!$B$4)+1),ROWS(H$8:H144))))</f>
        <v/>
      </c>
      <c r="L144" s="10"/>
      <c r="Q144" s="10"/>
    </row>
    <row r="145" spans="2:17" x14ac:dyDescent="0.35">
      <c r="B145" s="19" t="str">
        <f t="array" ref="B145">IF(ROWS(B$8:B145)&gt;$H$3,"",INDEX(Tracker!$B$5:$B$999,SMALL(IF((Tracker!$B$5:$B$999&gt;=PerCustomer!$D$5)*(Tracker!$B$5:$B$999&lt;=PerCustomer!$E$5)*(Tracker!$C$5:$C$999=PerCustomer!$B$5),ROW(Tracker!$B$5:$B$999)-ROW(Tracker!$B$5)+1),ROWS(B$8:B145))))</f>
        <v/>
      </c>
      <c r="C145" s="19" t="str">
        <f t="array" ref="C145">IF(ROWS(C$8:C145)&gt;$H$3,"",INDEX(Tracker!$C$5:$C$999,SMALL(IF((Tracker!$B$5:$B$999&gt;=PerCustomer!$D$5)*(Tracker!$B$5:$B$999&lt;=PerCustomer!$E$5)*(Tracker!$C$5:$C$999=PerCustomer!$B$5),ROW(Tracker!$B$5:$B$999)-ROW(Tracker!$B$5)+1),ROWS(C$8:C145))))</f>
        <v/>
      </c>
      <c r="D145" s="21" t="str">
        <f t="array" ref="D145">IF(ROWS(D$8:D145)&gt;$H$3,"",INDEX(Tracker!$D$5:$D$999,SMALL(IF((Tracker!$B$5:$B$999&gt;=PerCustomer!$D$5)*(Tracker!$B$5:$B$999&lt;=PerCustomer!$E$5)*(Tracker!$C$5:$C$999=PerCustomer!$B$5),ROW(Tracker!$B$5:$B$999)-ROW(Tracker!$B$5)+1),ROWS(D$8:D145))))</f>
        <v/>
      </c>
      <c r="F145" s="19" t="str" cm="1">
        <f t="array" ref="F145">IF(ROWS(F$8:F145)&gt;$H$4,"",INDEX(PaymentDate[],SMALL(IF((PaymentDate[]&gt;=PerCustomer!$D$5)*(PaymentDate[]&lt;=PerCustomer!$E$5)*(PaymentCus[]=PerCustomer!$B$5),ROW(PaymentDate[])-ROW(CustPay!$B$4)+1),ROWS(F$8:F145))))</f>
        <v/>
      </c>
      <c r="G145" s="20" t="str" cm="1">
        <f t="array" ref="G145">IF(ROWS(G$8:G145)&gt;$H$4,"",INDEX(PaymentCus[],SMALL(IF((PaymentDate[]&gt;=PerCustomer!$D$5)*(PaymentDate[]&lt;=PerCustomer!$E$5)*(PaymentCus[]=PerCustomer!$B$5),ROW(PaymentDate[])-ROW(CustPay!$B$4)+1),ROWS(G$8:G145))))</f>
        <v/>
      </c>
      <c r="H145" s="21" t="str" cm="1">
        <f t="array" ref="H145">IF(ROWS(H$8:H145)&gt;$H$4,"",INDEX(TableCPD[],SMALL(IF((PaymentDate[]&gt;=PerCustomer!$D$5)*(PaymentDate[]&lt;=PerCustomer!$E$5)*(PaymentCus[]=PerCustomer!$B$5),ROW(PaymentDate[])-ROW(CustPay!$B$4)+1),ROWS(H$8:H145))))</f>
        <v/>
      </c>
      <c r="L145" s="10"/>
      <c r="Q145" s="10"/>
    </row>
    <row r="146" spans="2:17" x14ac:dyDescent="0.35">
      <c r="B146" s="19" t="str">
        <f t="array" ref="B146">IF(ROWS(B$8:B146)&gt;$H$3,"",INDEX(Tracker!$B$5:$B$999,SMALL(IF((Tracker!$B$5:$B$999&gt;=PerCustomer!$D$5)*(Tracker!$B$5:$B$999&lt;=PerCustomer!$E$5)*(Tracker!$C$5:$C$999=PerCustomer!$B$5),ROW(Tracker!$B$5:$B$999)-ROW(Tracker!$B$5)+1),ROWS(B$8:B146))))</f>
        <v/>
      </c>
      <c r="C146" s="19" t="str">
        <f t="array" ref="C146">IF(ROWS(C$8:C146)&gt;$H$3,"",INDEX(Tracker!$C$5:$C$999,SMALL(IF((Tracker!$B$5:$B$999&gt;=PerCustomer!$D$5)*(Tracker!$B$5:$B$999&lt;=PerCustomer!$E$5)*(Tracker!$C$5:$C$999=PerCustomer!$B$5),ROW(Tracker!$B$5:$B$999)-ROW(Tracker!$B$5)+1),ROWS(C$8:C146))))</f>
        <v/>
      </c>
      <c r="D146" s="21" t="str">
        <f t="array" ref="D146">IF(ROWS(D$8:D146)&gt;$H$3,"",INDEX(Tracker!$D$5:$D$999,SMALL(IF((Tracker!$B$5:$B$999&gt;=PerCustomer!$D$5)*(Tracker!$B$5:$B$999&lt;=PerCustomer!$E$5)*(Tracker!$C$5:$C$999=PerCustomer!$B$5),ROW(Tracker!$B$5:$B$999)-ROW(Tracker!$B$5)+1),ROWS(D$8:D146))))</f>
        <v/>
      </c>
      <c r="F146" s="19" t="str" cm="1">
        <f t="array" ref="F146">IF(ROWS(F$8:F146)&gt;$H$4,"",INDEX(PaymentDate[],SMALL(IF((PaymentDate[]&gt;=PerCustomer!$D$5)*(PaymentDate[]&lt;=PerCustomer!$E$5)*(PaymentCus[]=PerCustomer!$B$5),ROW(PaymentDate[])-ROW(CustPay!$B$4)+1),ROWS(F$8:F146))))</f>
        <v/>
      </c>
      <c r="G146" s="20" t="str" cm="1">
        <f t="array" ref="G146">IF(ROWS(G$8:G146)&gt;$H$4,"",INDEX(PaymentCus[],SMALL(IF((PaymentDate[]&gt;=PerCustomer!$D$5)*(PaymentDate[]&lt;=PerCustomer!$E$5)*(PaymentCus[]=PerCustomer!$B$5),ROW(PaymentDate[])-ROW(CustPay!$B$4)+1),ROWS(G$8:G146))))</f>
        <v/>
      </c>
      <c r="H146" s="21" t="str" cm="1">
        <f t="array" ref="H146">IF(ROWS(H$8:H146)&gt;$H$4,"",INDEX(TableCPD[],SMALL(IF((PaymentDate[]&gt;=PerCustomer!$D$5)*(PaymentDate[]&lt;=PerCustomer!$E$5)*(PaymentCus[]=PerCustomer!$B$5),ROW(PaymentDate[])-ROW(CustPay!$B$4)+1),ROWS(H$8:H146))))</f>
        <v/>
      </c>
      <c r="L146" s="10"/>
      <c r="Q146" s="10"/>
    </row>
    <row r="147" spans="2:17" x14ac:dyDescent="0.35">
      <c r="B147" s="19" t="str">
        <f t="array" ref="B147">IF(ROWS(B$8:B147)&gt;$H$3,"",INDEX(Tracker!$B$5:$B$999,SMALL(IF((Tracker!$B$5:$B$999&gt;=PerCustomer!$D$5)*(Tracker!$B$5:$B$999&lt;=PerCustomer!$E$5)*(Tracker!$C$5:$C$999=PerCustomer!$B$5),ROW(Tracker!$B$5:$B$999)-ROW(Tracker!$B$5)+1),ROWS(B$8:B147))))</f>
        <v/>
      </c>
      <c r="C147" s="19" t="str">
        <f t="array" ref="C147">IF(ROWS(C$8:C147)&gt;$H$3,"",INDEX(Tracker!$C$5:$C$999,SMALL(IF((Tracker!$B$5:$B$999&gt;=PerCustomer!$D$5)*(Tracker!$B$5:$B$999&lt;=PerCustomer!$E$5)*(Tracker!$C$5:$C$999=PerCustomer!$B$5),ROW(Tracker!$B$5:$B$999)-ROW(Tracker!$B$5)+1),ROWS(C$8:C147))))</f>
        <v/>
      </c>
      <c r="D147" s="21" t="str">
        <f t="array" ref="D147">IF(ROWS(D$8:D147)&gt;$H$3,"",INDEX(Tracker!$D$5:$D$999,SMALL(IF((Tracker!$B$5:$B$999&gt;=PerCustomer!$D$5)*(Tracker!$B$5:$B$999&lt;=PerCustomer!$E$5)*(Tracker!$C$5:$C$999=PerCustomer!$B$5),ROW(Tracker!$B$5:$B$999)-ROW(Tracker!$B$5)+1),ROWS(D$8:D147))))</f>
        <v/>
      </c>
      <c r="F147" s="19" t="str" cm="1">
        <f t="array" ref="F147">IF(ROWS(F$8:F147)&gt;$H$4,"",INDEX(PaymentDate[],SMALL(IF((PaymentDate[]&gt;=PerCustomer!$D$5)*(PaymentDate[]&lt;=PerCustomer!$E$5)*(PaymentCus[]=PerCustomer!$B$5),ROW(PaymentDate[])-ROW(CustPay!$B$4)+1),ROWS(F$8:F147))))</f>
        <v/>
      </c>
      <c r="G147" s="20" t="str" cm="1">
        <f t="array" ref="G147">IF(ROWS(G$8:G147)&gt;$H$4,"",INDEX(PaymentCus[],SMALL(IF((PaymentDate[]&gt;=PerCustomer!$D$5)*(PaymentDate[]&lt;=PerCustomer!$E$5)*(PaymentCus[]=PerCustomer!$B$5),ROW(PaymentDate[])-ROW(CustPay!$B$4)+1),ROWS(G$8:G147))))</f>
        <v/>
      </c>
      <c r="H147" s="21" t="str" cm="1">
        <f t="array" ref="H147">IF(ROWS(H$8:H147)&gt;$H$4,"",INDEX(TableCPD[],SMALL(IF((PaymentDate[]&gt;=PerCustomer!$D$5)*(PaymentDate[]&lt;=PerCustomer!$E$5)*(PaymentCus[]=PerCustomer!$B$5),ROW(PaymentDate[])-ROW(CustPay!$B$4)+1),ROWS(H$8:H147))))</f>
        <v/>
      </c>
      <c r="L147" s="10"/>
      <c r="Q147" s="10"/>
    </row>
    <row r="148" spans="2:17" x14ac:dyDescent="0.35">
      <c r="B148" s="19" t="str">
        <f t="array" ref="B148">IF(ROWS(B$8:B148)&gt;$H$3,"",INDEX(Tracker!$B$5:$B$999,SMALL(IF((Tracker!$B$5:$B$999&gt;=PerCustomer!$D$5)*(Tracker!$B$5:$B$999&lt;=PerCustomer!$E$5)*(Tracker!$C$5:$C$999=PerCustomer!$B$5),ROW(Tracker!$B$5:$B$999)-ROW(Tracker!$B$5)+1),ROWS(B$8:B148))))</f>
        <v/>
      </c>
      <c r="C148" s="19" t="str">
        <f t="array" ref="C148">IF(ROWS(C$8:C148)&gt;$H$3,"",INDEX(Tracker!$C$5:$C$999,SMALL(IF((Tracker!$B$5:$B$999&gt;=PerCustomer!$D$5)*(Tracker!$B$5:$B$999&lt;=PerCustomer!$E$5)*(Tracker!$C$5:$C$999=PerCustomer!$B$5),ROW(Tracker!$B$5:$B$999)-ROW(Tracker!$B$5)+1),ROWS(C$8:C148))))</f>
        <v/>
      </c>
      <c r="D148" s="21" t="str">
        <f t="array" ref="D148">IF(ROWS(D$8:D148)&gt;$H$3,"",INDEX(Tracker!$D$5:$D$999,SMALL(IF((Tracker!$B$5:$B$999&gt;=PerCustomer!$D$5)*(Tracker!$B$5:$B$999&lt;=PerCustomer!$E$5)*(Tracker!$C$5:$C$999=PerCustomer!$B$5),ROW(Tracker!$B$5:$B$999)-ROW(Tracker!$B$5)+1),ROWS(D$8:D148))))</f>
        <v/>
      </c>
      <c r="F148" s="19" t="str" cm="1">
        <f t="array" ref="F148">IF(ROWS(F$8:F148)&gt;$H$4,"",INDEX(PaymentDate[],SMALL(IF((PaymentDate[]&gt;=PerCustomer!$D$5)*(PaymentDate[]&lt;=PerCustomer!$E$5)*(PaymentCus[]=PerCustomer!$B$5),ROW(PaymentDate[])-ROW(CustPay!$B$4)+1),ROWS(F$8:F148))))</f>
        <v/>
      </c>
      <c r="G148" s="20" t="str" cm="1">
        <f t="array" ref="G148">IF(ROWS(G$8:G148)&gt;$H$4,"",INDEX(PaymentCus[],SMALL(IF((PaymentDate[]&gt;=PerCustomer!$D$5)*(PaymentDate[]&lt;=PerCustomer!$E$5)*(PaymentCus[]=PerCustomer!$B$5),ROW(PaymentDate[])-ROW(CustPay!$B$4)+1),ROWS(G$8:G148))))</f>
        <v/>
      </c>
      <c r="H148" s="21" t="str" cm="1">
        <f t="array" ref="H148">IF(ROWS(H$8:H148)&gt;$H$4,"",INDEX(TableCPD[],SMALL(IF((PaymentDate[]&gt;=PerCustomer!$D$5)*(PaymentDate[]&lt;=PerCustomer!$E$5)*(PaymentCus[]=PerCustomer!$B$5),ROW(PaymentDate[])-ROW(CustPay!$B$4)+1),ROWS(H$8:H148))))</f>
        <v/>
      </c>
      <c r="L148" s="10"/>
      <c r="Q148" s="10"/>
    </row>
    <row r="149" spans="2:17" x14ac:dyDescent="0.35">
      <c r="B149" s="19" t="str">
        <f t="array" ref="B149">IF(ROWS(B$8:B149)&gt;$H$3,"",INDEX(Tracker!$B$5:$B$999,SMALL(IF((Tracker!$B$5:$B$999&gt;=PerCustomer!$D$5)*(Tracker!$B$5:$B$999&lt;=PerCustomer!$E$5)*(Tracker!$C$5:$C$999=PerCustomer!$B$5),ROW(Tracker!$B$5:$B$999)-ROW(Tracker!$B$5)+1),ROWS(B$8:B149))))</f>
        <v/>
      </c>
      <c r="C149" s="19" t="str">
        <f t="array" ref="C149">IF(ROWS(C$8:C149)&gt;$H$3,"",INDEX(Tracker!$C$5:$C$999,SMALL(IF((Tracker!$B$5:$B$999&gt;=PerCustomer!$D$5)*(Tracker!$B$5:$B$999&lt;=PerCustomer!$E$5)*(Tracker!$C$5:$C$999=PerCustomer!$B$5),ROW(Tracker!$B$5:$B$999)-ROW(Tracker!$B$5)+1),ROWS(C$8:C149))))</f>
        <v/>
      </c>
      <c r="D149" s="21" t="str">
        <f t="array" ref="D149">IF(ROWS(D$8:D149)&gt;$H$3,"",INDEX(Tracker!$D$5:$D$999,SMALL(IF((Tracker!$B$5:$B$999&gt;=PerCustomer!$D$5)*(Tracker!$B$5:$B$999&lt;=PerCustomer!$E$5)*(Tracker!$C$5:$C$999=PerCustomer!$B$5),ROW(Tracker!$B$5:$B$999)-ROW(Tracker!$B$5)+1),ROWS(D$8:D149))))</f>
        <v/>
      </c>
      <c r="F149" s="19" t="str" cm="1">
        <f t="array" ref="F149">IF(ROWS(F$8:F149)&gt;$H$4,"",INDEX(PaymentDate[],SMALL(IF((PaymentDate[]&gt;=PerCustomer!$D$5)*(PaymentDate[]&lt;=PerCustomer!$E$5)*(PaymentCus[]=PerCustomer!$B$5),ROW(PaymentDate[])-ROW(CustPay!$B$4)+1),ROWS(F$8:F149))))</f>
        <v/>
      </c>
      <c r="G149" s="20" t="str" cm="1">
        <f t="array" ref="G149">IF(ROWS(G$8:G149)&gt;$H$4,"",INDEX(PaymentCus[],SMALL(IF((PaymentDate[]&gt;=PerCustomer!$D$5)*(PaymentDate[]&lt;=PerCustomer!$E$5)*(PaymentCus[]=PerCustomer!$B$5),ROW(PaymentDate[])-ROW(CustPay!$B$4)+1),ROWS(G$8:G149))))</f>
        <v/>
      </c>
      <c r="H149" s="21" t="str" cm="1">
        <f t="array" ref="H149">IF(ROWS(H$8:H149)&gt;$H$4,"",INDEX(TableCPD[],SMALL(IF((PaymentDate[]&gt;=PerCustomer!$D$5)*(PaymentDate[]&lt;=PerCustomer!$E$5)*(PaymentCus[]=PerCustomer!$B$5),ROW(PaymentDate[])-ROW(CustPay!$B$4)+1),ROWS(H$8:H149))))</f>
        <v/>
      </c>
      <c r="L149" s="10"/>
      <c r="Q149" s="10"/>
    </row>
    <row r="150" spans="2:17" x14ac:dyDescent="0.35">
      <c r="B150" s="19" t="str">
        <f t="array" ref="B150">IF(ROWS(B$8:B150)&gt;$H$3,"",INDEX(Tracker!$B$5:$B$999,SMALL(IF((Tracker!$B$5:$B$999&gt;=PerCustomer!$D$5)*(Tracker!$B$5:$B$999&lt;=PerCustomer!$E$5)*(Tracker!$C$5:$C$999=PerCustomer!$B$5),ROW(Tracker!$B$5:$B$999)-ROW(Tracker!$B$5)+1),ROWS(B$8:B150))))</f>
        <v/>
      </c>
      <c r="C150" s="19" t="str">
        <f t="array" ref="C150">IF(ROWS(C$8:C150)&gt;$H$3,"",INDEX(Tracker!$C$5:$C$999,SMALL(IF((Tracker!$B$5:$B$999&gt;=PerCustomer!$D$5)*(Tracker!$B$5:$B$999&lt;=PerCustomer!$E$5)*(Tracker!$C$5:$C$999=PerCustomer!$B$5),ROW(Tracker!$B$5:$B$999)-ROW(Tracker!$B$5)+1),ROWS(C$8:C150))))</f>
        <v/>
      </c>
      <c r="D150" s="21" t="str">
        <f t="array" ref="D150">IF(ROWS(D$8:D150)&gt;$H$3,"",INDEX(Tracker!$D$5:$D$999,SMALL(IF((Tracker!$B$5:$B$999&gt;=PerCustomer!$D$5)*(Tracker!$B$5:$B$999&lt;=PerCustomer!$E$5)*(Tracker!$C$5:$C$999=PerCustomer!$B$5),ROW(Tracker!$B$5:$B$999)-ROW(Tracker!$B$5)+1),ROWS(D$8:D150))))</f>
        <v/>
      </c>
      <c r="F150" s="19" t="str" cm="1">
        <f t="array" ref="F150">IF(ROWS(F$8:F150)&gt;$H$4,"",INDEX(PaymentDate[],SMALL(IF((PaymentDate[]&gt;=PerCustomer!$D$5)*(PaymentDate[]&lt;=PerCustomer!$E$5)*(PaymentCus[]=PerCustomer!$B$5),ROW(PaymentDate[])-ROW(CustPay!$B$4)+1),ROWS(F$8:F150))))</f>
        <v/>
      </c>
      <c r="G150" s="20" t="str" cm="1">
        <f t="array" ref="G150">IF(ROWS(G$8:G150)&gt;$H$4,"",INDEX(PaymentCus[],SMALL(IF((PaymentDate[]&gt;=PerCustomer!$D$5)*(PaymentDate[]&lt;=PerCustomer!$E$5)*(PaymentCus[]=PerCustomer!$B$5),ROW(PaymentDate[])-ROW(CustPay!$B$4)+1),ROWS(G$8:G150))))</f>
        <v/>
      </c>
      <c r="H150" s="21" t="str" cm="1">
        <f t="array" ref="H150">IF(ROWS(H$8:H150)&gt;$H$4,"",INDEX(TableCPD[],SMALL(IF((PaymentDate[]&gt;=PerCustomer!$D$5)*(PaymentDate[]&lt;=PerCustomer!$E$5)*(PaymentCus[]=PerCustomer!$B$5),ROW(PaymentDate[])-ROW(CustPay!$B$4)+1),ROWS(H$8:H150))))</f>
        <v/>
      </c>
      <c r="L150" s="10"/>
      <c r="Q150" s="10"/>
    </row>
    <row r="151" spans="2:17" x14ac:dyDescent="0.35">
      <c r="B151" s="19" t="str">
        <f t="array" ref="B151">IF(ROWS(B$8:B151)&gt;$H$3,"",INDEX(Tracker!$B$5:$B$999,SMALL(IF((Tracker!$B$5:$B$999&gt;=PerCustomer!$D$5)*(Tracker!$B$5:$B$999&lt;=PerCustomer!$E$5)*(Tracker!$C$5:$C$999=PerCustomer!$B$5),ROW(Tracker!$B$5:$B$999)-ROW(Tracker!$B$5)+1),ROWS(B$8:B151))))</f>
        <v/>
      </c>
      <c r="C151" s="19" t="str">
        <f t="array" ref="C151">IF(ROWS(C$8:C151)&gt;$H$3,"",INDEX(Tracker!$C$5:$C$999,SMALL(IF((Tracker!$B$5:$B$999&gt;=PerCustomer!$D$5)*(Tracker!$B$5:$B$999&lt;=PerCustomer!$E$5)*(Tracker!$C$5:$C$999=PerCustomer!$B$5),ROW(Tracker!$B$5:$B$999)-ROW(Tracker!$B$5)+1),ROWS(C$8:C151))))</f>
        <v/>
      </c>
      <c r="D151" s="21" t="str">
        <f t="array" ref="D151">IF(ROWS(D$8:D151)&gt;$H$3,"",INDEX(Tracker!$D$5:$D$999,SMALL(IF((Tracker!$B$5:$B$999&gt;=PerCustomer!$D$5)*(Tracker!$B$5:$B$999&lt;=PerCustomer!$E$5)*(Tracker!$C$5:$C$999=PerCustomer!$B$5),ROW(Tracker!$B$5:$B$999)-ROW(Tracker!$B$5)+1),ROWS(D$8:D151))))</f>
        <v/>
      </c>
      <c r="F151" s="19" t="str" cm="1">
        <f t="array" ref="F151">IF(ROWS(F$8:F151)&gt;$H$4,"",INDEX(PaymentDate[],SMALL(IF((PaymentDate[]&gt;=PerCustomer!$D$5)*(PaymentDate[]&lt;=PerCustomer!$E$5)*(PaymentCus[]=PerCustomer!$B$5),ROW(PaymentDate[])-ROW(CustPay!$B$4)+1),ROWS(F$8:F151))))</f>
        <v/>
      </c>
      <c r="G151" s="20" t="str" cm="1">
        <f t="array" ref="G151">IF(ROWS(G$8:G151)&gt;$H$4,"",INDEX(PaymentCus[],SMALL(IF((PaymentDate[]&gt;=PerCustomer!$D$5)*(PaymentDate[]&lt;=PerCustomer!$E$5)*(PaymentCus[]=PerCustomer!$B$5),ROW(PaymentDate[])-ROW(CustPay!$B$4)+1),ROWS(G$8:G151))))</f>
        <v/>
      </c>
      <c r="H151" s="21" t="str" cm="1">
        <f t="array" ref="H151">IF(ROWS(H$8:H151)&gt;$H$4,"",INDEX(TableCPD[],SMALL(IF((PaymentDate[]&gt;=PerCustomer!$D$5)*(PaymentDate[]&lt;=PerCustomer!$E$5)*(PaymentCus[]=PerCustomer!$B$5),ROW(PaymentDate[])-ROW(CustPay!$B$4)+1),ROWS(H$8:H151))))</f>
        <v/>
      </c>
      <c r="L151" s="10"/>
      <c r="Q151" s="10"/>
    </row>
    <row r="152" spans="2:17" x14ac:dyDescent="0.35">
      <c r="B152" s="19" t="str">
        <f t="array" ref="B152">IF(ROWS(B$8:B152)&gt;$H$3,"",INDEX(Tracker!$B$5:$B$999,SMALL(IF((Tracker!$B$5:$B$999&gt;=PerCustomer!$D$5)*(Tracker!$B$5:$B$999&lt;=PerCustomer!$E$5)*(Tracker!$C$5:$C$999=PerCustomer!$B$5),ROW(Tracker!$B$5:$B$999)-ROW(Tracker!$B$5)+1),ROWS(B$8:B152))))</f>
        <v/>
      </c>
      <c r="C152" s="19" t="str">
        <f t="array" ref="C152">IF(ROWS(C$8:C152)&gt;$H$3,"",INDEX(Tracker!$C$5:$C$999,SMALL(IF((Tracker!$B$5:$B$999&gt;=PerCustomer!$D$5)*(Tracker!$B$5:$B$999&lt;=PerCustomer!$E$5)*(Tracker!$C$5:$C$999=PerCustomer!$B$5),ROW(Tracker!$B$5:$B$999)-ROW(Tracker!$B$5)+1),ROWS(C$8:C152))))</f>
        <v/>
      </c>
      <c r="D152" s="21" t="str">
        <f t="array" ref="D152">IF(ROWS(D$8:D152)&gt;$H$3,"",INDEX(Tracker!$D$5:$D$999,SMALL(IF((Tracker!$B$5:$B$999&gt;=PerCustomer!$D$5)*(Tracker!$B$5:$B$999&lt;=PerCustomer!$E$5)*(Tracker!$C$5:$C$999=PerCustomer!$B$5),ROW(Tracker!$B$5:$B$999)-ROW(Tracker!$B$5)+1),ROWS(D$8:D152))))</f>
        <v/>
      </c>
      <c r="F152" s="19" t="str" cm="1">
        <f t="array" ref="F152">IF(ROWS(F$8:F152)&gt;$H$4,"",INDEX(PaymentDate[],SMALL(IF((PaymentDate[]&gt;=PerCustomer!$D$5)*(PaymentDate[]&lt;=PerCustomer!$E$5)*(PaymentCus[]=PerCustomer!$B$5),ROW(PaymentDate[])-ROW(CustPay!$B$4)+1),ROWS(F$8:F152))))</f>
        <v/>
      </c>
      <c r="G152" s="20" t="str" cm="1">
        <f t="array" ref="G152">IF(ROWS(G$8:G152)&gt;$H$4,"",INDEX(PaymentCus[],SMALL(IF((PaymentDate[]&gt;=PerCustomer!$D$5)*(PaymentDate[]&lt;=PerCustomer!$E$5)*(PaymentCus[]=PerCustomer!$B$5),ROW(PaymentDate[])-ROW(CustPay!$B$4)+1),ROWS(G$8:G152))))</f>
        <v/>
      </c>
      <c r="H152" s="21" t="str" cm="1">
        <f t="array" ref="H152">IF(ROWS(H$8:H152)&gt;$H$4,"",INDEX(TableCPD[],SMALL(IF((PaymentDate[]&gt;=PerCustomer!$D$5)*(PaymentDate[]&lt;=PerCustomer!$E$5)*(PaymentCus[]=PerCustomer!$B$5),ROW(PaymentDate[])-ROW(CustPay!$B$4)+1),ROWS(H$8:H152))))</f>
        <v/>
      </c>
      <c r="L152" s="10"/>
      <c r="Q152" s="10"/>
    </row>
    <row r="153" spans="2:17" x14ac:dyDescent="0.35">
      <c r="B153" s="19" t="str">
        <f t="array" ref="B153">IF(ROWS(B$8:B153)&gt;$H$3,"",INDEX(Tracker!$B$5:$B$999,SMALL(IF((Tracker!$B$5:$B$999&gt;=PerCustomer!$D$5)*(Tracker!$B$5:$B$999&lt;=PerCustomer!$E$5)*(Tracker!$C$5:$C$999=PerCustomer!$B$5),ROW(Tracker!$B$5:$B$999)-ROW(Tracker!$B$5)+1),ROWS(B$8:B153))))</f>
        <v/>
      </c>
      <c r="C153" s="19" t="str">
        <f t="array" ref="C153">IF(ROWS(C$8:C153)&gt;$H$3,"",INDEX(Tracker!$C$5:$C$999,SMALL(IF((Tracker!$B$5:$B$999&gt;=PerCustomer!$D$5)*(Tracker!$B$5:$B$999&lt;=PerCustomer!$E$5)*(Tracker!$C$5:$C$999=PerCustomer!$B$5),ROW(Tracker!$B$5:$B$999)-ROW(Tracker!$B$5)+1),ROWS(C$8:C153))))</f>
        <v/>
      </c>
      <c r="D153" s="21" t="str">
        <f t="array" ref="D153">IF(ROWS(D$8:D153)&gt;$H$3,"",INDEX(Tracker!$D$5:$D$999,SMALL(IF((Tracker!$B$5:$B$999&gt;=PerCustomer!$D$5)*(Tracker!$B$5:$B$999&lt;=PerCustomer!$E$5)*(Tracker!$C$5:$C$999=PerCustomer!$B$5),ROW(Tracker!$B$5:$B$999)-ROW(Tracker!$B$5)+1),ROWS(D$8:D153))))</f>
        <v/>
      </c>
      <c r="F153" s="19" t="str" cm="1">
        <f t="array" ref="F153">IF(ROWS(F$8:F153)&gt;$H$4,"",INDEX(PaymentDate[],SMALL(IF((PaymentDate[]&gt;=PerCustomer!$D$5)*(PaymentDate[]&lt;=PerCustomer!$E$5)*(PaymentCus[]=PerCustomer!$B$5),ROW(PaymentDate[])-ROW(CustPay!$B$4)+1),ROWS(F$8:F153))))</f>
        <v/>
      </c>
      <c r="G153" s="20" t="str" cm="1">
        <f t="array" ref="G153">IF(ROWS(G$8:G153)&gt;$H$4,"",INDEX(PaymentCus[],SMALL(IF((PaymentDate[]&gt;=PerCustomer!$D$5)*(PaymentDate[]&lt;=PerCustomer!$E$5)*(PaymentCus[]=PerCustomer!$B$5),ROW(PaymentDate[])-ROW(CustPay!$B$4)+1),ROWS(G$8:G153))))</f>
        <v/>
      </c>
      <c r="H153" s="21" t="str" cm="1">
        <f t="array" ref="H153">IF(ROWS(H$8:H153)&gt;$H$4,"",INDEX(TableCPD[],SMALL(IF((PaymentDate[]&gt;=PerCustomer!$D$5)*(PaymentDate[]&lt;=PerCustomer!$E$5)*(PaymentCus[]=PerCustomer!$B$5),ROW(PaymentDate[])-ROW(CustPay!$B$4)+1),ROWS(H$8:H153))))</f>
        <v/>
      </c>
      <c r="L153" s="10"/>
      <c r="Q153" s="10"/>
    </row>
    <row r="154" spans="2:17" x14ac:dyDescent="0.35">
      <c r="B154" s="19" t="str">
        <f t="array" ref="B154">IF(ROWS(B$8:B154)&gt;$H$3,"",INDEX(Tracker!$B$5:$B$999,SMALL(IF((Tracker!$B$5:$B$999&gt;=PerCustomer!$D$5)*(Tracker!$B$5:$B$999&lt;=PerCustomer!$E$5)*(Tracker!$C$5:$C$999=PerCustomer!$B$5),ROW(Tracker!$B$5:$B$999)-ROW(Tracker!$B$5)+1),ROWS(B$8:B154))))</f>
        <v/>
      </c>
      <c r="C154" s="19" t="str">
        <f t="array" ref="C154">IF(ROWS(C$8:C154)&gt;$H$3,"",INDEX(Tracker!$C$5:$C$999,SMALL(IF((Tracker!$B$5:$B$999&gt;=PerCustomer!$D$5)*(Tracker!$B$5:$B$999&lt;=PerCustomer!$E$5)*(Tracker!$C$5:$C$999=PerCustomer!$B$5),ROW(Tracker!$B$5:$B$999)-ROW(Tracker!$B$5)+1),ROWS(C$8:C154))))</f>
        <v/>
      </c>
      <c r="D154" s="21" t="str">
        <f t="array" ref="D154">IF(ROWS(D$8:D154)&gt;$H$3,"",INDEX(Tracker!$D$5:$D$999,SMALL(IF((Tracker!$B$5:$B$999&gt;=PerCustomer!$D$5)*(Tracker!$B$5:$B$999&lt;=PerCustomer!$E$5)*(Tracker!$C$5:$C$999=PerCustomer!$B$5),ROW(Tracker!$B$5:$B$999)-ROW(Tracker!$B$5)+1),ROWS(D$8:D154))))</f>
        <v/>
      </c>
      <c r="F154" s="19" t="str" cm="1">
        <f t="array" ref="F154">IF(ROWS(F$8:F154)&gt;$H$4,"",INDEX(PaymentDate[],SMALL(IF((PaymentDate[]&gt;=PerCustomer!$D$5)*(PaymentDate[]&lt;=PerCustomer!$E$5)*(PaymentCus[]=PerCustomer!$B$5),ROW(PaymentDate[])-ROW(CustPay!$B$4)+1),ROWS(F$8:F154))))</f>
        <v/>
      </c>
      <c r="G154" s="20" t="str" cm="1">
        <f t="array" ref="G154">IF(ROWS(G$8:G154)&gt;$H$4,"",INDEX(PaymentCus[],SMALL(IF((PaymentDate[]&gt;=PerCustomer!$D$5)*(PaymentDate[]&lt;=PerCustomer!$E$5)*(PaymentCus[]=PerCustomer!$B$5),ROW(PaymentDate[])-ROW(CustPay!$B$4)+1),ROWS(G$8:G154))))</f>
        <v/>
      </c>
      <c r="H154" s="21" t="str" cm="1">
        <f t="array" ref="H154">IF(ROWS(H$8:H154)&gt;$H$4,"",INDEX(TableCPD[],SMALL(IF((PaymentDate[]&gt;=PerCustomer!$D$5)*(PaymentDate[]&lt;=PerCustomer!$E$5)*(PaymentCus[]=PerCustomer!$B$5),ROW(PaymentDate[])-ROW(CustPay!$B$4)+1),ROWS(H$8:H154))))</f>
        <v/>
      </c>
      <c r="L154" s="10"/>
      <c r="Q154" s="10"/>
    </row>
    <row r="155" spans="2:17" x14ac:dyDescent="0.35">
      <c r="B155" s="19" t="str">
        <f t="array" ref="B155">IF(ROWS(B$8:B155)&gt;$H$3,"",INDEX(Tracker!$B$5:$B$999,SMALL(IF((Tracker!$B$5:$B$999&gt;=PerCustomer!$D$5)*(Tracker!$B$5:$B$999&lt;=PerCustomer!$E$5)*(Tracker!$C$5:$C$999=PerCustomer!$B$5),ROW(Tracker!$B$5:$B$999)-ROW(Tracker!$B$5)+1),ROWS(B$8:B155))))</f>
        <v/>
      </c>
      <c r="C155" s="19" t="str">
        <f t="array" ref="C155">IF(ROWS(C$8:C155)&gt;$H$3,"",INDEX(Tracker!$C$5:$C$999,SMALL(IF((Tracker!$B$5:$B$999&gt;=PerCustomer!$D$5)*(Tracker!$B$5:$B$999&lt;=PerCustomer!$E$5)*(Tracker!$C$5:$C$999=PerCustomer!$B$5),ROW(Tracker!$B$5:$B$999)-ROW(Tracker!$B$5)+1),ROWS(C$8:C155))))</f>
        <v/>
      </c>
      <c r="D155" s="21" t="str">
        <f t="array" ref="D155">IF(ROWS(D$8:D155)&gt;$H$3,"",INDEX(Tracker!$D$5:$D$999,SMALL(IF((Tracker!$B$5:$B$999&gt;=PerCustomer!$D$5)*(Tracker!$B$5:$B$999&lt;=PerCustomer!$E$5)*(Tracker!$C$5:$C$999=PerCustomer!$B$5),ROW(Tracker!$B$5:$B$999)-ROW(Tracker!$B$5)+1),ROWS(D$8:D155))))</f>
        <v/>
      </c>
      <c r="F155" s="19" t="str" cm="1">
        <f t="array" ref="F155">IF(ROWS(F$8:F155)&gt;$H$4,"",INDEX(PaymentDate[],SMALL(IF((PaymentDate[]&gt;=PerCustomer!$D$5)*(PaymentDate[]&lt;=PerCustomer!$E$5)*(PaymentCus[]=PerCustomer!$B$5),ROW(PaymentDate[])-ROW(CustPay!$B$4)+1),ROWS(F$8:F155))))</f>
        <v/>
      </c>
      <c r="G155" s="20" t="str" cm="1">
        <f t="array" ref="G155">IF(ROWS(G$8:G155)&gt;$H$4,"",INDEX(PaymentCus[],SMALL(IF((PaymentDate[]&gt;=PerCustomer!$D$5)*(PaymentDate[]&lt;=PerCustomer!$E$5)*(PaymentCus[]=PerCustomer!$B$5),ROW(PaymentDate[])-ROW(CustPay!$B$4)+1),ROWS(G$8:G155))))</f>
        <v/>
      </c>
      <c r="H155" s="21" t="str" cm="1">
        <f t="array" ref="H155">IF(ROWS(H$8:H155)&gt;$H$4,"",INDEX(TableCPD[],SMALL(IF((PaymentDate[]&gt;=PerCustomer!$D$5)*(PaymentDate[]&lt;=PerCustomer!$E$5)*(PaymentCus[]=PerCustomer!$B$5),ROW(PaymentDate[])-ROW(CustPay!$B$4)+1),ROWS(H$8:H155))))</f>
        <v/>
      </c>
      <c r="L155" s="10"/>
      <c r="Q155" s="10"/>
    </row>
    <row r="156" spans="2:17" x14ac:dyDescent="0.35">
      <c r="B156" s="19" t="str">
        <f t="array" ref="B156">IF(ROWS(B$8:B156)&gt;$H$3,"",INDEX(Tracker!$B$5:$B$999,SMALL(IF((Tracker!$B$5:$B$999&gt;=PerCustomer!$D$5)*(Tracker!$B$5:$B$999&lt;=PerCustomer!$E$5)*(Tracker!$C$5:$C$999=PerCustomer!$B$5),ROW(Tracker!$B$5:$B$999)-ROW(Tracker!$B$5)+1),ROWS(B$8:B156))))</f>
        <v/>
      </c>
      <c r="C156" s="19" t="str">
        <f t="array" ref="C156">IF(ROWS(C$8:C156)&gt;$H$3,"",INDEX(Tracker!$C$5:$C$999,SMALL(IF((Tracker!$B$5:$B$999&gt;=PerCustomer!$D$5)*(Tracker!$B$5:$B$999&lt;=PerCustomer!$E$5)*(Tracker!$C$5:$C$999=PerCustomer!$B$5),ROW(Tracker!$B$5:$B$999)-ROW(Tracker!$B$5)+1),ROWS(C$8:C156))))</f>
        <v/>
      </c>
      <c r="D156" s="21" t="str">
        <f t="array" ref="D156">IF(ROWS(D$8:D156)&gt;$H$3,"",INDEX(Tracker!$D$5:$D$999,SMALL(IF((Tracker!$B$5:$B$999&gt;=PerCustomer!$D$5)*(Tracker!$B$5:$B$999&lt;=PerCustomer!$E$5)*(Tracker!$C$5:$C$999=PerCustomer!$B$5),ROW(Tracker!$B$5:$B$999)-ROW(Tracker!$B$5)+1),ROWS(D$8:D156))))</f>
        <v/>
      </c>
      <c r="F156" s="19" t="str" cm="1">
        <f t="array" ref="F156">IF(ROWS(F$8:F156)&gt;$H$4,"",INDEX(PaymentDate[],SMALL(IF((PaymentDate[]&gt;=PerCustomer!$D$5)*(PaymentDate[]&lt;=PerCustomer!$E$5)*(PaymentCus[]=PerCustomer!$B$5),ROW(PaymentDate[])-ROW(CustPay!$B$4)+1),ROWS(F$8:F156))))</f>
        <v/>
      </c>
      <c r="G156" s="20" t="str" cm="1">
        <f t="array" ref="G156">IF(ROWS(G$8:G156)&gt;$H$4,"",INDEX(PaymentCus[],SMALL(IF((PaymentDate[]&gt;=PerCustomer!$D$5)*(PaymentDate[]&lt;=PerCustomer!$E$5)*(PaymentCus[]=PerCustomer!$B$5),ROW(PaymentDate[])-ROW(CustPay!$B$4)+1),ROWS(G$8:G156))))</f>
        <v/>
      </c>
      <c r="H156" s="21" t="str" cm="1">
        <f t="array" ref="H156">IF(ROWS(H$8:H156)&gt;$H$4,"",INDEX(TableCPD[],SMALL(IF((PaymentDate[]&gt;=PerCustomer!$D$5)*(PaymentDate[]&lt;=PerCustomer!$E$5)*(PaymentCus[]=PerCustomer!$B$5),ROW(PaymentDate[])-ROW(CustPay!$B$4)+1),ROWS(H$8:H156))))</f>
        <v/>
      </c>
      <c r="L156" s="10"/>
      <c r="Q156" s="10"/>
    </row>
    <row r="157" spans="2:17" x14ac:dyDescent="0.35">
      <c r="B157" s="19" t="str">
        <f t="array" ref="B157">IF(ROWS(B$8:B157)&gt;$H$3,"",INDEX(Tracker!$B$5:$B$999,SMALL(IF((Tracker!$B$5:$B$999&gt;=PerCustomer!$D$5)*(Tracker!$B$5:$B$999&lt;=PerCustomer!$E$5)*(Tracker!$C$5:$C$999=PerCustomer!$B$5),ROW(Tracker!$B$5:$B$999)-ROW(Tracker!$B$5)+1),ROWS(B$8:B157))))</f>
        <v/>
      </c>
      <c r="C157" s="19" t="str">
        <f t="array" ref="C157">IF(ROWS(C$8:C157)&gt;$H$3,"",INDEX(Tracker!$C$5:$C$999,SMALL(IF((Tracker!$B$5:$B$999&gt;=PerCustomer!$D$5)*(Tracker!$B$5:$B$999&lt;=PerCustomer!$E$5)*(Tracker!$C$5:$C$999=PerCustomer!$B$5),ROW(Tracker!$B$5:$B$999)-ROW(Tracker!$B$5)+1),ROWS(C$8:C157))))</f>
        <v/>
      </c>
      <c r="D157" s="21" t="str">
        <f t="array" ref="D157">IF(ROWS(D$8:D157)&gt;$H$3,"",INDEX(Tracker!$D$5:$D$999,SMALL(IF((Tracker!$B$5:$B$999&gt;=PerCustomer!$D$5)*(Tracker!$B$5:$B$999&lt;=PerCustomer!$E$5)*(Tracker!$C$5:$C$999=PerCustomer!$B$5),ROW(Tracker!$B$5:$B$999)-ROW(Tracker!$B$5)+1),ROWS(D$8:D157))))</f>
        <v/>
      </c>
      <c r="F157" s="19" t="str" cm="1">
        <f t="array" ref="F157">IF(ROWS(F$8:F157)&gt;$H$4,"",INDEX(PaymentDate[],SMALL(IF((PaymentDate[]&gt;=PerCustomer!$D$5)*(PaymentDate[]&lt;=PerCustomer!$E$5)*(PaymentCus[]=PerCustomer!$B$5),ROW(PaymentDate[])-ROW(CustPay!$B$4)+1),ROWS(F$8:F157))))</f>
        <v/>
      </c>
      <c r="G157" s="20" t="str" cm="1">
        <f t="array" ref="G157">IF(ROWS(G$8:G157)&gt;$H$4,"",INDEX(PaymentCus[],SMALL(IF((PaymentDate[]&gt;=PerCustomer!$D$5)*(PaymentDate[]&lt;=PerCustomer!$E$5)*(PaymentCus[]=PerCustomer!$B$5),ROW(PaymentDate[])-ROW(CustPay!$B$4)+1),ROWS(G$8:G157))))</f>
        <v/>
      </c>
      <c r="H157" s="21" t="str" cm="1">
        <f t="array" ref="H157">IF(ROWS(H$8:H157)&gt;$H$4,"",INDEX(TableCPD[],SMALL(IF((PaymentDate[]&gt;=PerCustomer!$D$5)*(PaymentDate[]&lt;=PerCustomer!$E$5)*(PaymentCus[]=PerCustomer!$B$5),ROW(PaymentDate[])-ROW(CustPay!$B$4)+1),ROWS(H$8:H157))))</f>
        <v/>
      </c>
      <c r="L157" s="10"/>
      <c r="Q157" s="10"/>
    </row>
    <row r="158" spans="2:17" x14ac:dyDescent="0.35">
      <c r="B158" s="19" t="str">
        <f t="array" ref="B158">IF(ROWS(B$8:B158)&gt;$H$3,"",INDEX(Tracker!$B$5:$B$999,SMALL(IF((Tracker!$B$5:$B$999&gt;=PerCustomer!$D$5)*(Tracker!$B$5:$B$999&lt;=PerCustomer!$E$5)*(Tracker!$C$5:$C$999=PerCustomer!$B$5),ROW(Tracker!$B$5:$B$999)-ROW(Tracker!$B$5)+1),ROWS(B$8:B158))))</f>
        <v/>
      </c>
      <c r="C158" s="19" t="str">
        <f t="array" ref="C158">IF(ROWS(C$8:C158)&gt;$H$3,"",INDEX(Tracker!$C$5:$C$999,SMALL(IF((Tracker!$B$5:$B$999&gt;=PerCustomer!$D$5)*(Tracker!$B$5:$B$999&lt;=PerCustomer!$E$5)*(Tracker!$C$5:$C$999=PerCustomer!$B$5),ROW(Tracker!$B$5:$B$999)-ROW(Tracker!$B$5)+1),ROWS(C$8:C158))))</f>
        <v/>
      </c>
      <c r="D158" s="21" t="str">
        <f t="array" ref="D158">IF(ROWS(D$8:D158)&gt;$H$3,"",INDEX(Tracker!$D$5:$D$999,SMALL(IF((Tracker!$B$5:$B$999&gt;=PerCustomer!$D$5)*(Tracker!$B$5:$B$999&lt;=PerCustomer!$E$5)*(Tracker!$C$5:$C$999=PerCustomer!$B$5),ROW(Tracker!$B$5:$B$999)-ROW(Tracker!$B$5)+1),ROWS(D$8:D158))))</f>
        <v/>
      </c>
      <c r="F158" s="19" t="str" cm="1">
        <f t="array" ref="F158">IF(ROWS(F$8:F158)&gt;$H$4,"",INDEX(PaymentDate[],SMALL(IF((PaymentDate[]&gt;=PerCustomer!$D$5)*(PaymentDate[]&lt;=PerCustomer!$E$5)*(PaymentCus[]=PerCustomer!$B$5),ROW(PaymentDate[])-ROW(CustPay!$B$4)+1),ROWS(F$8:F158))))</f>
        <v/>
      </c>
      <c r="G158" s="20" t="str" cm="1">
        <f t="array" ref="G158">IF(ROWS(G$8:G158)&gt;$H$4,"",INDEX(PaymentCus[],SMALL(IF((PaymentDate[]&gt;=PerCustomer!$D$5)*(PaymentDate[]&lt;=PerCustomer!$E$5)*(PaymentCus[]=PerCustomer!$B$5),ROW(PaymentDate[])-ROW(CustPay!$B$4)+1),ROWS(G$8:G158))))</f>
        <v/>
      </c>
      <c r="H158" s="21" t="str" cm="1">
        <f t="array" ref="H158">IF(ROWS(H$8:H158)&gt;$H$4,"",INDEX(TableCPD[],SMALL(IF((PaymentDate[]&gt;=PerCustomer!$D$5)*(PaymentDate[]&lt;=PerCustomer!$E$5)*(PaymentCus[]=PerCustomer!$B$5),ROW(PaymentDate[])-ROW(CustPay!$B$4)+1),ROWS(H$8:H158))))</f>
        <v/>
      </c>
      <c r="L158" s="10"/>
      <c r="Q158" s="10"/>
    </row>
    <row r="159" spans="2:17" x14ac:dyDescent="0.35">
      <c r="B159" s="19" t="str">
        <f t="array" ref="B159">IF(ROWS(B$8:B159)&gt;$H$3,"",INDEX(Tracker!$B$5:$B$999,SMALL(IF((Tracker!$B$5:$B$999&gt;=PerCustomer!$D$5)*(Tracker!$B$5:$B$999&lt;=PerCustomer!$E$5)*(Tracker!$C$5:$C$999=PerCustomer!$B$5),ROW(Tracker!$B$5:$B$999)-ROW(Tracker!$B$5)+1),ROWS(B$8:B159))))</f>
        <v/>
      </c>
      <c r="C159" s="19" t="str">
        <f t="array" ref="C159">IF(ROWS(C$8:C159)&gt;$H$3,"",INDEX(Tracker!$C$5:$C$999,SMALL(IF((Tracker!$B$5:$B$999&gt;=PerCustomer!$D$5)*(Tracker!$B$5:$B$999&lt;=PerCustomer!$E$5)*(Tracker!$C$5:$C$999=PerCustomer!$B$5),ROW(Tracker!$B$5:$B$999)-ROW(Tracker!$B$5)+1),ROWS(C$8:C159))))</f>
        <v/>
      </c>
      <c r="D159" s="21" t="str">
        <f t="array" ref="D159">IF(ROWS(D$8:D159)&gt;$H$3,"",INDEX(Tracker!$D$5:$D$999,SMALL(IF((Tracker!$B$5:$B$999&gt;=PerCustomer!$D$5)*(Tracker!$B$5:$B$999&lt;=PerCustomer!$E$5)*(Tracker!$C$5:$C$999=PerCustomer!$B$5),ROW(Tracker!$B$5:$B$999)-ROW(Tracker!$B$5)+1),ROWS(D$8:D159))))</f>
        <v/>
      </c>
      <c r="F159" s="19" t="str" cm="1">
        <f t="array" ref="F159">IF(ROWS(F$8:F159)&gt;$H$4,"",INDEX(PaymentDate[],SMALL(IF((PaymentDate[]&gt;=PerCustomer!$D$5)*(PaymentDate[]&lt;=PerCustomer!$E$5)*(PaymentCus[]=PerCustomer!$B$5),ROW(PaymentDate[])-ROW(CustPay!$B$4)+1),ROWS(F$8:F159))))</f>
        <v/>
      </c>
      <c r="G159" s="20" t="str" cm="1">
        <f t="array" ref="G159">IF(ROWS(G$8:G159)&gt;$H$4,"",INDEX(PaymentCus[],SMALL(IF((PaymentDate[]&gt;=PerCustomer!$D$5)*(PaymentDate[]&lt;=PerCustomer!$E$5)*(PaymentCus[]=PerCustomer!$B$5),ROW(PaymentDate[])-ROW(CustPay!$B$4)+1),ROWS(G$8:G159))))</f>
        <v/>
      </c>
      <c r="H159" s="21" t="str" cm="1">
        <f t="array" ref="H159">IF(ROWS(H$8:H159)&gt;$H$4,"",INDEX(TableCPD[],SMALL(IF((PaymentDate[]&gt;=PerCustomer!$D$5)*(PaymentDate[]&lt;=PerCustomer!$E$5)*(PaymentCus[]=PerCustomer!$B$5),ROW(PaymentDate[])-ROW(CustPay!$B$4)+1),ROWS(H$8:H159))))</f>
        <v/>
      </c>
      <c r="L159" s="10"/>
      <c r="Q159" s="10"/>
    </row>
    <row r="160" spans="2:17" x14ac:dyDescent="0.35">
      <c r="B160" s="19" t="str">
        <f t="array" ref="B160">IF(ROWS(B$8:B160)&gt;$H$3,"",INDEX(Tracker!$B$5:$B$999,SMALL(IF((Tracker!$B$5:$B$999&gt;=PerCustomer!$D$5)*(Tracker!$B$5:$B$999&lt;=PerCustomer!$E$5)*(Tracker!$C$5:$C$999=PerCustomer!$B$5),ROW(Tracker!$B$5:$B$999)-ROW(Tracker!$B$5)+1),ROWS(B$8:B160))))</f>
        <v/>
      </c>
      <c r="C160" s="19" t="str">
        <f t="array" ref="C160">IF(ROWS(C$8:C160)&gt;$H$3,"",INDEX(Tracker!$C$5:$C$999,SMALL(IF((Tracker!$B$5:$B$999&gt;=PerCustomer!$D$5)*(Tracker!$B$5:$B$999&lt;=PerCustomer!$E$5)*(Tracker!$C$5:$C$999=PerCustomer!$B$5),ROW(Tracker!$B$5:$B$999)-ROW(Tracker!$B$5)+1),ROWS(C$8:C160))))</f>
        <v/>
      </c>
      <c r="D160" s="21" t="str">
        <f t="array" ref="D160">IF(ROWS(D$8:D160)&gt;$H$3,"",INDEX(Tracker!$D$5:$D$999,SMALL(IF((Tracker!$B$5:$B$999&gt;=PerCustomer!$D$5)*(Tracker!$B$5:$B$999&lt;=PerCustomer!$E$5)*(Tracker!$C$5:$C$999=PerCustomer!$B$5),ROW(Tracker!$B$5:$B$999)-ROW(Tracker!$B$5)+1),ROWS(D$8:D160))))</f>
        <v/>
      </c>
      <c r="F160" s="19" t="str" cm="1">
        <f t="array" ref="F160">IF(ROWS(F$8:F160)&gt;$H$4,"",INDEX(PaymentDate[],SMALL(IF((PaymentDate[]&gt;=PerCustomer!$D$5)*(PaymentDate[]&lt;=PerCustomer!$E$5)*(PaymentCus[]=PerCustomer!$B$5),ROW(PaymentDate[])-ROW(CustPay!$B$4)+1),ROWS(F$8:F160))))</f>
        <v/>
      </c>
      <c r="G160" s="20" t="str" cm="1">
        <f t="array" ref="G160">IF(ROWS(G$8:G160)&gt;$H$4,"",INDEX(PaymentCus[],SMALL(IF((PaymentDate[]&gt;=PerCustomer!$D$5)*(PaymentDate[]&lt;=PerCustomer!$E$5)*(PaymentCus[]=PerCustomer!$B$5),ROW(PaymentDate[])-ROW(CustPay!$B$4)+1),ROWS(G$8:G160))))</f>
        <v/>
      </c>
      <c r="H160" s="21" t="str" cm="1">
        <f t="array" ref="H160">IF(ROWS(H$8:H160)&gt;$H$4,"",INDEX(TableCPD[],SMALL(IF((PaymentDate[]&gt;=PerCustomer!$D$5)*(PaymentDate[]&lt;=PerCustomer!$E$5)*(PaymentCus[]=PerCustomer!$B$5),ROW(PaymentDate[])-ROW(CustPay!$B$4)+1),ROWS(H$8:H160))))</f>
        <v/>
      </c>
      <c r="L160" s="10"/>
      <c r="Q160" s="10"/>
    </row>
    <row r="161" spans="2:17" x14ac:dyDescent="0.35">
      <c r="B161" s="19" t="str">
        <f t="array" ref="B161">IF(ROWS(B$8:B161)&gt;$H$3,"",INDEX(Tracker!$B$5:$B$999,SMALL(IF((Tracker!$B$5:$B$999&gt;=PerCustomer!$D$5)*(Tracker!$B$5:$B$999&lt;=PerCustomer!$E$5)*(Tracker!$C$5:$C$999=PerCustomer!$B$5),ROW(Tracker!$B$5:$B$999)-ROW(Tracker!$B$5)+1),ROWS(B$8:B161))))</f>
        <v/>
      </c>
      <c r="C161" s="19" t="str">
        <f t="array" ref="C161">IF(ROWS(C$8:C161)&gt;$H$3,"",INDEX(Tracker!$C$5:$C$999,SMALL(IF((Tracker!$B$5:$B$999&gt;=PerCustomer!$D$5)*(Tracker!$B$5:$B$999&lt;=PerCustomer!$E$5)*(Tracker!$C$5:$C$999=PerCustomer!$B$5),ROW(Tracker!$B$5:$B$999)-ROW(Tracker!$B$5)+1),ROWS(C$8:C161))))</f>
        <v/>
      </c>
      <c r="D161" s="21" t="str">
        <f t="array" ref="D161">IF(ROWS(D$8:D161)&gt;$H$3,"",INDEX(Tracker!$D$5:$D$999,SMALL(IF((Tracker!$B$5:$B$999&gt;=PerCustomer!$D$5)*(Tracker!$B$5:$B$999&lt;=PerCustomer!$E$5)*(Tracker!$C$5:$C$999=PerCustomer!$B$5),ROW(Tracker!$B$5:$B$999)-ROW(Tracker!$B$5)+1),ROWS(D$8:D161))))</f>
        <v/>
      </c>
      <c r="F161" s="19" t="str" cm="1">
        <f t="array" ref="F161">IF(ROWS(F$8:F161)&gt;$H$4,"",INDEX(PaymentDate[],SMALL(IF((PaymentDate[]&gt;=PerCustomer!$D$5)*(PaymentDate[]&lt;=PerCustomer!$E$5)*(PaymentCus[]=PerCustomer!$B$5),ROW(PaymentDate[])-ROW(CustPay!$B$4)+1),ROWS(F$8:F161))))</f>
        <v/>
      </c>
      <c r="G161" s="20" t="str" cm="1">
        <f t="array" ref="G161">IF(ROWS(G$8:G161)&gt;$H$4,"",INDEX(PaymentCus[],SMALL(IF((PaymentDate[]&gt;=PerCustomer!$D$5)*(PaymentDate[]&lt;=PerCustomer!$E$5)*(PaymentCus[]=PerCustomer!$B$5),ROW(PaymentDate[])-ROW(CustPay!$B$4)+1),ROWS(G$8:G161))))</f>
        <v/>
      </c>
      <c r="H161" s="21" t="str" cm="1">
        <f t="array" ref="H161">IF(ROWS(H$8:H161)&gt;$H$4,"",INDEX(TableCPD[],SMALL(IF((PaymentDate[]&gt;=PerCustomer!$D$5)*(PaymentDate[]&lt;=PerCustomer!$E$5)*(PaymentCus[]=PerCustomer!$B$5),ROW(PaymentDate[])-ROW(CustPay!$B$4)+1),ROWS(H$8:H161))))</f>
        <v/>
      </c>
      <c r="L161" s="10"/>
      <c r="Q161" s="10"/>
    </row>
    <row r="162" spans="2:17" x14ac:dyDescent="0.35">
      <c r="B162" s="19" t="str">
        <f t="array" ref="B162">IF(ROWS(B$8:B162)&gt;$H$3,"",INDEX(Tracker!$B$5:$B$999,SMALL(IF((Tracker!$B$5:$B$999&gt;=PerCustomer!$D$5)*(Tracker!$B$5:$B$999&lt;=PerCustomer!$E$5)*(Tracker!$C$5:$C$999=PerCustomer!$B$5),ROW(Tracker!$B$5:$B$999)-ROW(Tracker!$B$5)+1),ROWS(B$8:B162))))</f>
        <v/>
      </c>
      <c r="C162" s="19" t="str">
        <f t="array" ref="C162">IF(ROWS(C$8:C162)&gt;$H$3,"",INDEX(Tracker!$C$5:$C$999,SMALL(IF((Tracker!$B$5:$B$999&gt;=PerCustomer!$D$5)*(Tracker!$B$5:$B$999&lt;=PerCustomer!$E$5)*(Tracker!$C$5:$C$999=PerCustomer!$B$5),ROW(Tracker!$B$5:$B$999)-ROW(Tracker!$B$5)+1),ROWS(C$8:C162))))</f>
        <v/>
      </c>
      <c r="D162" s="21" t="str">
        <f t="array" ref="D162">IF(ROWS(D$8:D162)&gt;$H$3,"",INDEX(Tracker!$D$5:$D$999,SMALL(IF((Tracker!$B$5:$B$999&gt;=PerCustomer!$D$5)*(Tracker!$B$5:$B$999&lt;=PerCustomer!$E$5)*(Tracker!$C$5:$C$999=PerCustomer!$B$5),ROW(Tracker!$B$5:$B$999)-ROW(Tracker!$B$5)+1),ROWS(D$8:D162))))</f>
        <v/>
      </c>
      <c r="F162" s="19" t="str" cm="1">
        <f t="array" ref="F162">IF(ROWS(F$8:F162)&gt;$H$4,"",INDEX(PaymentDate[],SMALL(IF((PaymentDate[]&gt;=PerCustomer!$D$5)*(PaymentDate[]&lt;=PerCustomer!$E$5)*(PaymentCus[]=PerCustomer!$B$5),ROW(PaymentDate[])-ROW(CustPay!$B$4)+1),ROWS(F$8:F162))))</f>
        <v/>
      </c>
      <c r="G162" s="20" t="str" cm="1">
        <f t="array" ref="G162">IF(ROWS(G$8:G162)&gt;$H$4,"",INDEX(PaymentCus[],SMALL(IF((PaymentDate[]&gt;=PerCustomer!$D$5)*(PaymentDate[]&lt;=PerCustomer!$E$5)*(PaymentCus[]=PerCustomer!$B$5),ROW(PaymentDate[])-ROW(CustPay!$B$4)+1),ROWS(G$8:G162))))</f>
        <v/>
      </c>
      <c r="H162" s="21" t="str" cm="1">
        <f t="array" ref="H162">IF(ROWS(H$8:H162)&gt;$H$4,"",INDEX(TableCPD[],SMALL(IF((PaymentDate[]&gt;=PerCustomer!$D$5)*(PaymentDate[]&lt;=PerCustomer!$E$5)*(PaymentCus[]=PerCustomer!$B$5),ROW(PaymentDate[])-ROW(CustPay!$B$4)+1),ROWS(H$8:H162))))</f>
        <v/>
      </c>
      <c r="L162" s="10"/>
      <c r="Q162" s="10"/>
    </row>
    <row r="163" spans="2:17" x14ac:dyDescent="0.35">
      <c r="B163" s="19" t="str">
        <f t="array" ref="B163">IF(ROWS(B$8:B163)&gt;$H$3,"",INDEX(Tracker!$B$5:$B$999,SMALL(IF((Tracker!$B$5:$B$999&gt;=PerCustomer!$D$5)*(Tracker!$B$5:$B$999&lt;=PerCustomer!$E$5)*(Tracker!$C$5:$C$999=PerCustomer!$B$5),ROW(Tracker!$B$5:$B$999)-ROW(Tracker!$B$5)+1),ROWS(B$8:B163))))</f>
        <v/>
      </c>
      <c r="C163" s="19" t="str">
        <f t="array" ref="C163">IF(ROWS(C$8:C163)&gt;$H$3,"",INDEX(Tracker!$C$5:$C$999,SMALL(IF((Tracker!$B$5:$B$999&gt;=PerCustomer!$D$5)*(Tracker!$B$5:$B$999&lt;=PerCustomer!$E$5)*(Tracker!$C$5:$C$999=PerCustomer!$B$5),ROW(Tracker!$B$5:$B$999)-ROW(Tracker!$B$5)+1),ROWS(C$8:C163))))</f>
        <v/>
      </c>
      <c r="D163" s="21" t="str">
        <f t="array" ref="D163">IF(ROWS(D$8:D163)&gt;$H$3,"",INDEX(Tracker!$D$5:$D$999,SMALL(IF((Tracker!$B$5:$B$999&gt;=PerCustomer!$D$5)*(Tracker!$B$5:$B$999&lt;=PerCustomer!$E$5)*(Tracker!$C$5:$C$999=PerCustomer!$B$5),ROW(Tracker!$B$5:$B$999)-ROW(Tracker!$B$5)+1),ROWS(D$8:D163))))</f>
        <v/>
      </c>
      <c r="F163" s="19" t="str" cm="1">
        <f t="array" ref="F163">IF(ROWS(F$8:F163)&gt;$H$4,"",INDEX(PaymentDate[],SMALL(IF((PaymentDate[]&gt;=PerCustomer!$D$5)*(PaymentDate[]&lt;=PerCustomer!$E$5)*(PaymentCus[]=PerCustomer!$B$5),ROW(PaymentDate[])-ROW(CustPay!$B$4)+1),ROWS(F$8:F163))))</f>
        <v/>
      </c>
      <c r="G163" s="20" t="str" cm="1">
        <f t="array" ref="G163">IF(ROWS(G$8:G163)&gt;$H$4,"",INDEX(PaymentCus[],SMALL(IF((PaymentDate[]&gt;=PerCustomer!$D$5)*(PaymentDate[]&lt;=PerCustomer!$E$5)*(PaymentCus[]=PerCustomer!$B$5),ROW(PaymentDate[])-ROW(CustPay!$B$4)+1),ROWS(G$8:G163))))</f>
        <v/>
      </c>
      <c r="H163" s="21" t="str" cm="1">
        <f t="array" ref="H163">IF(ROWS(H$8:H163)&gt;$H$4,"",INDEX(TableCPD[],SMALL(IF((PaymentDate[]&gt;=PerCustomer!$D$5)*(PaymentDate[]&lt;=PerCustomer!$E$5)*(PaymentCus[]=PerCustomer!$B$5),ROW(PaymentDate[])-ROW(CustPay!$B$4)+1),ROWS(H$8:H163))))</f>
        <v/>
      </c>
      <c r="L163" s="10"/>
      <c r="Q163" s="10"/>
    </row>
    <row r="164" spans="2:17" x14ac:dyDescent="0.35">
      <c r="B164" s="19" t="str">
        <f t="array" ref="B164">IF(ROWS(B$8:B164)&gt;$H$3,"",INDEX(Tracker!$B$5:$B$999,SMALL(IF((Tracker!$B$5:$B$999&gt;=PerCustomer!$D$5)*(Tracker!$B$5:$B$999&lt;=PerCustomer!$E$5)*(Tracker!$C$5:$C$999=PerCustomer!$B$5),ROW(Tracker!$B$5:$B$999)-ROW(Tracker!$B$5)+1),ROWS(B$8:B164))))</f>
        <v/>
      </c>
      <c r="C164" s="19" t="str">
        <f t="array" ref="C164">IF(ROWS(C$8:C164)&gt;$H$3,"",INDEX(Tracker!$C$5:$C$999,SMALL(IF((Tracker!$B$5:$B$999&gt;=PerCustomer!$D$5)*(Tracker!$B$5:$B$999&lt;=PerCustomer!$E$5)*(Tracker!$C$5:$C$999=PerCustomer!$B$5),ROW(Tracker!$B$5:$B$999)-ROW(Tracker!$B$5)+1),ROWS(C$8:C164))))</f>
        <v/>
      </c>
      <c r="D164" s="21" t="str">
        <f t="array" ref="D164">IF(ROWS(D$8:D164)&gt;$H$3,"",INDEX(Tracker!$D$5:$D$999,SMALL(IF((Tracker!$B$5:$B$999&gt;=PerCustomer!$D$5)*(Tracker!$B$5:$B$999&lt;=PerCustomer!$E$5)*(Tracker!$C$5:$C$999=PerCustomer!$B$5),ROW(Tracker!$B$5:$B$999)-ROW(Tracker!$B$5)+1),ROWS(D$8:D164))))</f>
        <v/>
      </c>
      <c r="F164" s="19" t="str" cm="1">
        <f t="array" ref="F164">IF(ROWS(F$8:F164)&gt;$H$4,"",INDEX(PaymentDate[],SMALL(IF((PaymentDate[]&gt;=PerCustomer!$D$5)*(PaymentDate[]&lt;=PerCustomer!$E$5)*(PaymentCus[]=PerCustomer!$B$5),ROW(PaymentDate[])-ROW(CustPay!$B$4)+1),ROWS(F$8:F164))))</f>
        <v/>
      </c>
      <c r="G164" s="20" t="str" cm="1">
        <f t="array" ref="G164">IF(ROWS(G$8:G164)&gt;$H$4,"",INDEX(PaymentCus[],SMALL(IF((PaymentDate[]&gt;=PerCustomer!$D$5)*(PaymentDate[]&lt;=PerCustomer!$E$5)*(PaymentCus[]=PerCustomer!$B$5),ROW(PaymentDate[])-ROW(CustPay!$B$4)+1),ROWS(G$8:G164))))</f>
        <v/>
      </c>
      <c r="H164" s="21" t="str" cm="1">
        <f t="array" ref="H164">IF(ROWS(H$8:H164)&gt;$H$4,"",INDEX(TableCPD[],SMALL(IF((PaymentDate[]&gt;=PerCustomer!$D$5)*(PaymentDate[]&lt;=PerCustomer!$E$5)*(PaymentCus[]=PerCustomer!$B$5),ROW(PaymentDate[])-ROW(CustPay!$B$4)+1),ROWS(H$8:H164))))</f>
        <v/>
      </c>
      <c r="L164" s="10"/>
      <c r="Q164" s="10"/>
    </row>
    <row r="165" spans="2:17" x14ac:dyDescent="0.35">
      <c r="B165" s="19" t="str">
        <f t="array" ref="B165">IF(ROWS(B$8:B165)&gt;$H$3,"",INDEX(Tracker!$B$5:$B$999,SMALL(IF((Tracker!$B$5:$B$999&gt;=PerCustomer!$D$5)*(Tracker!$B$5:$B$999&lt;=PerCustomer!$E$5)*(Tracker!$C$5:$C$999=PerCustomer!$B$5),ROW(Tracker!$B$5:$B$999)-ROW(Tracker!$B$5)+1),ROWS(B$8:B165))))</f>
        <v/>
      </c>
      <c r="C165" s="19" t="str">
        <f t="array" ref="C165">IF(ROWS(C$8:C165)&gt;$H$3,"",INDEX(Tracker!$C$5:$C$999,SMALL(IF((Tracker!$B$5:$B$999&gt;=PerCustomer!$D$5)*(Tracker!$B$5:$B$999&lt;=PerCustomer!$E$5)*(Tracker!$C$5:$C$999=PerCustomer!$B$5),ROW(Tracker!$B$5:$B$999)-ROW(Tracker!$B$5)+1),ROWS(C$8:C165))))</f>
        <v/>
      </c>
      <c r="D165" s="21" t="str">
        <f t="array" ref="D165">IF(ROWS(D$8:D165)&gt;$H$3,"",INDEX(Tracker!$D$5:$D$999,SMALL(IF((Tracker!$B$5:$B$999&gt;=PerCustomer!$D$5)*(Tracker!$B$5:$B$999&lt;=PerCustomer!$E$5)*(Tracker!$C$5:$C$999=PerCustomer!$B$5),ROW(Tracker!$B$5:$B$999)-ROW(Tracker!$B$5)+1),ROWS(D$8:D165))))</f>
        <v/>
      </c>
      <c r="F165" s="19" t="str" cm="1">
        <f t="array" ref="F165">IF(ROWS(F$8:F165)&gt;$H$4,"",INDEX(PaymentDate[],SMALL(IF((PaymentDate[]&gt;=PerCustomer!$D$5)*(PaymentDate[]&lt;=PerCustomer!$E$5)*(PaymentCus[]=PerCustomer!$B$5),ROW(PaymentDate[])-ROW(CustPay!$B$4)+1),ROWS(F$8:F165))))</f>
        <v/>
      </c>
      <c r="G165" s="20" t="str" cm="1">
        <f t="array" ref="G165">IF(ROWS(G$8:G165)&gt;$H$4,"",INDEX(PaymentCus[],SMALL(IF((PaymentDate[]&gt;=PerCustomer!$D$5)*(PaymentDate[]&lt;=PerCustomer!$E$5)*(PaymentCus[]=PerCustomer!$B$5),ROW(PaymentDate[])-ROW(CustPay!$B$4)+1),ROWS(G$8:G165))))</f>
        <v/>
      </c>
      <c r="H165" s="21" t="str" cm="1">
        <f t="array" ref="H165">IF(ROWS(H$8:H165)&gt;$H$4,"",INDEX(TableCPD[],SMALL(IF((PaymentDate[]&gt;=PerCustomer!$D$5)*(PaymentDate[]&lt;=PerCustomer!$E$5)*(PaymentCus[]=PerCustomer!$B$5),ROW(PaymentDate[])-ROW(CustPay!$B$4)+1),ROWS(H$8:H165))))</f>
        <v/>
      </c>
      <c r="L165" s="10"/>
      <c r="Q165" s="10"/>
    </row>
    <row r="166" spans="2:17" x14ac:dyDescent="0.35">
      <c r="B166" s="19" t="str">
        <f t="array" ref="B166">IF(ROWS(B$8:B166)&gt;$H$3,"",INDEX(Tracker!$B$5:$B$999,SMALL(IF((Tracker!$B$5:$B$999&gt;=PerCustomer!$D$5)*(Tracker!$B$5:$B$999&lt;=PerCustomer!$E$5)*(Tracker!$C$5:$C$999=PerCustomer!$B$5),ROW(Tracker!$B$5:$B$999)-ROW(Tracker!$B$5)+1),ROWS(B$8:B166))))</f>
        <v/>
      </c>
      <c r="C166" s="19" t="str">
        <f t="array" ref="C166">IF(ROWS(C$8:C166)&gt;$H$3,"",INDEX(Tracker!$C$5:$C$999,SMALL(IF((Tracker!$B$5:$B$999&gt;=PerCustomer!$D$5)*(Tracker!$B$5:$B$999&lt;=PerCustomer!$E$5)*(Tracker!$C$5:$C$999=PerCustomer!$B$5),ROW(Tracker!$B$5:$B$999)-ROW(Tracker!$B$5)+1),ROWS(C$8:C166))))</f>
        <v/>
      </c>
      <c r="D166" s="21" t="str">
        <f t="array" ref="D166">IF(ROWS(D$8:D166)&gt;$H$3,"",INDEX(Tracker!$D$5:$D$999,SMALL(IF((Tracker!$B$5:$B$999&gt;=PerCustomer!$D$5)*(Tracker!$B$5:$B$999&lt;=PerCustomer!$E$5)*(Tracker!$C$5:$C$999=PerCustomer!$B$5),ROW(Tracker!$B$5:$B$999)-ROW(Tracker!$B$5)+1),ROWS(D$8:D166))))</f>
        <v/>
      </c>
      <c r="F166" s="19" t="str" cm="1">
        <f t="array" ref="F166">IF(ROWS(F$8:F166)&gt;$H$4,"",INDEX(PaymentDate[],SMALL(IF((PaymentDate[]&gt;=PerCustomer!$D$5)*(PaymentDate[]&lt;=PerCustomer!$E$5)*(PaymentCus[]=PerCustomer!$B$5),ROW(PaymentDate[])-ROW(CustPay!$B$4)+1),ROWS(F$8:F166))))</f>
        <v/>
      </c>
      <c r="G166" s="20" t="str" cm="1">
        <f t="array" ref="G166">IF(ROWS(G$8:G166)&gt;$H$4,"",INDEX(PaymentCus[],SMALL(IF((PaymentDate[]&gt;=PerCustomer!$D$5)*(PaymentDate[]&lt;=PerCustomer!$E$5)*(PaymentCus[]=PerCustomer!$B$5),ROW(PaymentDate[])-ROW(CustPay!$B$4)+1),ROWS(G$8:G166))))</f>
        <v/>
      </c>
      <c r="H166" s="21" t="str" cm="1">
        <f t="array" ref="H166">IF(ROWS(H$8:H166)&gt;$H$4,"",INDEX(TableCPD[],SMALL(IF((PaymentDate[]&gt;=PerCustomer!$D$5)*(PaymentDate[]&lt;=PerCustomer!$E$5)*(PaymentCus[]=PerCustomer!$B$5),ROW(PaymentDate[])-ROW(CustPay!$B$4)+1),ROWS(H$8:H166))))</f>
        <v/>
      </c>
      <c r="L166" s="10"/>
      <c r="Q166" s="10"/>
    </row>
    <row r="167" spans="2:17" x14ac:dyDescent="0.35">
      <c r="B167" s="19" t="str">
        <f t="array" ref="B167">IF(ROWS(B$8:B167)&gt;$H$3,"",INDEX(Tracker!$B$5:$B$999,SMALL(IF((Tracker!$B$5:$B$999&gt;=PerCustomer!$D$5)*(Tracker!$B$5:$B$999&lt;=PerCustomer!$E$5)*(Tracker!$C$5:$C$999=PerCustomer!$B$5),ROW(Tracker!$B$5:$B$999)-ROW(Tracker!$B$5)+1),ROWS(B$8:B167))))</f>
        <v/>
      </c>
      <c r="C167" s="19" t="str">
        <f t="array" ref="C167">IF(ROWS(C$8:C167)&gt;$H$3,"",INDEX(Tracker!$C$5:$C$999,SMALL(IF((Tracker!$B$5:$B$999&gt;=PerCustomer!$D$5)*(Tracker!$B$5:$B$999&lt;=PerCustomer!$E$5)*(Tracker!$C$5:$C$999=PerCustomer!$B$5),ROW(Tracker!$B$5:$B$999)-ROW(Tracker!$B$5)+1),ROWS(C$8:C167))))</f>
        <v/>
      </c>
      <c r="D167" s="21" t="str">
        <f t="array" ref="D167">IF(ROWS(D$8:D167)&gt;$H$3,"",INDEX(Tracker!$D$5:$D$999,SMALL(IF((Tracker!$B$5:$B$999&gt;=PerCustomer!$D$5)*(Tracker!$B$5:$B$999&lt;=PerCustomer!$E$5)*(Tracker!$C$5:$C$999=PerCustomer!$B$5),ROW(Tracker!$B$5:$B$999)-ROW(Tracker!$B$5)+1),ROWS(D$8:D167))))</f>
        <v/>
      </c>
      <c r="F167" s="19" t="str" cm="1">
        <f t="array" ref="F167">IF(ROWS(F$8:F167)&gt;$H$4,"",INDEX(PaymentDate[],SMALL(IF((PaymentDate[]&gt;=PerCustomer!$D$5)*(PaymentDate[]&lt;=PerCustomer!$E$5)*(PaymentCus[]=PerCustomer!$B$5),ROW(PaymentDate[])-ROW(CustPay!$B$4)+1),ROWS(F$8:F167))))</f>
        <v/>
      </c>
      <c r="G167" s="20" t="str" cm="1">
        <f t="array" ref="G167">IF(ROWS(G$8:G167)&gt;$H$4,"",INDEX(PaymentCus[],SMALL(IF((PaymentDate[]&gt;=PerCustomer!$D$5)*(PaymentDate[]&lt;=PerCustomer!$E$5)*(PaymentCus[]=PerCustomer!$B$5),ROW(PaymentDate[])-ROW(CustPay!$B$4)+1),ROWS(G$8:G167))))</f>
        <v/>
      </c>
      <c r="H167" s="21" t="str" cm="1">
        <f t="array" ref="H167">IF(ROWS(H$8:H167)&gt;$H$4,"",INDEX(TableCPD[],SMALL(IF((PaymentDate[]&gt;=PerCustomer!$D$5)*(PaymentDate[]&lt;=PerCustomer!$E$5)*(PaymentCus[]=PerCustomer!$B$5),ROW(PaymentDate[])-ROW(CustPay!$B$4)+1),ROWS(H$8:H167))))</f>
        <v/>
      </c>
      <c r="L167" s="10"/>
      <c r="Q167" s="10"/>
    </row>
    <row r="168" spans="2:17" x14ac:dyDescent="0.35">
      <c r="B168" s="19" t="str">
        <f t="array" ref="B168">IF(ROWS(B$8:B168)&gt;$H$3,"",INDEX(Tracker!$B$5:$B$999,SMALL(IF((Tracker!$B$5:$B$999&gt;=PerCustomer!$D$5)*(Tracker!$B$5:$B$999&lt;=PerCustomer!$E$5)*(Tracker!$C$5:$C$999=PerCustomer!$B$5),ROW(Tracker!$B$5:$B$999)-ROW(Tracker!$B$5)+1),ROWS(B$8:B168))))</f>
        <v/>
      </c>
      <c r="C168" s="19" t="str">
        <f t="array" ref="C168">IF(ROWS(C$8:C168)&gt;$H$3,"",INDEX(Tracker!$C$5:$C$999,SMALL(IF((Tracker!$B$5:$B$999&gt;=PerCustomer!$D$5)*(Tracker!$B$5:$B$999&lt;=PerCustomer!$E$5)*(Tracker!$C$5:$C$999=PerCustomer!$B$5),ROW(Tracker!$B$5:$B$999)-ROW(Tracker!$B$5)+1),ROWS(C$8:C168))))</f>
        <v/>
      </c>
      <c r="D168" s="21" t="str">
        <f t="array" ref="D168">IF(ROWS(D$8:D168)&gt;$H$3,"",INDEX(Tracker!$D$5:$D$999,SMALL(IF((Tracker!$B$5:$B$999&gt;=PerCustomer!$D$5)*(Tracker!$B$5:$B$999&lt;=PerCustomer!$E$5)*(Tracker!$C$5:$C$999=PerCustomer!$B$5),ROW(Tracker!$B$5:$B$999)-ROW(Tracker!$B$5)+1),ROWS(D$8:D168))))</f>
        <v/>
      </c>
      <c r="F168" s="19" t="str" cm="1">
        <f t="array" ref="F168">IF(ROWS(F$8:F168)&gt;$H$4,"",INDEX(PaymentDate[],SMALL(IF((PaymentDate[]&gt;=PerCustomer!$D$5)*(PaymentDate[]&lt;=PerCustomer!$E$5)*(PaymentCus[]=PerCustomer!$B$5),ROW(PaymentDate[])-ROW(CustPay!$B$4)+1),ROWS(F$8:F168))))</f>
        <v/>
      </c>
      <c r="G168" s="20" t="str" cm="1">
        <f t="array" ref="G168">IF(ROWS(G$8:G168)&gt;$H$4,"",INDEX(PaymentCus[],SMALL(IF((PaymentDate[]&gt;=PerCustomer!$D$5)*(PaymentDate[]&lt;=PerCustomer!$E$5)*(PaymentCus[]=PerCustomer!$B$5),ROW(PaymentDate[])-ROW(CustPay!$B$4)+1),ROWS(G$8:G168))))</f>
        <v/>
      </c>
      <c r="H168" s="21" t="str" cm="1">
        <f t="array" ref="H168">IF(ROWS(H$8:H168)&gt;$H$4,"",INDEX(TableCPD[],SMALL(IF((PaymentDate[]&gt;=PerCustomer!$D$5)*(PaymentDate[]&lt;=PerCustomer!$E$5)*(PaymentCus[]=PerCustomer!$B$5),ROW(PaymentDate[])-ROW(CustPay!$B$4)+1),ROWS(H$8:H168))))</f>
        <v/>
      </c>
      <c r="L168" s="10"/>
      <c r="Q168" s="10"/>
    </row>
    <row r="169" spans="2:17" x14ac:dyDescent="0.35">
      <c r="B169" s="19" t="str">
        <f t="array" ref="B169">IF(ROWS(B$8:B169)&gt;$H$3,"",INDEX(Tracker!$B$5:$B$999,SMALL(IF((Tracker!$B$5:$B$999&gt;=PerCustomer!$D$5)*(Tracker!$B$5:$B$999&lt;=PerCustomer!$E$5)*(Tracker!$C$5:$C$999=PerCustomer!$B$5),ROW(Tracker!$B$5:$B$999)-ROW(Tracker!$B$5)+1),ROWS(B$8:B169))))</f>
        <v/>
      </c>
      <c r="C169" s="19" t="str">
        <f t="array" ref="C169">IF(ROWS(C$8:C169)&gt;$H$3,"",INDEX(Tracker!$C$5:$C$999,SMALL(IF((Tracker!$B$5:$B$999&gt;=PerCustomer!$D$5)*(Tracker!$B$5:$B$999&lt;=PerCustomer!$E$5)*(Tracker!$C$5:$C$999=PerCustomer!$B$5),ROW(Tracker!$B$5:$B$999)-ROW(Tracker!$B$5)+1),ROWS(C$8:C169))))</f>
        <v/>
      </c>
      <c r="D169" s="21" t="str">
        <f t="array" ref="D169">IF(ROWS(D$8:D169)&gt;$H$3,"",INDEX(Tracker!$D$5:$D$999,SMALL(IF((Tracker!$B$5:$B$999&gt;=PerCustomer!$D$5)*(Tracker!$B$5:$B$999&lt;=PerCustomer!$E$5)*(Tracker!$C$5:$C$999=PerCustomer!$B$5),ROW(Tracker!$B$5:$B$999)-ROW(Tracker!$B$5)+1),ROWS(D$8:D169))))</f>
        <v/>
      </c>
      <c r="F169" s="19" t="str" cm="1">
        <f t="array" ref="F169">IF(ROWS(F$8:F169)&gt;$H$4,"",INDEX(PaymentDate[],SMALL(IF((PaymentDate[]&gt;=PerCustomer!$D$5)*(PaymentDate[]&lt;=PerCustomer!$E$5)*(PaymentCus[]=PerCustomer!$B$5),ROW(PaymentDate[])-ROW(CustPay!$B$4)+1),ROWS(F$8:F169))))</f>
        <v/>
      </c>
      <c r="G169" s="20" t="str" cm="1">
        <f t="array" ref="G169">IF(ROWS(G$8:G169)&gt;$H$4,"",INDEX(PaymentCus[],SMALL(IF((PaymentDate[]&gt;=PerCustomer!$D$5)*(PaymentDate[]&lt;=PerCustomer!$E$5)*(PaymentCus[]=PerCustomer!$B$5),ROW(PaymentDate[])-ROW(CustPay!$B$4)+1),ROWS(G$8:G169))))</f>
        <v/>
      </c>
      <c r="H169" s="21" t="str" cm="1">
        <f t="array" ref="H169">IF(ROWS(H$8:H169)&gt;$H$4,"",INDEX(TableCPD[],SMALL(IF((PaymentDate[]&gt;=PerCustomer!$D$5)*(PaymentDate[]&lt;=PerCustomer!$E$5)*(PaymentCus[]=PerCustomer!$B$5),ROW(PaymentDate[])-ROW(CustPay!$B$4)+1),ROWS(H$8:H169))))</f>
        <v/>
      </c>
      <c r="L169" s="10"/>
      <c r="Q169" s="10"/>
    </row>
    <row r="170" spans="2:17" x14ac:dyDescent="0.35">
      <c r="B170" s="19" t="str">
        <f t="array" ref="B170">IF(ROWS(B$8:B170)&gt;$H$3,"",INDEX(Tracker!$B$5:$B$999,SMALL(IF((Tracker!$B$5:$B$999&gt;=PerCustomer!$D$5)*(Tracker!$B$5:$B$999&lt;=PerCustomer!$E$5)*(Tracker!$C$5:$C$999=PerCustomer!$B$5),ROW(Tracker!$B$5:$B$999)-ROW(Tracker!$B$5)+1),ROWS(B$8:B170))))</f>
        <v/>
      </c>
      <c r="C170" s="19" t="str">
        <f t="array" ref="C170">IF(ROWS(C$8:C170)&gt;$H$3,"",INDEX(Tracker!$C$5:$C$999,SMALL(IF((Tracker!$B$5:$B$999&gt;=PerCustomer!$D$5)*(Tracker!$B$5:$B$999&lt;=PerCustomer!$E$5)*(Tracker!$C$5:$C$999=PerCustomer!$B$5),ROW(Tracker!$B$5:$B$999)-ROW(Tracker!$B$5)+1),ROWS(C$8:C170))))</f>
        <v/>
      </c>
      <c r="D170" s="21" t="str">
        <f t="array" ref="D170">IF(ROWS(D$8:D170)&gt;$H$3,"",INDEX(Tracker!$D$5:$D$999,SMALL(IF((Tracker!$B$5:$B$999&gt;=PerCustomer!$D$5)*(Tracker!$B$5:$B$999&lt;=PerCustomer!$E$5)*(Tracker!$C$5:$C$999=PerCustomer!$B$5),ROW(Tracker!$B$5:$B$999)-ROW(Tracker!$B$5)+1),ROWS(D$8:D170))))</f>
        <v/>
      </c>
      <c r="F170" s="19" t="str" cm="1">
        <f t="array" ref="F170">IF(ROWS(F$8:F170)&gt;$H$4,"",INDEX(PaymentDate[],SMALL(IF((PaymentDate[]&gt;=PerCustomer!$D$5)*(PaymentDate[]&lt;=PerCustomer!$E$5)*(PaymentCus[]=PerCustomer!$B$5),ROW(PaymentDate[])-ROW(CustPay!$B$4)+1),ROWS(F$8:F170))))</f>
        <v/>
      </c>
      <c r="G170" s="20" t="str" cm="1">
        <f t="array" ref="G170">IF(ROWS(G$8:G170)&gt;$H$4,"",INDEX(PaymentCus[],SMALL(IF((PaymentDate[]&gt;=PerCustomer!$D$5)*(PaymentDate[]&lt;=PerCustomer!$E$5)*(PaymentCus[]=PerCustomer!$B$5),ROW(PaymentDate[])-ROW(CustPay!$B$4)+1),ROWS(G$8:G170))))</f>
        <v/>
      </c>
      <c r="H170" s="21" t="str" cm="1">
        <f t="array" ref="H170">IF(ROWS(H$8:H170)&gt;$H$4,"",INDEX(TableCPD[],SMALL(IF((PaymentDate[]&gt;=PerCustomer!$D$5)*(PaymentDate[]&lt;=PerCustomer!$E$5)*(PaymentCus[]=PerCustomer!$B$5),ROW(PaymentDate[])-ROW(CustPay!$B$4)+1),ROWS(H$8:H170))))</f>
        <v/>
      </c>
      <c r="L170" s="10"/>
      <c r="Q170" s="10"/>
    </row>
    <row r="171" spans="2:17" x14ac:dyDescent="0.35">
      <c r="B171" s="19" t="str">
        <f t="array" ref="B171">IF(ROWS(B$8:B171)&gt;$H$3,"",INDEX(Tracker!$B$5:$B$999,SMALL(IF((Tracker!$B$5:$B$999&gt;=PerCustomer!$D$5)*(Tracker!$B$5:$B$999&lt;=PerCustomer!$E$5)*(Tracker!$C$5:$C$999=PerCustomer!$B$5),ROW(Tracker!$B$5:$B$999)-ROW(Tracker!$B$5)+1),ROWS(B$8:B171))))</f>
        <v/>
      </c>
      <c r="C171" s="19" t="str">
        <f t="array" ref="C171">IF(ROWS(C$8:C171)&gt;$H$3,"",INDEX(Tracker!$C$5:$C$999,SMALL(IF((Tracker!$B$5:$B$999&gt;=PerCustomer!$D$5)*(Tracker!$B$5:$B$999&lt;=PerCustomer!$E$5)*(Tracker!$C$5:$C$999=PerCustomer!$B$5),ROW(Tracker!$B$5:$B$999)-ROW(Tracker!$B$5)+1),ROWS(C$8:C171))))</f>
        <v/>
      </c>
      <c r="D171" s="21" t="str">
        <f t="array" ref="D171">IF(ROWS(D$8:D171)&gt;$H$3,"",INDEX(Tracker!$D$5:$D$999,SMALL(IF((Tracker!$B$5:$B$999&gt;=PerCustomer!$D$5)*(Tracker!$B$5:$B$999&lt;=PerCustomer!$E$5)*(Tracker!$C$5:$C$999=PerCustomer!$B$5),ROW(Tracker!$B$5:$B$999)-ROW(Tracker!$B$5)+1),ROWS(D$8:D171))))</f>
        <v/>
      </c>
      <c r="F171" s="19" t="str" cm="1">
        <f t="array" ref="F171">IF(ROWS(F$8:F171)&gt;$H$4,"",INDEX(PaymentDate[],SMALL(IF((PaymentDate[]&gt;=PerCustomer!$D$5)*(PaymentDate[]&lt;=PerCustomer!$E$5)*(PaymentCus[]=PerCustomer!$B$5),ROW(PaymentDate[])-ROW(CustPay!$B$4)+1),ROWS(F$8:F171))))</f>
        <v/>
      </c>
      <c r="G171" s="20" t="str" cm="1">
        <f t="array" ref="G171">IF(ROWS(G$8:G171)&gt;$H$4,"",INDEX(PaymentCus[],SMALL(IF((PaymentDate[]&gt;=PerCustomer!$D$5)*(PaymentDate[]&lt;=PerCustomer!$E$5)*(PaymentCus[]=PerCustomer!$B$5),ROW(PaymentDate[])-ROW(CustPay!$B$4)+1),ROWS(G$8:G171))))</f>
        <v/>
      </c>
      <c r="H171" s="21" t="str" cm="1">
        <f t="array" ref="H171">IF(ROWS(H$8:H171)&gt;$H$4,"",INDEX(TableCPD[],SMALL(IF((PaymentDate[]&gt;=PerCustomer!$D$5)*(PaymentDate[]&lt;=PerCustomer!$E$5)*(PaymentCus[]=PerCustomer!$B$5),ROW(PaymentDate[])-ROW(CustPay!$B$4)+1),ROWS(H$8:H171))))</f>
        <v/>
      </c>
      <c r="L171" s="10"/>
      <c r="Q171" s="10"/>
    </row>
    <row r="172" spans="2:17" x14ac:dyDescent="0.35">
      <c r="B172" s="19" t="str">
        <f t="array" ref="B172">IF(ROWS(B$8:B172)&gt;$H$3,"",INDEX(Tracker!$B$5:$B$999,SMALL(IF((Tracker!$B$5:$B$999&gt;=PerCustomer!$D$5)*(Tracker!$B$5:$B$999&lt;=PerCustomer!$E$5)*(Tracker!$C$5:$C$999=PerCustomer!$B$5),ROW(Tracker!$B$5:$B$999)-ROW(Tracker!$B$5)+1),ROWS(B$8:B172))))</f>
        <v/>
      </c>
      <c r="C172" s="19" t="str">
        <f t="array" ref="C172">IF(ROWS(C$8:C172)&gt;$H$3,"",INDEX(Tracker!$C$5:$C$999,SMALL(IF((Tracker!$B$5:$B$999&gt;=PerCustomer!$D$5)*(Tracker!$B$5:$B$999&lt;=PerCustomer!$E$5)*(Tracker!$C$5:$C$999=PerCustomer!$B$5),ROW(Tracker!$B$5:$B$999)-ROW(Tracker!$B$5)+1),ROWS(C$8:C172))))</f>
        <v/>
      </c>
      <c r="D172" s="21" t="str">
        <f t="array" ref="D172">IF(ROWS(D$8:D172)&gt;$H$3,"",INDEX(Tracker!$D$5:$D$999,SMALL(IF((Tracker!$B$5:$B$999&gt;=PerCustomer!$D$5)*(Tracker!$B$5:$B$999&lt;=PerCustomer!$E$5)*(Tracker!$C$5:$C$999=PerCustomer!$B$5),ROW(Tracker!$B$5:$B$999)-ROW(Tracker!$B$5)+1),ROWS(D$8:D172))))</f>
        <v/>
      </c>
      <c r="F172" s="19" t="str" cm="1">
        <f t="array" ref="F172">IF(ROWS(F$8:F172)&gt;$H$4,"",INDEX(PaymentDate[],SMALL(IF((PaymentDate[]&gt;=PerCustomer!$D$5)*(PaymentDate[]&lt;=PerCustomer!$E$5)*(PaymentCus[]=PerCustomer!$B$5),ROW(PaymentDate[])-ROW(CustPay!$B$4)+1),ROWS(F$8:F172))))</f>
        <v/>
      </c>
      <c r="G172" s="20" t="str" cm="1">
        <f t="array" ref="G172">IF(ROWS(G$8:G172)&gt;$H$4,"",INDEX(PaymentCus[],SMALL(IF((PaymentDate[]&gt;=PerCustomer!$D$5)*(PaymentDate[]&lt;=PerCustomer!$E$5)*(PaymentCus[]=PerCustomer!$B$5),ROW(PaymentDate[])-ROW(CustPay!$B$4)+1),ROWS(G$8:G172))))</f>
        <v/>
      </c>
      <c r="H172" s="21" t="str" cm="1">
        <f t="array" ref="H172">IF(ROWS(H$8:H172)&gt;$H$4,"",INDEX(TableCPD[],SMALL(IF((PaymentDate[]&gt;=PerCustomer!$D$5)*(PaymentDate[]&lt;=PerCustomer!$E$5)*(PaymentCus[]=PerCustomer!$B$5),ROW(PaymentDate[])-ROW(CustPay!$B$4)+1),ROWS(H$8:H172))))</f>
        <v/>
      </c>
      <c r="L172" s="10"/>
      <c r="Q172" s="10"/>
    </row>
    <row r="173" spans="2:17" x14ac:dyDescent="0.35">
      <c r="B173" s="19" t="str">
        <f t="array" ref="B173">IF(ROWS(B$8:B173)&gt;$H$3,"",INDEX(Tracker!$B$5:$B$999,SMALL(IF((Tracker!$B$5:$B$999&gt;=PerCustomer!$D$5)*(Tracker!$B$5:$B$999&lt;=PerCustomer!$E$5)*(Tracker!$C$5:$C$999=PerCustomer!$B$5),ROW(Tracker!$B$5:$B$999)-ROW(Tracker!$B$5)+1),ROWS(B$8:B173))))</f>
        <v/>
      </c>
      <c r="C173" s="19" t="str">
        <f t="array" ref="C173">IF(ROWS(C$8:C173)&gt;$H$3,"",INDEX(Tracker!$C$5:$C$999,SMALL(IF((Tracker!$B$5:$B$999&gt;=PerCustomer!$D$5)*(Tracker!$B$5:$B$999&lt;=PerCustomer!$E$5)*(Tracker!$C$5:$C$999=PerCustomer!$B$5),ROW(Tracker!$B$5:$B$999)-ROW(Tracker!$B$5)+1),ROWS(C$8:C173))))</f>
        <v/>
      </c>
      <c r="D173" s="21" t="str">
        <f t="array" ref="D173">IF(ROWS(D$8:D173)&gt;$H$3,"",INDEX(Tracker!$D$5:$D$999,SMALL(IF((Tracker!$B$5:$B$999&gt;=PerCustomer!$D$5)*(Tracker!$B$5:$B$999&lt;=PerCustomer!$E$5)*(Tracker!$C$5:$C$999=PerCustomer!$B$5),ROW(Tracker!$B$5:$B$999)-ROW(Tracker!$B$5)+1),ROWS(D$8:D173))))</f>
        <v/>
      </c>
      <c r="F173" s="19" t="str" cm="1">
        <f t="array" ref="F173">IF(ROWS(F$8:F173)&gt;$H$4,"",INDEX(PaymentDate[],SMALL(IF((PaymentDate[]&gt;=PerCustomer!$D$5)*(PaymentDate[]&lt;=PerCustomer!$E$5)*(PaymentCus[]=PerCustomer!$B$5),ROW(PaymentDate[])-ROW(CustPay!$B$4)+1),ROWS(F$8:F173))))</f>
        <v/>
      </c>
      <c r="G173" s="20" t="str" cm="1">
        <f t="array" ref="G173">IF(ROWS(G$8:G173)&gt;$H$4,"",INDEX(PaymentCus[],SMALL(IF((PaymentDate[]&gt;=PerCustomer!$D$5)*(PaymentDate[]&lt;=PerCustomer!$E$5)*(PaymentCus[]=PerCustomer!$B$5),ROW(PaymentDate[])-ROW(CustPay!$B$4)+1),ROWS(G$8:G173))))</f>
        <v/>
      </c>
      <c r="H173" s="21" t="str" cm="1">
        <f t="array" ref="H173">IF(ROWS(H$8:H173)&gt;$H$4,"",INDEX(TableCPD[],SMALL(IF((PaymentDate[]&gt;=PerCustomer!$D$5)*(PaymentDate[]&lt;=PerCustomer!$E$5)*(PaymentCus[]=PerCustomer!$B$5),ROW(PaymentDate[])-ROW(CustPay!$B$4)+1),ROWS(H$8:H173))))</f>
        <v/>
      </c>
      <c r="L173" s="10"/>
      <c r="Q173" s="10"/>
    </row>
    <row r="174" spans="2:17" x14ac:dyDescent="0.35">
      <c r="B174" s="19" t="str">
        <f t="array" ref="B174">IF(ROWS(B$8:B174)&gt;$H$3,"",INDEX(Tracker!$B$5:$B$999,SMALL(IF((Tracker!$B$5:$B$999&gt;=PerCustomer!$D$5)*(Tracker!$B$5:$B$999&lt;=PerCustomer!$E$5)*(Tracker!$C$5:$C$999=PerCustomer!$B$5),ROW(Tracker!$B$5:$B$999)-ROW(Tracker!$B$5)+1),ROWS(B$8:B174))))</f>
        <v/>
      </c>
      <c r="C174" s="19" t="str">
        <f t="array" ref="C174">IF(ROWS(C$8:C174)&gt;$H$3,"",INDEX(Tracker!$C$5:$C$999,SMALL(IF((Tracker!$B$5:$B$999&gt;=PerCustomer!$D$5)*(Tracker!$B$5:$B$999&lt;=PerCustomer!$E$5)*(Tracker!$C$5:$C$999=PerCustomer!$B$5),ROW(Tracker!$B$5:$B$999)-ROW(Tracker!$B$5)+1),ROWS(C$8:C174))))</f>
        <v/>
      </c>
      <c r="D174" s="21" t="str">
        <f t="array" ref="D174">IF(ROWS(D$8:D174)&gt;$H$3,"",INDEX(Tracker!$D$5:$D$999,SMALL(IF((Tracker!$B$5:$B$999&gt;=PerCustomer!$D$5)*(Tracker!$B$5:$B$999&lt;=PerCustomer!$E$5)*(Tracker!$C$5:$C$999=PerCustomer!$B$5),ROW(Tracker!$B$5:$B$999)-ROW(Tracker!$B$5)+1),ROWS(D$8:D174))))</f>
        <v/>
      </c>
      <c r="F174" s="19" t="str" cm="1">
        <f t="array" ref="F174">IF(ROWS(F$8:F174)&gt;$H$4,"",INDEX(PaymentDate[],SMALL(IF((PaymentDate[]&gt;=PerCustomer!$D$5)*(PaymentDate[]&lt;=PerCustomer!$E$5)*(PaymentCus[]=PerCustomer!$B$5),ROW(PaymentDate[])-ROW(CustPay!$B$4)+1),ROWS(F$8:F174))))</f>
        <v/>
      </c>
      <c r="G174" s="20" t="str" cm="1">
        <f t="array" ref="G174">IF(ROWS(G$8:G174)&gt;$H$4,"",INDEX(PaymentCus[],SMALL(IF((PaymentDate[]&gt;=PerCustomer!$D$5)*(PaymentDate[]&lt;=PerCustomer!$E$5)*(PaymentCus[]=PerCustomer!$B$5),ROW(PaymentDate[])-ROW(CustPay!$B$4)+1),ROWS(G$8:G174))))</f>
        <v/>
      </c>
      <c r="H174" s="21" t="str" cm="1">
        <f t="array" ref="H174">IF(ROWS(H$8:H174)&gt;$H$4,"",INDEX(TableCPD[],SMALL(IF((PaymentDate[]&gt;=PerCustomer!$D$5)*(PaymentDate[]&lt;=PerCustomer!$E$5)*(PaymentCus[]=PerCustomer!$B$5),ROW(PaymentDate[])-ROW(CustPay!$B$4)+1),ROWS(H$8:H174))))</f>
        <v/>
      </c>
      <c r="L174" s="10"/>
      <c r="Q174" s="10"/>
    </row>
    <row r="175" spans="2:17" x14ac:dyDescent="0.35">
      <c r="B175" s="19" t="str">
        <f t="array" ref="B175">IF(ROWS(B$8:B175)&gt;$H$3,"",INDEX(Tracker!$B$5:$B$999,SMALL(IF((Tracker!$B$5:$B$999&gt;=PerCustomer!$D$5)*(Tracker!$B$5:$B$999&lt;=PerCustomer!$E$5)*(Tracker!$C$5:$C$999=PerCustomer!$B$5),ROW(Tracker!$B$5:$B$999)-ROW(Tracker!$B$5)+1),ROWS(B$8:B175))))</f>
        <v/>
      </c>
      <c r="C175" s="19" t="str">
        <f t="array" ref="C175">IF(ROWS(C$8:C175)&gt;$H$3,"",INDEX(Tracker!$C$5:$C$999,SMALL(IF((Tracker!$B$5:$B$999&gt;=PerCustomer!$D$5)*(Tracker!$B$5:$B$999&lt;=PerCustomer!$E$5)*(Tracker!$C$5:$C$999=PerCustomer!$B$5),ROW(Tracker!$B$5:$B$999)-ROW(Tracker!$B$5)+1),ROWS(C$8:C175))))</f>
        <v/>
      </c>
      <c r="D175" s="21" t="str">
        <f t="array" ref="D175">IF(ROWS(D$8:D175)&gt;$H$3,"",INDEX(Tracker!$D$5:$D$999,SMALL(IF((Tracker!$B$5:$B$999&gt;=PerCustomer!$D$5)*(Tracker!$B$5:$B$999&lt;=PerCustomer!$E$5)*(Tracker!$C$5:$C$999=PerCustomer!$B$5),ROW(Tracker!$B$5:$B$999)-ROW(Tracker!$B$5)+1),ROWS(D$8:D175))))</f>
        <v/>
      </c>
      <c r="F175" s="19" t="str" cm="1">
        <f t="array" ref="F175">IF(ROWS(F$8:F175)&gt;$H$4,"",INDEX(PaymentDate[],SMALL(IF((PaymentDate[]&gt;=PerCustomer!$D$5)*(PaymentDate[]&lt;=PerCustomer!$E$5)*(PaymentCus[]=PerCustomer!$B$5),ROW(PaymentDate[])-ROW(CustPay!$B$4)+1),ROWS(F$8:F175))))</f>
        <v/>
      </c>
      <c r="G175" s="20" t="str" cm="1">
        <f t="array" ref="G175">IF(ROWS(G$8:G175)&gt;$H$4,"",INDEX(PaymentCus[],SMALL(IF((PaymentDate[]&gt;=PerCustomer!$D$5)*(PaymentDate[]&lt;=PerCustomer!$E$5)*(PaymentCus[]=PerCustomer!$B$5),ROW(PaymentDate[])-ROW(CustPay!$B$4)+1),ROWS(G$8:G175))))</f>
        <v/>
      </c>
      <c r="H175" s="21" t="str" cm="1">
        <f t="array" ref="H175">IF(ROWS(H$8:H175)&gt;$H$4,"",INDEX(TableCPD[],SMALL(IF((PaymentDate[]&gt;=PerCustomer!$D$5)*(PaymentDate[]&lt;=PerCustomer!$E$5)*(PaymentCus[]=PerCustomer!$B$5),ROW(PaymentDate[])-ROW(CustPay!$B$4)+1),ROWS(H$8:H175))))</f>
        <v/>
      </c>
      <c r="L175" s="10"/>
      <c r="Q175" s="10"/>
    </row>
    <row r="176" spans="2:17" x14ac:dyDescent="0.35">
      <c r="B176" s="19" t="str">
        <f t="array" ref="B176">IF(ROWS(B$8:B176)&gt;$H$3,"",INDEX(Tracker!$B$5:$B$999,SMALL(IF((Tracker!$B$5:$B$999&gt;=PerCustomer!$D$5)*(Tracker!$B$5:$B$999&lt;=PerCustomer!$E$5)*(Tracker!$C$5:$C$999=PerCustomer!$B$5),ROW(Tracker!$B$5:$B$999)-ROW(Tracker!$B$5)+1),ROWS(B$8:B176))))</f>
        <v/>
      </c>
      <c r="C176" s="19" t="str">
        <f t="array" ref="C176">IF(ROWS(C$8:C176)&gt;$H$3,"",INDEX(Tracker!$C$5:$C$999,SMALL(IF((Tracker!$B$5:$B$999&gt;=PerCustomer!$D$5)*(Tracker!$B$5:$B$999&lt;=PerCustomer!$E$5)*(Tracker!$C$5:$C$999=PerCustomer!$B$5),ROW(Tracker!$B$5:$B$999)-ROW(Tracker!$B$5)+1),ROWS(C$8:C176))))</f>
        <v/>
      </c>
      <c r="D176" s="21" t="str">
        <f t="array" ref="D176">IF(ROWS(D$8:D176)&gt;$H$3,"",INDEX(Tracker!$D$5:$D$999,SMALL(IF((Tracker!$B$5:$B$999&gt;=PerCustomer!$D$5)*(Tracker!$B$5:$B$999&lt;=PerCustomer!$E$5)*(Tracker!$C$5:$C$999=PerCustomer!$B$5),ROW(Tracker!$B$5:$B$999)-ROW(Tracker!$B$5)+1),ROWS(D$8:D176))))</f>
        <v/>
      </c>
      <c r="F176" s="19" t="str" cm="1">
        <f t="array" ref="F176">IF(ROWS(F$8:F176)&gt;$H$4,"",INDEX(PaymentDate[],SMALL(IF((PaymentDate[]&gt;=PerCustomer!$D$5)*(PaymentDate[]&lt;=PerCustomer!$E$5)*(PaymentCus[]=PerCustomer!$B$5),ROW(PaymentDate[])-ROW(CustPay!$B$4)+1),ROWS(F$8:F176))))</f>
        <v/>
      </c>
      <c r="G176" s="20" t="str" cm="1">
        <f t="array" ref="G176">IF(ROWS(G$8:G176)&gt;$H$4,"",INDEX(PaymentCus[],SMALL(IF((PaymentDate[]&gt;=PerCustomer!$D$5)*(PaymentDate[]&lt;=PerCustomer!$E$5)*(PaymentCus[]=PerCustomer!$B$5),ROW(PaymentDate[])-ROW(CustPay!$B$4)+1),ROWS(G$8:G176))))</f>
        <v/>
      </c>
      <c r="H176" s="21" t="str" cm="1">
        <f t="array" ref="H176">IF(ROWS(H$8:H176)&gt;$H$4,"",INDEX(TableCPD[],SMALL(IF((PaymentDate[]&gt;=PerCustomer!$D$5)*(PaymentDate[]&lt;=PerCustomer!$E$5)*(PaymentCus[]=PerCustomer!$B$5),ROW(PaymentDate[])-ROW(CustPay!$B$4)+1),ROWS(H$8:H176))))</f>
        <v/>
      </c>
      <c r="L176" s="10"/>
      <c r="Q176" s="10"/>
    </row>
    <row r="177" spans="2:17" x14ac:dyDescent="0.35">
      <c r="B177" s="19" t="str">
        <f t="array" ref="B177">IF(ROWS(B$8:B177)&gt;$H$3,"",INDEX(Tracker!$B$5:$B$999,SMALL(IF((Tracker!$B$5:$B$999&gt;=PerCustomer!$D$5)*(Tracker!$B$5:$B$999&lt;=PerCustomer!$E$5)*(Tracker!$C$5:$C$999=PerCustomer!$B$5),ROW(Tracker!$B$5:$B$999)-ROW(Tracker!$B$5)+1),ROWS(B$8:B177))))</f>
        <v/>
      </c>
      <c r="C177" s="19" t="str">
        <f t="array" ref="C177">IF(ROWS(C$8:C177)&gt;$H$3,"",INDEX(Tracker!$C$5:$C$999,SMALL(IF((Tracker!$B$5:$B$999&gt;=PerCustomer!$D$5)*(Tracker!$B$5:$B$999&lt;=PerCustomer!$E$5)*(Tracker!$C$5:$C$999=PerCustomer!$B$5),ROW(Tracker!$B$5:$B$999)-ROW(Tracker!$B$5)+1),ROWS(C$8:C177))))</f>
        <v/>
      </c>
      <c r="D177" s="21" t="str">
        <f t="array" ref="D177">IF(ROWS(D$8:D177)&gt;$H$3,"",INDEX(Tracker!$D$5:$D$999,SMALL(IF((Tracker!$B$5:$B$999&gt;=PerCustomer!$D$5)*(Tracker!$B$5:$B$999&lt;=PerCustomer!$E$5)*(Tracker!$C$5:$C$999=PerCustomer!$B$5),ROW(Tracker!$B$5:$B$999)-ROW(Tracker!$B$5)+1),ROWS(D$8:D177))))</f>
        <v/>
      </c>
      <c r="F177" s="19" t="str" cm="1">
        <f t="array" ref="F177">IF(ROWS(F$8:F177)&gt;$H$4,"",INDEX(PaymentDate[],SMALL(IF((PaymentDate[]&gt;=PerCustomer!$D$5)*(PaymentDate[]&lt;=PerCustomer!$E$5)*(PaymentCus[]=PerCustomer!$B$5),ROW(PaymentDate[])-ROW(CustPay!$B$4)+1),ROWS(F$8:F177))))</f>
        <v/>
      </c>
      <c r="G177" s="20" t="str" cm="1">
        <f t="array" ref="G177">IF(ROWS(G$8:G177)&gt;$H$4,"",INDEX(PaymentCus[],SMALL(IF((PaymentDate[]&gt;=PerCustomer!$D$5)*(PaymentDate[]&lt;=PerCustomer!$E$5)*(PaymentCus[]=PerCustomer!$B$5),ROW(PaymentDate[])-ROW(CustPay!$B$4)+1),ROWS(G$8:G177))))</f>
        <v/>
      </c>
      <c r="H177" s="21" t="str" cm="1">
        <f t="array" ref="H177">IF(ROWS(H$8:H177)&gt;$H$4,"",INDEX(TableCPD[],SMALL(IF((PaymentDate[]&gt;=PerCustomer!$D$5)*(PaymentDate[]&lt;=PerCustomer!$E$5)*(PaymentCus[]=PerCustomer!$B$5),ROW(PaymentDate[])-ROW(CustPay!$B$4)+1),ROWS(H$8:H177))))</f>
        <v/>
      </c>
      <c r="L177" s="10"/>
      <c r="Q177" s="10"/>
    </row>
    <row r="178" spans="2:17" x14ac:dyDescent="0.35">
      <c r="B178" s="19" t="str">
        <f t="array" ref="B178">IF(ROWS(B$8:B178)&gt;$H$3,"",INDEX(Tracker!$B$5:$B$999,SMALL(IF((Tracker!$B$5:$B$999&gt;=PerCustomer!$D$5)*(Tracker!$B$5:$B$999&lt;=PerCustomer!$E$5)*(Tracker!$C$5:$C$999=PerCustomer!$B$5),ROW(Tracker!$B$5:$B$999)-ROW(Tracker!$B$5)+1),ROWS(B$8:B178))))</f>
        <v/>
      </c>
      <c r="C178" s="19" t="str">
        <f t="array" ref="C178">IF(ROWS(C$8:C178)&gt;$H$3,"",INDEX(Tracker!$C$5:$C$999,SMALL(IF((Tracker!$B$5:$B$999&gt;=PerCustomer!$D$5)*(Tracker!$B$5:$B$999&lt;=PerCustomer!$E$5)*(Tracker!$C$5:$C$999=PerCustomer!$B$5),ROW(Tracker!$B$5:$B$999)-ROW(Tracker!$B$5)+1),ROWS(C$8:C178))))</f>
        <v/>
      </c>
      <c r="D178" s="21" t="str">
        <f t="array" ref="D178">IF(ROWS(D$8:D178)&gt;$H$3,"",INDEX(Tracker!$D$5:$D$999,SMALL(IF((Tracker!$B$5:$B$999&gt;=PerCustomer!$D$5)*(Tracker!$B$5:$B$999&lt;=PerCustomer!$E$5)*(Tracker!$C$5:$C$999=PerCustomer!$B$5),ROW(Tracker!$B$5:$B$999)-ROW(Tracker!$B$5)+1),ROWS(D$8:D178))))</f>
        <v/>
      </c>
      <c r="F178" s="19" t="str" cm="1">
        <f t="array" ref="F178">IF(ROWS(F$8:F178)&gt;$H$4,"",INDEX(PaymentDate[],SMALL(IF((PaymentDate[]&gt;=PerCustomer!$D$5)*(PaymentDate[]&lt;=PerCustomer!$E$5)*(PaymentCus[]=PerCustomer!$B$5),ROW(PaymentDate[])-ROW(CustPay!$B$4)+1),ROWS(F$8:F178))))</f>
        <v/>
      </c>
      <c r="G178" s="20" t="str" cm="1">
        <f t="array" ref="G178">IF(ROWS(G$8:G178)&gt;$H$4,"",INDEX(PaymentCus[],SMALL(IF((PaymentDate[]&gt;=PerCustomer!$D$5)*(PaymentDate[]&lt;=PerCustomer!$E$5)*(PaymentCus[]=PerCustomer!$B$5),ROW(PaymentDate[])-ROW(CustPay!$B$4)+1),ROWS(G$8:G178))))</f>
        <v/>
      </c>
      <c r="H178" s="21" t="str" cm="1">
        <f t="array" ref="H178">IF(ROWS(H$8:H178)&gt;$H$4,"",INDEX(TableCPD[],SMALL(IF((PaymentDate[]&gt;=PerCustomer!$D$5)*(PaymentDate[]&lt;=PerCustomer!$E$5)*(PaymentCus[]=PerCustomer!$B$5),ROW(PaymentDate[])-ROW(CustPay!$B$4)+1),ROWS(H$8:H178))))</f>
        <v/>
      </c>
      <c r="L178" s="10"/>
      <c r="Q178" s="10"/>
    </row>
    <row r="179" spans="2:17" x14ac:dyDescent="0.35">
      <c r="B179" s="19" t="str">
        <f t="array" ref="B179">IF(ROWS(B$8:B179)&gt;$H$3,"",INDEX(Tracker!$B$5:$B$999,SMALL(IF((Tracker!$B$5:$B$999&gt;=PerCustomer!$D$5)*(Tracker!$B$5:$B$999&lt;=PerCustomer!$E$5)*(Tracker!$C$5:$C$999=PerCustomer!$B$5),ROW(Tracker!$B$5:$B$999)-ROW(Tracker!$B$5)+1),ROWS(B$8:B179))))</f>
        <v/>
      </c>
      <c r="C179" s="19" t="str">
        <f t="array" ref="C179">IF(ROWS(C$8:C179)&gt;$H$3,"",INDEX(Tracker!$C$5:$C$999,SMALL(IF((Tracker!$B$5:$B$999&gt;=PerCustomer!$D$5)*(Tracker!$B$5:$B$999&lt;=PerCustomer!$E$5)*(Tracker!$C$5:$C$999=PerCustomer!$B$5),ROW(Tracker!$B$5:$B$999)-ROW(Tracker!$B$5)+1),ROWS(C$8:C179))))</f>
        <v/>
      </c>
      <c r="D179" s="21" t="str">
        <f t="array" ref="D179">IF(ROWS(D$8:D179)&gt;$H$3,"",INDEX(Tracker!$D$5:$D$999,SMALL(IF((Tracker!$B$5:$B$999&gt;=PerCustomer!$D$5)*(Tracker!$B$5:$B$999&lt;=PerCustomer!$E$5)*(Tracker!$C$5:$C$999=PerCustomer!$B$5),ROW(Tracker!$B$5:$B$999)-ROW(Tracker!$B$5)+1),ROWS(D$8:D179))))</f>
        <v/>
      </c>
      <c r="F179" s="19" t="str" cm="1">
        <f t="array" ref="F179">IF(ROWS(F$8:F179)&gt;$H$4,"",INDEX(PaymentDate[],SMALL(IF((PaymentDate[]&gt;=PerCustomer!$D$5)*(PaymentDate[]&lt;=PerCustomer!$E$5)*(PaymentCus[]=PerCustomer!$B$5),ROW(PaymentDate[])-ROW(CustPay!$B$4)+1),ROWS(F$8:F179))))</f>
        <v/>
      </c>
      <c r="G179" s="20" t="str" cm="1">
        <f t="array" ref="G179">IF(ROWS(G$8:G179)&gt;$H$4,"",INDEX(PaymentCus[],SMALL(IF((PaymentDate[]&gt;=PerCustomer!$D$5)*(PaymentDate[]&lt;=PerCustomer!$E$5)*(PaymentCus[]=PerCustomer!$B$5),ROW(PaymentDate[])-ROW(CustPay!$B$4)+1),ROWS(G$8:G179))))</f>
        <v/>
      </c>
      <c r="H179" s="21" t="str" cm="1">
        <f t="array" ref="H179">IF(ROWS(H$8:H179)&gt;$H$4,"",INDEX(TableCPD[],SMALL(IF((PaymentDate[]&gt;=PerCustomer!$D$5)*(PaymentDate[]&lt;=PerCustomer!$E$5)*(PaymentCus[]=PerCustomer!$B$5),ROW(PaymentDate[])-ROW(CustPay!$B$4)+1),ROWS(H$8:H179))))</f>
        <v/>
      </c>
      <c r="L179" s="10"/>
      <c r="Q179" s="10"/>
    </row>
    <row r="180" spans="2:17" x14ac:dyDescent="0.35">
      <c r="B180" s="19" t="str">
        <f t="array" ref="B180">IF(ROWS(B$8:B180)&gt;$H$3,"",INDEX(Tracker!$B$5:$B$999,SMALL(IF((Tracker!$B$5:$B$999&gt;=PerCustomer!$D$5)*(Tracker!$B$5:$B$999&lt;=PerCustomer!$E$5)*(Tracker!$C$5:$C$999=PerCustomer!$B$5),ROW(Tracker!$B$5:$B$999)-ROW(Tracker!$B$5)+1),ROWS(B$8:B180))))</f>
        <v/>
      </c>
      <c r="C180" s="19" t="str">
        <f t="array" ref="C180">IF(ROWS(C$8:C180)&gt;$H$3,"",INDEX(Tracker!$C$5:$C$999,SMALL(IF((Tracker!$B$5:$B$999&gt;=PerCustomer!$D$5)*(Tracker!$B$5:$B$999&lt;=PerCustomer!$E$5)*(Tracker!$C$5:$C$999=PerCustomer!$B$5),ROW(Tracker!$B$5:$B$999)-ROW(Tracker!$B$5)+1),ROWS(C$8:C180))))</f>
        <v/>
      </c>
      <c r="D180" s="21" t="str">
        <f t="array" ref="D180">IF(ROWS(D$8:D180)&gt;$H$3,"",INDEX(Tracker!$D$5:$D$999,SMALL(IF((Tracker!$B$5:$B$999&gt;=PerCustomer!$D$5)*(Tracker!$B$5:$B$999&lt;=PerCustomer!$E$5)*(Tracker!$C$5:$C$999=PerCustomer!$B$5),ROW(Tracker!$B$5:$B$999)-ROW(Tracker!$B$5)+1),ROWS(D$8:D180))))</f>
        <v/>
      </c>
      <c r="F180" s="19" t="str" cm="1">
        <f t="array" ref="F180">IF(ROWS(F$8:F180)&gt;$H$4,"",INDEX(PaymentDate[],SMALL(IF((PaymentDate[]&gt;=PerCustomer!$D$5)*(PaymentDate[]&lt;=PerCustomer!$E$5)*(PaymentCus[]=PerCustomer!$B$5),ROW(PaymentDate[])-ROW(CustPay!$B$4)+1),ROWS(F$8:F180))))</f>
        <v/>
      </c>
      <c r="G180" s="20" t="str" cm="1">
        <f t="array" ref="G180">IF(ROWS(G$8:G180)&gt;$H$4,"",INDEX(PaymentCus[],SMALL(IF((PaymentDate[]&gt;=PerCustomer!$D$5)*(PaymentDate[]&lt;=PerCustomer!$E$5)*(PaymentCus[]=PerCustomer!$B$5),ROW(PaymentDate[])-ROW(CustPay!$B$4)+1),ROWS(G$8:G180))))</f>
        <v/>
      </c>
      <c r="H180" s="21" t="str" cm="1">
        <f t="array" ref="H180">IF(ROWS(H$8:H180)&gt;$H$4,"",INDEX(TableCPD[],SMALL(IF((PaymentDate[]&gt;=PerCustomer!$D$5)*(PaymentDate[]&lt;=PerCustomer!$E$5)*(PaymentCus[]=PerCustomer!$B$5),ROW(PaymentDate[])-ROW(CustPay!$B$4)+1),ROWS(H$8:H180))))</f>
        <v/>
      </c>
      <c r="L180" s="10"/>
      <c r="Q180" s="10"/>
    </row>
    <row r="181" spans="2:17" x14ac:dyDescent="0.35">
      <c r="B181" s="19" t="str">
        <f t="array" ref="B181">IF(ROWS(B$8:B181)&gt;$H$3,"",INDEX(Tracker!$B$5:$B$999,SMALL(IF((Tracker!$B$5:$B$999&gt;=PerCustomer!$D$5)*(Tracker!$B$5:$B$999&lt;=PerCustomer!$E$5)*(Tracker!$C$5:$C$999=PerCustomer!$B$5),ROW(Tracker!$B$5:$B$999)-ROW(Tracker!$B$5)+1),ROWS(B$8:B181))))</f>
        <v/>
      </c>
      <c r="C181" s="19" t="str">
        <f t="array" ref="C181">IF(ROWS(C$8:C181)&gt;$H$3,"",INDEX(Tracker!$C$5:$C$999,SMALL(IF((Tracker!$B$5:$B$999&gt;=PerCustomer!$D$5)*(Tracker!$B$5:$B$999&lt;=PerCustomer!$E$5)*(Tracker!$C$5:$C$999=PerCustomer!$B$5),ROW(Tracker!$B$5:$B$999)-ROW(Tracker!$B$5)+1),ROWS(C$8:C181))))</f>
        <v/>
      </c>
      <c r="D181" s="21" t="str">
        <f t="array" ref="D181">IF(ROWS(D$8:D181)&gt;$H$3,"",INDEX(Tracker!$D$5:$D$999,SMALL(IF((Tracker!$B$5:$B$999&gt;=PerCustomer!$D$5)*(Tracker!$B$5:$B$999&lt;=PerCustomer!$E$5)*(Tracker!$C$5:$C$999=PerCustomer!$B$5),ROW(Tracker!$B$5:$B$999)-ROW(Tracker!$B$5)+1),ROWS(D$8:D181))))</f>
        <v/>
      </c>
      <c r="F181" s="19" t="str" cm="1">
        <f t="array" ref="F181">IF(ROWS(F$8:F181)&gt;$H$4,"",INDEX(PaymentDate[],SMALL(IF((PaymentDate[]&gt;=PerCustomer!$D$5)*(PaymentDate[]&lt;=PerCustomer!$E$5)*(PaymentCus[]=PerCustomer!$B$5),ROW(PaymentDate[])-ROW(CustPay!$B$4)+1),ROWS(F$8:F181))))</f>
        <v/>
      </c>
      <c r="G181" s="20" t="str" cm="1">
        <f t="array" ref="G181">IF(ROWS(G$8:G181)&gt;$H$4,"",INDEX(PaymentCus[],SMALL(IF((PaymentDate[]&gt;=PerCustomer!$D$5)*(PaymentDate[]&lt;=PerCustomer!$E$5)*(PaymentCus[]=PerCustomer!$B$5),ROW(PaymentDate[])-ROW(CustPay!$B$4)+1),ROWS(G$8:G181))))</f>
        <v/>
      </c>
      <c r="H181" s="21" t="str" cm="1">
        <f t="array" ref="H181">IF(ROWS(H$8:H181)&gt;$H$4,"",INDEX(TableCPD[],SMALL(IF((PaymentDate[]&gt;=PerCustomer!$D$5)*(PaymentDate[]&lt;=PerCustomer!$E$5)*(PaymentCus[]=PerCustomer!$B$5),ROW(PaymentDate[])-ROW(CustPay!$B$4)+1),ROWS(H$8:H181))))</f>
        <v/>
      </c>
      <c r="L181" s="10"/>
      <c r="Q181" s="10"/>
    </row>
    <row r="182" spans="2:17" x14ac:dyDescent="0.35">
      <c r="B182" s="19" t="str">
        <f t="array" ref="B182">IF(ROWS(B$8:B182)&gt;$H$3,"",INDEX(Tracker!$B$5:$B$999,SMALL(IF((Tracker!$B$5:$B$999&gt;=PerCustomer!$D$5)*(Tracker!$B$5:$B$999&lt;=PerCustomer!$E$5)*(Tracker!$C$5:$C$999=PerCustomer!$B$5),ROW(Tracker!$B$5:$B$999)-ROW(Tracker!$B$5)+1),ROWS(B$8:B182))))</f>
        <v/>
      </c>
      <c r="C182" s="19" t="str">
        <f t="array" ref="C182">IF(ROWS(C$8:C182)&gt;$H$3,"",INDEX(Tracker!$C$5:$C$999,SMALL(IF((Tracker!$B$5:$B$999&gt;=PerCustomer!$D$5)*(Tracker!$B$5:$B$999&lt;=PerCustomer!$E$5)*(Tracker!$C$5:$C$999=PerCustomer!$B$5),ROW(Tracker!$B$5:$B$999)-ROW(Tracker!$B$5)+1),ROWS(C$8:C182))))</f>
        <v/>
      </c>
      <c r="D182" s="21" t="str">
        <f t="array" ref="D182">IF(ROWS(D$8:D182)&gt;$H$3,"",INDEX(Tracker!$D$5:$D$999,SMALL(IF((Tracker!$B$5:$B$999&gt;=PerCustomer!$D$5)*(Tracker!$B$5:$B$999&lt;=PerCustomer!$E$5)*(Tracker!$C$5:$C$999=PerCustomer!$B$5),ROW(Tracker!$B$5:$B$999)-ROW(Tracker!$B$5)+1),ROWS(D$8:D182))))</f>
        <v/>
      </c>
      <c r="F182" s="19" t="str" cm="1">
        <f t="array" ref="F182">IF(ROWS(F$8:F182)&gt;$H$4,"",INDEX(PaymentDate[],SMALL(IF((PaymentDate[]&gt;=PerCustomer!$D$5)*(PaymentDate[]&lt;=PerCustomer!$E$5)*(PaymentCus[]=PerCustomer!$B$5),ROW(PaymentDate[])-ROW(CustPay!$B$4)+1),ROWS(F$8:F182))))</f>
        <v/>
      </c>
      <c r="G182" s="20" t="str" cm="1">
        <f t="array" ref="G182">IF(ROWS(G$8:G182)&gt;$H$4,"",INDEX(PaymentCus[],SMALL(IF((PaymentDate[]&gt;=PerCustomer!$D$5)*(PaymentDate[]&lt;=PerCustomer!$E$5)*(PaymentCus[]=PerCustomer!$B$5),ROW(PaymentDate[])-ROW(CustPay!$B$4)+1),ROWS(G$8:G182))))</f>
        <v/>
      </c>
      <c r="H182" s="21" t="str" cm="1">
        <f t="array" ref="H182">IF(ROWS(H$8:H182)&gt;$H$4,"",INDEX(TableCPD[],SMALL(IF((PaymentDate[]&gt;=PerCustomer!$D$5)*(PaymentDate[]&lt;=PerCustomer!$E$5)*(PaymentCus[]=PerCustomer!$B$5),ROW(PaymentDate[])-ROW(CustPay!$B$4)+1),ROWS(H$8:H182))))</f>
        <v/>
      </c>
      <c r="L182" s="10"/>
      <c r="Q182" s="10"/>
    </row>
    <row r="183" spans="2:17" x14ac:dyDescent="0.35">
      <c r="B183" s="19" t="str">
        <f t="array" ref="B183">IF(ROWS(B$8:B183)&gt;$H$3,"",INDEX(Tracker!$B$5:$B$999,SMALL(IF((Tracker!$B$5:$B$999&gt;=PerCustomer!$D$5)*(Tracker!$B$5:$B$999&lt;=PerCustomer!$E$5)*(Tracker!$C$5:$C$999=PerCustomer!$B$5),ROW(Tracker!$B$5:$B$999)-ROW(Tracker!$B$5)+1),ROWS(B$8:B183))))</f>
        <v/>
      </c>
      <c r="C183" s="19" t="str">
        <f t="array" ref="C183">IF(ROWS(C$8:C183)&gt;$H$3,"",INDEX(Tracker!$C$5:$C$999,SMALL(IF((Tracker!$B$5:$B$999&gt;=PerCustomer!$D$5)*(Tracker!$B$5:$B$999&lt;=PerCustomer!$E$5)*(Tracker!$C$5:$C$999=PerCustomer!$B$5),ROW(Tracker!$B$5:$B$999)-ROW(Tracker!$B$5)+1),ROWS(C$8:C183))))</f>
        <v/>
      </c>
      <c r="D183" s="21" t="str">
        <f t="array" ref="D183">IF(ROWS(D$8:D183)&gt;$H$3,"",INDEX(Tracker!$D$5:$D$999,SMALL(IF((Tracker!$B$5:$B$999&gt;=PerCustomer!$D$5)*(Tracker!$B$5:$B$999&lt;=PerCustomer!$E$5)*(Tracker!$C$5:$C$999=PerCustomer!$B$5),ROW(Tracker!$B$5:$B$999)-ROW(Tracker!$B$5)+1),ROWS(D$8:D183))))</f>
        <v/>
      </c>
      <c r="F183" s="19" t="str" cm="1">
        <f t="array" ref="F183">IF(ROWS(F$8:F183)&gt;$H$4,"",INDEX(PaymentDate[],SMALL(IF((PaymentDate[]&gt;=PerCustomer!$D$5)*(PaymentDate[]&lt;=PerCustomer!$E$5)*(PaymentCus[]=PerCustomer!$B$5),ROW(PaymentDate[])-ROW(CustPay!$B$4)+1),ROWS(F$8:F183))))</f>
        <v/>
      </c>
      <c r="G183" s="20" t="str" cm="1">
        <f t="array" ref="G183">IF(ROWS(G$8:G183)&gt;$H$4,"",INDEX(PaymentCus[],SMALL(IF((PaymentDate[]&gt;=PerCustomer!$D$5)*(PaymentDate[]&lt;=PerCustomer!$E$5)*(PaymentCus[]=PerCustomer!$B$5),ROW(PaymentDate[])-ROW(CustPay!$B$4)+1),ROWS(G$8:G183))))</f>
        <v/>
      </c>
      <c r="H183" s="21" t="str" cm="1">
        <f t="array" ref="H183">IF(ROWS(H$8:H183)&gt;$H$4,"",INDEX(TableCPD[],SMALL(IF((PaymentDate[]&gt;=PerCustomer!$D$5)*(PaymentDate[]&lt;=PerCustomer!$E$5)*(PaymentCus[]=PerCustomer!$B$5),ROW(PaymentDate[])-ROW(CustPay!$B$4)+1),ROWS(H$8:H183))))</f>
        <v/>
      </c>
      <c r="L183" s="10"/>
      <c r="Q183" s="10"/>
    </row>
    <row r="184" spans="2:17" x14ac:dyDescent="0.35">
      <c r="B184" s="19" t="str">
        <f t="array" ref="B184">IF(ROWS(B$8:B184)&gt;$H$3,"",INDEX(Tracker!$B$5:$B$999,SMALL(IF((Tracker!$B$5:$B$999&gt;=PerCustomer!$D$5)*(Tracker!$B$5:$B$999&lt;=PerCustomer!$E$5)*(Tracker!$C$5:$C$999=PerCustomer!$B$5),ROW(Tracker!$B$5:$B$999)-ROW(Tracker!$B$5)+1),ROWS(B$8:B184))))</f>
        <v/>
      </c>
      <c r="C184" s="19" t="str">
        <f t="array" ref="C184">IF(ROWS(C$8:C184)&gt;$H$3,"",INDEX(Tracker!$C$5:$C$999,SMALL(IF((Tracker!$B$5:$B$999&gt;=PerCustomer!$D$5)*(Tracker!$B$5:$B$999&lt;=PerCustomer!$E$5)*(Tracker!$C$5:$C$999=PerCustomer!$B$5),ROW(Tracker!$B$5:$B$999)-ROW(Tracker!$B$5)+1),ROWS(C$8:C184))))</f>
        <v/>
      </c>
      <c r="D184" s="21" t="str">
        <f t="array" ref="D184">IF(ROWS(D$8:D184)&gt;$H$3,"",INDEX(Tracker!$D$5:$D$999,SMALL(IF((Tracker!$B$5:$B$999&gt;=PerCustomer!$D$5)*(Tracker!$B$5:$B$999&lt;=PerCustomer!$E$5)*(Tracker!$C$5:$C$999=PerCustomer!$B$5),ROW(Tracker!$B$5:$B$999)-ROW(Tracker!$B$5)+1),ROWS(D$8:D184))))</f>
        <v/>
      </c>
      <c r="F184" s="19" t="str" cm="1">
        <f t="array" ref="F184">IF(ROWS(F$8:F184)&gt;$H$4,"",INDEX(PaymentDate[],SMALL(IF((PaymentDate[]&gt;=PerCustomer!$D$5)*(PaymentDate[]&lt;=PerCustomer!$E$5)*(PaymentCus[]=PerCustomer!$B$5),ROW(PaymentDate[])-ROW(CustPay!$B$4)+1),ROWS(F$8:F184))))</f>
        <v/>
      </c>
      <c r="G184" s="20" t="str" cm="1">
        <f t="array" ref="G184">IF(ROWS(G$8:G184)&gt;$H$4,"",INDEX(PaymentCus[],SMALL(IF((PaymentDate[]&gt;=PerCustomer!$D$5)*(PaymentDate[]&lt;=PerCustomer!$E$5)*(PaymentCus[]=PerCustomer!$B$5),ROW(PaymentDate[])-ROW(CustPay!$B$4)+1),ROWS(G$8:G184))))</f>
        <v/>
      </c>
      <c r="H184" s="21" t="str" cm="1">
        <f t="array" ref="H184">IF(ROWS(H$8:H184)&gt;$H$4,"",INDEX(TableCPD[],SMALL(IF((PaymentDate[]&gt;=PerCustomer!$D$5)*(PaymentDate[]&lt;=PerCustomer!$E$5)*(PaymentCus[]=PerCustomer!$B$5),ROW(PaymentDate[])-ROW(CustPay!$B$4)+1),ROWS(H$8:H184))))</f>
        <v/>
      </c>
      <c r="L184" s="10"/>
      <c r="Q184" s="10"/>
    </row>
    <row r="185" spans="2:17" x14ac:dyDescent="0.35">
      <c r="B185" s="19" t="str">
        <f t="array" ref="B185">IF(ROWS(B$8:B185)&gt;$H$3,"",INDEX(Tracker!$B$5:$B$999,SMALL(IF((Tracker!$B$5:$B$999&gt;=PerCustomer!$D$5)*(Tracker!$B$5:$B$999&lt;=PerCustomer!$E$5)*(Tracker!$C$5:$C$999=PerCustomer!$B$5),ROW(Tracker!$B$5:$B$999)-ROW(Tracker!$B$5)+1),ROWS(B$8:B185))))</f>
        <v/>
      </c>
      <c r="C185" s="19" t="str">
        <f t="array" ref="C185">IF(ROWS(C$8:C185)&gt;$H$3,"",INDEX(Tracker!$C$5:$C$999,SMALL(IF((Tracker!$B$5:$B$999&gt;=PerCustomer!$D$5)*(Tracker!$B$5:$B$999&lt;=PerCustomer!$E$5)*(Tracker!$C$5:$C$999=PerCustomer!$B$5),ROW(Tracker!$B$5:$B$999)-ROW(Tracker!$B$5)+1),ROWS(C$8:C185))))</f>
        <v/>
      </c>
      <c r="D185" s="21" t="str">
        <f t="array" ref="D185">IF(ROWS(D$8:D185)&gt;$H$3,"",INDEX(Tracker!$D$5:$D$999,SMALL(IF((Tracker!$B$5:$B$999&gt;=PerCustomer!$D$5)*(Tracker!$B$5:$B$999&lt;=PerCustomer!$E$5)*(Tracker!$C$5:$C$999=PerCustomer!$B$5),ROW(Tracker!$B$5:$B$999)-ROW(Tracker!$B$5)+1),ROWS(D$8:D185))))</f>
        <v/>
      </c>
      <c r="F185" s="19" t="str" cm="1">
        <f t="array" ref="F185">IF(ROWS(F$8:F185)&gt;$H$4,"",INDEX(PaymentDate[],SMALL(IF((PaymentDate[]&gt;=PerCustomer!$D$5)*(PaymentDate[]&lt;=PerCustomer!$E$5)*(PaymentCus[]=PerCustomer!$B$5),ROW(PaymentDate[])-ROW(CustPay!$B$4)+1),ROWS(F$8:F185))))</f>
        <v/>
      </c>
      <c r="G185" s="20" t="str" cm="1">
        <f t="array" ref="G185">IF(ROWS(G$8:G185)&gt;$H$4,"",INDEX(PaymentCus[],SMALL(IF((PaymentDate[]&gt;=PerCustomer!$D$5)*(PaymentDate[]&lt;=PerCustomer!$E$5)*(PaymentCus[]=PerCustomer!$B$5),ROW(PaymentDate[])-ROW(CustPay!$B$4)+1),ROWS(G$8:G185))))</f>
        <v/>
      </c>
      <c r="H185" s="21" t="str" cm="1">
        <f t="array" ref="H185">IF(ROWS(H$8:H185)&gt;$H$4,"",INDEX(TableCPD[],SMALL(IF((PaymentDate[]&gt;=PerCustomer!$D$5)*(PaymentDate[]&lt;=PerCustomer!$E$5)*(PaymentCus[]=PerCustomer!$B$5),ROW(PaymentDate[])-ROW(CustPay!$B$4)+1),ROWS(H$8:H185))))</f>
        <v/>
      </c>
      <c r="L185" s="10"/>
      <c r="Q185" s="10"/>
    </row>
    <row r="186" spans="2:17" x14ac:dyDescent="0.35">
      <c r="B186" s="19" t="str">
        <f t="array" ref="B186">IF(ROWS(B$8:B186)&gt;$H$3,"",INDEX(Tracker!$B$5:$B$999,SMALL(IF((Tracker!$B$5:$B$999&gt;=PerCustomer!$D$5)*(Tracker!$B$5:$B$999&lt;=PerCustomer!$E$5)*(Tracker!$C$5:$C$999=PerCustomer!$B$5),ROW(Tracker!$B$5:$B$999)-ROW(Tracker!$B$5)+1),ROWS(B$8:B186))))</f>
        <v/>
      </c>
      <c r="C186" s="19" t="str">
        <f t="array" ref="C186">IF(ROWS(C$8:C186)&gt;$H$3,"",INDEX(Tracker!$C$5:$C$999,SMALL(IF((Tracker!$B$5:$B$999&gt;=PerCustomer!$D$5)*(Tracker!$B$5:$B$999&lt;=PerCustomer!$E$5)*(Tracker!$C$5:$C$999=PerCustomer!$B$5),ROW(Tracker!$B$5:$B$999)-ROW(Tracker!$B$5)+1),ROWS(C$8:C186))))</f>
        <v/>
      </c>
      <c r="D186" s="21" t="str">
        <f t="array" ref="D186">IF(ROWS(D$8:D186)&gt;$H$3,"",INDEX(Tracker!$D$5:$D$999,SMALL(IF((Tracker!$B$5:$B$999&gt;=PerCustomer!$D$5)*(Tracker!$B$5:$B$999&lt;=PerCustomer!$E$5)*(Tracker!$C$5:$C$999=PerCustomer!$B$5),ROW(Tracker!$B$5:$B$999)-ROW(Tracker!$B$5)+1),ROWS(D$8:D186))))</f>
        <v/>
      </c>
      <c r="F186" s="19" t="str" cm="1">
        <f t="array" ref="F186">IF(ROWS(F$8:F186)&gt;$H$4,"",INDEX(PaymentDate[],SMALL(IF((PaymentDate[]&gt;=PerCustomer!$D$5)*(PaymentDate[]&lt;=PerCustomer!$E$5)*(PaymentCus[]=PerCustomer!$B$5),ROW(PaymentDate[])-ROW(CustPay!$B$4)+1),ROWS(F$8:F186))))</f>
        <v/>
      </c>
      <c r="G186" s="20" t="str" cm="1">
        <f t="array" ref="G186">IF(ROWS(G$8:G186)&gt;$H$4,"",INDEX(PaymentCus[],SMALL(IF((PaymentDate[]&gt;=PerCustomer!$D$5)*(PaymentDate[]&lt;=PerCustomer!$E$5)*(PaymentCus[]=PerCustomer!$B$5),ROW(PaymentDate[])-ROW(CustPay!$B$4)+1),ROWS(G$8:G186))))</f>
        <v/>
      </c>
      <c r="H186" s="21" t="str" cm="1">
        <f t="array" ref="H186">IF(ROWS(H$8:H186)&gt;$H$4,"",INDEX(TableCPD[],SMALL(IF((PaymentDate[]&gt;=PerCustomer!$D$5)*(PaymentDate[]&lt;=PerCustomer!$E$5)*(PaymentCus[]=PerCustomer!$B$5),ROW(PaymentDate[])-ROW(CustPay!$B$4)+1),ROWS(H$8:H186))))</f>
        <v/>
      </c>
      <c r="L186" s="10"/>
      <c r="Q186" s="10"/>
    </row>
    <row r="187" spans="2:17" x14ac:dyDescent="0.35">
      <c r="B187" s="19" t="str">
        <f t="array" ref="B187">IF(ROWS(B$8:B187)&gt;$H$3,"",INDEX(Tracker!$B$5:$B$999,SMALL(IF((Tracker!$B$5:$B$999&gt;=PerCustomer!$D$5)*(Tracker!$B$5:$B$999&lt;=PerCustomer!$E$5)*(Tracker!$C$5:$C$999=PerCustomer!$B$5),ROW(Tracker!$B$5:$B$999)-ROW(Tracker!$B$5)+1),ROWS(B$8:B187))))</f>
        <v/>
      </c>
      <c r="C187" s="19" t="str">
        <f t="array" ref="C187">IF(ROWS(C$8:C187)&gt;$H$3,"",INDEX(Tracker!$C$5:$C$999,SMALL(IF((Tracker!$B$5:$B$999&gt;=PerCustomer!$D$5)*(Tracker!$B$5:$B$999&lt;=PerCustomer!$E$5)*(Tracker!$C$5:$C$999=PerCustomer!$B$5),ROW(Tracker!$B$5:$B$999)-ROW(Tracker!$B$5)+1),ROWS(C$8:C187))))</f>
        <v/>
      </c>
      <c r="D187" s="21" t="str">
        <f t="array" ref="D187">IF(ROWS(D$8:D187)&gt;$H$3,"",INDEX(Tracker!$D$5:$D$999,SMALL(IF((Tracker!$B$5:$B$999&gt;=PerCustomer!$D$5)*(Tracker!$B$5:$B$999&lt;=PerCustomer!$E$5)*(Tracker!$C$5:$C$999=PerCustomer!$B$5),ROW(Tracker!$B$5:$B$999)-ROW(Tracker!$B$5)+1),ROWS(D$8:D187))))</f>
        <v/>
      </c>
      <c r="F187" s="19" t="str" cm="1">
        <f t="array" ref="F187">IF(ROWS(F$8:F187)&gt;$H$4,"",INDEX(PaymentDate[],SMALL(IF((PaymentDate[]&gt;=PerCustomer!$D$5)*(PaymentDate[]&lt;=PerCustomer!$E$5)*(PaymentCus[]=PerCustomer!$B$5),ROW(PaymentDate[])-ROW(CustPay!$B$4)+1),ROWS(F$8:F187))))</f>
        <v/>
      </c>
      <c r="G187" s="20" t="str" cm="1">
        <f t="array" ref="G187">IF(ROWS(G$8:G187)&gt;$H$4,"",INDEX(PaymentCus[],SMALL(IF((PaymentDate[]&gt;=PerCustomer!$D$5)*(PaymentDate[]&lt;=PerCustomer!$E$5)*(PaymentCus[]=PerCustomer!$B$5),ROW(PaymentDate[])-ROW(CustPay!$B$4)+1),ROWS(G$8:G187))))</f>
        <v/>
      </c>
      <c r="H187" s="21" t="str" cm="1">
        <f t="array" ref="H187">IF(ROWS(H$8:H187)&gt;$H$4,"",INDEX(TableCPD[],SMALL(IF((PaymentDate[]&gt;=PerCustomer!$D$5)*(PaymentDate[]&lt;=PerCustomer!$E$5)*(PaymentCus[]=PerCustomer!$B$5),ROW(PaymentDate[])-ROW(CustPay!$B$4)+1),ROWS(H$8:H187))))</f>
        <v/>
      </c>
      <c r="L187" s="10"/>
      <c r="Q187" s="10"/>
    </row>
    <row r="188" spans="2:17" x14ac:dyDescent="0.35">
      <c r="B188" s="19" t="str">
        <f t="array" ref="B188">IF(ROWS(B$8:B188)&gt;$H$3,"",INDEX(Tracker!$B$5:$B$999,SMALL(IF((Tracker!$B$5:$B$999&gt;=PerCustomer!$D$5)*(Tracker!$B$5:$B$999&lt;=PerCustomer!$E$5)*(Tracker!$C$5:$C$999=PerCustomer!$B$5),ROW(Tracker!$B$5:$B$999)-ROW(Tracker!$B$5)+1),ROWS(B$8:B188))))</f>
        <v/>
      </c>
      <c r="C188" s="19" t="str">
        <f t="array" ref="C188">IF(ROWS(C$8:C188)&gt;$H$3,"",INDEX(Tracker!$C$5:$C$999,SMALL(IF((Tracker!$B$5:$B$999&gt;=PerCustomer!$D$5)*(Tracker!$B$5:$B$999&lt;=PerCustomer!$E$5)*(Tracker!$C$5:$C$999=PerCustomer!$B$5),ROW(Tracker!$B$5:$B$999)-ROW(Tracker!$B$5)+1),ROWS(C$8:C188))))</f>
        <v/>
      </c>
      <c r="D188" s="21" t="str">
        <f t="array" ref="D188">IF(ROWS(D$8:D188)&gt;$H$3,"",INDEX(Tracker!$D$5:$D$999,SMALL(IF((Tracker!$B$5:$B$999&gt;=PerCustomer!$D$5)*(Tracker!$B$5:$B$999&lt;=PerCustomer!$E$5)*(Tracker!$C$5:$C$999=PerCustomer!$B$5),ROW(Tracker!$B$5:$B$999)-ROW(Tracker!$B$5)+1),ROWS(D$8:D188))))</f>
        <v/>
      </c>
      <c r="F188" s="19" t="str" cm="1">
        <f t="array" ref="F188">IF(ROWS(F$8:F188)&gt;$H$4,"",INDEX(PaymentDate[],SMALL(IF((PaymentDate[]&gt;=PerCustomer!$D$5)*(PaymentDate[]&lt;=PerCustomer!$E$5)*(PaymentCus[]=PerCustomer!$B$5),ROW(PaymentDate[])-ROW(CustPay!$B$4)+1),ROWS(F$8:F188))))</f>
        <v/>
      </c>
      <c r="G188" s="20" t="str" cm="1">
        <f t="array" ref="G188">IF(ROWS(G$8:G188)&gt;$H$4,"",INDEX(PaymentCus[],SMALL(IF((PaymentDate[]&gt;=PerCustomer!$D$5)*(PaymentDate[]&lt;=PerCustomer!$E$5)*(PaymentCus[]=PerCustomer!$B$5),ROW(PaymentDate[])-ROW(CustPay!$B$4)+1),ROWS(G$8:G188))))</f>
        <v/>
      </c>
      <c r="H188" s="21" t="str" cm="1">
        <f t="array" ref="H188">IF(ROWS(H$8:H188)&gt;$H$4,"",INDEX(TableCPD[],SMALL(IF((PaymentDate[]&gt;=PerCustomer!$D$5)*(PaymentDate[]&lt;=PerCustomer!$E$5)*(PaymentCus[]=PerCustomer!$B$5),ROW(PaymentDate[])-ROW(CustPay!$B$4)+1),ROWS(H$8:H188))))</f>
        <v/>
      </c>
      <c r="L188" s="10"/>
      <c r="Q188" s="10"/>
    </row>
    <row r="189" spans="2:17" x14ac:dyDescent="0.35">
      <c r="B189" s="19" t="str">
        <f t="array" ref="B189">IF(ROWS(B$8:B189)&gt;$H$3,"",INDEX(Tracker!$B$5:$B$999,SMALL(IF((Tracker!$B$5:$B$999&gt;=PerCustomer!$D$5)*(Tracker!$B$5:$B$999&lt;=PerCustomer!$E$5)*(Tracker!$C$5:$C$999=PerCustomer!$B$5),ROW(Tracker!$B$5:$B$999)-ROW(Tracker!$B$5)+1),ROWS(B$8:B189))))</f>
        <v/>
      </c>
      <c r="C189" s="19" t="str">
        <f t="array" ref="C189">IF(ROWS(C$8:C189)&gt;$H$3,"",INDEX(Tracker!$C$5:$C$999,SMALL(IF((Tracker!$B$5:$B$999&gt;=PerCustomer!$D$5)*(Tracker!$B$5:$B$999&lt;=PerCustomer!$E$5)*(Tracker!$C$5:$C$999=PerCustomer!$B$5),ROW(Tracker!$B$5:$B$999)-ROW(Tracker!$B$5)+1),ROWS(C$8:C189))))</f>
        <v/>
      </c>
      <c r="D189" s="21" t="str">
        <f t="array" ref="D189">IF(ROWS(D$8:D189)&gt;$H$3,"",INDEX(Tracker!$D$5:$D$999,SMALL(IF((Tracker!$B$5:$B$999&gt;=PerCustomer!$D$5)*(Tracker!$B$5:$B$999&lt;=PerCustomer!$E$5)*(Tracker!$C$5:$C$999=PerCustomer!$B$5),ROW(Tracker!$B$5:$B$999)-ROW(Tracker!$B$5)+1),ROWS(D$8:D189))))</f>
        <v/>
      </c>
      <c r="F189" s="19" t="str" cm="1">
        <f t="array" ref="F189">IF(ROWS(F$8:F189)&gt;$H$4,"",INDEX(PaymentDate[],SMALL(IF((PaymentDate[]&gt;=PerCustomer!$D$5)*(PaymentDate[]&lt;=PerCustomer!$E$5)*(PaymentCus[]=PerCustomer!$B$5),ROW(PaymentDate[])-ROW(CustPay!$B$4)+1),ROWS(F$8:F189))))</f>
        <v/>
      </c>
      <c r="G189" s="20" t="str" cm="1">
        <f t="array" ref="G189">IF(ROWS(G$8:G189)&gt;$H$4,"",INDEX(PaymentCus[],SMALL(IF((PaymentDate[]&gt;=PerCustomer!$D$5)*(PaymentDate[]&lt;=PerCustomer!$E$5)*(PaymentCus[]=PerCustomer!$B$5),ROW(PaymentDate[])-ROW(CustPay!$B$4)+1),ROWS(G$8:G189))))</f>
        <v/>
      </c>
      <c r="H189" s="21" t="str" cm="1">
        <f t="array" ref="H189">IF(ROWS(H$8:H189)&gt;$H$4,"",INDEX(TableCPD[],SMALL(IF((PaymentDate[]&gt;=PerCustomer!$D$5)*(PaymentDate[]&lt;=PerCustomer!$E$5)*(PaymentCus[]=PerCustomer!$B$5),ROW(PaymentDate[])-ROW(CustPay!$B$4)+1),ROWS(H$8:H189))))</f>
        <v/>
      </c>
      <c r="L189" s="10"/>
      <c r="Q189" s="10"/>
    </row>
    <row r="190" spans="2:17" x14ac:dyDescent="0.35">
      <c r="B190" s="19" t="str">
        <f t="array" ref="B190">IF(ROWS(B$8:B190)&gt;$H$3,"",INDEX(Tracker!$B$5:$B$999,SMALL(IF((Tracker!$B$5:$B$999&gt;=PerCustomer!$D$5)*(Tracker!$B$5:$B$999&lt;=PerCustomer!$E$5)*(Tracker!$C$5:$C$999=PerCustomer!$B$5),ROW(Tracker!$B$5:$B$999)-ROW(Tracker!$B$5)+1),ROWS(B$8:B190))))</f>
        <v/>
      </c>
      <c r="C190" s="19" t="str">
        <f t="array" ref="C190">IF(ROWS(C$8:C190)&gt;$H$3,"",INDEX(Tracker!$C$5:$C$999,SMALL(IF((Tracker!$B$5:$B$999&gt;=PerCustomer!$D$5)*(Tracker!$B$5:$B$999&lt;=PerCustomer!$E$5)*(Tracker!$C$5:$C$999=PerCustomer!$B$5),ROW(Tracker!$B$5:$B$999)-ROW(Tracker!$B$5)+1),ROWS(C$8:C190))))</f>
        <v/>
      </c>
      <c r="D190" s="21" t="str">
        <f t="array" ref="D190">IF(ROWS(D$8:D190)&gt;$H$3,"",INDEX(Tracker!$D$5:$D$999,SMALL(IF((Tracker!$B$5:$B$999&gt;=PerCustomer!$D$5)*(Tracker!$B$5:$B$999&lt;=PerCustomer!$E$5)*(Tracker!$C$5:$C$999=PerCustomer!$B$5),ROW(Tracker!$B$5:$B$999)-ROW(Tracker!$B$5)+1),ROWS(D$8:D190))))</f>
        <v/>
      </c>
      <c r="F190" s="19" t="str" cm="1">
        <f t="array" ref="F190">IF(ROWS(F$8:F190)&gt;$H$4,"",INDEX(PaymentDate[],SMALL(IF((PaymentDate[]&gt;=PerCustomer!$D$5)*(PaymentDate[]&lt;=PerCustomer!$E$5)*(PaymentCus[]=PerCustomer!$B$5),ROW(PaymentDate[])-ROW(CustPay!$B$4)+1),ROWS(F$8:F190))))</f>
        <v/>
      </c>
      <c r="G190" s="20" t="str" cm="1">
        <f t="array" ref="G190">IF(ROWS(G$8:G190)&gt;$H$4,"",INDEX(PaymentCus[],SMALL(IF((PaymentDate[]&gt;=PerCustomer!$D$5)*(PaymentDate[]&lt;=PerCustomer!$E$5)*(PaymentCus[]=PerCustomer!$B$5),ROW(PaymentDate[])-ROW(CustPay!$B$4)+1),ROWS(G$8:G190))))</f>
        <v/>
      </c>
      <c r="H190" s="21" t="str" cm="1">
        <f t="array" ref="H190">IF(ROWS(H$8:H190)&gt;$H$4,"",INDEX(TableCPD[],SMALL(IF((PaymentDate[]&gt;=PerCustomer!$D$5)*(PaymentDate[]&lt;=PerCustomer!$E$5)*(PaymentCus[]=PerCustomer!$B$5),ROW(PaymentDate[])-ROW(CustPay!$B$4)+1),ROWS(H$8:H190))))</f>
        <v/>
      </c>
      <c r="L190" s="10"/>
      <c r="Q190" s="10"/>
    </row>
    <row r="191" spans="2:17" x14ac:dyDescent="0.35">
      <c r="B191" s="19" t="str">
        <f t="array" ref="B191">IF(ROWS(B$8:B191)&gt;$H$3,"",INDEX(Tracker!$B$5:$B$999,SMALL(IF((Tracker!$B$5:$B$999&gt;=PerCustomer!$D$5)*(Tracker!$B$5:$B$999&lt;=PerCustomer!$E$5)*(Tracker!$C$5:$C$999=PerCustomer!$B$5),ROW(Tracker!$B$5:$B$999)-ROW(Tracker!$B$5)+1),ROWS(B$8:B191))))</f>
        <v/>
      </c>
      <c r="C191" s="19" t="str">
        <f t="array" ref="C191">IF(ROWS(C$8:C191)&gt;$H$3,"",INDEX(Tracker!$C$5:$C$999,SMALL(IF((Tracker!$B$5:$B$999&gt;=PerCustomer!$D$5)*(Tracker!$B$5:$B$999&lt;=PerCustomer!$E$5)*(Tracker!$C$5:$C$999=PerCustomer!$B$5),ROW(Tracker!$B$5:$B$999)-ROW(Tracker!$B$5)+1),ROWS(C$8:C191))))</f>
        <v/>
      </c>
      <c r="D191" s="21" t="str">
        <f t="array" ref="D191">IF(ROWS(D$8:D191)&gt;$H$3,"",INDEX(Tracker!$D$5:$D$999,SMALL(IF((Tracker!$B$5:$B$999&gt;=PerCustomer!$D$5)*(Tracker!$B$5:$B$999&lt;=PerCustomer!$E$5)*(Tracker!$C$5:$C$999=PerCustomer!$B$5),ROW(Tracker!$B$5:$B$999)-ROW(Tracker!$B$5)+1),ROWS(D$8:D191))))</f>
        <v/>
      </c>
      <c r="F191" s="19" t="str" cm="1">
        <f t="array" ref="F191">IF(ROWS(F$8:F191)&gt;$H$4,"",INDEX(PaymentDate[],SMALL(IF((PaymentDate[]&gt;=PerCustomer!$D$5)*(PaymentDate[]&lt;=PerCustomer!$E$5)*(PaymentCus[]=PerCustomer!$B$5),ROW(PaymentDate[])-ROW(CustPay!$B$4)+1),ROWS(F$8:F191))))</f>
        <v/>
      </c>
      <c r="G191" s="20" t="str" cm="1">
        <f t="array" ref="G191">IF(ROWS(G$8:G191)&gt;$H$4,"",INDEX(PaymentCus[],SMALL(IF((PaymentDate[]&gt;=PerCustomer!$D$5)*(PaymentDate[]&lt;=PerCustomer!$E$5)*(PaymentCus[]=PerCustomer!$B$5),ROW(PaymentDate[])-ROW(CustPay!$B$4)+1),ROWS(G$8:G191))))</f>
        <v/>
      </c>
      <c r="H191" s="21" t="str" cm="1">
        <f t="array" ref="H191">IF(ROWS(H$8:H191)&gt;$H$4,"",INDEX(TableCPD[],SMALL(IF((PaymentDate[]&gt;=PerCustomer!$D$5)*(PaymentDate[]&lt;=PerCustomer!$E$5)*(PaymentCus[]=PerCustomer!$B$5),ROW(PaymentDate[])-ROW(CustPay!$B$4)+1),ROWS(H$8:H191))))</f>
        <v/>
      </c>
      <c r="L191" s="10"/>
      <c r="Q191" s="10"/>
    </row>
    <row r="192" spans="2:17" x14ac:dyDescent="0.35">
      <c r="B192" s="19" t="str">
        <f t="array" ref="B192">IF(ROWS(B$8:B192)&gt;$H$3,"",INDEX(Tracker!$B$5:$B$999,SMALL(IF((Tracker!$B$5:$B$999&gt;=PerCustomer!$D$5)*(Tracker!$B$5:$B$999&lt;=PerCustomer!$E$5)*(Tracker!$C$5:$C$999=PerCustomer!$B$5),ROW(Tracker!$B$5:$B$999)-ROW(Tracker!$B$5)+1),ROWS(B$8:B192))))</f>
        <v/>
      </c>
      <c r="C192" s="19" t="str">
        <f t="array" ref="C192">IF(ROWS(C$8:C192)&gt;$H$3,"",INDEX(Tracker!$C$5:$C$999,SMALL(IF((Tracker!$B$5:$B$999&gt;=PerCustomer!$D$5)*(Tracker!$B$5:$B$999&lt;=PerCustomer!$E$5)*(Tracker!$C$5:$C$999=PerCustomer!$B$5),ROW(Tracker!$B$5:$B$999)-ROW(Tracker!$B$5)+1),ROWS(C$8:C192))))</f>
        <v/>
      </c>
      <c r="D192" s="21" t="str">
        <f t="array" ref="D192">IF(ROWS(D$8:D192)&gt;$H$3,"",INDEX(Tracker!$D$5:$D$999,SMALL(IF((Tracker!$B$5:$B$999&gt;=PerCustomer!$D$5)*(Tracker!$B$5:$B$999&lt;=PerCustomer!$E$5)*(Tracker!$C$5:$C$999=PerCustomer!$B$5),ROW(Tracker!$B$5:$B$999)-ROW(Tracker!$B$5)+1),ROWS(D$8:D192))))</f>
        <v/>
      </c>
      <c r="F192" s="19" t="str" cm="1">
        <f t="array" ref="F192">IF(ROWS(F$8:F192)&gt;$H$4,"",INDEX(PaymentDate[],SMALL(IF((PaymentDate[]&gt;=PerCustomer!$D$5)*(PaymentDate[]&lt;=PerCustomer!$E$5)*(PaymentCus[]=PerCustomer!$B$5),ROW(PaymentDate[])-ROW(CustPay!$B$4)+1),ROWS(F$8:F192))))</f>
        <v/>
      </c>
      <c r="G192" s="20" t="str" cm="1">
        <f t="array" ref="G192">IF(ROWS(G$8:G192)&gt;$H$4,"",INDEX(PaymentCus[],SMALL(IF((PaymentDate[]&gt;=PerCustomer!$D$5)*(PaymentDate[]&lt;=PerCustomer!$E$5)*(PaymentCus[]=PerCustomer!$B$5),ROW(PaymentDate[])-ROW(CustPay!$B$4)+1),ROWS(G$8:G192))))</f>
        <v/>
      </c>
      <c r="H192" s="21" t="str" cm="1">
        <f t="array" ref="H192">IF(ROWS(H$8:H192)&gt;$H$4,"",INDEX(TableCPD[],SMALL(IF((PaymentDate[]&gt;=PerCustomer!$D$5)*(PaymentDate[]&lt;=PerCustomer!$E$5)*(PaymentCus[]=PerCustomer!$B$5),ROW(PaymentDate[])-ROW(CustPay!$B$4)+1),ROWS(H$8:H192))))</f>
        <v/>
      </c>
      <c r="L192" s="10"/>
      <c r="Q192" s="10"/>
    </row>
    <row r="193" spans="2:17" x14ac:dyDescent="0.35">
      <c r="B193" s="19" t="str">
        <f t="array" ref="B193">IF(ROWS(B$8:B193)&gt;$H$3,"",INDEX(Tracker!$B$5:$B$999,SMALL(IF((Tracker!$B$5:$B$999&gt;=PerCustomer!$D$5)*(Tracker!$B$5:$B$999&lt;=PerCustomer!$E$5)*(Tracker!$C$5:$C$999=PerCustomer!$B$5),ROW(Tracker!$B$5:$B$999)-ROW(Tracker!$B$5)+1),ROWS(B$8:B193))))</f>
        <v/>
      </c>
      <c r="C193" s="19" t="str">
        <f t="array" ref="C193">IF(ROWS(C$8:C193)&gt;$H$3,"",INDEX(Tracker!$C$5:$C$999,SMALL(IF((Tracker!$B$5:$B$999&gt;=PerCustomer!$D$5)*(Tracker!$B$5:$B$999&lt;=PerCustomer!$E$5)*(Tracker!$C$5:$C$999=PerCustomer!$B$5),ROW(Tracker!$B$5:$B$999)-ROW(Tracker!$B$5)+1),ROWS(C$8:C193))))</f>
        <v/>
      </c>
      <c r="D193" s="21" t="str">
        <f t="array" ref="D193">IF(ROWS(D$8:D193)&gt;$H$3,"",INDEX(Tracker!$D$5:$D$999,SMALL(IF((Tracker!$B$5:$B$999&gt;=PerCustomer!$D$5)*(Tracker!$B$5:$B$999&lt;=PerCustomer!$E$5)*(Tracker!$C$5:$C$999=PerCustomer!$B$5),ROW(Tracker!$B$5:$B$999)-ROW(Tracker!$B$5)+1),ROWS(D$8:D193))))</f>
        <v/>
      </c>
      <c r="F193" s="19" t="str" cm="1">
        <f t="array" ref="F193">IF(ROWS(F$8:F193)&gt;$H$4,"",INDEX(PaymentDate[],SMALL(IF((PaymentDate[]&gt;=PerCustomer!$D$5)*(PaymentDate[]&lt;=PerCustomer!$E$5)*(PaymentCus[]=PerCustomer!$B$5),ROW(PaymentDate[])-ROW(CustPay!$B$4)+1),ROWS(F$8:F193))))</f>
        <v/>
      </c>
      <c r="G193" s="20" t="str" cm="1">
        <f t="array" ref="G193">IF(ROWS(G$8:G193)&gt;$H$4,"",INDEX(PaymentCus[],SMALL(IF((PaymentDate[]&gt;=PerCustomer!$D$5)*(PaymentDate[]&lt;=PerCustomer!$E$5)*(PaymentCus[]=PerCustomer!$B$5),ROW(PaymentDate[])-ROW(CustPay!$B$4)+1),ROWS(G$8:G193))))</f>
        <v/>
      </c>
      <c r="H193" s="21" t="str" cm="1">
        <f t="array" ref="H193">IF(ROWS(H$8:H193)&gt;$H$4,"",INDEX(TableCPD[],SMALL(IF((PaymentDate[]&gt;=PerCustomer!$D$5)*(PaymentDate[]&lt;=PerCustomer!$E$5)*(PaymentCus[]=PerCustomer!$B$5),ROW(PaymentDate[])-ROW(CustPay!$B$4)+1),ROWS(H$8:H193))))</f>
        <v/>
      </c>
      <c r="L193" s="10"/>
      <c r="Q193" s="10"/>
    </row>
    <row r="194" spans="2:17" x14ac:dyDescent="0.35">
      <c r="B194" s="19" t="str">
        <f t="array" ref="B194">IF(ROWS(B$8:B194)&gt;$H$3,"",INDEX(Tracker!$B$5:$B$999,SMALL(IF((Tracker!$B$5:$B$999&gt;=PerCustomer!$D$5)*(Tracker!$B$5:$B$999&lt;=PerCustomer!$E$5)*(Tracker!$C$5:$C$999=PerCustomer!$B$5),ROW(Tracker!$B$5:$B$999)-ROW(Tracker!$B$5)+1),ROWS(B$8:B194))))</f>
        <v/>
      </c>
      <c r="C194" s="19" t="str">
        <f t="array" ref="C194">IF(ROWS(C$8:C194)&gt;$H$3,"",INDEX(Tracker!$C$5:$C$999,SMALL(IF((Tracker!$B$5:$B$999&gt;=PerCustomer!$D$5)*(Tracker!$B$5:$B$999&lt;=PerCustomer!$E$5)*(Tracker!$C$5:$C$999=PerCustomer!$B$5),ROW(Tracker!$B$5:$B$999)-ROW(Tracker!$B$5)+1),ROWS(C$8:C194))))</f>
        <v/>
      </c>
      <c r="D194" s="21" t="str">
        <f t="array" ref="D194">IF(ROWS(D$8:D194)&gt;$H$3,"",INDEX(Tracker!$D$5:$D$999,SMALL(IF((Tracker!$B$5:$B$999&gt;=PerCustomer!$D$5)*(Tracker!$B$5:$B$999&lt;=PerCustomer!$E$5)*(Tracker!$C$5:$C$999=PerCustomer!$B$5),ROW(Tracker!$B$5:$B$999)-ROW(Tracker!$B$5)+1),ROWS(D$8:D194))))</f>
        <v/>
      </c>
      <c r="F194" s="19" t="str" cm="1">
        <f t="array" ref="F194">IF(ROWS(F$8:F194)&gt;$H$4,"",INDEX(PaymentDate[],SMALL(IF((PaymentDate[]&gt;=PerCustomer!$D$5)*(PaymentDate[]&lt;=PerCustomer!$E$5)*(PaymentCus[]=PerCustomer!$B$5),ROW(PaymentDate[])-ROW(CustPay!$B$4)+1),ROWS(F$8:F194))))</f>
        <v/>
      </c>
      <c r="G194" s="20" t="str" cm="1">
        <f t="array" ref="G194">IF(ROWS(G$8:G194)&gt;$H$4,"",INDEX(PaymentCus[],SMALL(IF((PaymentDate[]&gt;=PerCustomer!$D$5)*(PaymentDate[]&lt;=PerCustomer!$E$5)*(PaymentCus[]=PerCustomer!$B$5),ROW(PaymentDate[])-ROW(CustPay!$B$4)+1),ROWS(G$8:G194))))</f>
        <v/>
      </c>
      <c r="H194" s="21" t="str" cm="1">
        <f t="array" ref="H194">IF(ROWS(H$8:H194)&gt;$H$4,"",INDEX(TableCPD[],SMALL(IF((PaymentDate[]&gt;=PerCustomer!$D$5)*(PaymentDate[]&lt;=PerCustomer!$E$5)*(PaymentCus[]=PerCustomer!$B$5),ROW(PaymentDate[])-ROW(CustPay!$B$4)+1),ROWS(H$8:H194))))</f>
        <v/>
      </c>
      <c r="L194" s="10"/>
      <c r="Q194" s="10"/>
    </row>
    <row r="195" spans="2:17" x14ac:dyDescent="0.35">
      <c r="B195" s="19" t="str">
        <f t="array" ref="B195">IF(ROWS(B$8:B195)&gt;$H$3,"",INDEX(Tracker!$B$5:$B$999,SMALL(IF((Tracker!$B$5:$B$999&gt;=PerCustomer!$D$5)*(Tracker!$B$5:$B$999&lt;=PerCustomer!$E$5)*(Tracker!$C$5:$C$999=PerCustomer!$B$5),ROW(Tracker!$B$5:$B$999)-ROW(Tracker!$B$5)+1),ROWS(B$8:B195))))</f>
        <v/>
      </c>
      <c r="C195" s="19" t="str">
        <f t="array" ref="C195">IF(ROWS(C$8:C195)&gt;$H$3,"",INDEX(Tracker!$C$5:$C$999,SMALL(IF((Tracker!$B$5:$B$999&gt;=PerCustomer!$D$5)*(Tracker!$B$5:$B$999&lt;=PerCustomer!$E$5)*(Tracker!$C$5:$C$999=PerCustomer!$B$5),ROW(Tracker!$B$5:$B$999)-ROW(Tracker!$B$5)+1),ROWS(C$8:C195))))</f>
        <v/>
      </c>
      <c r="D195" s="21" t="str">
        <f t="array" ref="D195">IF(ROWS(D$8:D195)&gt;$H$3,"",INDEX(Tracker!$D$5:$D$999,SMALL(IF((Tracker!$B$5:$B$999&gt;=PerCustomer!$D$5)*(Tracker!$B$5:$B$999&lt;=PerCustomer!$E$5)*(Tracker!$C$5:$C$999=PerCustomer!$B$5),ROW(Tracker!$B$5:$B$999)-ROW(Tracker!$B$5)+1),ROWS(D$8:D195))))</f>
        <v/>
      </c>
      <c r="F195" s="19" t="str" cm="1">
        <f t="array" ref="F195">IF(ROWS(F$8:F195)&gt;$H$4,"",INDEX(PaymentDate[],SMALL(IF((PaymentDate[]&gt;=PerCustomer!$D$5)*(PaymentDate[]&lt;=PerCustomer!$E$5)*(PaymentCus[]=PerCustomer!$B$5),ROW(PaymentDate[])-ROW(CustPay!$B$4)+1),ROWS(F$8:F195))))</f>
        <v/>
      </c>
      <c r="G195" s="20" t="str" cm="1">
        <f t="array" ref="G195">IF(ROWS(G$8:G195)&gt;$H$4,"",INDEX(PaymentCus[],SMALL(IF((PaymentDate[]&gt;=PerCustomer!$D$5)*(PaymentDate[]&lt;=PerCustomer!$E$5)*(PaymentCus[]=PerCustomer!$B$5),ROW(PaymentDate[])-ROW(CustPay!$B$4)+1),ROWS(G$8:G195))))</f>
        <v/>
      </c>
      <c r="H195" s="21" t="str" cm="1">
        <f t="array" ref="H195">IF(ROWS(H$8:H195)&gt;$H$4,"",INDEX(TableCPD[],SMALL(IF((PaymentDate[]&gt;=PerCustomer!$D$5)*(PaymentDate[]&lt;=PerCustomer!$E$5)*(PaymentCus[]=PerCustomer!$B$5),ROW(PaymentDate[])-ROW(CustPay!$B$4)+1),ROWS(H$8:H195))))</f>
        <v/>
      </c>
      <c r="L195" s="10"/>
      <c r="Q195" s="10"/>
    </row>
    <row r="196" spans="2:17" x14ac:dyDescent="0.35">
      <c r="B196" s="19" t="str">
        <f t="array" ref="B196">IF(ROWS(B$8:B196)&gt;$H$3,"",INDEX(Tracker!$B$5:$B$999,SMALL(IF((Tracker!$B$5:$B$999&gt;=PerCustomer!$D$5)*(Tracker!$B$5:$B$999&lt;=PerCustomer!$E$5)*(Tracker!$C$5:$C$999=PerCustomer!$B$5),ROW(Tracker!$B$5:$B$999)-ROW(Tracker!$B$5)+1),ROWS(B$8:B196))))</f>
        <v/>
      </c>
      <c r="C196" s="19" t="str">
        <f t="array" ref="C196">IF(ROWS(C$8:C196)&gt;$H$3,"",INDEX(Tracker!$C$5:$C$999,SMALL(IF((Tracker!$B$5:$B$999&gt;=PerCustomer!$D$5)*(Tracker!$B$5:$B$999&lt;=PerCustomer!$E$5)*(Tracker!$C$5:$C$999=PerCustomer!$B$5),ROW(Tracker!$B$5:$B$999)-ROW(Tracker!$B$5)+1),ROWS(C$8:C196))))</f>
        <v/>
      </c>
      <c r="D196" s="21" t="str">
        <f t="array" ref="D196">IF(ROWS(D$8:D196)&gt;$H$3,"",INDEX(Tracker!$D$5:$D$999,SMALL(IF((Tracker!$B$5:$B$999&gt;=PerCustomer!$D$5)*(Tracker!$B$5:$B$999&lt;=PerCustomer!$E$5)*(Tracker!$C$5:$C$999=PerCustomer!$B$5),ROW(Tracker!$B$5:$B$999)-ROW(Tracker!$B$5)+1),ROWS(D$8:D196))))</f>
        <v/>
      </c>
      <c r="F196" s="19" t="str" cm="1">
        <f t="array" ref="F196">IF(ROWS(F$8:F196)&gt;$H$4,"",INDEX(PaymentDate[],SMALL(IF((PaymentDate[]&gt;=PerCustomer!$D$5)*(PaymentDate[]&lt;=PerCustomer!$E$5)*(PaymentCus[]=PerCustomer!$B$5),ROW(PaymentDate[])-ROW(CustPay!$B$4)+1),ROWS(F$8:F196))))</f>
        <v/>
      </c>
      <c r="G196" s="20" t="str" cm="1">
        <f t="array" ref="G196">IF(ROWS(G$8:G196)&gt;$H$4,"",INDEX(PaymentCus[],SMALL(IF((PaymentDate[]&gt;=PerCustomer!$D$5)*(PaymentDate[]&lt;=PerCustomer!$E$5)*(PaymentCus[]=PerCustomer!$B$5),ROW(PaymentDate[])-ROW(CustPay!$B$4)+1),ROWS(G$8:G196))))</f>
        <v/>
      </c>
      <c r="H196" s="21" t="str" cm="1">
        <f t="array" ref="H196">IF(ROWS(H$8:H196)&gt;$H$4,"",INDEX(TableCPD[],SMALL(IF((PaymentDate[]&gt;=PerCustomer!$D$5)*(PaymentDate[]&lt;=PerCustomer!$E$5)*(PaymentCus[]=PerCustomer!$B$5),ROW(PaymentDate[])-ROW(CustPay!$B$4)+1),ROWS(H$8:H196))))</f>
        <v/>
      </c>
      <c r="L196" s="10"/>
      <c r="Q196" s="10"/>
    </row>
    <row r="197" spans="2:17" x14ac:dyDescent="0.35">
      <c r="B197" s="19" t="str">
        <f t="array" ref="B197">IF(ROWS(B$8:B197)&gt;$H$3,"",INDEX(Tracker!$B$5:$B$999,SMALL(IF((Tracker!$B$5:$B$999&gt;=PerCustomer!$D$5)*(Tracker!$B$5:$B$999&lt;=PerCustomer!$E$5)*(Tracker!$C$5:$C$999=PerCustomer!$B$5),ROW(Tracker!$B$5:$B$999)-ROW(Tracker!$B$5)+1),ROWS(B$8:B197))))</f>
        <v/>
      </c>
      <c r="C197" s="19" t="str">
        <f t="array" ref="C197">IF(ROWS(C$8:C197)&gt;$H$3,"",INDEX(Tracker!$C$5:$C$999,SMALL(IF((Tracker!$B$5:$B$999&gt;=PerCustomer!$D$5)*(Tracker!$B$5:$B$999&lt;=PerCustomer!$E$5)*(Tracker!$C$5:$C$999=PerCustomer!$B$5),ROW(Tracker!$B$5:$B$999)-ROW(Tracker!$B$5)+1),ROWS(C$8:C197))))</f>
        <v/>
      </c>
      <c r="D197" s="21" t="str">
        <f t="array" ref="D197">IF(ROWS(D$8:D197)&gt;$H$3,"",INDEX(Tracker!$D$5:$D$999,SMALL(IF((Tracker!$B$5:$B$999&gt;=PerCustomer!$D$5)*(Tracker!$B$5:$B$999&lt;=PerCustomer!$E$5)*(Tracker!$C$5:$C$999=PerCustomer!$B$5),ROW(Tracker!$B$5:$B$999)-ROW(Tracker!$B$5)+1),ROWS(D$8:D197))))</f>
        <v/>
      </c>
      <c r="F197" s="19" t="str" cm="1">
        <f t="array" ref="F197">IF(ROWS(F$8:F197)&gt;$H$4,"",INDEX(PaymentDate[],SMALL(IF((PaymentDate[]&gt;=PerCustomer!$D$5)*(PaymentDate[]&lt;=PerCustomer!$E$5)*(PaymentCus[]=PerCustomer!$B$5),ROW(PaymentDate[])-ROW(CustPay!$B$4)+1),ROWS(F$8:F197))))</f>
        <v/>
      </c>
      <c r="G197" s="20" t="str" cm="1">
        <f t="array" ref="G197">IF(ROWS(G$8:G197)&gt;$H$4,"",INDEX(PaymentCus[],SMALL(IF((PaymentDate[]&gt;=PerCustomer!$D$5)*(PaymentDate[]&lt;=PerCustomer!$E$5)*(PaymentCus[]=PerCustomer!$B$5),ROW(PaymentDate[])-ROW(CustPay!$B$4)+1),ROWS(G$8:G197))))</f>
        <v/>
      </c>
      <c r="H197" s="21" t="str" cm="1">
        <f t="array" ref="H197">IF(ROWS(H$8:H197)&gt;$H$4,"",INDEX(TableCPD[],SMALL(IF((PaymentDate[]&gt;=PerCustomer!$D$5)*(PaymentDate[]&lt;=PerCustomer!$E$5)*(PaymentCus[]=PerCustomer!$B$5),ROW(PaymentDate[])-ROW(CustPay!$B$4)+1),ROWS(H$8:H197))))</f>
        <v/>
      </c>
      <c r="L197" s="10"/>
      <c r="Q197" s="10"/>
    </row>
    <row r="198" spans="2:17" x14ac:dyDescent="0.35">
      <c r="B198" s="19" t="str">
        <f t="array" ref="B198">IF(ROWS(B$8:B198)&gt;$H$3,"",INDEX(Tracker!$B$5:$B$999,SMALL(IF((Tracker!$B$5:$B$999&gt;=PerCustomer!$D$5)*(Tracker!$B$5:$B$999&lt;=PerCustomer!$E$5)*(Tracker!$C$5:$C$999=PerCustomer!$B$5),ROW(Tracker!$B$5:$B$999)-ROW(Tracker!$B$5)+1),ROWS(B$8:B198))))</f>
        <v/>
      </c>
      <c r="C198" s="19" t="str">
        <f t="array" ref="C198">IF(ROWS(C$8:C198)&gt;$H$3,"",INDEX(Tracker!$C$5:$C$999,SMALL(IF((Tracker!$B$5:$B$999&gt;=PerCustomer!$D$5)*(Tracker!$B$5:$B$999&lt;=PerCustomer!$E$5)*(Tracker!$C$5:$C$999=PerCustomer!$B$5),ROW(Tracker!$B$5:$B$999)-ROW(Tracker!$B$5)+1),ROWS(C$8:C198))))</f>
        <v/>
      </c>
      <c r="D198" s="21" t="str">
        <f t="array" ref="D198">IF(ROWS(D$8:D198)&gt;$H$3,"",INDEX(Tracker!$D$5:$D$999,SMALL(IF((Tracker!$B$5:$B$999&gt;=PerCustomer!$D$5)*(Tracker!$B$5:$B$999&lt;=PerCustomer!$E$5)*(Tracker!$C$5:$C$999=PerCustomer!$B$5),ROW(Tracker!$B$5:$B$999)-ROW(Tracker!$B$5)+1),ROWS(D$8:D198))))</f>
        <v/>
      </c>
      <c r="F198" s="19" t="str" cm="1">
        <f t="array" ref="F198">IF(ROWS(F$8:F198)&gt;$H$4,"",INDEX(PaymentDate[],SMALL(IF((PaymentDate[]&gt;=PerCustomer!$D$5)*(PaymentDate[]&lt;=PerCustomer!$E$5)*(PaymentCus[]=PerCustomer!$B$5),ROW(PaymentDate[])-ROW(CustPay!$B$4)+1),ROWS(F$8:F198))))</f>
        <v/>
      </c>
      <c r="G198" s="20" t="str" cm="1">
        <f t="array" ref="G198">IF(ROWS(G$8:G198)&gt;$H$4,"",INDEX(PaymentCus[],SMALL(IF((PaymentDate[]&gt;=PerCustomer!$D$5)*(PaymentDate[]&lt;=PerCustomer!$E$5)*(PaymentCus[]=PerCustomer!$B$5),ROW(PaymentDate[])-ROW(CustPay!$B$4)+1),ROWS(G$8:G198))))</f>
        <v/>
      </c>
      <c r="H198" s="21" t="str" cm="1">
        <f t="array" ref="H198">IF(ROWS(H$8:H198)&gt;$H$4,"",INDEX(TableCPD[],SMALL(IF((PaymentDate[]&gt;=PerCustomer!$D$5)*(PaymentDate[]&lt;=PerCustomer!$E$5)*(PaymentCus[]=PerCustomer!$B$5),ROW(PaymentDate[])-ROW(CustPay!$B$4)+1),ROWS(H$8:H198))))</f>
        <v/>
      </c>
      <c r="L198" s="10"/>
      <c r="Q198" s="10"/>
    </row>
    <row r="199" spans="2:17" x14ac:dyDescent="0.35">
      <c r="B199" s="19" t="str">
        <f t="array" ref="B199">IF(ROWS(B$8:B199)&gt;$H$3,"",INDEX(Tracker!$B$5:$B$999,SMALL(IF((Tracker!$B$5:$B$999&gt;=PerCustomer!$D$5)*(Tracker!$B$5:$B$999&lt;=PerCustomer!$E$5)*(Tracker!$C$5:$C$999=PerCustomer!$B$5),ROW(Tracker!$B$5:$B$999)-ROW(Tracker!$B$5)+1),ROWS(B$8:B199))))</f>
        <v/>
      </c>
      <c r="C199" s="19" t="str">
        <f t="array" ref="C199">IF(ROWS(C$8:C199)&gt;$H$3,"",INDEX(Tracker!$C$5:$C$999,SMALL(IF((Tracker!$B$5:$B$999&gt;=PerCustomer!$D$5)*(Tracker!$B$5:$B$999&lt;=PerCustomer!$E$5)*(Tracker!$C$5:$C$999=PerCustomer!$B$5),ROW(Tracker!$B$5:$B$999)-ROW(Tracker!$B$5)+1),ROWS(C$8:C199))))</f>
        <v/>
      </c>
      <c r="D199" s="21" t="str">
        <f t="array" ref="D199">IF(ROWS(D$8:D199)&gt;$H$3,"",INDEX(Tracker!$D$5:$D$999,SMALL(IF((Tracker!$B$5:$B$999&gt;=PerCustomer!$D$5)*(Tracker!$B$5:$B$999&lt;=PerCustomer!$E$5)*(Tracker!$C$5:$C$999=PerCustomer!$B$5),ROW(Tracker!$B$5:$B$999)-ROW(Tracker!$B$5)+1),ROWS(D$8:D199))))</f>
        <v/>
      </c>
      <c r="F199" s="19" t="str" cm="1">
        <f t="array" ref="F199">IF(ROWS(F$8:F199)&gt;$H$4,"",INDEX(PaymentDate[],SMALL(IF((PaymentDate[]&gt;=PerCustomer!$D$5)*(PaymentDate[]&lt;=PerCustomer!$E$5)*(PaymentCus[]=PerCustomer!$B$5),ROW(PaymentDate[])-ROW(CustPay!$B$4)+1),ROWS(F$8:F199))))</f>
        <v/>
      </c>
      <c r="G199" s="20" t="str" cm="1">
        <f t="array" ref="G199">IF(ROWS(G$8:G199)&gt;$H$4,"",INDEX(PaymentCus[],SMALL(IF((PaymentDate[]&gt;=PerCustomer!$D$5)*(PaymentDate[]&lt;=PerCustomer!$E$5)*(PaymentCus[]=PerCustomer!$B$5),ROW(PaymentDate[])-ROW(CustPay!$B$4)+1),ROWS(G$8:G199))))</f>
        <v/>
      </c>
      <c r="H199" s="21" t="str" cm="1">
        <f t="array" ref="H199">IF(ROWS(H$8:H199)&gt;$H$4,"",INDEX(TableCPD[],SMALL(IF((PaymentDate[]&gt;=PerCustomer!$D$5)*(PaymentDate[]&lt;=PerCustomer!$E$5)*(PaymentCus[]=PerCustomer!$B$5),ROW(PaymentDate[])-ROW(CustPay!$B$4)+1),ROWS(H$8:H199))))</f>
        <v/>
      </c>
      <c r="L199" s="10"/>
      <c r="Q199" s="10"/>
    </row>
    <row r="200" spans="2:17" x14ac:dyDescent="0.35">
      <c r="B200" s="19" t="str">
        <f t="array" ref="B200">IF(ROWS(B$8:B200)&gt;$H$3,"",INDEX(Tracker!$B$5:$B$999,SMALL(IF((Tracker!$B$5:$B$999&gt;=PerCustomer!$D$5)*(Tracker!$B$5:$B$999&lt;=PerCustomer!$E$5)*(Tracker!$C$5:$C$999=PerCustomer!$B$5),ROW(Tracker!$B$5:$B$999)-ROW(Tracker!$B$5)+1),ROWS(B$8:B200))))</f>
        <v/>
      </c>
      <c r="C200" s="19" t="str">
        <f t="array" ref="C200">IF(ROWS(C$8:C200)&gt;$H$3,"",INDEX(Tracker!$C$5:$C$999,SMALL(IF((Tracker!$B$5:$B$999&gt;=PerCustomer!$D$5)*(Tracker!$B$5:$B$999&lt;=PerCustomer!$E$5)*(Tracker!$C$5:$C$999=PerCustomer!$B$5),ROW(Tracker!$B$5:$B$999)-ROW(Tracker!$B$5)+1),ROWS(C$8:C200))))</f>
        <v/>
      </c>
      <c r="D200" s="21" t="str">
        <f t="array" ref="D200">IF(ROWS(D$8:D200)&gt;$H$3,"",INDEX(Tracker!$D$5:$D$999,SMALL(IF((Tracker!$B$5:$B$999&gt;=PerCustomer!$D$5)*(Tracker!$B$5:$B$999&lt;=PerCustomer!$E$5)*(Tracker!$C$5:$C$999=PerCustomer!$B$5),ROW(Tracker!$B$5:$B$999)-ROW(Tracker!$B$5)+1),ROWS(D$8:D200))))</f>
        <v/>
      </c>
      <c r="F200" s="19" t="str" cm="1">
        <f t="array" ref="F200">IF(ROWS(F$8:F200)&gt;$H$4,"",INDEX(PaymentDate[],SMALL(IF((PaymentDate[]&gt;=PerCustomer!$D$5)*(PaymentDate[]&lt;=PerCustomer!$E$5)*(PaymentCus[]=PerCustomer!$B$5),ROW(PaymentDate[])-ROW(CustPay!$B$4)+1),ROWS(F$8:F200))))</f>
        <v/>
      </c>
      <c r="G200" s="20" t="str" cm="1">
        <f t="array" ref="G200">IF(ROWS(G$8:G200)&gt;$H$4,"",INDEX(PaymentCus[],SMALL(IF((PaymentDate[]&gt;=PerCustomer!$D$5)*(PaymentDate[]&lt;=PerCustomer!$E$5)*(PaymentCus[]=PerCustomer!$B$5),ROW(PaymentDate[])-ROW(CustPay!$B$4)+1),ROWS(G$8:G200))))</f>
        <v/>
      </c>
      <c r="H200" s="21" t="str" cm="1">
        <f t="array" ref="H200">IF(ROWS(H$8:H200)&gt;$H$4,"",INDEX(TableCPD[],SMALL(IF((PaymentDate[]&gt;=PerCustomer!$D$5)*(PaymentDate[]&lt;=PerCustomer!$E$5)*(PaymentCus[]=PerCustomer!$B$5),ROW(PaymentDate[])-ROW(CustPay!$B$4)+1),ROWS(H$8:H200))))</f>
        <v/>
      </c>
      <c r="L200" s="10"/>
      <c r="Q200" s="10"/>
    </row>
    <row r="201" spans="2:17" x14ac:dyDescent="0.35">
      <c r="B201" s="19" t="str">
        <f t="array" ref="B201">IF(ROWS(B$8:B201)&gt;$H$3,"",INDEX(Tracker!$B$5:$B$999,SMALL(IF((Tracker!$B$5:$B$999&gt;=PerCustomer!$D$5)*(Tracker!$B$5:$B$999&lt;=PerCustomer!$E$5)*(Tracker!$C$5:$C$999=PerCustomer!$B$5),ROW(Tracker!$B$5:$B$999)-ROW(Tracker!$B$5)+1),ROWS(B$8:B201))))</f>
        <v/>
      </c>
      <c r="C201" s="19" t="str">
        <f t="array" ref="C201">IF(ROWS(C$8:C201)&gt;$H$3,"",INDEX(Tracker!$C$5:$C$999,SMALL(IF((Tracker!$B$5:$B$999&gt;=PerCustomer!$D$5)*(Tracker!$B$5:$B$999&lt;=PerCustomer!$E$5)*(Tracker!$C$5:$C$999=PerCustomer!$B$5),ROW(Tracker!$B$5:$B$999)-ROW(Tracker!$B$5)+1),ROWS(C$8:C201))))</f>
        <v/>
      </c>
      <c r="D201" s="21" t="str">
        <f t="array" ref="D201">IF(ROWS(D$8:D201)&gt;$H$3,"",INDEX(Tracker!$D$5:$D$999,SMALL(IF((Tracker!$B$5:$B$999&gt;=PerCustomer!$D$5)*(Tracker!$B$5:$B$999&lt;=PerCustomer!$E$5)*(Tracker!$C$5:$C$999=PerCustomer!$B$5),ROW(Tracker!$B$5:$B$999)-ROW(Tracker!$B$5)+1),ROWS(D$8:D201))))</f>
        <v/>
      </c>
      <c r="F201" s="19" t="str" cm="1">
        <f t="array" ref="F201">IF(ROWS(F$8:F201)&gt;$H$4,"",INDEX(PaymentDate[],SMALL(IF((PaymentDate[]&gt;=PerCustomer!$D$5)*(PaymentDate[]&lt;=PerCustomer!$E$5)*(PaymentCus[]=PerCustomer!$B$5),ROW(PaymentDate[])-ROW(CustPay!$B$4)+1),ROWS(F$8:F201))))</f>
        <v/>
      </c>
      <c r="G201" s="20" t="str" cm="1">
        <f t="array" ref="G201">IF(ROWS(G$8:G201)&gt;$H$4,"",INDEX(PaymentCus[],SMALL(IF((PaymentDate[]&gt;=PerCustomer!$D$5)*(PaymentDate[]&lt;=PerCustomer!$E$5)*(PaymentCus[]=PerCustomer!$B$5),ROW(PaymentDate[])-ROW(CustPay!$B$4)+1),ROWS(G$8:G201))))</f>
        <v/>
      </c>
      <c r="H201" s="21" t="str" cm="1">
        <f t="array" ref="H201">IF(ROWS(H$8:H201)&gt;$H$4,"",INDEX(TableCPD[],SMALL(IF((PaymentDate[]&gt;=PerCustomer!$D$5)*(PaymentDate[]&lt;=PerCustomer!$E$5)*(PaymentCus[]=PerCustomer!$B$5),ROW(PaymentDate[])-ROW(CustPay!$B$4)+1),ROWS(H$8:H201))))</f>
        <v/>
      </c>
      <c r="L201" s="10"/>
      <c r="Q201" s="10"/>
    </row>
    <row r="202" spans="2:17" x14ac:dyDescent="0.35">
      <c r="B202" s="19" t="str">
        <f t="array" ref="B202">IF(ROWS(B$8:B202)&gt;$H$3,"",INDEX(Tracker!$B$5:$B$999,SMALL(IF((Tracker!$B$5:$B$999&gt;=PerCustomer!$D$5)*(Tracker!$B$5:$B$999&lt;=PerCustomer!$E$5)*(Tracker!$C$5:$C$999=PerCustomer!$B$5),ROW(Tracker!$B$5:$B$999)-ROW(Tracker!$B$5)+1),ROWS(B$8:B202))))</f>
        <v/>
      </c>
      <c r="C202" s="19" t="str">
        <f t="array" ref="C202">IF(ROWS(C$8:C202)&gt;$H$3,"",INDEX(Tracker!$C$5:$C$999,SMALL(IF((Tracker!$B$5:$B$999&gt;=PerCustomer!$D$5)*(Tracker!$B$5:$B$999&lt;=PerCustomer!$E$5)*(Tracker!$C$5:$C$999=PerCustomer!$B$5),ROW(Tracker!$B$5:$B$999)-ROW(Tracker!$B$5)+1),ROWS(C$8:C202))))</f>
        <v/>
      </c>
      <c r="D202" s="21" t="str">
        <f t="array" ref="D202">IF(ROWS(D$8:D202)&gt;$H$3,"",INDEX(Tracker!$D$5:$D$999,SMALL(IF((Tracker!$B$5:$B$999&gt;=PerCustomer!$D$5)*(Tracker!$B$5:$B$999&lt;=PerCustomer!$E$5)*(Tracker!$C$5:$C$999=PerCustomer!$B$5),ROW(Tracker!$B$5:$B$999)-ROW(Tracker!$B$5)+1),ROWS(D$8:D202))))</f>
        <v/>
      </c>
      <c r="F202" s="19" t="str" cm="1">
        <f t="array" ref="F202">IF(ROWS(F$8:F202)&gt;$H$4,"",INDEX(PaymentDate[],SMALL(IF((PaymentDate[]&gt;=PerCustomer!$D$5)*(PaymentDate[]&lt;=PerCustomer!$E$5)*(PaymentCus[]=PerCustomer!$B$5),ROW(PaymentDate[])-ROW(CustPay!$B$4)+1),ROWS(F$8:F202))))</f>
        <v/>
      </c>
      <c r="G202" s="20" t="str" cm="1">
        <f t="array" ref="G202">IF(ROWS(G$8:G202)&gt;$H$4,"",INDEX(PaymentCus[],SMALL(IF((PaymentDate[]&gt;=PerCustomer!$D$5)*(PaymentDate[]&lt;=PerCustomer!$E$5)*(PaymentCus[]=PerCustomer!$B$5),ROW(PaymentDate[])-ROW(CustPay!$B$4)+1),ROWS(G$8:G202))))</f>
        <v/>
      </c>
      <c r="H202" s="21" t="str" cm="1">
        <f t="array" ref="H202">IF(ROWS(H$8:H202)&gt;$H$4,"",INDEX(TableCPD[],SMALL(IF((PaymentDate[]&gt;=PerCustomer!$D$5)*(PaymentDate[]&lt;=PerCustomer!$E$5)*(PaymentCus[]=PerCustomer!$B$5),ROW(PaymentDate[])-ROW(CustPay!$B$4)+1),ROWS(H$8:H202))))</f>
        <v/>
      </c>
      <c r="L202" s="10"/>
      <c r="Q202" s="10"/>
    </row>
    <row r="203" spans="2:17" x14ac:dyDescent="0.35">
      <c r="B203" s="19" t="str">
        <f t="array" ref="B203">IF(ROWS(B$8:B203)&gt;$H$3,"",INDEX(Tracker!$B$5:$B$999,SMALL(IF((Tracker!$B$5:$B$999&gt;=PerCustomer!$D$5)*(Tracker!$B$5:$B$999&lt;=PerCustomer!$E$5)*(Tracker!$C$5:$C$999=PerCustomer!$B$5),ROW(Tracker!$B$5:$B$999)-ROW(Tracker!$B$5)+1),ROWS(B$8:B203))))</f>
        <v/>
      </c>
      <c r="C203" s="19" t="str">
        <f t="array" ref="C203">IF(ROWS(C$8:C203)&gt;$H$3,"",INDEX(Tracker!$C$5:$C$999,SMALL(IF((Tracker!$B$5:$B$999&gt;=PerCustomer!$D$5)*(Tracker!$B$5:$B$999&lt;=PerCustomer!$E$5)*(Tracker!$C$5:$C$999=PerCustomer!$B$5),ROW(Tracker!$B$5:$B$999)-ROW(Tracker!$B$5)+1),ROWS(C$8:C203))))</f>
        <v/>
      </c>
      <c r="D203" s="21" t="str">
        <f t="array" ref="D203">IF(ROWS(D$8:D203)&gt;$H$3,"",INDEX(Tracker!$D$5:$D$999,SMALL(IF((Tracker!$B$5:$B$999&gt;=PerCustomer!$D$5)*(Tracker!$B$5:$B$999&lt;=PerCustomer!$E$5)*(Tracker!$C$5:$C$999=PerCustomer!$B$5),ROW(Tracker!$B$5:$B$999)-ROW(Tracker!$B$5)+1),ROWS(D$8:D203))))</f>
        <v/>
      </c>
      <c r="F203" s="19" t="str" cm="1">
        <f t="array" ref="F203">IF(ROWS(F$8:F203)&gt;$H$4,"",INDEX(PaymentDate[],SMALL(IF((PaymentDate[]&gt;=PerCustomer!$D$5)*(PaymentDate[]&lt;=PerCustomer!$E$5)*(PaymentCus[]=PerCustomer!$B$5),ROW(PaymentDate[])-ROW(CustPay!$B$4)+1),ROWS(F$8:F203))))</f>
        <v/>
      </c>
      <c r="G203" s="20" t="str" cm="1">
        <f t="array" ref="G203">IF(ROWS(G$8:G203)&gt;$H$4,"",INDEX(PaymentCus[],SMALL(IF((PaymentDate[]&gt;=PerCustomer!$D$5)*(PaymentDate[]&lt;=PerCustomer!$E$5)*(PaymentCus[]=PerCustomer!$B$5),ROW(PaymentDate[])-ROW(CustPay!$B$4)+1),ROWS(G$8:G203))))</f>
        <v/>
      </c>
      <c r="H203" s="21" t="str" cm="1">
        <f t="array" ref="H203">IF(ROWS(H$8:H203)&gt;$H$4,"",INDEX(TableCPD[],SMALL(IF((PaymentDate[]&gt;=PerCustomer!$D$5)*(PaymentDate[]&lt;=PerCustomer!$E$5)*(PaymentCus[]=PerCustomer!$B$5),ROW(PaymentDate[])-ROW(CustPay!$B$4)+1),ROWS(H$8:H203))))</f>
        <v/>
      </c>
      <c r="L203" s="10"/>
      <c r="Q203" s="10"/>
    </row>
    <row r="204" spans="2:17" x14ac:dyDescent="0.35">
      <c r="B204" s="19" t="str">
        <f t="array" ref="B204">IF(ROWS(B$8:B204)&gt;$H$3,"",INDEX(Tracker!$B$5:$B$999,SMALL(IF((Tracker!$B$5:$B$999&gt;=PerCustomer!$D$5)*(Tracker!$B$5:$B$999&lt;=PerCustomer!$E$5)*(Tracker!$C$5:$C$999=PerCustomer!$B$5),ROW(Tracker!$B$5:$B$999)-ROW(Tracker!$B$5)+1),ROWS(B$8:B204))))</f>
        <v/>
      </c>
      <c r="C204" s="19" t="str">
        <f t="array" ref="C204">IF(ROWS(C$8:C204)&gt;$H$3,"",INDEX(Tracker!$C$5:$C$999,SMALL(IF((Tracker!$B$5:$B$999&gt;=PerCustomer!$D$5)*(Tracker!$B$5:$B$999&lt;=PerCustomer!$E$5)*(Tracker!$C$5:$C$999=PerCustomer!$B$5),ROW(Tracker!$B$5:$B$999)-ROW(Tracker!$B$5)+1),ROWS(C$8:C204))))</f>
        <v/>
      </c>
      <c r="D204" s="21" t="str">
        <f t="array" ref="D204">IF(ROWS(D$8:D204)&gt;$H$3,"",INDEX(Tracker!$D$5:$D$999,SMALL(IF((Tracker!$B$5:$B$999&gt;=PerCustomer!$D$5)*(Tracker!$B$5:$B$999&lt;=PerCustomer!$E$5)*(Tracker!$C$5:$C$999=PerCustomer!$B$5),ROW(Tracker!$B$5:$B$999)-ROW(Tracker!$B$5)+1),ROWS(D$8:D204))))</f>
        <v/>
      </c>
      <c r="F204" s="19" t="str" cm="1">
        <f t="array" ref="F204">IF(ROWS(F$8:F204)&gt;$H$4,"",INDEX(PaymentDate[],SMALL(IF((PaymentDate[]&gt;=PerCustomer!$D$5)*(PaymentDate[]&lt;=PerCustomer!$E$5)*(PaymentCus[]=PerCustomer!$B$5),ROW(PaymentDate[])-ROW(CustPay!$B$4)+1),ROWS(F$8:F204))))</f>
        <v/>
      </c>
      <c r="G204" s="20" t="str" cm="1">
        <f t="array" ref="G204">IF(ROWS(G$8:G204)&gt;$H$4,"",INDEX(PaymentCus[],SMALL(IF((PaymentDate[]&gt;=PerCustomer!$D$5)*(PaymentDate[]&lt;=PerCustomer!$E$5)*(PaymentCus[]=PerCustomer!$B$5),ROW(PaymentDate[])-ROW(CustPay!$B$4)+1),ROWS(G$8:G204))))</f>
        <v/>
      </c>
      <c r="H204" s="21" t="str" cm="1">
        <f t="array" ref="H204">IF(ROWS(H$8:H204)&gt;$H$4,"",INDEX(TableCPD[],SMALL(IF((PaymentDate[]&gt;=PerCustomer!$D$5)*(PaymentDate[]&lt;=PerCustomer!$E$5)*(PaymentCus[]=PerCustomer!$B$5),ROW(PaymentDate[])-ROW(CustPay!$B$4)+1),ROWS(H$8:H204))))</f>
        <v/>
      </c>
      <c r="L204" s="10"/>
      <c r="Q204" s="10"/>
    </row>
    <row r="205" spans="2:17" x14ac:dyDescent="0.35">
      <c r="B205" s="19" t="str">
        <f t="array" ref="B205">IF(ROWS(B$8:B205)&gt;$H$3,"",INDEX(Tracker!$B$5:$B$999,SMALL(IF((Tracker!$B$5:$B$999&gt;=PerCustomer!$D$5)*(Tracker!$B$5:$B$999&lt;=PerCustomer!$E$5)*(Tracker!$C$5:$C$999=PerCustomer!$B$5),ROW(Tracker!$B$5:$B$999)-ROW(Tracker!$B$5)+1),ROWS(B$8:B205))))</f>
        <v/>
      </c>
      <c r="C205" s="19" t="str">
        <f t="array" ref="C205">IF(ROWS(C$8:C205)&gt;$H$3,"",INDEX(Tracker!$C$5:$C$999,SMALL(IF((Tracker!$B$5:$B$999&gt;=PerCustomer!$D$5)*(Tracker!$B$5:$B$999&lt;=PerCustomer!$E$5)*(Tracker!$C$5:$C$999=PerCustomer!$B$5),ROW(Tracker!$B$5:$B$999)-ROW(Tracker!$B$5)+1),ROWS(C$8:C205))))</f>
        <v/>
      </c>
      <c r="D205" s="21" t="str">
        <f t="array" ref="D205">IF(ROWS(D$8:D205)&gt;$H$3,"",INDEX(Tracker!$D$5:$D$999,SMALL(IF((Tracker!$B$5:$B$999&gt;=PerCustomer!$D$5)*(Tracker!$B$5:$B$999&lt;=PerCustomer!$E$5)*(Tracker!$C$5:$C$999=PerCustomer!$B$5),ROW(Tracker!$B$5:$B$999)-ROW(Tracker!$B$5)+1),ROWS(D$8:D205))))</f>
        <v/>
      </c>
      <c r="F205" s="19" t="str" cm="1">
        <f t="array" ref="F205">IF(ROWS(F$8:F205)&gt;$H$4,"",INDEX(PaymentDate[],SMALL(IF((PaymentDate[]&gt;=PerCustomer!$D$5)*(PaymentDate[]&lt;=PerCustomer!$E$5)*(PaymentCus[]=PerCustomer!$B$5),ROW(PaymentDate[])-ROW(CustPay!$B$4)+1),ROWS(F$8:F205))))</f>
        <v/>
      </c>
      <c r="G205" s="20" t="str" cm="1">
        <f t="array" ref="G205">IF(ROWS(G$8:G205)&gt;$H$4,"",INDEX(PaymentCus[],SMALL(IF((PaymentDate[]&gt;=PerCustomer!$D$5)*(PaymentDate[]&lt;=PerCustomer!$E$5)*(PaymentCus[]=PerCustomer!$B$5),ROW(PaymentDate[])-ROW(CustPay!$B$4)+1),ROWS(G$8:G205))))</f>
        <v/>
      </c>
      <c r="H205" s="21" t="str" cm="1">
        <f t="array" ref="H205">IF(ROWS(H$8:H205)&gt;$H$4,"",INDEX(TableCPD[],SMALL(IF((PaymentDate[]&gt;=PerCustomer!$D$5)*(PaymentDate[]&lt;=PerCustomer!$E$5)*(PaymentCus[]=PerCustomer!$B$5),ROW(PaymentDate[])-ROW(CustPay!$B$4)+1),ROWS(H$8:H205))))</f>
        <v/>
      </c>
      <c r="L205" s="10"/>
      <c r="Q205" s="10"/>
    </row>
    <row r="206" spans="2:17" x14ac:dyDescent="0.35">
      <c r="B206" s="19" t="str">
        <f t="array" ref="B206">IF(ROWS(B$8:B206)&gt;$H$3,"",INDEX(Tracker!$B$5:$B$999,SMALL(IF((Tracker!$B$5:$B$999&gt;=PerCustomer!$D$5)*(Tracker!$B$5:$B$999&lt;=PerCustomer!$E$5)*(Tracker!$C$5:$C$999=PerCustomer!$B$5),ROW(Tracker!$B$5:$B$999)-ROW(Tracker!$B$5)+1),ROWS(B$8:B206))))</f>
        <v/>
      </c>
      <c r="C206" s="19" t="str">
        <f t="array" ref="C206">IF(ROWS(C$8:C206)&gt;$H$3,"",INDEX(Tracker!$C$5:$C$999,SMALL(IF((Tracker!$B$5:$B$999&gt;=PerCustomer!$D$5)*(Tracker!$B$5:$B$999&lt;=PerCustomer!$E$5)*(Tracker!$C$5:$C$999=PerCustomer!$B$5),ROW(Tracker!$B$5:$B$999)-ROW(Tracker!$B$5)+1),ROWS(C$8:C206))))</f>
        <v/>
      </c>
      <c r="D206" s="21" t="str">
        <f t="array" ref="D206">IF(ROWS(D$8:D206)&gt;$H$3,"",INDEX(Tracker!$D$5:$D$999,SMALL(IF((Tracker!$B$5:$B$999&gt;=PerCustomer!$D$5)*(Tracker!$B$5:$B$999&lt;=PerCustomer!$E$5)*(Tracker!$C$5:$C$999=PerCustomer!$B$5),ROW(Tracker!$B$5:$B$999)-ROW(Tracker!$B$5)+1),ROWS(D$8:D206))))</f>
        <v/>
      </c>
      <c r="F206" s="19" t="str" cm="1">
        <f t="array" ref="F206">IF(ROWS(F$8:F206)&gt;$H$4,"",INDEX(PaymentDate[],SMALL(IF((PaymentDate[]&gt;=PerCustomer!$D$5)*(PaymentDate[]&lt;=PerCustomer!$E$5)*(PaymentCus[]=PerCustomer!$B$5),ROW(PaymentDate[])-ROW(CustPay!$B$4)+1),ROWS(F$8:F206))))</f>
        <v/>
      </c>
      <c r="G206" s="20" t="str" cm="1">
        <f t="array" ref="G206">IF(ROWS(G$8:G206)&gt;$H$4,"",INDEX(PaymentCus[],SMALL(IF((PaymentDate[]&gt;=PerCustomer!$D$5)*(PaymentDate[]&lt;=PerCustomer!$E$5)*(PaymentCus[]=PerCustomer!$B$5),ROW(PaymentDate[])-ROW(CustPay!$B$4)+1),ROWS(G$8:G206))))</f>
        <v/>
      </c>
      <c r="H206" s="21" t="str" cm="1">
        <f t="array" ref="H206">IF(ROWS(H$8:H206)&gt;$H$4,"",INDEX(TableCPD[],SMALL(IF((PaymentDate[]&gt;=PerCustomer!$D$5)*(PaymentDate[]&lt;=PerCustomer!$E$5)*(PaymentCus[]=PerCustomer!$B$5),ROW(PaymentDate[])-ROW(CustPay!$B$4)+1),ROWS(H$8:H206))))</f>
        <v/>
      </c>
      <c r="L206" s="10"/>
      <c r="Q206" s="10"/>
    </row>
    <row r="207" spans="2:17" x14ac:dyDescent="0.35">
      <c r="B207" s="19" t="str">
        <f t="array" ref="B207">IF(ROWS(B$8:B207)&gt;$H$3,"",INDEX(Tracker!$B$5:$B$999,SMALL(IF((Tracker!$B$5:$B$999&gt;=PerCustomer!$D$5)*(Tracker!$B$5:$B$999&lt;=PerCustomer!$E$5)*(Tracker!$C$5:$C$999=PerCustomer!$B$5),ROW(Tracker!$B$5:$B$999)-ROW(Tracker!$B$5)+1),ROWS(B$8:B207))))</f>
        <v/>
      </c>
      <c r="C207" s="19" t="str">
        <f t="array" ref="C207">IF(ROWS(C$8:C207)&gt;$H$3,"",INDEX(Tracker!$C$5:$C$999,SMALL(IF((Tracker!$B$5:$B$999&gt;=PerCustomer!$D$5)*(Tracker!$B$5:$B$999&lt;=PerCustomer!$E$5)*(Tracker!$C$5:$C$999=PerCustomer!$B$5),ROW(Tracker!$B$5:$B$999)-ROW(Tracker!$B$5)+1),ROWS(C$8:C207))))</f>
        <v/>
      </c>
      <c r="D207" s="21" t="str">
        <f t="array" ref="D207">IF(ROWS(D$8:D207)&gt;$H$3,"",INDEX(Tracker!$D$5:$D$999,SMALL(IF((Tracker!$B$5:$B$999&gt;=PerCustomer!$D$5)*(Tracker!$B$5:$B$999&lt;=PerCustomer!$E$5)*(Tracker!$C$5:$C$999=PerCustomer!$B$5),ROW(Tracker!$B$5:$B$999)-ROW(Tracker!$B$5)+1),ROWS(D$8:D207))))</f>
        <v/>
      </c>
      <c r="F207" s="19" t="str" cm="1">
        <f t="array" ref="F207">IF(ROWS(F$8:F207)&gt;$H$4,"",INDEX(PaymentDate[],SMALL(IF((PaymentDate[]&gt;=PerCustomer!$D$5)*(PaymentDate[]&lt;=PerCustomer!$E$5)*(PaymentCus[]=PerCustomer!$B$5),ROW(PaymentDate[])-ROW(CustPay!$B$4)+1),ROWS(F$8:F207))))</f>
        <v/>
      </c>
      <c r="G207" s="20" t="str" cm="1">
        <f t="array" ref="G207">IF(ROWS(G$8:G207)&gt;$H$4,"",INDEX(PaymentCus[],SMALL(IF((PaymentDate[]&gt;=PerCustomer!$D$5)*(PaymentDate[]&lt;=PerCustomer!$E$5)*(PaymentCus[]=PerCustomer!$B$5),ROW(PaymentDate[])-ROW(CustPay!$B$4)+1),ROWS(G$8:G207))))</f>
        <v/>
      </c>
      <c r="H207" s="21" t="str" cm="1">
        <f t="array" ref="H207">IF(ROWS(H$8:H207)&gt;$H$4,"",INDEX(TableCPD[],SMALL(IF((PaymentDate[]&gt;=PerCustomer!$D$5)*(PaymentDate[]&lt;=PerCustomer!$E$5)*(PaymentCus[]=PerCustomer!$B$5),ROW(PaymentDate[])-ROW(CustPay!$B$4)+1),ROWS(H$8:H207))))</f>
        <v/>
      </c>
      <c r="L207" s="10"/>
      <c r="Q207" s="10"/>
    </row>
    <row r="208" spans="2:17" x14ac:dyDescent="0.35">
      <c r="B208" s="19" t="str">
        <f t="array" ref="B208">IF(ROWS(B$8:B208)&gt;$H$3,"",INDEX(Tracker!$B$5:$B$999,SMALL(IF((Tracker!$B$5:$B$999&gt;=PerCustomer!$D$5)*(Tracker!$B$5:$B$999&lt;=PerCustomer!$E$5)*(Tracker!$C$5:$C$999=PerCustomer!$B$5),ROW(Tracker!$B$5:$B$999)-ROW(Tracker!$B$5)+1),ROWS(B$8:B208))))</f>
        <v/>
      </c>
      <c r="C208" s="19" t="str">
        <f t="array" ref="C208">IF(ROWS(C$8:C208)&gt;$H$3,"",INDEX(Tracker!$C$5:$C$999,SMALL(IF((Tracker!$B$5:$B$999&gt;=PerCustomer!$D$5)*(Tracker!$B$5:$B$999&lt;=PerCustomer!$E$5)*(Tracker!$C$5:$C$999=PerCustomer!$B$5),ROW(Tracker!$B$5:$B$999)-ROW(Tracker!$B$5)+1),ROWS(C$8:C208))))</f>
        <v/>
      </c>
      <c r="D208" s="21" t="str">
        <f t="array" ref="D208">IF(ROWS(D$8:D208)&gt;$H$3,"",INDEX(Tracker!$D$5:$D$999,SMALL(IF((Tracker!$B$5:$B$999&gt;=PerCustomer!$D$5)*(Tracker!$B$5:$B$999&lt;=PerCustomer!$E$5)*(Tracker!$C$5:$C$999=PerCustomer!$B$5),ROW(Tracker!$B$5:$B$999)-ROW(Tracker!$B$5)+1),ROWS(D$8:D208))))</f>
        <v/>
      </c>
      <c r="F208" s="19" t="str" cm="1">
        <f t="array" ref="F208">IF(ROWS(F$8:F208)&gt;$H$4,"",INDEX(PaymentDate[],SMALL(IF((PaymentDate[]&gt;=PerCustomer!$D$5)*(PaymentDate[]&lt;=PerCustomer!$E$5)*(PaymentCus[]=PerCustomer!$B$5),ROW(PaymentDate[])-ROW(CustPay!$B$4)+1),ROWS(F$8:F208))))</f>
        <v/>
      </c>
      <c r="G208" s="20" t="str" cm="1">
        <f t="array" ref="G208">IF(ROWS(G$8:G208)&gt;$H$4,"",INDEX(PaymentCus[],SMALL(IF((PaymentDate[]&gt;=PerCustomer!$D$5)*(PaymentDate[]&lt;=PerCustomer!$E$5)*(PaymentCus[]=PerCustomer!$B$5),ROW(PaymentDate[])-ROW(CustPay!$B$4)+1),ROWS(G$8:G208))))</f>
        <v/>
      </c>
      <c r="H208" s="21" t="str" cm="1">
        <f t="array" ref="H208">IF(ROWS(H$8:H208)&gt;$H$4,"",INDEX(TableCPD[],SMALL(IF((PaymentDate[]&gt;=PerCustomer!$D$5)*(PaymentDate[]&lt;=PerCustomer!$E$5)*(PaymentCus[]=PerCustomer!$B$5),ROW(PaymentDate[])-ROW(CustPay!$B$4)+1),ROWS(H$8:H208))))</f>
        <v/>
      </c>
      <c r="L208" s="10"/>
      <c r="Q208" s="10"/>
    </row>
    <row r="209" spans="2:17" x14ac:dyDescent="0.35">
      <c r="B209" s="19" t="str">
        <f t="array" ref="B209">IF(ROWS(B$8:B209)&gt;$H$3,"",INDEX(Tracker!$B$5:$B$999,SMALL(IF((Tracker!$B$5:$B$999&gt;=PerCustomer!$D$5)*(Tracker!$B$5:$B$999&lt;=PerCustomer!$E$5)*(Tracker!$C$5:$C$999=PerCustomer!$B$5),ROW(Tracker!$B$5:$B$999)-ROW(Tracker!$B$5)+1),ROWS(B$8:B209))))</f>
        <v/>
      </c>
      <c r="C209" s="19" t="str">
        <f t="array" ref="C209">IF(ROWS(C$8:C209)&gt;$H$3,"",INDEX(Tracker!$C$5:$C$999,SMALL(IF((Tracker!$B$5:$B$999&gt;=PerCustomer!$D$5)*(Tracker!$B$5:$B$999&lt;=PerCustomer!$E$5)*(Tracker!$C$5:$C$999=PerCustomer!$B$5),ROW(Tracker!$B$5:$B$999)-ROW(Tracker!$B$5)+1),ROWS(C$8:C209))))</f>
        <v/>
      </c>
      <c r="D209" s="21" t="str">
        <f t="array" ref="D209">IF(ROWS(D$8:D209)&gt;$H$3,"",INDEX(Tracker!$D$5:$D$999,SMALL(IF((Tracker!$B$5:$B$999&gt;=PerCustomer!$D$5)*(Tracker!$B$5:$B$999&lt;=PerCustomer!$E$5)*(Tracker!$C$5:$C$999=PerCustomer!$B$5),ROW(Tracker!$B$5:$B$999)-ROW(Tracker!$B$5)+1),ROWS(D$8:D209))))</f>
        <v/>
      </c>
      <c r="F209" s="19" t="str" cm="1">
        <f t="array" ref="F209">IF(ROWS(F$8:F209)&gt;$H$4,"",INDEX(PaymentDate[],SMALL(IF((PaymentDate[]&gt;=PerCustomer!$D$5)*(PaymentDate[]&lt;=PerCustomer!$E$5)*(PaymentCus[]=PerCustomer!$B$5),ROW(PaymentDate[])-ROW(CustPay!$B$4)+1),ROWS(F$8:F209))))</f>
        <v/>
      </c>
      <c r="G209" s="20" t="str" cm="1">
        <f t="array" ref="G209">IF(ROWS(G$8:G209)&gt;$H$4,"",INDEX(PaymentCus[],SMALL(IF((PaymentDate[]&gt;=PerCustomer!$D$5)*(PaymentDate[]&lt;=PerCustomer!$E$5)*(PaymentCus[]=PerCustomer!$B$5),ROW(PaymentDate[])-ROW(CustPay!$B$4)+1),ROWS(G$8:G209))))</f>
        <v/>
      </c>
      <c r="H209" s="21" t="str" cm="1">
        <f t="array" ref="H209">IF(ROWS(H$8:H209)&gt;$H$4,"",INDEX(TableCPD[],SMALL(IF((PaymentDate[]&gt;=PerCustomer!$D$5)*(PaymentDate[]&lt;=PerCustomer!$E$5)*(PaymentCus[]=PerCustomer!$B$5),ROW(PaymentDate[])-ROW(CustPay!$B$4)+1),ROWS(H$8:H209))))</f>
        <v/>
      </c>
      <c r="L209" s="10"/>
      <c r="Q209" s="10"/>
    </row>
    <row r="210" spans="2:17" x14ac:dyDescent="0.35">
      <c r="B210" s="19" t="str">
        <f t="array" ref="B210">IF(ROWS(B$8:B210)&gt;$H$3,"",INDEX(Tracker!$B$5:$B$999,SMALL(IF((Tracker!$B$5:$B$999&gt;=PerCustomer!$D$5)*(Tracker!$B$5:$B$999&lt;=PerCustomer!$E$5)*(Tracker!$C$5:$C$999=PerCustomer!$B$5),ROW(Tracker!$B$5:$B$999)-ROW(Tracker!$B$5)+1),ROWS(B$8:B210))))</f>
        <v/>
      </c>
      <c r="C210" s="19" t="str">
        <f t="array" ref="C210">IF(ROWS(C$8:C210)&gt;$H$3,"",INDEX(Tracker!$C$5:$C$999,SMALL(IF((Tracker!$B$5:$B$999&gt;=PerCustomer!$D$5)*(Tracker!$B$5:$B$999&lt;=PerCustomer!$E$5)*(Tracker!$C$5:$C$999=PerCustomer!$B$5),ROW(Tracker!$B$5:$B$999)-ROW(Tracker!$B$5)+1),ROWS(C$8:C210))))</f>
        <v/>
      </c>
      <c r="D210" s="21" t="str">
        <f t="array" ref="D210">IF(ROWS(D$8:D210)&gt;$H$3,"",INDEX(Tracker!$D$5:$D$999,SMALL(IF((Tracker!$B$5:$B$999&gt;=PerCustomer!$D$5)*(Tracker!$B$5:$B$999&lt;=PerCustomer!$E$5)*(Tracker!$C$5:$C$999=PerCustomer!$B$5),ROW(Tracker!$B$5:$B$999)-ROW(Tracker!$B$5)+1),ROWS(D$8:D210))))</f>
        <v/>
      </c>
      <c r="F210" s="19" t="str" cm="1">
        <f t="array" ref="F210">IF(ROWS(F$8:F210)&gt;$H$4,"",INDEX(PaymentDate[],SMALL(IF((PaymentDate[]&gt;=PerCustomer!$D$5)*(PaymentDate[]&lt;=PerCustomer!$E$5)*(PaymentCus[]=PerCustomer!$B$5),ROW(PaymentDate[])-ROW(CustPay!$B$4)+1),ROWS(F$8:F210))))</f>
        <v/>
      </c>
      <c r="G210" s="20" t="str" cm="1">
        <f t="array" ref="G210">IF(ROWS(G$8:G210)&gt;$H$4,"",INDEX(PaymentCus[],SMALL(IF((PaymentDate[]&gt;=PerCustomer!$D$5)*(PaymentDate[]&lt;=PerCustomer!$E$5)*(PaymentCus[]=PerCustomer!$B$5),ROW(PaymentDate[])-ROW(CustPay!$B$4)+1),ROWS(G$8:G210))))</f>
        <v/>
      </c>
      <c r="H210" s="21" t="str" cm="1">
        <f t="array" ref="H210">IF(ROWS(H$8:H210)&gt;$H$4,"",INDEX(TableCPD[],SMALL(IF((PaymentDate[]&gt;=PerCustomer!$D$5)*(PaymentDate[]&lt;=PerCustomer!$E$5)*(PaymentCus[]=PerCustomer!$B$5),ROW(PaymentDate[])-ROW(CustPay!$B$4)+1),ROWS(H$8:H210))))</f>
        <v/>
      </c>
      <c r="L210" s="10"/>
      <c r="Q210" s="10"/>
    </row>
    <row r="211" spans="2:17" x14ac:dyDescent="0.35">
      <c r="B211" s="19" t="str">
        <f t="array" ref="B211">IF(ROWS(B$8:B211)&gt;$H$3,"",INDEX(Tracker!$B$5:$B$999,SMALL(IF((Tracker!$B$5:$B$999&gt;=PerCustomer!$D$5)*(Tracker!$B$5:$B$999&lt;=PerCustomer!$E$5)*(Tracker!$C$5:$C$999=PerCustomer!$B$5),ROW(Tracker!$B$5:$B$999)-ROW(Tracker!$B$5)+1),ROWS(B$8:B211))))</f>
        <v/>
      </c>
      <c r="C211" s="19" t="str">
        <f t="array" ref="C211">IF(ROWS(C$8:C211)&gt;$H$3,"",INDEX(Tracker!$C$5:$C$999,SMALL(IF((Tracker!$B$5:$B$999&gt;=PerCustomer!$D$5)*(Tracker!$B$5:$B$999&lt;=PerCustomer!$E$5)*(Tracker!$C$5:$C$999=PerCustomer!$B$5),ROW(Tracker!$B$5:$B$999)-ROW(Tracker!$B$5)+1),ROWS(C$8:C211))))</f>
        <v/>
      </c>
      <c r="D211" s="21" t="str">
        <f t="array" ref="D211">IF(ROWS(D$8:D211)&gt;$H$3,"",INDEX(Tracker!$D$5:$D$999,SMALL(IF((Tracker!$B$5:$B$999&gt;=PerCustomer!$D$5)*(Tracker!$B$5:$B$999&lt;=PerCustomer!$E$5)*(Tracker!$C$5:$C$999=PerCustomer!$B$5),ROW(Tracker!$B$5:$B$999)-ROW(Tracker!$B$5)+1),ROWS(D$8:D211))))</f>
        <v/>
      </c>
      <c r="F211" s="19" t="str" cm="1">
        <f t="array" ref="F211">IF(ROWS(F$8:F211)&gt;$H$4,"",INDEX(PaymentDate[],SMALL(IF((PaymentDate[]&gt;=PerCustomer!$D$5)*(PaymentDate[]&lt;=PerCustomer!$E$5)*(PaymentCus[]=PerCustomer!$B$5),ROW(PaymentDate[])-ROW(CustPay!$B$4)+1),ROWS(F$8:F211))))</f>
        <v/>
      </c>
      <c r="G211" s="20" t="str" cm="1">
        <f t="array" ref="G211">IF(ROWS(G$8:G211)&gt;$H$4,"",INDEX(PaymentCus[],SMALL(IF((PaymentDate[]&gt;=PerCustomer!$D$5)*(PaymentDate[]&lt;=PerCustomer!$E$5)*(PaymentCus[]=PerCustomer!$B$5),ROW(PaymentDate[])-ROW(CustPay!$B$4)+1),ROWS(G$8:G211))))</f>
        <v/>
      </c>
      <c r="H211" s="21" t="str" cm="1">
        <f t="array" ref="H211">IF(ROWS(H$8:H211)&gt;$H$4,"",INDEX(TableCPD[],SMALL(IF((PaymentDate[]&gt;=PerCustomer!$D$5)*(PaymentDate[]&lt;=PerCustomer!$E$5)*(PaymentCus[]=PerCustomer!$B$5),ROW(PaymentDate[])-ROW(CustPay!$B$4)+1),ROWS(H$8:H211))))</f>
        <v/>
      </c>
      <c r="L211" s="10"/>
      <c r="Q211" s="10"/>
    </row>
    <row r="212" spans="2:17" x14ac:dyDescent="0.35">
      <c r="B212" s="19" t="str">
        <f t="array" ref="B212">IF(ROWS(B$8:B212)&gt;$H$3,"",INDEX(Tracker!$B$5:$B$999,SMALL(IF((Tracker!$B$5:$B$999&gt;=PerCustomer!$D$5)*(Tracker!$B$5:$B$999&lt;=PerCustomer!$E$5)*(Tracker!$C$5:$C$999=PerCustomer!$B$5),ROW(Tracker!$B$5:$B$999)-ROW(Tracker!$B$5)+1),ROWS(B$8:B212))))</f>
        <v/>
      </c>
      <c r="C212" s="19" t="str">
        <f t="array" ref="C212">IF(ROWS(C$8:C212)&gt;$H$3,"",INDEX(Tracker!$C$5:$C$999,SMALL(IF((Tracker!$B$5:$B$999&gt;=PerCustomer!$D$5)*(Tracker!$B$5:$B$999&lt;=PerCustomer!$E$5)*(Tracker!$C$5:$C$999=PerCustomer!$B$5),ROW(Tracker!$B$5:$B$999)-ROW(Tracker!$B$5)+1),ROWS(C$8:C212))))</f>
        <v/>
      </c>
      <c r="D212" s="21" t="str">
        <f t="array" ref="D212">IF(ROWS(D$8:D212)&gt;$H$3,"",INDEX(Tracker!$D$5:$D$999,SMALL(IF((Tracker!$B$5:$B$999&gt;=PerCustomer!$D$5)*(Tracker!$B$5:$B$999&lt;=PerCustomer!$E$5)*(Tracker!$C$5:$C$999=PerCustomer!$B$5),ROW(Tracker!$B$5:$B$999)-ROW(Tracker!$B$5)+1),ROWS(D$8:D212))))</f>
        <v/>
      </c>
      <c r="F212" s="19" t="str" cm="1">
        <f t="array" ref="F212">IF(ROWS(F$8:F212)&gt;$H$4,"",INDEX(PaymentDate[],SMALL(IF((PaymentDate[]&gt;=PerCustomer!$D$5)*(PaymentDate[]&lt;=PerCustomer!$E$5)*(PaymentCus[]=PerCustomer!$B$5),ROW(PaymentDate[])-ROW(CustPay!$B$4)+1),ROWS(F$8:F212))))</f>
        <v/>
      </c>
      <c r="G212" s="20" t="str" cm="1">
        <f t="array" ref="G212">IF(ROWS(G$8:G212)&gt;$H$4,"",INDEX(PaymentCus[],SMALL(IF((PaymentDate[]&gt;=PerCustomer!$D$5)*(PaymentDate[]&lt;=PerCustomer!$E$5)*(PaymentCus[]=PerCustomer!$B$5),ROW(PaymentDate[])-ROW(CustPay!$B$4)+1),ROWS(G$8:G212))))</f>
        <v/>
      </c>
      <c r="H212" s="21" t="str" cm="1">
        <f t="array" ref="H212">IF(ROWS(H$8:H212)&gt;$H$4,"",INDEX(TableCPD[],SMALL(IF((PaymentDate[]&gt;=PerCustomer!$D$5)*(PaymentDate[]&lt;=PerCustomer!$E$5)*(PaymentCus[]=PerCustomer!$B$5),ROW(PaymentDate[])-ROW(CustPay!$B$4)+1),ROWS(H$8:H212))))</f>
        <v/>
      </c>
      <c r="L212" s="10"/>
      <c r="Q212" s="10"/>
    </row>
    <row r="213" spans="2:17" x14ac:dyDescent="0.35">
      <c r="B213" s="19" t="str">
        <f t="array" ref="B213">IF(ROWS(B$8:B213)&gt;$H$3,"",INDEX(Tracker!$B$5:$B$999,SMALL(IF((Tracker!$B$5:$B$999&gt;=PerCustomer!$D$5)*(Tracker!$B$5:$B$999&lt;=PerCustomer!$E$5)*(Tracker!$C$5:$C$999=PerCustomer!$B$5),ROW(Tracker!$B$5:$B$999)-ROW(Tracker!$B$5)+1),ROWS(B$8:B213))))</f>
        <v/>
      </c>
      <c r="C213" s="19" t="str">
        <f t="array" ref="C213">IF(ROWS(C$8:C213)&gt;$H$3,"",INDEX(Tracker!$C$5:$C$999,SMALL(IF((Tracker!$B$5:$B$999&gt;=PerCustomer!$D$5)*(Tracker!$B$5:$B$999&lt;=PerCustomer!$E$5)*(Tracker!$C$5:$C$999=PerCustomer!$B$5),ROW(Tracker!$B$5:$B$999)-ROW(Tracker!$B$5)+1),ROWS(C$8:C213))))</f>
        <v/>
      </c>
      <c r="D213" s="21" t="str">
        <f t="array" ref="D213">IF(ROWS(D$8:D213)&gt;$H$3,"",INDEX(Tracker!$D$5:$D$999,SMALL(IF((Tracker!$B$5:$B$999&gt;=PerCustomer!$D$5)*(Tracker!$B$5:$B$999&lt;=PerCustomer!$E$5)*(Tracker!$C$5:$C$999=PerCustomer!$B$5),ROW(Tracker!$B$5:$B$999)-ROW(Tracker!$B$5)+1),ROWS(D$8:D213))))</f>
        <v/>
      </c>
      <c r="F213" s="19" t="str" cm="1">
        <f t="array" ref="F213">IF(ROWS(F$8:F213)&gt;$H$4,"",INDEX(PaymentDate[],SMALL(IF((PaymentDate[]&gt;=PerCustomer!$D$5)*(PaymentDate[]&lt;=PerCustomer!$E$5)*(PaymentCus[]=PerCustomer!$B$5),ROW(PaymentDate[])-ROW(CustPay!$B$4)+1),ROWS(F$8:F213))))</f>
        <v/>
      </c>
      <c r="G213" s="20" t="str" cm="1">
        <f t="array" ref="G213">IF(ROWS(G$8:G213)&gt;$H$4,"",INDEX(PaymentCus[],SMALL(IF((PaymentDate[]&gt;=PerCustomer!$D$5)*(PaymentDate[]&lt;=PerCustomer!$E$5)*(PaymentCus[]=PerCustomer!$B$5),ROW(PaymentDate[])-ROW(CustPay!$B$4)+1),ROWS(G$8:G213))))</f>
        <v/>
      </c>
      <c r="H213" s="21" t="str" cm="1">
        <f t="array" ref="H213">IF(ROWS(H$8:H213)&gt;$H$4,"",INDEX(TableCPD[],SMALL(IF((PaymentDate[]&gt;=PerCustomer!$D$5)*(PaymentDate[]&lt;=PerCustomer!$E$5)*(PaymentCus[]=PerCustomer!$B$5),ROW(PaymentDate[])-ROW(CustPay!$B$4)+1),ROWS(H$8:H213))))</f>
        <v/>
      </c>
      <c r="L213" s="10"/>
      <c r="Q213" s="10"/>
    </row>
    <row r="214" spans="2:17" x14ac:dyDescent="0.35">
      <c r="B214" s="19" t="str">
        <f t="array" ref="B214">IF(ROWS(B$8:B214)&gt;$H$3,"",INDEX(Tracker!$B$5:$B$999,SMALL(IF((Tracker!$B$5:$B$999&gt;=PerCustomer!$D$5)*(Tracker!$B$5:$B$999&lt;=PerCustomer!$E$5)*(Tracker!$C$5:$C$999=PerCustomer!$B$5),ROW(Tracker!$B$5:$B$999)-ROW(Tracker!$B$5)+1),ROWS(B$8:B214))))</f>
        <v/>
      </c>
      <c r="C214" s="19" t="str">
        <f t="array" ref="C214">IF(ROWS(C$8:C214)&gt;$H$3,"",INDEX(Tracker!$C$5:$C$999,SMALL(IF((Tracker!$B$5:$B$999&gt;=PerCustomer!$D$5)*(Tracker!$B$5:$B$999&lt;=PerCustomer!$E$5)*(Tracker!$C$5:$C$999=PerCustomer!$B$5),ROW(Tracker!$B$5:$B$999)-ROW(Tracker!$B$5)+1),ROWS(C$8:C214))))</f>
        <v/>
      </c>
      <c r="D214" s="21" t="str">
        <f t="array" ref="D214">IF(ROWS(D$8:D214)&gt;$H$3,"",INDEX(Tracker!$D$5:$D$999,SMALL(IF((Tracker!$B$5:$B$999&gt;=PerCustomer!$D$5)*(Tracker!$B$5:$B$999&lt;=PerCustomer!$E$5)*(Tracker!$C$5:$C$999=PerCustomer!$B$5),ROW(Tracker!$B$5:$B$999)-ROW(Tracker!$B$5)+1),ROWS(D$8:D214))))</f>
        <v/>
      </c>
      <c r="F214" s="19" t="str" cm="1">
        <f t="array" ref="F214">IF(ROWS(F$8:F214)&gt;$H$4,"",INDEX(PaymentDate[],SMALL(IF((PaymentDate[]&gt;=PerCustomer!$D$5)*(PaymentDate[]&lt;=PerCustomer!$E$5)*(PaymentCus[]=PerCustomer!$B$5),ROW(PaymentDate[])-ROW(CustPay!$B$4)+1),ROWS(F$8:F214))))</f>
        <v/>
      </c>
      <c r="G214" s="20" t="str" cm="1">
        <f t="array" ref="G214">IF(ROWS(G$8:G214)&gt;$H$4,"",INDEX(PaymentCus[],SMALL(IF((PaymentDate[]&gt;=PerCustomer!$D$5)*(PaymentDate[]&lt;=PerCustomer!$E$5)*(PaymentCus[]=PerCustomer!$B$5),ROW(PaymentDate[])-ROW(CustPay!$B$4)+1),ROWS(G$8:G214))))</f>
        <v/>
      </c>
      <c r="H214" s="21" t="str" cm="1">
        <f t="array" ref="H214">IF(ROWS(H$8:H214)&gt;$H$4,"",INDEX(TableCPD[],SMALL(IF((PaymentDate[]&gt;=PerCustomer!$D$5)*(PaymentDate[]&lt;=PerCustomer!$E$5)*(PaymentCus[]=PerCustomer!$B$5),ROW(PaymentDate[])-ROW(CustPay!$B$4)+1),ROWS(H$8:H214))))</f>
        <v/>
      </c>
      <c r="L214" s="10"/>
      <c r="Q214" s="10"/>
    </row>
    <row r="215" spans="2:17" x14ac:dyDescent="0.35">
      <c r="B215" s="19" t="str">
        <f t="array" ref="B215">IF(ROWS(B$8:B215)&gt;$H$3,"",INDEX(Tracker!$B$5:$B$999,SMALL(IF((Tracker!$B$5:$B$999&gt;=PerCustomer!$D$5)*(Tracker!$B$5:$B$999&lt;=PerCustomer!$E$5)*(Tracker!$C$5:$C$999=PerCustomer!$B$5),ROW(Tracker!$B$5:$B$999)-ROW(Tracker!$B$5)+1),ROWS(B$8:B215))))</f>
        <v/>
      </c>
      <c r="C215" s="19" t="str">
        <f t="array" ref="C215">IF(ROWS(C$8:C215)&gt;$H$3,"",INDEX(Tracker!$C$5:$C$999,SMALL(IF((Tracker!$B$5:$B$999&gt;=PerCustomer!$D$5)*(Tracker!$B$5:$B$999&lt;=PerCustomer!$E$5)*(Tracker!$C$5:$C$999=PerCustomer!$B$5),ROW(Tracker!$B$5:$B$999)-ROW(Tracker!$B$5)+1),ROWS(C$8:C215))))</f>
        <v/>
      </c>
      <c r="D215" s="21" t="str">
        <f t="array" ref="D215">IF(ROWS(D$8:D215)&gt;$H$3,"",INDEX(Tracker!$D$5:$D$999,SMALL(IF((Tracker!$B$5:$B$999&gt;=PerCustomer!$D$5)*(Tracker!$B$5:$B$999&lt;=PerCustomer!$E$5)*(Tracker!$C$5:$C$999=PerCustomer!$B$5),ROW(Tracker!$B$5:$B$999)-ROW(Tracker!$B$5)+1),ROWS(D$8:D215))))</f>
        <v/>
      </c>
      <c r="F215" s="19" t="str" cm="1">
        <f t="array" ref="F215">IF(ROWS(F$8:F215)&gt;$H$4,"",INDEX(PaymentDate[],SMALL(IF((PaymentDate[]&gt;=PerCustomer!$D$5)*(PaymentDate[]&lt;=PerCustomer!$E$5)*(PaymentCus[]=PerCustomer!$B$5),ROW(PaymentDate[])-ROW(CustPay!$B$4)+1),ROWS(F$8:F215))))</f>
        <v/>
      </c>
      <c r="G215" s="20" t="str" cm="1">
        <f t="array" ref="G215">IF(ROWS(G$8:G215)&gt;$H$4,"",INDEX(PaymentCus[],SMALL(IF((PaymentDate[]&gt;=PerCustomer!$D$5)*(PaymentDate[]&lt;=PerCustomer!$E$5)*(PaymentCus[]=PerCustomer!$B$5),ROW(PaymentDate[])-ROW(CustPay!$B$4)+1),ROWS(G$8:G215))))</f>
        <v/>
      </c>
      <c r="H215" s="21" t="str" cm="1">
        <f t="array" ref="H215">IF(ROWS(H$8:H215)&gt;$H$4,"",INDEX(TableCPD[],SMALL(IF((PaymentDate[]&gt;=PerCustomer!$D$5)*(PaymentDate[]&lt;=PerCustomer!$E$5)*(PaymentCus[]=PerCustomer!$B$5),ROW(PaymentDate[])-ROW(CustPay!$B$4)+1),ROWS(H$8:H215))))</f>
        <v/>
      </c>
      <c r="L215" s="10"/>
      <c r="Q215" s="10"/>
    </row>
    <row r="216" spans="2:17" x14ac:dyDescent="0.35">
      <c r="B216" s="19" t="str">
        <f t="array" ref="B216">IF(ROWS(B$8:B216)&gt;$H$3,"",INDEX(Tracker!$B$5:$B$999,SMALL(IF((Tracker!$B$5:$B$999&gt;=PerCustomer!$D$5)*(Tracker!$B$5:$B$999&lt;=PerCustomer!$E$5)*(Tracker!$C$5:$C$999=PerCustomer!$B$5),ROW(Tracker!$B$5:$B$999)-ROW(Tracker!$B$5)+1),ROWS(B$8:B216))))</f>
        <v/>
      </c>
      <c r="C216" s="19" t="str">
        <f t="array" ref="C216">IF(ROWS(C$8:C216)&gt;$H$3,"",INDEX(Tracker!$C$5:$C$999,SMALL(IF((Tracker!$B$5:$B$999&gt;=PerCustomer!$D$5)*(Tracker!$B$5:$B$999&lt;=PerCustomer!$E$5)*(Tracker!$C$5:$C$999=PerCustomer!$B$5),ROW(Tracker!$B$5:$B$999)-ROW(Tracker!$B$5)+1),ROWS(C$8:C216))))</f>
        <v/>
      </c>
      <c r="D216" s="21" t="str">
        <f t="array" ref="D216">IF(ROWS(D$8:D216)&gt;$H$3,"",INDEX(Tracker!$D$5:$D$999,SMALL(IF((Tracker!$B$5:$B$999&gt;=PerCustomer!$D$5)*(Tracker!$B$5:$B$999&lt;=PerCustomer!$E$5)*(Tracker!$C$5:$C$999=PerCustomer!$B$5),ROW(Tracker!$B$5:$B$999)-ROW(Tracker!$B$5)+1),ROWS(D$8:D216))))</f>
        <v/>
      </c>
      <c r="F216" s="19" t="str" cm="1">
        <f t="array" ref="F216">IF(ROWS(F$8:F216)&gt;$H$4,"",INDEX(PaymentDate[],SMALL(IF((PaymentDate[]&gt;=PerCustomer!$D$5)*(PaymentDate[]&lt;=PerCustomer!$E$5)*(PaymentCus[]=PerCustomer!$B$5),ROW(PaymentDate[])-ROW(CustPay!$B$4)+1),ROWS(F$8:F216))))</f>
        <v/>
      </c>
      <c r="G216" s="20" t="str" cm="1">
        <f t="array" ref="G216">IF(ROWS(G$8:G216)&gt;$H$4,"",INDEX(PaymentCus[],SMALL(IF((PaymentDate[]&gt;=PerCustomer!$D$5)*(PaymentDate[]&lt;=PerCustomer!$E$5)*(PaymentCus[]=PerCustomer!$B$5),ROW(PaymentDate[])-ROW(CustPay!$B$4)+1),ROWS(G$8:G216))))</f>
        <v/>
      </c>
      <c r="H216" s="21" t="str" cm="1">
        <f t="array" ref="H216">IF(ROWS(H$8:H216)&gt;$H$4,"",INDEX(TableCPD[],SMALL(IF((PaymentDate[]&gt;=PerCustomer!$D$5)*(PaymentDate[]&lt;=PerCustomer!$E$5)*(PaymentCus[]=PerCustomer!$B$5),ROW(PaymentDate[])-ROW(CustPay!$B$4)+1),ROWS(H$8:H216))))</f>
        <v/>
      </c>
      <c r="L216" s="10"/>
      <c r="Q216" s="10"/>
    </row>
    <row r="217" spans="2:17" x14ac:dyDescent="0.35">
      <c r="B217" s="19" t="str">
        <f t="array" ref="B217">IF(ROWS(B$8:B217)&gt;$H$3,"",INDEX(Tracker!$B$5:$B$999,SMALL(IF((Tracker!$B$5:$B$999&gt;=PerCustomer!$D$5)*(Tracker!$B$5:$B$999&lt;=PerCustomer!$E$5)*(Tracker!$C$5:$C$999=PerCustomer!$B$5),ROW(Tracker!$B$5:$B$999)-ROW(Tracker!$B$5)+1),ROWS(B$8:B217))))</f>
        <v/>
      </c>
      <c r="C217" s="19" t="str">
        <f t="array" ref="C217">IF(ROWS(C$8:C217)&gt;$H$3,"",INDEX(Tracker!$C$5:$C$999,SMALL(IF((Tracker!$B$5:$B$999&gt;=PerCustomer!$D$5)*(Tracker!$B$5:$B$999&lt;=PerCustomer!$E$5)*(Tracker!$C$5:$C$999=PerCustomer!$B$5),ROW(Tracker!$B$5:$B$999)-ROW(Tracker!$B$5)+1),ROWS(C$8:C217))))</f>
        <v/>
      </c>
      <c r="D217" s="21" t="str">
        <f t="array" ref="D217">IF(ROWS(D$8:D217)&gt;$H$3,"",INDEX(Tracker!$D$5:$D$999,SMALL(IF((Tracker!$B$5:$B$999&gt;=PerCustomer!$D$5)*(Tracker!$B$5:$B$999&lt;=PerCustomer!$E$5)*(Tracker!$C$5:$C$999=PerCustomer!$B$5),ROW(Tracker!$B$5:$B$999)-ROW(Tracker!$B$5)+1),ROWS(D$8:D217))))</f>
        <v/>
      </c>
      <c r="F217" s="19" t="str" cm="1">
        <f t="array" ref="F217">IF(ROWS(F$8:F217)&gt;$H$4,"",INDEX(PaymentDate[],SMALL(IF((PaymentDate[]&gt;=PerCustomer!$D$5)*(PaymentDate[]&lt;=PerCustomer!$E$5)*(PaymentCus[]=PerCustomer!$B$5),ROW(PaymentDate[])-ROW(CustPay!$B$4)+1),ROWS(F$8:F217))))</f>
        <v/>
      </c>
      <c r="G217" s="20" t="str" cm="1">
        <f t="array" ref="G217">IF(ROWS(G$8:G217)&gt;$H$4,"",INDEX(PaymentCus[],SMALL(IF((PaymentDate[]&gt;=PerCustomer!$D$5)*(PaymentDate[]&lt;=PerCustomer!$E$5)*(PaymentCus[]=PerCustomer!$B$5),ROW(PaymentDate[])-ROW(CustPay!$B$4)+1),ROWS(G$8:G217))))</f>
        <v/>
      </c>
      <c r="H217" s="21" t="str" cm="1">
        <f t="array" ref="H217">IF(ROWS(H$8:H217)&gt;$H$4,"",INDEX(TableCPD[],SMALL(IF((PaymentDate[]&gt;=PerCustomer!$D$5)*(PaymentDate[]&lt;=PerCustomer!$E$5)*(PaymentCus[]=PerCustomer!$B$5),ROW(PaymentDate[])-ROW(CustPay!$B$4)+1),ROWS(H$8:H217))))</f>
        <v/>
      </c>
      <c r="L217" s="10"/>
      <c r="Q217" s="10"/>
    </row>
    <row r="218" spans="2:17" x14ac:dyDescent="0.35">
      <c r="B218" s="19" t="str">
        <f t="array" ref="B218">IF(ROWS(B$8:B218)&gt;$H$3,"",INDEX(Tracker!$B$5:$B$999,SMALL(IF((Tracker!$B$5:$B$999&gt;=PerCustomer!$D$5)*(Tracker!$B$5:$B$999&lt;=PerCustomer!$E$5)*(Tracker!$C$5:$C$999=PerCustomer!$B$5),ROW(Tracker!$B$5:$B$999)-ROW(Tracker!$B$5)+1),ROWS(B$8:B218))))</f>
        <v/>
      </c>
      <c r="C218" s="19" t="str">
        <f t="array" ref="C218">IF(ROWS(C$8:C218)&gt;$H$3,"",INDEX(Tracker!$C$5:$C$999,SMALL(IF((Tracker!$B$5:$B$999&gt;=PerCustomer!$D$5)*(Tracker!$B$5:$B$999&lt;=PerCustomer!$E$5)*(Tracker!$C$5:$C$999=PerCustomer!$B$5),ROW(Tracker!$B$5:$B$999)-ROW(Tracker!$B$5)+1),ROWS(C$8:C218))))</f>
        <v/>
      </c>
      <c r="D218" s="21" t="str">
        <f t="array" ref="D218">IF(ROWS(D$8:D218)&gt;$H$3,"",INDEX(Tracker!$D$5:$D$999,SMALL(IF((Tracker!$B$5:$B$999&gt;=PerCustomer!$D$5)*(Tracker!$B$5:$B$999&lt;=PerCustomer!$E$5)*(Tracker!$C$5:$C$999=PerCustomer!$B$5),ROW(Tracker!$B$5:$B$999)-ROW(Tracker!$B$5)+1),ROWS(D$8:D218))))</f>
        <v/>
      </c>
      <c r="F218" s="19" t="str" cm="1">
        <f t="array" ref="F218">IF(ROWS(F$8:F218)&gt;$H$4,"",INDEX(PaymentDate[],SMALL(IF((PaymentDate[]&gt;=PerCustomer!$D$5)*(PaymentDate[]&lt;=PerCustomer!$E$5)*(PaymentCus[]=PerCustomer!$B$5),ROW(PaymentDate[])-ROW(CustPay!$B$4)+1),ROWS(F$8:F218))))</f>
        <v/>
      </c>
      <c r="G218" s="20" t="str" cm="1">
        <f t="array" ref="G218">IF(ROWS(G$8:G218)&gt;$H$4,"",INDEX(PaymentCus[],SMALL(IF((PaymentDate[]&gt;=PerCustomer!$D$5)*(PaymentDate[]&lt;=PerCustomer!$E$5)*(PaymentCus[]=PerCustomer!$B$5),ROW(PaymentDate[])-ROW(CustPay!$B$4)+1),ROWS(G$8:G218))))</f>
        <v/>
      </c>
      <c r="H218" s="21" t="str" cm="1">
        <f t="array" ref="H218">IF(ROWS(H$8:H218)&gt;$H$4,"",INDEX(TableCPD[],SMALL(IF((PaymentDate[]&gt;=PerCustomer!$D$5)*(PaymentDate[]&lt;=PerCustomer!$E$5)*(PaymentCus[]=PerCustomer!$B$5),ROW(PaymentDate[])-ROW(CustPay!$B$4)+1),ROWS(H$8:H218))))</f>
        <v/>
      </c>
      <c r="L218" s="10"/>
      <c r="Q218" s="10"/>
    </row>
    <row r="219" spans="2:17" x14ac:dyDescent="0.35">
      <c r="B219" s="19" t="str">
        <f t="array" ref="B219">IF(ROWS(B$8:B219)&gt;$H$3,"",INDEX(Tracker!$B$5:$B$999,SMALL(IF((Tracker!$B$5:$B$999&gt;=PerCustomer!$D$5)*(Tracker!$B$5:$B$999&lt;=PerCustomer!$E$5)*(Tracker!$C$5:$C$999=PerCustomer!$B$5),ROW(Tracker!$B$5:$B$999)-ROW(Tracker!$B$5)+1),ROWS(B$8:B219))))</f>
        <v/>
      </c>
      <c r="C219" s="19" t="str">
        <f t="array" ref="C219">IF(ROWS(C$8:C219)&gt;$H$3,"",INDEX(Tracker!$C$5:$C$999,SMALL(IF((Tracker!$B$5:$B$999&gt;=PerCustomer!$D$5)*(Tracker!$B$5:$B$999&lt;=PerCustomer!$E$5)*(Tracker!$C$5:$C$999=PerCustomer!$B$5),ROW(Tracker!$B$5:$B$999)-ROW(Tracker!$B$5)+1),ROWS(C$8:C219))))</f>
        <v/>
      </c>
      <c r="D219" s="21" t="str">
        <f t="array" ref="D219">IF(ROWS(D$8:D219)&gt;$H$3,"",INDEX(Tracker!$D$5:$D$999,SMALL(IF((Tracker!$B$5:$B$999&gt;=PerCustomer!$D$5)*(Tracker!$B$5:$B$999&lt;=PerCustomer!$E$5)*(Tracker!$C$5:$C$999=PerCustomer!$B$5),ROW(Tracker!$B$5:$B$999)-ROW(Tracker!$B$5)+1),ROWS(D$8:D219))))</f>
        <v/>
      </c>
      <c r="F219" s="19" t="str" cm="1">
        <f t="array" ref="F219">IF(ROWS(F$8:F219)&gt;$H$4,"",INDEX(PaymentDate[],SMALL(IF((PaymentDate[]&gt;=PerCustomer!$D$5)*(PaymentDate[]&lt;=PerCustomer!$E$5)*(PaymentCus[]=PerCustomer!$B$5),ROW(PaymentDate[])-ROW(CustPay!$B$4)+1),ROWS(F$8:F219))))</f>
        <v/>
      </c>
      <c r="G219" s="20" t="str" cm="1">
        <f t="array" ref="G219">IF(ROWS(G$8:G219)&gt;$H$4,"",INDEX(PaymentCus[],SMALL(IF((PaymentDate[]&gt;=PerCustomer!$D$5)*(PaymentDate[]&lt;=PerCustomer!$E$5)*(PaymentCus[]=PerCustomer!$B$5),ROW(PaymentDate[])-ROW(CustPay!$B$4)+1),ROWS(G$8:G219))))</f>
        <v/>
      </c>
      <c r="H219" s="21" t="str" cm="1">
        <f t="array" ref="H219">IF(ROWS(H$8:H219)&gt;$H$4,"",INDEX(TableCPD[],SMALL(IF((PaymentDate[]&gt;=PerCustomer!$D$5)*(PaymentDate[]&lt;=PerCustomer!$E$5)*(PaymentCus[]=PerCustomer!$B$5),ROW(PaymentDate[])-ROW(CustPay!$B$4)+1),ROWS(H$8:H219))))</f>
        <v/>
      </c>
      <c r="L219" s="10"/>
      <c r="Q219" s="10"/>
    </row>
    <row r="220" spans="2:17" x14ac:dyDescent="0.35">
      <c r="B220" s="19" t="str">
        <f t="array" ref="B220">IF(ROWS(B$8:B220)&gt;$H$3,"",INDEX(Tracker!$B$5:$B$999,SMALL(IF((Tracker!$B$5:$B$999&gt;=PerCustomer!$D$5)*(Tracker!$B$5:$B$999&lt;=PerCustomer!$E$5)*(Tracker!$C$5:$C$999=PerCustomer!$B$5),ROW(Tracker!$B$5:$B$999)-ROW(Tracker!$B$5)+1),ROWS(B$8:B220))))</f>
        <v/>
      </c>
      <c r="C220" s="19" t="str">
        <f t="array" ref="C220">IF(ROWS(C$8:C220)&gt;$H$3,"",INDEX(Tracker!$C$5:$C$999,SMALL(IF((Tracker!$B$5:$B$999&gt;=PerCustomer!$D$5)*(Tracker!$B$5:$B$999&lt;=PerCustomer!$E$5)*(Tracker!$C$5:$C$999=PerCustomer!$B$5),ROW(Tracker!$B$5:$B$999)-ROW(Tracker!$B$5)+1),ROWS(C$8:C220))))</f>
        <v/>
      </c>
      <c r="D220" s="21" t="str">
        <f t="array" ref="D220">IF(ROWS(D$8:D220)&gt;$H$3,"",INDEX(Tracker!$D$5:$D$999,SMALL(IF((Tracker!$B$5:$B$999&gt;=PerCustomer!$D$5)*(Tracker!$B$5:$B$999&lt;=PerCustomer!$E$5)*(Tracker!$C$5:$C$999=PerCustomer!$B$5),ROW(Tracker!$B$5:$B$999)-ROW(Tracker!$B$5)+1),ROWS(D$8:D220))))</f>
        <v/>
      </c>
      <c r="F220" s="19" t="str" cm="1">
        <f t="array" ref="F220">IF(ROWS(F$8:F220)&gt;$H$4,"",INDEX(PaymentDate[],SMALL(IF((PaymentDate[]&gt;=PerCustomer!$D$5)*(PaymentDate[]&lt;=PerCustomer!$E$5)*(PaymentCus[]=PerCustomer!$B$5),ROW(PaymentDate[])-ROW(CustPay!$B$4)+1),ROWS(F$8:F220))))</f>
        <v/>
      </c>
      <c r="G220" s="20" t="str" cm="1">
        <f t="array" ref="G220">IF(ROWS(G$8:G220)&gt;$H$4,"",INDEX(PaymentCus[],SMALL(IF((PaymentDate[]&gt;=PerCustomer!$D$5)*(PaymentDate[]&lt;=PerCustomer!$E$5)*(PaymentCus[]=PerCustomer!$B$5),ROW(PaymentDate[])-ROW(CustPay!$B$4)+1),ROWS(G$8:G220))))</f>
        <v/>
      </c>
      <c r="H220" s="21" t="str" cm="1">
        <f t="array" ref="H220">IF(ROWS(H$8:H220)&gt;$H$4,"",INDEX(TableCPD[],SMALL(IF((PaymentDate[]&gt;=PerCustomer!$D$5)*(PaymentDate[]&lt;=PerCustomer!$E$5)*(PaymentCus[]=PerCustomer!$B$5),ROW(PaymentDate[])-ROW(CustPay!$B$4)+1),ROWS(H$8:H220))))</f>
        <v/>
      </c>
      <c r="L220" s="10"/>
      <c r="Q220" s="10"/>
    </row>
    <row r="221" spans="2:17" x14ac:dyDescent="0.35">
      <c r="B221" s="19" t="str">
        <f t="array" ref="B221">IF(ROWS(B$8:B221)&gt;$H$3,"",INDEX(Tracker!$B$5:$B$999,SMALL(IF((Tracker!$B$5:$B$999&gt;=PerCustomer!$D$5)*(Tracker!$B$5:$B$999&lt;=PerCustomer!$E$5)*(Tracker!$C$5:$C$999=PerCustomer!$B$5),ROW(Tracker!$B$5:$B$999)-ROW(Tracker!$B$5)+1),ROWS(B$8:B221))))</f>
        <v/>
      </c>
      <c r="C221" s="19" t="str">
        <f t="array" ref="C221">IF(ROWS(C$8:C221)&gt;$H$3,"",INDEX(Tracker!$C$5:$C$999,SMALL(IF((Tracker!$B$5:$B$999&gt;=PerCustomer!$D$5)*(Tracker!$B$5:$B$999&lt;=PerCustomer!$E$5)*(Tracker!$C$5:$C$999=PerCustomer!$B$5),ROW(Tracker!$B$5:$B$999)-ROW(Tracker!$B$5)+1),ROWS(C$8:C221))))</f>
        <v/>
      </c>
      <c r="D221" s="21" t="str">
        <f t="array" ref="D221">IF(ROWS(D$8:D221)&gt;$H$3,"",INDEX(Tracker!$D$5:$D$999,SMALL(IF((Tracker!$B$5:$B$999&gt;=PerCustomer!$D$5)*(Tracker!$B$5:$B$999&lt;=PerCustomer!$E$5)*(Tracker!$C$5:$C$999=PerCustomer!$B$5),ROW(Tracker!$B$5:$B$999)-ROW(Tracker!$B$5)+1),ROWS(D$8:D221))))</f>
        <v/>
      </c>
      <c r="F221" s="19" t="str" cm="1">
        <f t="array" ref="F221">IF(ROWS(F$8:F221)&gt;$H$4,"",INDEX(PaymentDate[],SMALL(IF((PaymentDate[]&gt;=PerCustomer!$D$5)*(PaymentDate[]&lt;=PerCustomer!$E$5)*(PaymentCus[]=PerCustomer!$B$5),ROW(PaymentDate[])-ROW(CustPay!$B$4)+1),ROWS(F$8:F221))))</f>
        <v/>
      </c>
      <c r="G221" s="20" t="str" cm="1">
        <f t="array" ref="G221">IF(ROWS(G$8:G221)&gt;$H$4,"",INDEX(PaymentCus[],SMALL(IF((PaymentDate[]&gt;=PerCustomer!$D$5)*(PaymentDate[]&lt;=PerCustomer!$E$5)*(PaymentCus[]=PerCustomer!$B$5),ROW(PaymentDate[])-ROW(CustPay!$B$4)+1),ROWS(G$8:G221))))</f>
        <v/>
      </c>
      <c r="H221" s="21" t="str" cm="1">
        <f t="array" ref="H221">IF(ROWS(H$8:H221)&gt;$H$4,"",INDEX(TableCPD[],SMALL(IF((PaymentDate[]&gt;=PerCustomer!$D$5)*(PaymentDate[]&lt;=PerCustomer!$E$5)*(PaymentCus[]=PerCustomer!$B$5),ROW(PaymentDate[])-ROW(CustPay!$B$4)+1),ROWS(H$8:H221))))</f>
        <v/>
      </c>
      <c r="L221" s="10"/>
      <c r="Q221" s="10"/>
    </row>
    <row r="222" spans="2:17" x14ac:dyDescent="0.35">
      <c r="B222" s="19" t="str">
        <f t="array" ref="B222">IF(ROWS(B$8:B222)&gt;$H$3,"",INDEX(Tracker!$B$5:$B$999,SMALL(IF((Tracker!$B$5:$B$999&gt;=PerCustomer!$D$5)*(Tracker!$B$5:$B$999&lt;=PerCustomer!$E$5)*(Tracker!$C$5:$C$999=PerCustomer!$B$5),ROW(Tracker!$B$5:$B$999)-ROW(Tracker!$B$5)+1),ROWS(B$8:B222))))</f>
        <v/>
      </c>
      <c r="C222" s="19" t="str">
        <f t="array" ref="C222">IF(ROWS(C$8:C222)&gt;$H$3,"",INDEX(Tracker!$C$5:$C$999,SMALL(IF((Tracker!$B$5:$B$999&gt;=PerCustomer!$D$5)*(Tracker!$B$5:$B$999&lt;=PerCustomer!$E$5)*(Tracker!$C$5:$C$999=PerCustomer!$B$5),ROW(Tracker!$B$5:$B$999)-ROW(Tracker!$B$5)+1),ROWS(C$8:C222))))</f>
        <v/>
      </c>
      <c r="D222" s="21" t="str">
        <f t="array" ref="D222">IF(ROWS(D$8:D222)&gt;$H$3,"",INDEX(Tracker!$D$5:$D$999,SMALL(IF((Tracker!$B$5:$B$999&gt;=PerCustomer!$D$5)*(Tracker!$B$5:$B$999&lt;=PerCustomer!$E$5)*(Tracker!$C$5:$C$999=PerCustomer!$B$5),ROW(Tracker!$B$5:$B$999)-ROW(Tracker!$B$5)+1),ROWS(D$8:D222))))</f>
        <v/>
      </c>
      <c r="F222" s="19" t="str" cm="1">
        <f t="array" ref="F222">IF(ROWS(F$8:F222)&gt;$H$4,"",INDEX(PaymentDate[],SMALL(IF((PaymentDate[]&gt;=PerCustomer!$D$5)*(PaymentDate[]&lt;=PerCustomer!$E$5)*(PaymentCus[]=PerCustomer!$B$5),ROW(PaymentDate[])-ROW(CustPay!$B$4)+1),ROWS(F$8:F222))))</f>
        <v/>
      </c>
      <c r="G222" s="20" t="str" cm="1">
        <f t="array" ref="G222">IF(ROWS(G$8:G222)&gt;$H$4,"",INDEX(PaymentCus[],SMALL(IF((PaymentDate[]&gt;=PerCustomer!$D$5)*(PaymentDate[]&lt;=PerCustomer!$E$5)*(PaymentCus[]=PerCustomer!$B$5),ROW(PaymentDate[])-ROW(CustPay!$B$4)+1),ROWS(G$8:G222))))</f>
        <v/>
      </c>
      <c r="H222" s="21" t="str" cm="1">
        <f t="array" ref="H222">IF(ROWS(H$8:H222)&gt;$H$4,"",INDEX(TableCPD[],SMALL(IF((PaymentDate[]&gt;=PerCustomer!$D$5)*(PaymentDate[]&lt;=PerCustomer!$E$5)*(PaymentCus[]=PerCustomer!$B$5),ROW(PaymentDate[])-ROW(CustPay!$B$4)+1),ROWS(H$8:H222))))</f>
        <v/>
      </c>
      <c r="L222" s="10"/>
      <c r="Q222" s="10"/>
    </row>
    <row r="223" spans="2:17" x14ac:dyDescent="0.35">
      <c r="B223" s="19" t="str">
        <f t="array" ref="B223">IF(ROWS(B$8:B223)&gt;$H$3,"",INDEX(Tracker!$B$5:$B$999,SMALL(IF((Tracker!$B$5:$B$999&gt;=PerCustomer!$D$5)*(Tracker!$B$5:$B$999&lt;=PerCustomer!$E$5)*(Tracker!$C$5:$C$999=PerCustomer!$B$5),ROW(Tracker!$B$5:$B$999)-ROW(Tracker!$B$5)+1),ROWS(B$8:B223))))</f>
        <v/>
      </c>
      <c r="C223" s="19" t="str">
        <f t="array" ref="C223">IF(ROWS(C$8:C223)&gt;$H$3,"",INDEX(Tracker!$C$5:$C$999,SMALL(IF((Tracker!$B$5:$B$999&gt;=PerCustomer!$D$5)*(Tracker!$B$5:$B$999&lt;=PerCustomer!$E$5)*(Tracker!$C$5:$C$999=PerCustomer!$B$5),ROW(Tracker!$B$5:$B$999)-ROW(Tracker!$B$5)+1),ROWS(C$8:C223))))</f>
        <v/>
      </c>
      <c r="D223" s="21" t="str">
        <f t="array" ref="D223">IF(ROWS(D$8:D223)&gt;$H$3,"",INDEX(Tracker!$D$5:$D$999,SMALL(IF((Tracker!$B$5:$B$999&gt;=PerCustomer!$D$5)*(Tracker!$B$5:$B$999&lt;=PerCustomer!$E$5)*(Tracker!$C$5:$C$999=PerCustomer!$B$5),ROW(Tracker!$B$5:$B$999)-ROW(Tracker!$B$5)+1),ROWS(D$8:D223))))</f>
        <v/>
      </c>
      <c r="F223" s="19" t="str" cm="1">
        <f t="array" ref="F223">IF(ROWS(F$8:F223)&gt;$H$4,"",INDEX(PaymentDate[],SMALL(IF((PaymentDate[]&gt;=PerCustomer!$D$5)*(PaymentDate[]&lt;=PerCustomer!$E$5)*(PaymentCus[]=PerCustomer!$B$5),ROW(PaymentDate[])-ROW(CustPay!$B$4)+1),ROWS(F$8:F223))))</f>
        <v/>
      </c>
      <c r="G223" s="20" t="str" cm="1">
        <f t="array" ref="G223">IF(ROWS(G$8:G223)&gt;$H$4,"",INDEX(PaymentCus[],SMALL(IF((PaymentDate[]&gt;=PerCustomer!$D$5)*(PaymentDate[]&lt;=PerCustomer!$E$5)*(PaymentCus[]=PerCustomer!$B$5),ROW(PaymentDate[])-ROW(CustPay!$B$4)+1),ROWS(G$8:G223))))</f>
        <v/>
      </c>
      <c r="H223" s="21" t="str" cm="1">
        <f t="array" ref="H223">IF(ROWS(H$8:H223)&gt;$H$4,"",INDEX(TableCPD[],SMALL(IF((PaymentDate[]&gt;=PerCustomer!$D$5)*(PaymentDate[]&lt;=PerCustomer!$E$5)*(PaymentCus[]=PerCustomer!$B$5),ROW(PaymentDate[])-ROW(CustPay!$B$4)+1),ROWS(H$8:H223))))</f>
        <v/>
      </c>
      <c r="L223" s="10"/>
      <c r="Q223" s="10"/>
    </row>
    <row r="224" spans="2:17" x14ac:dyDescent="0.35">
      <c r="B224" s="19" t="str">
        <f t="array" ref="B224">IF(ROWS(B$8:B224)&gt;$H$3,"",INDEX(Tracker!$B$5:$B$999,SMALL(IF((Tracker!$B$5:$B$999&gt;=PerCustomer!$D$5)*(Tracker!$B$5:$B$999&lt;=PerCustomer!$E$5)*(Tracker!$C$5:$C$999=PerCustomer!$B$5),ROW(Tracker!$B$5:$B$999)-ROW(Tracker!$B$5)+1),ROWS(B$8:B224))))</f>
        <v/>
      </c>
      <c r="C224" s="19" t="str">
        <f t="array" ref="C224">IF(ROWS(C$8:C224)&gt;$H$3,"",INDEX(Tracker!$C$5:$C$999,SMALL(IF((Tracker!$B$5:$B$999&gt;=PerCustomer!$D$5)*(Tracker!$B$5:$B$999&lt;=PerCustomer!$E$5)*(Tracker!$C$5:$C$999=PerCustomer!$B$5),ROW(Tracker!$B$5:$B$999)-ROW(Tracker!$B$5)+1),ROWS(C$8:C224))))</f>
        <v/>
      </c>
      <c r="D224" s="21" t="str">
        <f t="array" ref="D224">IF(ROWS(D$8:D224)&gt;$H$3,"",INDEX(Tracker!$D$5:$D$999,SMALL(IF((Tracker!$B$5:$B$999&gt;=PerCustomer!$D$5)*(Tracker!$B$5:$B$999&lt;=PerCustomer!$E$5)*(Tracker!$C$5:$C$999=PerCustomer!$B$5),ROW(Tracker!$B$5:$B$999)-ROW(Tracker!$B$5)+1),ROWS(D$8:D224))))</f>
        <v/>
      </c>
      <c r="F224" s="19" t="str" cm="1">
        <f t="array" ref="F224">IF(ROWS(F$8:F224)&gt;$H$4,"",INDEX(PaymentDate[],SMALL(IF((PaymentDate[]&gt;=PerCustomer!$D$5)*(PaymentDate[]&lt;=PerCustomer!$E$5)*(PaymentCus[]=PerCustomer!$B$5),ROW(PaymentDate[])-ROW(CustPay!$B$4)+1),ROWS(F$8:F224))))</f>
        <v/>
      </c>
      <c r="G224" s="20" t="str" cm="1">
        <f t="array" ref="G224">IF(ROWS(G$8:G224)&gt;$H$4,"",INDEX(PaymentCus[],SMALL(IF((PaymentDate[]&gt;=PerCustomer!$D$5)*(PaymentDate[]&lt;=PerCustomer!$E$5)*(PaymentCus[]=PerCustomer!$B$5),ROW(PaymentDate[])-ROW(CustPay!$B$4)+1),ROWS(G$8:G224))))</f>
        <v/>
      </c>
      <c r="H224" s="21" t="str" cm="1">
        <f t="array" ref="H224">IF(ROWS(H$8:H224)&gt;$H$4,"",INDEX(TableCPD[],SMALL(IF((PaymentDate[]&gt;=PerCustomer!$D$5)*(PaymentDate[]&lt;=PerCustomer!$E$5)*(PaymentCus[]=PerCustomer!$B$5),ROW(PaymentDate[])-ROW(CustPay!$B$4)+1),ROWS(H$8:H224))))</f>
        <v/>
      </c>
      <c r="L224" s="10"/>
      <c r="Q224" s="10"/>
    </row>
    <row r="225" spans="2:17" x14ac:dyDescent="0.35">
      <c r="B225" s="19" t="str">
        <f t="array" ref="B225">IF(ROWS(B$8:B225)&gt;$H$3,"",INDEX(Tracker!$B$5:$B$999,SMALL(IF((Tracker!$B$5:$B$999&gt;=PerCustomer!$D$5)*(Tracker!$B$5:$B$999&lt;=PerCustomer!$E$5)*(Tracker!$C$5:$C$999=PerCustomer!$B$5),ROW(Tracker!$B$5:$B$999)-ROW(Tracker!$B$5)+1),ROWS(B$8:B225))))</f>
        <v/>
      </c>
      <c r="C225" s="19" t="str">
        <f t="array" ref="C225">IF(ROWS(C$8:C225)&gt;$H$3,"",INDEX(Tracker!$C$5:$C$999,SMALL(IF((Tracker!$B$5:$B$999&gt;=PerCustomer!$D$5)*(Tracker!$B$5:$B$999&lt;=PerCustomer!$E$5)*(Tracker!$C$5:$C$999=PerCustomer!$B$5),ROW(Tracker!$B$5:$B$999)-ROW(Tracker!$B$5)+1),ROWS(C$8:C225))))</f>
        <v/>
      </c>
      <c r="D225" s="21" t="str">
        <f t="array" ref="D225">IF(ROWS(D$8:D225)&gt;$H$3,"",INDEX(Tracker!$D$5:$D$999,SMALL(IF((Tracker!$B$5:$B$999&gt;=PerCustomer!$D$5)*(Tracker!$B$5:$B$999&lt;=PerCustomer!$E$5)*(Tracker!$C$5:$C$999=PerCustomer!$B$5),ROW(Tracker!$B$5:$B$999)-ROW(Tracker!$B$5)+1),ROWS(D$8:D225))))</f>
        <v/>
      </c>
      <c r="F225" s="19" t="str" cm="1">
        <f t="array" ref="F225">IF(ROWS(F$8:F225)&gt;$H$4,"",INDEX(PaymentDate[],SMALL(IF((PaymentDate[]&gt;=PerCustomer!$D$5)*(PaymentDate[]&lt;=PerCustomer!$E$5)*(PaymentCus[]=PerCustomer!$B$5),ROW(PaymentDate[])-ROW(CustPay!$B$4)+1),ROWS(F$8:F225))))</f>
        <v/>
      </c>
      <c r="G225" s="20" t="str" cm="1">
        <f t="array" ref="G225">IF(ROWS(G$8:G225)&gt;$H$4,"",INDEX(PaymentCus[],SMALL(IF((PaymentDate[]&gt;=PerCustomer!$D$5)*(PaymentDate[]&lt;=PerCustomer!$E$5)*(PaymentCus[]=PerCustomer!$B$5),ROW(PaymentDate[])-ROW(CustPay!$B$4)+1),ROWS(G$8:G225))))</f>
        <v/>
      </c>
      <c r="H225" s="21" t="str" cm="1">
        <f t="array" ref="H225">IF(ROWS(H$8:H225)&gt;$H$4,"",INDEX(TableCPD[],SMALL(IF((PaymentDate[]&gt;=PerCustomer!$D$5)*(PaymentDate[]&lt;=PerCustomer!$E$5)*(PaymentCus[]=PerCustomer!$B$5),ROW(PaymentDate[])-ROW(CustPay!$B$4)+1),ROWS(H$8:H225))))</f>
        <v/>
      </c>
      <c r="L225" s="10"/>
      <c r="Q225" s="10"/>
    </row>
    <row r="226" spans="2:17" x14ac:dyDescent="0.35">
      <c r="B226" s="19" t="str">
        <f t="array" ref="B226">IF(ROWS(B$8:B226)&gt;$H$3,"",INDEX(Tracker!$B$5:$B$999,SMALL(IF((Tracker!$B$5:$B$999&gt;=PerCustomer!$D$5)*(Tracker!$B$5:$B$999&lt;=PerCustomer!$E$5)*(Tracker!$C$5:$C$999=PerCustomer!$B$5),ROW(Tracker!$B$5:$B$999)-ROW(Tracker!$B$5)+1),ROWS(B$8:B226))))</f>
        <v/>
      </c>
      <c r="C226" s="19" t="str">
        <f t="array" ref="C226">IF(ROWS(C$8:C226)&gt;$H$3,"",INDEX(Tracker!$C$5:$C$999,SMALL(IF((Tracker!$B$5:$B$999&gt;=PerCustomer!$D$5)*(Tracker!$B$5:$B$999&lt;=PerCustomer!$E$5)*(Tracker!$C$5:$C$999=PerCustomer!$B$5),ROW(Tracker!$B$5:$B$999)-ROW(Tracker!$B$5)+1),ROWS(C$8:C226))))</f>
        <v/>
      </c>
      <c r="D226" s="21" t="str">
        <f t="array" ref="D226">IF(ROWS(D$8:D226)&gt;$H$3,"",INDEX(Tracker!$D$5:$D$999,SMALL(IF((Tracker!$B$5:$B$999&gt;=PerCustomer!$D$5)*(Tracker!$B$5:$B$999&lt;=PerCustomer!$E$5)*(Tracker!$C$5:$C$999=PerCustomer!$B$5),ROW(Tracker!$B$5:$B$999)-ROW(Tracker!$B$5)+1),ROWS(D$8:D226))))</f>
        <v/>
      </c>
      <c r="F226" s="19" t="str" cm="1">
        <f t="array" ref="F226">IF(ROWS(F$8:F226)&gt;$H$4,"",INDEX(PaymentDate[],SMALL(IF((PaymentDate[]&gt;=PerCustomer!$D$5)*(PaymentDate[]&lt;=PerCustomer!$E$5)*(PaymentCus[]=PerCustomer!$B$5),ROW(PaymentDate[])-ROW(CustPay!$B$4)+1),ROWS(F$8:F226))))</f>
        <v/>
      </c>
      <c r="G226" s="20" t="str" cm="1">
        <f t="array" ref="G226">IF(ROWS(G$8:G226)&gt;$H$4,"",INDEX(PaymentCus[],SMALL(IF((PaymentDate[]&gt;=PerCustomer!$D$5)*(PaymentDate[]&lt;=PerCustomer!$E$5)*(PaymentCus[]=PerCustomer!$B$5),ROW(PaymentDate[])-ROW(CustPay!$B$4)+1),ROWS(G$8:G226))))</f>
        <v/>
      </c>
      <c r="H226" s="21" t="str" cm="1">
        <f t="array" ref="H226">IF(ROWS(H$8:H226)&gt;$H$4,"",INDEX(TableCPD[],SMALL(IF((PaymentDate[]&gt;=PerCustomer!$D$5)*(PaymentDate[]&lt;=PerCustomer!$E$5)*(PaymentCus[]=PerCustomer!$B$5),ROW(PaymentDate[])-ROW(CustPay!$B$4)+1),ROWS(H$8:H226))))</f>
        <v/>
      </c>
      <c r="L226" s="10"/>
      <c r="Q226" s="10"/>
    </row>
    <row r="227" spans="2:17" x14ac:dyDescent="0.35">
      <c r="B227" s="19" t="str">
        <f t="array" ref="B227">IF(ROWS(B$8:B227)&gt;$H$3,"",INDEX(Tracker!$B$5:$B$999,SMALL(IF((Tracker!$B$5:$B$999&gt;=PerCustomer!$D$5)*(Tracker!$B$5:$B$999&lt;=PerCustomer!$E$5)*(Tracker!$C$5:$C$999=PerCustomer!$B$5),ROW(Tracker!$B$5:$B$999)-ROW(Tracker!$B$5)+1),ROWS(B$8:B227))))</f>
        <v/>
      </c>
      <c r="C227" s="19" t="str">
        <f t="array" ref="C227">IF(ROWS(C$8:C227)&gt;$H$3,"",INDEX(Tracker!$C$5:$C$999,SMALL(IF((Tracker!$B$5:$B$999&gt;=PerCustomer!$D$5)*(Tracker!$B$5:$B$999&lt;=PerCustomer!$E$5)*(Tracker!$C$5:$C$999=PerCustomer!$B$5),ROW(Tracker!$B$5:$B$999)-ROW(Tracker!$B$5)+1),ROWS(C$8:C227))))</f>
        <v/>
      </c>
      <c r="D227" s="21" t="str">
        <f t="array" ref="D227">IF(ROWS(D$8:D227)&gt;$H$3,"",INDEX(Tracker!$D$5:$D$999,SMALL(IF((Tracker!$B$5:$B$999&gt;=PerCustomer!$D$5)*(Tracker!$B$5:$B$999&lt;=PerCustomer!$E$5)*(Tracker!$C$5:$C$999=PerCustomer!$B$5),ROW(Tracker!$B$5:$B$999)-ROW(Tracker!$B$5)+1),ROWS(D$8:D227))))</f>
        <v/>
      </c>
      <c r="F227" s="19" t="str" cm="1">
        <f t="array" ref="F227">IF(ROWS(F$8:F227)&gt;$H$4,"",INDEX(PaymentDate[],SMALL(IF((PaymentDate[]&gt;=PerCustomer!$D$5)*(PaymentDate[]&lt;=PerCustomer!$E$5)*(PaymentCus[]=PerCustomer!$B$5),ROW(PaymentDate[])-ROW(CustPay!$B$4)+1),ROWS(F$8:F227))))</f>
        <v/>
      </c>
      <c r="G227" s="20" t="str" cm="1">
        <f t="array" ref="G227">IF(ROWS(G$8:G227)&gt;$H$4,"",INDEX(PaymentCus[],SMALL(IF((PaymentDate[]&gt;=PerCustomer!$D$5)*(PaymentDate[]&lt;=PerCustomer!$E$5)*(PaymentCus[]=PerCustomer!$B$5),ROW(PaymentDate[])-ROW(CustPay!$B$4)+1),ROWS(G$8:G227))))</f>
        <v/>
      </c>
      <c r="H227" s="21" t="str" cm="1">
        <f t="array" ref="H227">IF(ROWS(H$8:H227)&gt;$H$4,"",INDEX(TableCPD[],SMALL(IF((PaymentDate[]&gt;=PerCustomer!$D$5)*(PaymentDate[]&lt;=PerCustomer!$E$5)*(PaymentCus[]=PerCustomer!$B$5),ROW(PaymentDate[])-ROW(CustPay!$B$4)+1),ROWS(H$8:H227))))</f>
        <v/>
      </c>
      <c r="L227" s="10"/>
      <c r="Q227" s="10"/>
    </row>
    <row r="228" spans="2:17" x14ac:dyDescent="0.35">
      <c r="B228" s="19" t="str">
        <f t="array" ref="B228">IF(ROWS(B$8:B228)&gt;$H$3,"",INDEX(Tracker!$B$5:$B$999,SMALL(IF((Tracker!$B$5:$B$999&gt;=PerCustomer!$D$5)*(Tracker!$B$5:$B$999&lt;=PerCustomer!$E$5)*(Tracker!$C$5:$C$999=PerCustomer!$B$5),ROW(Tracker!$B$5:$B$999)-ROW(Tracker!$B$5)+1),ROWS(B$8:B228))))</f>
        <v/>
      </c>
      <c r="C228" s="19" t="str">
        <f t="array" ref="C228">IF(ROWS(C$8:C228)&gt;$H$3,"",INDEX(Tracker!$C$5:$C$999,SMALL(IF((Tracker!$B$5:$B$999&gt;=PerCustomer!$D$5)*(Tracker!$B$5:$B$999&lt;=PerCustomer!$E$5)*(Tracker!$C$5:$C$999=PerCustomer!$B$5),ROW(Tracker!$B$5:$B$999)-ROW(Tracker!$B$5)+1),ROWS(C$8:C228))))</f>
        <v/>
      </c>
      <c r="D228" s="21" t="str">
        <f t="array" ref="D228">IF(ROWS(D$8:D228)&gt;$H$3,"",INDEX(Tracker!$D$5:$D$999,SMALL(IF((Tracker!$B$5:$B$999&gt;=PerCustomer!$D$5)*(Tracker!$B$5:$B$999&lt;=PerCustomer!$E$5)*(Tracker!$C$5:$C$999=PerCustomer!$B$5),ROW(Tracker!$B$5:$B$999)-ROW(Tracker!$B$5)+1),ROWS(D$8:D228))))</f>
        <v/>
      </c>
      <c r="F228" s="19" t="str" cm="1">
        <f t="array" ref="F228">IF(ROWS(F$8:F228)&gt;$H$4,"",INDEX(PaymentDate[],SMALL(IF((PaymentDate[]&gt;=PerCustomer!$D$5)*(PaymentDate[]&lt;=PerCustomer!$E$5)*(PaymentCus[]=PerCustomer!$B$5),ROW(PaymentDate[])-ROW(CustPay!$B$4)+1),ROWS(F$8:F228))))</f>
        <v/>
      </c>
      <c r="G228" s="20" t="str" cm="1">
        <f t="array" ref="G228">IF(ROWS(G$8:G228)&gt;$H$4,"",INDEX(PaymentCus[],SMALL(IF((PaymentDate[]&gt;=PerCustomer!$D$5)*(PaymentDate[]&lt;=PerCustomer!$E$5)*(PaymentCus[]=PerCustomer!$B$5),ROW(PaymentDate[])-ROW(CustPay!$B$4)+1),ROWS(G$8:G228))))</f>
        <v/>
      </c>
      <c r="H228" s="21" t="str" cm="1">
        <f t="array" ref="H228">IF(ROWS(H$8:H228)&gt;$H$4,"",INDEX(TableCPD[],SMALL(IF((PaymentDate[]&gt;=PerCustomer!$D$5)*(PaymentDate[]&lt;=PerCustomer!$E$5)*(PaymentCus[]=PerCustomer!$B$5),ROW(PaymentDate[])-ROW(CustPay!$B$4)+1),ROWS(H$8:H228))))</f>
        <v/>
      </c>
      <c r="L228" s="10"/>
      <c r="Q228" s="10"/>
    </row>
    <row r="229" spans="2:17" x14ac:dyDescent="0.35">
      <c r="B229" s="19" t="str">
        <f t="array" ref="B229">IF(ROWS(B$8:B229)&gt;$H$3,"",INDEX(Tracker!$B$5:$B$999,SMALL(IF((Tracker!$B$5:$B$999&gt;=PerCustomer!$D$5)*(Tracker!$B$5:$B$999&lt;=PerCustomer!$E$5)*(Tracker!$C$5:$C$999=PerCustomer!$B$5),ROW(Tracker!$B$5:$B$999)-ROW(Tracker!$B$5)+1),ROWS(B$8:B229))))</f>
        <v/>
      </c>
      <c r="C229" s="19" t="str">
        <f t="array" ref="C229">IF(ROWS(C$8:C229)&gt;$H$3,"",INDEX(Tracker!$C$5:$C$999,SMALL(IF((Tracker!$B$5:$B$999&gt;=PerCustomer!$D$5)*(Tracker!$B$5:$B$999&lt;=PerCustomer!$E$5)*(Tracker!$C$5:$C$999=PerCustomer!$B$5),ROW(Tracker!$B$5:$B$999)-ROW(Tracker!$B$5)+1),ROWS(C$8:C229))))</f>
        <v/>
      </c>
      <c r="D229" s="21" t="str">
        <f t="array" ref="D229">IF(ROWS(D$8:D229)&gt;$H$3,"",INDEX(Tracker!$D$5:$D$999,SMALL(IF((Tracker!$B$5:$B$999&gt;=PerCustomer!$D$5)*(Tracker!$B$5:$B$999&lt;=PerCustomer!$E$5)*(Tracker!$C$5:$C$999=PerCustomer!$B$5),ROW(Tracker!$B$5:$B$999)-ROW(Tracker!$B$5)+1),ROWS(D$8:D229))))</f>
        <v/>
      </c>
      <c r="F229" s="19" t="str" cm="1">
        <f t="array" ref="F229">IF(ROWS(F$8:F229)&gt;$H$4,"",INDEX(PaymentDate[],SMALL(IF((PaymentDate[]&gt;=PerCustomer!$D$5)*(PaymentDate[]&lt;=PerCustomer!$E$5)*(PaymentCus[]=PerCustomer!$B$5),ROW(PaymentDate[])-ROW(CustPay!$B$4)+1),ROWS(F$8:F229))))</f>
        <v/>
      </c>
      <c r="G229" s="20" t="str" cm="1">
        <f t="array" ref="G229">IF(ROWS(G$8:G229)&gt;$H$4,"",INDEX(PaymentCus[],SMALL(IF((PaymentDate[]&gt;=PerCustomer!$D$5)*(PaymentDate[]&lt;=PerCustomer!$E$5)*(PaymentCus[]=PerCustomer!$B$5),ROW(PaymentDate[])-ROW(CustPay!$B$4)+1),ROWS(G$8:G229))))</f>
        <v/>
      </c>
      <c r="H229" s="21" t="str" cm="1">
        <f t="array" ref="H229">IF(ROWS(H$8:H229)&gt;$H$4,"",INDEX(TableCPD[],SMALL(IF((PaymentDate[]&gt;=PerCustomer!$D$5)*(PaymentDate[]&lt;=PerCustomer!$E$5)*(PaymentCus[]=PerCustomer!$B$5),ROW(PaymentDate[])-ROW(CustPay!$B$4)+1),ROWS(H$8:H229))))</f>
        <v/>
      </c>
      <c r="L229" s="10"/>
      <c r="Q229" s="10"/>
    </row>
    <row r="230" spans="2:17" x14ac:dyDescent="0.35">
      <c r="B230" s="19" t="str">
        <f t="array" ref="B230">IF(ROWS(B$8:B230)&gt;$H$3,"",INDEX(Tracker!$B$5:$B$999,SMALL(IF((Tracker!$B$5:$B$999&gt;=PerCustomer!$D$5)*(Tracker!$B$5:$B$999&lt;=PerCustomer!$E$5)*(Tracker!$C$5:$C$999=PerCustomer!$B$5),ROW(Tracker!$B$5:$B$999)-ROW(Tracker!$B$5)+1),ROWS(B$8:B230))))</f>
        <v/>
      </c>
      <c r="C230" s="19" t="str">
        <f t="array" ref="C230">IF(ROWS(C$8:C230)&gt;$H$3,"",INDEX(Tracker!$C$5:$C$999,SMALL(IF((Tracker!$B$5:$B$999&gt;=PerCustomer!$D$5)*(Tracker!$B$5:$B$999&lt;=PerCustomer!$E$5)*(Tracker!$C$5:$C$999=PerCustomer!$B$5),ROW(Tracker!$B$5:$B$999)-ROW(Tracker!$B$5)+1),ROWS(C$8:C230))))</f>
        <v/>
      </c>
      <c r="D230" s="21" t="str">
        <f t="array" ref="D230">IF(ROWS(D$8:D230)&gt;$H$3,"",INDEX(Tracker!$D$5:$D$999,SMALL(IF((Tracker!$B$5:$B$999&gt;=PerCustomer!$D$5)*(Tracker!$B$5:$B$999&lt;=PerCustomer!$E$5)*(Tracker!$C$5:$C$999=PerCustomer!$B$5),ROW(Tracker!$B$5:$B$999)-ROW(Tracker!$B$5)+1),ROWS(D$8:D230))))</f>
        <v/>
      </c>
      <c r="F230" s="19" t="str" cm="1">
        <f t="array" ref="F230">IF(ROWS(F$8:F230)&gt;$H$4,"",INDEX(PaymentDate[],SMALL(IF((PaymentDate[]&gt;=PerCustomer!$D$5)*(PaymentDate[]&lt;=PerCustomer!$E$5)*(PaymentCus[]=PerCustomer!$B$5),ROW(PaymentDate[])-ROW(CustPay!$B$4)+1),ROWS(F$8:F230))))</f>
        <v/>
      </c>
      <c r="G230" s="20" t="str" cm="1">
        <f t="array" ref="G230">IF(ROWS(G$8:G230)&gt;$H$4,"",INDEX(PaymentCus[],SMALL(IF((PaymentDate[]&gt;=PerCustomer!$D$5)*(PaymentDate[]&lt;=PerCustomer!$E$5)*(PaymentCus[]=PerCustomer!$B$5),ROW(PaymentDate[])-ROW(CustPay!$B$4)+1),ROWS(G$8:G230))))</f>
        <v/>
      </c>
      <c r="H230" s="21" t="str" cm="1">
        <f t="array" ref="H230">IF(ROWS(H$8:H230)&gt;$H$4,"",INDEX(TableCPD[],SMALL(IF((PaymentDate[]&gt;=PerCustomer!$D$5)*(PaymentDate[]&lt;=PerCustomer!$E$5)*(PaymentCus[]=PerCustomer!$B$5),ROW(PaymentDate[])-ROW(CustPay!$B$4)+1),ROWS(H$8:H230))))</f>
        <v/>
      </c>
      <c r="L230" s="10"/>
      <c r="Q230" s="10"/>
    </row>
    <row r="231" spans="2:17" x14ac:dyDescent="0.35">
      <c r="B231" s="19" t="str">
        <f t="array" ref="B231">IF(ROWS(B$8:B231)&gt;$H$3,"",INDEX(Tracker!$B$5:$B$999,SMALL(IF((Tracker!$B$5:$B$999&gt;=PerCustomer!$D$5)*(Tracker!$B$5:$B$999&lt;=PerCustomer!$E$5)*(Tracker!$C$5:$C$999=PerCustomer!$B$5),ROW(Tracker!$B$5:$B$999)-ROW(Tracker!$B$5)+1),ROWS(B$8:B231))))</f>
        <v/>
      </c>
      <c r="C231" s="19" t="str">
        <f t="array" ref="C231">IF(ROWS(C$8:C231)&gt;$H$3,"",INDEX(Tracker!$C$5:$C$999,SMALL(IF((Tracker!$B$5:$B$999&gt;=PerCustomer!$D$5)*(Tracker!$B$5:$B$999&lt;=PerCustomer!$E$5)*(Tracker!$C$5:$C$999=PerCustomer!$B$5),ROW(Tracker!$B$5:$B$999)-ROW(Tracker!$B$5)+1),ROWS(C$8:C231))))</f>
        <v/>
      </c>
      <c r="D231" s="21" t="str">
        <f t="array" ref="D231">IF(ROWS(D$8:D231)&gt;$H$3,"",INDEX(Tracker!$D$5:$D$999,SMALL(IF((Tracker!$B$5:$B$999&gt;=PerCustomer!$D$5)*(Tracker!$B$5:$B$999&lt;=PerCustomer!$E$5)*(Tracker!$C$5:$C$999=PerCustomer!$B$5),ROW(Tracker!$B$5:$B$999)-ROW(Tracker!$B$5)+1),ROWS(D$8:D231))))</f>
        <v/>
      </c>
      <c r="F231" s="19" t="str" cm="1">
        <f t="array" ref="F231">IF(ROWS(F$8:F231)&gt;$H$4,"",INDEX(PaymentDate[],SMALL(IF((PaymentDate[]&gt;=PerCustomer!$D$5)*(PaymentDate[]&lt;=PerCustomer!$E$5)*(PaymentCus[]=PerCustomer!$B$5),ROW(PaymentDate[])-ROW(CustPay!$B$4)+1),ROWS(F$8:F231))))</f>
        <v/>
      </c>
      <c r="G231" s="20" t="str" cm="1">
        <f t="array" ref="G231">IF(ROWS(G$8:G231)&gt;$H$4,"",INDEX(PaymentCus[],SMALL(IF((PaymentDate[]&gt;=PerCustomer!$D$5)*(PaymentDate[]&lt;=PerCustomer!$E$5)*(PaymentCus[]=PerCustomer!$B$5),ROW(PaymentDate[])-ROW(CustPay!$B$4)+1),ROWS(G$8:G231))))</f>
        <v/>
      </c>
      <c r="H231" s="21" t="str" cm="1">
        <f t="array" ref="H231">IF(ROWS(H$8:H231)&gt;$H$4,"",INDEX(TableCPD[],SMALL(IF((PaymentDate[]&gt;=PerCustomer!$D$5)*(PaymentDate[]&lt;=PerCustomer!$E$5)*(PaymentCus[]=PerCustomer!$B$5),ROW(PaymentDate[])-ROW(CustPay!$B$4)+1),ROWS(H$8:H231))))</f>
        <v/>
      </c>
      <c r="L231" s="10"/>
      <c r="Q231" s="10"/>
    </row>
    <row r="232" spans="2:17" x14ac:dyDescent="0.35">
      <c r="B232" s="19" t="str">
        <f t="array" ref="B232">IF(ROWS(B$8:B232)&gt;$H$3,"",INDEX(Tracker!$B$5:$B$999,SMALL(IF((Tracker!$B$5:$B$999&gt;=PerCustomer!$D$5)*(Tracker!$B$5:$B$999&lt;=PerCustomer!$E$5)*(Tracker!$C$5:$C$999=PerCustomer!$B$5),ROW(Tracker!$B$5:$B$999)-ROW(Tracker!$B$5)+1),ROWS(B$8:B232))))</f>
        <v/>
      </c>
      <c r="C232" s="19" t="str">
        <f t="array" ref="C232">IF(ROWS(C$8:C232)&gt;$H$3,"",INDEX(Tracker!$C$5:$C$999,SMALL(IF((Tracker!$B$5:$B$999&gt;=PerCustomer!$D$5)*(Tracker!$B$5:$B$999&lt;=PerCustomer!$E$5)*(Tracker!$C$5:$C$999=PerCustomer!$B$5),ROW(Tracker!$B$5:$B$999)-ROW(Tracker!$B$5)+1),ROWS(C$8:C232))))</f>
        <v/>
      </c>
      <c r="D232" s="21" t="str">
        <f t="array" ref="D232">IF(ROWS(D$8:D232)&gt;$H$3,"",INDEX(Tracker!$D$5:$D$999,SMALL(IF((Tracker!$B$5:$B$999&gt;=PerCustomer!$D$5)*(Tracker!$B$5:$B$999&lt;=PerCustomer!$E$5)*(Tracker!$C$5:$C$999=PerCustomer!$B$5),ROW(Tracker!$B$5:$B$999)-ROW(Tracker!$B$5)+1),ROWS(D$8:D232))))</f>
        <v/>
      </c>
      <c r="F232" s="19" t="str" cm="1">
        <f t="array" ref="F232">IF(ROWS(F$8:F232)&gt;$H$4,"",INDEX(PaymentDate[],SMALL(IF((PaymentDate[]&gt;=PerCustomer!$D$5)*(PaymentDate[]&lt;=PerCustomer!$E$5)*(PaymentCus[]=PerCustomer!$B$5),ROW(PaymentDate[])-ROW(CustPay!$B$4)+1),ROWS(F$8:F232))))</f>
        <v/>
      </c>
      <c r="G232" s="20" t="str" cm="1">
        <f t="array" ref="G232">IF(ROWS(G$8:G232)&gt;$H$4,"",INDEX(PaymentCus[],SMALL(IF((PaymentDate[]&gt;=PerCustomer!$D$5)*(PaymentDate[]&lt;=PerCustomer!$E$5)*(PaymentCus[]=PerCustomer!$B$5),ROW(PaymentDate[])-ROW(CustPay!$B$4)+1),ROWS(G$8:G232))))</f>
        <v/>
      </c>
      <c r="H232" s="21" t="str" cm="1">
        <f t="array" ref="H232">IF(ROWS(H$8:H232)&gt;$H$4,"",INDEX(TableCPD[],SMALL(IF((PaymentDate[]&gt;=PerCustomer!$D$5)*(PaymentDate[]&lt;=PerCustomer!$E$5)*(PaymentCus[]=PerCustomer!$B$5),ROW(PaymentDate[])-ROW(CustPay!$B$4)+1),ROWS(H$8:H232))))</f>
        <v/>
      </c>
      <c r="L232" s="10"/>
      <c r="Q232" s="10"/>
    </row>
    <row r="233" spans="2:17" x14ac:dyDescent="0.35">
      <c r="B233" s="19" t="str">
        <f t="array" ref="B233">IF(ROWS(B$8:B233)&gt;$H$3,"",INDEX(Tracker!$B$5:$B$999,SMALL(IF((Tracker!$B$5:$B$999&gt;=PerCustomer!$D$5)*(Tracker!$B$5:$B$999&lt;=PerCustomer!$E$5)*(Tracker!$C$5:$C$999=PerCustomer!$B$5),ROW(Tracker!$B$5:$B$999)-ROW(Tracker!$B$5)+1),ROWS(B$8:B233))))</f>
        <v/>
      </c>
      <c r="C233" s="19" t="str">
        <f t="array" ref="C233">IF(ROWS(C$8:C233)&gt;$H$3,"",INDEX(Tracker!$C$5:$C$999,SMALL(IF((Tracker!$B$5:$B$999&gt;=PerCustomer!$D$5)*(Tracker!$B$5:$B$999&lt;=PerCustomer!$E$5)*(Tracker!$C$5:$C$999=PerCustomer!$B$5),ROW(Tracker!$B$5:$B$999)-ROW(Tracker!$B$5)+1),ROWS(C$8:C233))))</f>
        <v/>
      </c>
      <c r="D233" s="21" t="str">
        <f t="array" ref="D233">IF(ROWS(D$8:D233)&gt;$H$3,"",INDEX(Tracker!$D$5:$D$999,SMALL(IF((Tracker!$B$5:$B$999&gt;=PerCustomer!$D$5)*(Tracker!$B$5:$B$999&lt;=PerCustomer!$E$5)*(Tracker!$C$5:$C$999=PerCustomer!$B$5),ROW(Tracker!$B$5:$B$999)-ROW(Tracker!$B$5)+1),ROWS(D$8:D233))))</f>
        <v/>
      </c>
      <c r="F233" s="19" t="str" cm="1">
        <f t="array" ref="F233">IF(ROWS(F$8:F233)&gt;$H$4,"",INDEX(PaymentDate[],SMALL(IF((PaymentDate[]&gt;=PerCustomer!$D$5)*(PaymentDate[]&lt;=PerCustomer!$E$5)*(PaymentCus[]=PerCustomer!$B$5),ROW(PaymentDate[])-ROW(CustPay!$B$4)+1),ROWS(F$8:F233))))</f>
        <v/>
      </c>
      <c r="G233" s="20" t="str" cm="1">
        <f t="array" ref="G233">IF(ROWS(G$8:G233)&gt;$H$4,"",INDEX(PaymentCus[],SMALL(IF((PaymentDate[]&gt;=PerCustomer!$D$5)*(PaymentDate[]&lt;=PerCustomer!$E$5)*(PaymentCus[]=PerCustomer!$B$5),ROW(PaymentDate[])-ROW(CustPay!$B$4)+1),ROWS(G$8:G233))))</f>
        <v/>
      </c>
      <c r="H233" s="21" t="str" cm="1">
        <f t="array" ref="H233">IF(ROWS(H$8:H233)&gt;$H$4,"",INDEX(TableCPD[],SMALL(IF((PaymentDate[]&gt;=PerCustomer!$D$5)*(PaymentDate[]&lt;=PerCustomer!$E$5)*(PaymentCus[]=PerCustomer!$B$5),ROW(PaymentDate[])-ROW(CustPay!$B$4)+1),ROWS(H$8:H233))))</f>
        <v/>
      </c>
      <c r="L233" s="10"/>
      <c r="Q233" s="10"/>
    </row>
    <row r="234" spans="2:17" x14ac:dyDescent="0.35">
      <c r="B234" s="19" t="str">
        <f t="array" ref="B234">IF(ROWS(B$8:B234)&gt;$H$3,"",INDEX(Tracker!$B$5:$B$999,SMALL(IF((Tracker!$B$5:$B$999&gt;=PerCustomer!$D$5)*(Tracker!$B$5:$B$999&lt;=PerCustomer!$E$5)*(Tracker!$C$5:$C$999=PerCustomer!$B$5),ROW(Tracker!$B$5:$B$999)-ROW(Tracker!$B$5)+1),ROWS(B$8:B234))))</f>
        <v/>
      </c>
      <c r="C234" s="19" t="str">
        <f t="array" ref="C234">IF(ROWS(C$8:C234)&gt;$H$3,"",INDEX(Tracker!$C$5:$C$999,SMALL(IF((Tracker!$B$5:$B$999&gt;=PerCustomer!$D$5)*(Tracker!$B$5:$B$999&lt;=PerCustomer!$E$5)*(Tracker!$C$5:$C$999=PerCustomer!$B$5),ROW(Tracker!$B$5:$B$999)-ROW(Tracker!$B$5)+1),ROWS(C$8:C234))))</f>
        <v/>
      </c>
      <c r="D234" s="21" t="str">
        <f t="array" ref="D234">IF(ROWS(D$8:D234)&gt;$H$3,"",INDEX(Tracker!$D$5:$D$999,SMALL(IF((Tracker!$B$5:$B$999&gt;=PerCustomer!$D$5)*(Tracker!$B$5:$B$999&lt;=PerCustomer!$E$5)*(Tracker!$C$5:$C$999=PerCustomer!$B$5),ROW(Tracker!$B$5:$B$999)-ROW(Tracker!$B$5)+1),ROWS(D$8:D234))))</f>
        <v/>
      </c>
      <c r="F234" s="19" t="str" cm="1">
        <f t="array" ref="F234">IF(ROWS(F$8:F234)&gt;$H$4,"",INDEX(PaymentDate[],SMALL(IF((PaymentDate[]&gt;=PerCustomer!$D$5)*(PaymentDate[]&lt;=PerCustomer!$E$5)*(PaymentCus[]=PerCustomer!$B$5),ROW(PaymentDate[])-ROW(CustPay!$B$4)+1),ROWS(F$8:F234))))</f>
        <v/>
      </c>
      <c r="G234" s="20" t="str" cm="1">
        <f t="array" ref="G234">IF(ROWS(G$8:G234)&gt;$H$4,"",INDEX(PaymentCus[],SMALL(IF((PaymentDate[]&gt;=PerCustomer!$D$5)*(PaymentDate[]&lt;=PerCustomer!$E$5)*(PaymentCus[]=PerCustomer!$B$5),ROW(PaymentDate[])-ROW(CustPay!$B$4)+1),ROWS(G$8:G234))))</f>
        <v/>
      </c>
      <c r="H234" s="21" t="str" cm="1">
        <f t="array" ref="H234">IF(ROWS(H$8:H234)&gt;$H$4,"",INDEX(TableCPD[],SMALL(IF((PaymentDate[]&gt;=PerCustomer!$D$5)*(PaymentDate[]&lt;=PerCustomer!$E$5)*(PaymentCus[]=PerCustomer!$B$5),ROW(PaymentDate[])-ROW(CustPay!$B$4)+1),ROWS(H$8:H234))))</f>
        <v/>
      </c>
      <c r="L234" s="10"/>
      <c r="Q234" s="10"/>
    </row>
    <row r="235" spans="2:17" x14ac:dyDescent="0.35">
      <c r="B235" s="19" t="str">
        <f t="array" ref="B235">IF(ROWS(B$8:B235)&gt;$H$3,"",INDEX(Tracker!$B$5:$B$999,SMALL(IF((Tracker!$B$5:$B$999&gt;=PerCustomer!$D$5)*(Tracker!$B$5:$B$999&lt;=PerCustomer!$E$5)*(Tracker!$C$5:$C$999=PerCustomer!$B$5),ROW(Tracker!$B$5:$B$999)-ROW(Tracker!$B$5)+1),ROWS(B$8:B235))))</f>
        <v/>
      </c>
      <c r="C235" s="19" t="str">
        <f t="array" ref="C235">IF(ROWS(C$8:C235)&gt;$H$3,"",INDEX(Tracker!$C$5:$C$999,SMALL(IF((Tracker!$B$5:$B$999&gt;=PerCustomer!$D$5)*(Tracker!$B$5:$B$999&lt;=PerCustomer!$E$5)*(Tracker!$C$5:$C$999=PerCustomer!$B$5),ROW(Tracker!$B$5:$B$999)-ROW(Tracker!$B$5)+1),ROWS(C$8:C235))))</f>
        <v/>
      </c>
      <c r="D235" s="21" t="str">
        <f t="array" ref="D235">IF(ROWS(D$8:D235)&gt;$H$3,"",INDEX(Tracker!$D$5:$D$999,SMALL(IF((Tracker!$B$5:$B$999&gt;=PerCustomer!$D$5)*(Tracker!$B$5:$B$999&lt;=PerCustomer!$E$5)*(Tracker!$C$5:$C$999=PerCustomer!$B$5),ROW(Tracker!$B$5:$B$999)-ROW(Tracker!$B$5)+1),ROWS(D$8:D235))))</f>
        <v/>
      </c>
      <c r="F235" s="19" t="str" cm="1">
        <f t="array" ref="F235">IF(ROWS(F$8:F235)&gt;$H$4,"",INDEX(PaymentDate[],SMALL(IF((PaymentDate[]&gt;=PerCustomer!$D$5)*(PaymentDate[]&lt;=PerCustomer!$E$5)*(PaymentCus[]=PerCustomer!$B$5),ROW(PaymentDate[])-ROW(CustPay!$B$4)+1),ROWS(F$8:F235))))</f>
        <v/>
      </c>
      <c r="G235" s="20" t="str" cm="1">
        <f t="array" ref="G235">IF(ROWS(G$8:G235)&gt;$H$4,"",INDEX(PaymentCus[],SMALL(IF((PaymentDate[]&gt;=PerCustomer!$D$5)*(PaymentDate[]&lt;=PerCustomer!$E$5)*(PaymentCus[]=PerCustomer!$B$5),ROW(PaymentDate[])-ROW(CustPay!$B$4)+1),ROWS(G$8:G235))))</f>
        <v/>
      </c>
      <c r="H235" s="21" t="str" cm="1">
        <f t="array" ref="H235">IF(ROWS(H$8:H235)&gt;$H$4,"",INDEX(TableCPD[],SMALL(IF((PaymentDate[]&gt;=PerCustomer!$D$5)*(PaymentDate[]&lt;=PerCustomer!$E$5)*(PaymentCus[]=PerCustomer!$B$5),ROW(PaymentDate[])-ROW(CustPay!$B$4)+1),ROWS(H$8:H235))))</f>
        <v/>
      </c>
      <c r="L235" s="10"/>
      <c r="Q235" s="10"/>
    </row>
    <row r="236" spans="2:17" x14ac:dyDescent="0.35">
      <c r="B236" s="19" t="str">
        <f t="array" ref="B236">IF(ROWS(B$8:B236)&gt;$H$3,"",INDEX(Tracker!$B$5:$B$999,SMALL(IF((Tracker!$B$5:$B$999&gt;=PerCustomer!$D$5)*(Tracker!$B$5:$B$999&lt;=PerCustomer!$E$5)*(Tracker!$C$5:$C$999=PerCustomer!$B$5),ROW(Tracker!$B$5:$B$999)-ROW(Tracker!$B$5)+1),ROWS(B$8:B236))))</f>
        <v/>
      </c>
      <c r="C236" s="19" t="str">
        <f t="array" ref="C236">IF(ROWS(C$8:C236)&gt;$H$3,"",INDEX(Tracker!$C$5:$C$999,SMALL(IF((Tracker!$B$5:$B$999&gt;=PerCustomer!$D$5)*(Tracker!$B$5:$B$999&lt;=PerCustomer!$E$5)*(Tracker!$C$5:$C$999=PerCustomer!$B$5),ROW(Tracker!$B$5:$B$999)-ROW(Tracker!$B$5)+1),ROWS(C$8:C236))))</f>
        <v/>
      </c>
      <c r="D236" s="21" t="str">
        <f t="array" ref="D236">IF(ROWS(D$8:D236)&gt;$H$3,"",INDEX(Tracker!$D$5:$D$999,SMALL(IF((Tracker!$B$5:$B$999&gt;=PerCustomer!$D$5)*(Tracker!$B$5:$B$999&lt;=PerCustomer!$E$5)*(Tracker!$C$5:$C$999=PerCustomer!$B$5),ROW(Tracker!$B$5:$B$999)-ROW(Tracker!$B$5)+1),ROWS(D$8:D236))))</f>
        <v/>
      </c>
      <c r="F236" s="19" t="str" cm="1">
        <f t="array" ref="F236">IF(ROWS(F$8:F236)&gt;$H$4,"",INDEX(PaymentDate[],SMALL(IF((PaymentDate[]&gt;=PerCustomer!$D$5)*(PaymentDate[]&lt;=PerCustomer!$E$5)*(PaymentCus[]=PerCustomer!$B$5),ROW(PaymentDate[])-ROW(CustPay!$B$4)+1),ROWS(F$8:F236))))</f>
        <v/>
      </c>
      <c r="G236" s="20" t="str" cm="1">
        <f t="array" ref="G236">IF(ROWS(G$8:G236)&gt;$H$4,"",INDEX(PaymentCus[],SMALL(IF((PaymentDate[]&gt;=PerCustomer!$D$5)*(PaymentDate[]&lt;=PerCustomer!$E$5)*(PaymentCus[]=PerCustomer!$B$5),ROW(PaymentDate[])-ROW(CustPay!$B$4)+1),ROWS(G$8:G236))))</f>
        <v/>
      </c>
      <c r="H236" s="21" t="str" cm="1">
        <f t="array" ref="H236">IF(ROWS(H$8:H236)&gt;$H$4,"",INDEX(TableCPD[],SMALL(IF((PaymentDate[]&gt;=PerCustomer!$D$5)*(PaymentDate[]&lt;=PerCustomer!$E$5)*(PaymentCus[]=PerCustomer!$B$5),ROW(PaymentDate[])-ROW(CustPay!$B$4)+1),ROWS(H$8:H236))))</f>
        <v/>
      </c>
      <c r="L236" s="10"/>
      <c r="Q236" s="10"/>
    </row>
    <row r="237" spans="2:17" x14ac:dyDescent="0.35">
      <c r="B237" s="19" t="str">
        <f t="array" ref="B237">IF(ROWS(B$8:B237)&gt;$H$3,"",INDEX(Tracker!$B$5:$B$999,SMALL(IF((Tracker!$B$5:$B$999&gt;=PerCustomer!$D$5)*(Tracker!$B$5:$B$999&lt;=PerCustomer!$E$5)*(Tracker!$C$5:$C$999=PerCustomer!$B$5),ROW(Tracker!$B$5:$B$999)-ROW(Tracker!$B$5)+1),ROWS(B$8:B237))))</f>
        <v/>
      </c>
      <c r="C237" s="19" t="str">
        <f t="array" ref="C237">IF(ROWS(C$8:C237)&gt;$H$3,"",INDEX(Tracker!$C$5:$C$999,SMALL(IF((Tracker!$B$5:$B$999&gt;=PerCustomer!$D$5)*(Tracker!$B$5:$B$999&lt;=PerCustomer!$E$5)*(Tracker!$C$5:$C$999=PerCustomer!$B$5),ROW(Tracker!$B$5:$B$999)-ROW(Tracker!$B$5)+1),ROWS(C$8:C237))))</f>
        <v/>
      </c>
      <c r="D237" s="21" t="str">
        <f t="array" ref="D237">IF(ROWS(D$8:D237)&gt;$H$3,"",INDEX(Tracker!$D$5:$D$999,SMALL(IF((Tracker!$B$5:$B$999&gt;=PerCustomer!$D$5)*(Tracker!$B$5:$B$999&lt;=PerCustomer!$E$5)*(Tracker!$C$5:$C$999=PerCustomer!$B$5),ROW(Tracker!$B$5:$B$999)-ROW(Tracker!$B$5)+1),ROWS(D$8:D237))))</f>
        <v/>
      </c>
      <c r="F237" s="19" t="str" cm="1">
        <f t="array" ref="F237">IF(ROWS(F$8:F237)&gt;$H$4,"",INDEX(PaymentDate[],SMALL(IF((PaymentDate[]&gt;=PerCustomer!$D$5)*(PaymentDate[]&lt;=PerCustomer!$E$5)*(PaymentCus[]=PerCustomer!$B$5),ROW(PaymentDate[])-ROW(CustPay!$B$4)+1),ROWS(F$8:F237))))</f>
        <v/>
      </c>
      <c r="G237" s="20" t="str" cm="1">
        <f t="array" ref="G237">IF(ROWS(G$8:G237)&gt;$H$4,"",INDEX(PaymentCus[],SMALL(IF((PaymentDate[]&gt;=PerCustomer!$D$5)*(PaymentDate[]&lt;=PerCustomer!$E$5)*(PaymentCus[]=PerCustomer!$B$5),ROW(PaymentDate[])-ROW(CustPay!$B$4)+1),ROWS(G$8:G237))))</f>
        <v/>
      </c>
      <c r="H237" s="21" t="str" cm="1">
        <f t="array" ref="H237">IF(ROWS(H$8:H237)&gt;$H$4,"",INDEX(TableCPD[],SMALL(IF((PaymentDate[]&gt;=PerCustomer!$D$5)*(PaymentDate[]&lt;=PerCustomer!$E$5)*(PaymentCus[]=PerCustomer!$B$5),ROW(PaymentDate[])-ROW(CustPay!$B$4)+1),ROWS(H$8:H237))))</f>
        <v/>
      </c>
      <c r="L237" s="10"/>
      <c r="Q237" s="10"/>
    </row>
    <row r="238" spans="2:17" x14ac:dyDescent="0.35">
      <c r="B238" s="19" t="str">
        <f t="array" ref="B238">IF(ROWS(B$8:B238)&gt;$H$3,"",INDEX(Tracker!$B$5:$B$999,SMALL(IF((Tracker!$B$5:$B$999&gt;=PerCustomer!$D$5)*(Tracker!$B$5:$B$999&lt;=PerCustomer!$E$5)*(Tracker!$C$5:$C$999=PerCustomer!$B$5),ROW(Tracker!$B$5:$B$999)-ROW(Tracker!$B$5)+1),ROWS(B$8:B238))))</f>
        <v/>
      </c>
      <c r="C238" s="19" t="str">
        <f t="array" ref="C238">IF(ROWS(C$8:C238)&gt;$H$3,"",INDEX(Tracker!$C$5:$C$999,SMALL(IF((Tracker!$B$5:$B$999&gt;=PerCustomer!$D$5)*(Tracker!$B$5:$B$999&lt;=PerCustomer!$E$5)*(Tracker!$C$5:$C$999=PerCustomer!$B$5),ROW(Tracker!$B$5:$B$999)-ROW(Tracker!$B$5)+1),ROWS(C$8:C238))))</f>
        <v/>
      </c>
      <c r="D238" s="21" t="str">
        <f t="array" ref="D238">IF(ROWS(D$8:D238)&gt;$H$3,"",INDEX(Tracker!$D$5:$D$999,SMALL(IF((Tracker!$B$5:$B$999&gt;=PerCustomer!$D$5)*(Tracker!$B$5:$B$999&lt;=PerCustomer!$E$5)*(Tracker!$C$5:$C$999=PerCustomer!$B$5),ROW(Tracker!$B$5:$B$999)-ROW(Tracker!$B$5)+1),ROWS(D$8:D238))))</f>
        <v/>
      </c>
      <c r="F238" s="19" t="str" cm="1">
        <f t="array" ref="F238">IF(ROWS(F$8:F238)&gt;$H$4,"",INDEX(PaymentDate[],SMALL(IF((PaymentDate[]&gt;=PerCustomer!$D$5)*(PaymentDate[]&lt;=PerCustomer!$E$5)*(PaymentCus[]=PerCustomer!$B$5),ROW(PaymentDate[])-ROW(CustPay!$B$4)+1),ROWS(F$8:F238))))</f>
        <v/>
      </c>
      <c r="G238" s="20" t="str" cm="1">
        <f t="array" ref="G238">IF(ROWS(G$8:G238)&gt;$H$4,"",INDEX(PaymentCus[],SMALL(IF((PaymentDate[]&gt;=PerCustomer!$D$5)*(PaymentDate[]&lt;=PerCustomer!$E$5)*(PaymentCus[]=PerCustomer!$B$5),ROW(PaymentDate[])-ROW(CustPay!$B$4)+1),ROWS(G$8:G238))))</f>
        <v/>
      </c>
      <c r="H238" s="21" t="str" cm="1">
        <f t="array" ref="H238">IF(ROWS(H$8:H238)&gt;$H$4,"",INDEX(TableCPD[],SMALL(IF((PaymentDate[]&gt;=PerCustomer!$D$5)*(PaymentDate[]&lt;=PerCustomer!$E$5)*(PaymentCus[]=PerCustomer!$B$5),ROW(PaymentDate[])-ROW(CustPay!$B$4)+1),ROWS(H$8:H238))))</f>
        <v/>
      </c>
      <c r="L238" s="10"/>
      <c r="Q238" s="10"/>
    </row>
    <row r="239" spans="2:17" x14ac:dyDescent="0.35">
      <c r="B239" s="19" t="str">
        <f t="array" ref="B239">IF(ROWS(B$8:B239)&gt;$H$3,"",INDEX(Tracker!$B$5:$B$999,SMALL(IF((Tracker!$B$5:$B$999&gt;=PerCustomer!$D$5)*(Tracker!$B$5:$B$999&lt;=PerCustomer!$E$5)*(Tracker!$C$5:$C$999=PerCustomer!$B$5),ROW(Tracker!$B$5:$B$999)-ROW(Tracker!$B$5)+1),ROWS(B$8:B239))))</f>
        <v/>
      </c>
      <c r="C239" s="19" t="str">
        <f t="array" ref="C239">IF(ROWS(C$8:C239)&gt;$H$3,"",INDEX(Tracker!$C$5:$C$999,SMALL(IF((Tracker!$B$5:$B$999&gt;=PerCustomer!$D$5)*(Tracker!$B$5:$B$999&lt;=PerCustomer!$E$5)*(Tracker!$C$5:$C$999=PerCustomer!$B$5),ROW(Tracker!$B$5:$B$999)-ROW(Tracker!$B$5)+1),ROWS(C$8:C239))))</f>
        <v/>
      </c>
      <c r="D239" s="21" t="str">
        <f t="array" ref="D239">IF(ROWS(D$8:D239)&gt;$H$3,"",INDEX(Tracker!$D$5:$D$999,SMALL(IF((Tracker!$B$5:$B$999&gt;=PerCustomer!$D$5)*(Tracker!$B$5:$B$999&lt;=PerCustomer!$E$5)*(Tracker!$C$5:$C$999=PerCustomer!$B$5),ROW(Tracker!$B$5:$B$999)-ROW(Tracker!$B$5)+1),ROWS(D$8:D239))))</f>
        <v/>
      </c>
      <c r="F239" s="19" t="str" cm="1">
        <f t="array" ref="F239">IF(ROWS(F$8:F239)&gt;$H$4,"",INDEX(PaymentDate[],SMALL(IF((PaymentDate[]&gt;=PerCustomer!$D$5)*(PaymentDate[]&lt;=PerCustomer!$E$5)*(PaymentCus[]=PerCustomer!$B$5),ROW(PaymentDate[])-ROW(CustPay!$B$4)+1),ROWS(F$8:F239))))</f>
        <v/>
      </c>
      <c r="G239" s="20" t="str" cm="1">
        <f t="array" ref="G239">IF(ROWS(G$8:G239)&gt;$H$4,"",INDEX(PaymentCus[],SMALL(IF((PaymentDate[]&gt;=PerCustomer!$D$5)*(PaymentDate[]&lt;=PerCustomer!$E$5)*(PaymentCus[]=PerCustomer!$B$5),ROW(PaymentDate[])-ROW(CustPay!$B$4)+1),ROWS(G$8:G239))))</f>
        <v/>
      </c>
      <c r="H239" s="21" t="str" cm="1">
        <f t="array" ref="H239">IF(ROWS(H$8:H239)&gt;$H$4,"",INDEX(TableCPD[],SMALL(IF((PaymentDate[]&gt;=PerCustomer!$D$5)*(PaymentDate[]&lt;=PerCustomer!$E$5)*(PaymentCus[]=PerCustomer!$B$5),ROW(PaymentDate[])-ROW(CustPay!$B$4)+1),ROWS(H$8:H239))))</f>
        <v/>
      </c>
      <c r="L239" s="10"/>
      <c r="Q239" s="10"/>
    </row>
    <row r="240" spans="2:17" x14ac:dyDescent="0.35">
      <c r="B240" s="19" t="str">
        <f t="array" ref="B240">IF(ROWS(B$8:B240)&gt;$H$3,"",INDEX(Tracker!$B$5:$B$999,SMALL(IF((Tracker!$B$5:$B$999&gt;=PerCustomer!$D$5)*(Tracker!$B$5:$B$999&lt;=PerCustomer!$E$5)*(Tracker!$C$5:$C$999=PerCustomer!$B$5),ROW(Tracker!$B$5:$B$999)-ROW(Tracker!$B$5)+1),ROWS(B$8:B240))))</f>
        <v/>
      </c>
      <c r="C240" s="19" t="str">
        <f t="array" ref="C240">IF(ROWS(C$8:C240)&gt;$H$3,"",INDEX(Tracker!$C$5:$C$999,SMALL(IF((Tracker!$B$5:$B$999&gt;=PerCustomer!$D$5)*(Tracker!$B$5:$B$999&lt;=PerCustomer!$E$5)*(Tracker!$C$5:$C$999=PerCustomer!$B$5),ROW(Tracker!$B$5:$B$999)-ROW(Tracker!$B$5)+1),ROWS(C$8:C240))))</f>
        <v/>
      </c>
      <c r="D240" s="21" t="str">
        <f t="array" ref="D240">IF(ROWS(D$8:D240)&gt;$H$3,"",INDEX(Tracker!$D$5:$D$999,SMALL(IF((Tracker!$B$5:$B$999&gt;=PerCustomer!$D$5)*(Tracker!$B$5:$B$999&lt;=PerCustomer!$E$5)*(Tracker!$C$5:$C$999=PerCustomer!$B$5),ROW(Tracker!$B$5:$B$999)-ROW(Tracker!$B$5)+1),ROWS(D$8:D240))))</f>
        <v/>
      </c>
      <c r="F240" s="19" t="str" cm="1">
        <f t="array" ref="F240">IF(ROWS(F$8:F240)&gt;$H$4,"",INDEX(PaymentDate[],SMALL(IF((PaymentDate[]&gt;=PerCustomer!$D$5)*(PaymentDate[]&lt;=PerCustomer!$E$5)*(PaymentCus[]=PerCustomer!$B$5),ROW(PaymentDate[])-ROW(CustPay!$B$4)+1),ROWS(F$8:F240))))</f>
        <v/>
      </c>
      <c r="G240" s="20" t="str" cm="1">
        <f t="array" ref="G240">IF(ROWS(G$8:G240)&gt;$H$4,"",INDEX(PaymentCus[],SMALL(IF((PaymentDate[]&gt;=PerCustomer!$D$5)*(PaymentDate[]&lt;=PerCustomer!$E$5)*(PaymentCus[]=PerCustomer!$B$5),ROW(PaymentDate[])-ROW(CustPay!$B$4)+1),ROWS(G$8:G240))))</f>
        <v/>
      </c>
      <c r="H240" s="21" t="str" cm="1">
        <f t="array" ref="H240">IF(ROWS(H$8:H240)&gt;$H$4,"",INDEX(TableCPD[],SMALL(IF((PaymentDate[]&gt;=PerCustomer!$D$5)*(PaymentDate[]&lt;=PerCustomer!$E$5)*(PaymentCus[]=PerCustomer!$B$5),ROW(PaymentDate[])-ROW(CustPay!$B$4)+1),ROWS(H$8:H240))))</f>
        <v/>
      </c>
      <c r="L240" s="10"/>
      <c r="Q240" s="10"/>
    </row>
    <row r="241" spans="2:17" x14ac:dyDescent="0.35">
      <c r="B241" s="19" t="str">
        <f t="array" ref="B241">IF(ROWS(B$8:B241)&gt;$H$3,"",INDEX(Tracker!$B$5:$B$999,SMALL(IF((Tracker!$B$5:$B$999&gt;=PerCustomer!$D$5)*(Tracker!$B$5:$B$999&lt;=PerCustomer!$E$5)*(Tracker!$C$5:$C$999=PerCustomer!$B$5),ROW(Tracker!$B$5:$B$999)-ROW(Tracker!$B$5)+1),ROWS(B$8:B241))))</f>
        <v/>
      </c>
      <c r="C241" s="19" t="str">
        <f t="array" ref="C241">IF(ROWS(C$8:C241)&gt;$H$3,"",INDEX(Tracker!$C$5:$C$999,SMALL(IF((Tracker!$B$5:$B$999&gt;=PerCustomer!$D$5)*(Tracker!$B$5:$B$999&lt;=PerCustomer!$E$5)*(Tracker!$C$5:$C$999=PerCustomer!$B$5),ROW(Tracker!$B$5:$B$999)-ROW(Tracker!$B$5)+1),ROWS(C$8:C241))))</f>
        <v/>
      </c>
      <c r="D241" s="21" t="str">
        <f t="array" ref="D241">IF(ROWS(D$8:D241)&gt;$H$3,"",INDEX(Tracker!$D$5:$D$999,SMALL(IF((Tracker!$B$5:$B$999&gt;=PerCustomer!$D$5)*(Tracker!$B$5:$B$999&lt;=PerCustomer!$E$5)*(Tracker!$C$5:$C$999=PerCustomer!$B$5),ROW(Tracker!$B$5:$B$999)-ROW(Tracker!$B$5)+1),ROWS(D$8:D241))))</f>
        <v/>
      </c>
      <c r="F241" s="19" t="str" cm="1">
        <f t="array" ref="F241">IF(ROWS(F$8:F241)&gt;$H$4,"",INDEX(PaymentDate[],SMALL(IF((PaymentDate[]&gt;=PerCustomer!$D$5)*(PaymentDate[]&lt;=PerCustomer!$E$5)*(PaymentCus[]=PerCustomer!$B$5),ROW(PaymentDate[])-ROW(CustPay!$B$4)+1),ROWS(F$8:F241))))</f>
        <v/>
      </c>
      <c r="G241" s="20" t="str" cm="1">
        <f t="array" ref="G241">IF(ROWS(G$8:G241)&gt;$H$4,"",INDEX(PaymentCus[],SMALL(IF((PaymentDate[]&gt;=PerCustomer!$D$5)*(PaymentDate[]&lt;=PerCustomer!$E$5)*(PaymentCus[]=PerCustomer!$B$5),ROW(PaymentDate[])-ROW(CustPay!$B$4)+1),ROWS(G$8:G241))))</f>
        <v/>
      </c>
      <c r="H241" s="21" t="str" cm="1">
        <f t="array" ref="H241">IF(ROWS(H$8:H241)&gt;$H$4,"",INDEX(TableCPD[],SMALL(IF((PaymentDate[]&gt;=PerCustomer!$D$5)*(PaymentDate[]&lt;=PerCustomer!$E$5)*(PaymentCus[]=PerCustomer!$B$5),ROW(PaymentDate[])-ROW(CustPay!$B$4)+1),ROWS(H$8:H241))))</f>
        <v/>
      </c>
      <c r="L241" s="10"/>
      <c r="Q241" s="10"/>
    </row>
    <row r="242" spans="2:17" x14ac:dyDescent="0.35">
      <c r="B242" s="19" t="str">
        <f t="array" ref="B242">IF(ROWS(B$8:B242)&gt;$H$3,"",INDEX(Tracker!$B$5:$B$999,SMALL(IF((Tracker!$B$5:$B$999&gt;=PerCustomer!$D$5)*(Tracker!$B$5:$B$999&lt;=PerCustomer!$E$5)*(Tracker!$C$5:$C$999=PerCustomer!$B$5),ROW(Tracker!$B$5:$B$999)-ROW(Tracker!$B$5)+1),ROWS(B$8:B242))))</f>
        <v/>
      </c>
      <c r="C242" s="19" t="str">
        <f t="array" ref="C242">IF(ROWS(C$8:C242)&gt;$H$3,"",INDEX(Tracker!$C$5:$C$999,SMALL(IF((Tracker!$B$5:$B$999&gt;=PerCustomer!$D$5)*(Tracker!$B$5:$B$999&lt;=PerCustomer!$E$5)*(Tracker!$C$5:$C$999=PerCustomer!$B$5),ROW(Tracker!$B$5:$B$999)-ROW(Tracker!$B$5)+1),ROWS(C$8:C242))))</f>
        <v/>
      </c>
      <c r="D242" s="21" t="str">
        <f t="array" ref="D242">IF(ROWS(D$8:D242)&gt;$H$3,"",INDEX(Tracker!$D$5:$D$999,SMALL(IF((Tracker!$B$5:$B$999&gt;=PerCustomer!$D$5)*(Tracker!$B$5:$B$999&lt;=PerCustomer!$E$5)*(Tracker!$C$5:$C$999=PerCustomer!$B$5),ROW(Tracker!$B$5:$B$999)-ROW(Tracker!$B$5)+1),ROWS(D$8:D242))))</f>
        <v/>
      </c>
      <c r="F242" s="19" t="str" cm="1">
        <f t="array" ref="F242">IF(ROWS(F$8:F242)&gt;$H$4,"",INDEX(PaymentDate[],SMALL(IF((PaymentDate[]&gt;=PerCustomer!$D$5)*(PaymentDate[]&lt;=PerCustomer!$E$5)*(PaymentCus[]=PerCustomer!$B$5),ROW(PaymentDate[])-ROW(CustPay!$B$4)+1),ROWS(F$8:F242))))</f>
        <v/>
      </c>
      <c r="G242" s="20" t="str" cm="1">
        <f t="array" ref="G242">IF(ROWS(G$8:G242)&gt;$H$4,"",INDEX(PaymentCus[],SMALL(IF((PaymentDate[]&gt;=PerCustomer!$D$5)*(PaymentDate[]&lt;=PerCustomer!$E$5)*(PaymentCus[]=PerCustomer!$B$5),ROW(PaymentDate[])-ROW(CustPay!$B$4)+1),ROWS(G$8:G242))))</f>
        <v/>
      </c>
      <c r="H242" s="21" t="str" cm="1">
        <f t="array" ref="H242">IF(ROWS(H$8:H242)&gt;$H$4,"",INDEX(TableCPD[],SMALL(IF((PaymentDate[]&gt;=PerCustomer!$D$5)*(PaymentDate[]&lt;=PerCustomer!$E$5)*(PaymentCus[]=PerCustomer!$B$5),ROW(PaymentDate[])-ROW(CustPay!$B$4)+1),ROWS(H$8:H242))))</f>
        <v/>
      </c>
      <c r="L242" s="10"/>
      <c r="Q242" s="10"/>
    </row>
    <row r="243" spans="2:17" x14ac:dyDescent="0.35">
      <c r="B243" s="19" t="str">
        <f t="array" ref="B243">IF(ROWS(B$8:B243)&gt;$H$3,"",INDEX(Tracker!$B$5:$B$999,SMALL(IF((Tracker!$B$5:$B$999&gt;=PerCustomer!$D$5)*(Tracker!$B$5:$B$999&lt;=PerCustomer!$E$5)*(Tracker!$C$5:$C$999=PerCustomer!$B$5),ROW(Tracker!$B$5:$B$999)-ROW(Tracker!$B$5)+1),ROWS(B$8:B243))))</f>
        <v/>
      </c>
      <c r="C243" s="19" t="str">
        <f t="array" ref="C243">IF(ROWS(C$8:C243)&gt;$H$3,"",INDEX(Tracker!$C$5:$C$999,SMALL(IF((Tracker!$B$5:$B$999&gt;=PerCustomer!$D$5)*(Tracker!$B$5:$B$999&lt;=PerCustomer!$E$5)*(Tracker!$C$5:$C$999=PerCustomer!$B$5),ROW(Tracker!$B$5:$B$999)-ROW(Tracker!$B$5)+1),ROWS(C$8:C243))))</f>
        <v/>
      </c>
      <c r="D243" s="21" t="str">
        <f t="array" ref="D243">IF(ROWS(D$8:D243)&gt;$H$3,"",INDEX(Tracker!$D$5:$D$999,SMALL(IF((Tracker!$B$5:$B$999&gt;=PerCustomer!$D$5)*(Tracker!$B$5:$B$999&lt;=PerCustomer!$E$5)*(Tracker!$C$5:$C$999=PerCustomer!$B$5),ROW(Tracker!$B$5:$B$999)-ROW(Tracker!$B$5)+1),ROWS(D$8:D243))))</f>
        <v/>
      </c>
      <c r="F243" s="19" t="str" cm="1">
        <f t="array" ref="F243">IF(ROWS(F$8:F243)&gt;$H$4,"",INDEX(PaymentDate[],SMALL(IF((PaymentDate[]&gt;=PerCustomer!$D$5)*(PaymentDate[]&lt;=PerCustomer!$E$5)*(PaymentCus[]=PerCustomer!$B$5),ROW(PaymentDate[])-ROW(CustPay!$B$4)+1),ROWS(F$8:F243))))</f>
        <v/>
      </c>
      <c r="G243" s="20" t="str" cm="1">
        <f t="array" ref="G243">IF(ROWS(G$8:G243)&gt;$H$4,"",INDEX(PaymentCus[],SMALL(IF((PaymentDate[]&gt;=PerCustomer!$D$5)*(PaymentDate[]&lt;=PerCustomer!$E$5)*(PaymentCus[]=PerCustomer!$B$5),ROW(PaymentDate[])-ROW(CustPay!$B$4)+1),ROWS(G$8:G243))))</f>
        <v/>
      </c>
      <c r="H243" s="21" t="str" cm="1">
        <f t="array" ref="H243">IF(ROWS(H$8:H243)&gt;$H$4,"",INDEX(TableCPD[],SMALL(IF((PaymentDate[]&gt;=PerCustomer!$D$5)*(PaymentDate[]&lt;=PerCustomer!$E$5)*(PaymentCus[]=PerCustomer!$B$5),ROW(PaymentDate[])-ROW(CustPay!$B$4)+1),ROWS(H$8:H243))))</f>
        <v/>
      </c>
      <c r="L243" s="10"/>
      <c r="Q243" s="10"/>
    </row>
    <row r="244" spans="2:17" x14ac:dyDescent="0.35">
      <c r="B244" s="19" t="str">
        <f t="array" ref="B244">IF(ROWS(B$8:B244)&gt;$H$3,"",INDEX(Tracker!$B$5:$B$999,SMALL(IF((Tracker!$B$5:$B$999&gt;=PerCustomer!$D$5)*(Tracker!$B$5:$B$999&lt;=PerCustomer!$E$5)*(Tracker!$C$5:$C$999=PerCustomer!$B$5),ROW(Tracker!$B$5:$B$999)-ROW(Tracker!$B$5)+1),ROWS(B$8:B244))))</f>
        <v/>
      </c>
      <c r="C244" s="19" t="str">
        <f t="array" ref="C244">IF(ROWS(C$8:C244)&gt;$H$3,"",INDEX(Tracker!$C$5:$C$999,SMALL(IF((Tracker!$B$5:$B$999&gt;=PerCustomer!$D$5)*(Tracker!$B$5:$B$999&lt;=PerCustomer!$E$5)*(Tracker!$C$5:$C$999=PerCustomer!$B$5),ROW(Tracker!$B$5:$B$999)-ROW(Tracker!$B$5)+1),ROWS(C$8:C244))))</f>
        <v/>
      </c>
      <c r="D244" s="21" t="str">
        <f t="array" ref="D244">IF(ROWS(D$8:D244)&gt;$H$3,"",INDEX(Tracker!$D$5:$D$999,SMALL(IF((Tracker!$B$5:$B$999&gt;=PerCustomer!$D$5)*(Tracker!$B$5:$B$999&lt;=PerCustomer!$E$5)*(Tracker!$C$5:$C$999=PerCustomer!$B$5),ROW(Tracker!$B$5:$B$999)-ROW(Tracker!$B$5)+1),ROWS(D$8:D244))))</f>
        <v/>
      </c>
      <c r="F244" s="19" t="str" cm="1">
        <f t="array" ref="F244">IF(ROWS(F$8:F244)&gt;$H$4,"",INDEX(PaymentDate[],SMALL(IF((PaymentDate[]&gt;=PerCustomer!$D$5)*(PaymentDate[]&lt;=PerCustomer!$E$5)*(PaymentCus[]=PerCustomer!$B$5),ROW(PaymentDate[])-ROW(CustPay!$B$4)+1),ROWS(F$8:F244))))</f>
        <v/>
      </c>
      <c r="G244" s="20" t="str" cm="1">
        <f t="array" ref="G244">IF(ROWS(G$8:G244)&gt;$H$4,"",INDEX(PaymentCus[],SMALL(IF((PaymentDate[]&gt;=PerCustomer!$D$5)*(PaymentDate[]&lt;=PerCustomer!$E$5)*(PaymentCus[]=PerCustomer!$B$5),ROW(PaymentDate[])-ROW(CustPay!$B$4)+1),ROWS(G$8:G244))))</f>
        <v/>
      </c>
      <c r="H244" s="21" t="str" cm="1">
        <f t="array" ref="H244">IF(ROWS(H$8:H244)&gt;$H$4,"",INDEX(TableCPD[],SMALL(IF((PaymentDate[]&gt;=PerCustomer!$D$5)*(PaymentDate[]&lt;=PerCustomer!$E$5)*(PaymentCus[]=PerCustomer!$B$5),ROW(PaymentDate[])-ROW(CustPay!$B$4)+1),ROWS(H$8:H244))))</f>
        <v/>
      </c>
      <c r="L244" s="10"/>
      <c r="Q244" s="10"/>
    </row>
    <row r="245" spans="2:17" x14ac:dyDescent="0.35">
      <c r="B245" s="19" t="str">
        <f t="array" ref="B245">IF(ROWS(B$8:B245)&gt;$H$3,"",INDEX(Tracker!$B$5:$B$999,SMALL(IF((Tracker!$B$5:$B$999&gt;=PerCustomer!$D$5)*(Tracker!$B$5:$B$999&lt;=PerCustomer!$E$5)*(Tracker!$C$5:$C$999=PerCustomer!$B$5),ROW(Tracker!$B$5:$B$999)-ROW(Tracker!$B$5)+1),ROWS(B$8:B245))))</f>
        <v/>
      </c>
      <c r="C245" s="19" t="str">
        <f t="array" ref="C245">IF(ROWS(C$8:C245)&gt;$H$3,"",INDEX(Tracker!$C$5:$C$999,SMALL(IF((Tracker!$B$5:$B$999&gt;=PerCustomer!$D$5)*(Tracker!$B$5:$B$999&lt;=PerCustomer!$E$5)*(Tracker!$C$5:$C$999=PerCustomer!$B$5),ROW(Tracker!$B$5:$B$999)-ROW(Tracker!$B$5)+1),ROWS(C$8:C245))))</f>
        <v/>
      </c>
      <c r="D245" s="21" t="str">
        <f t="array" ref="D245">IF(ROWS(D$8:D245)&gt;$H$3,"",INDEX(Tracker!$D$5:$D$999,SMALL(IF((Tracker!$B$5:$B$999&gt;=PerCustomer!$D$5)*(Tracker!$B$5:$B$999&lt;=PerCustomer!$E$5)*(Tracker!$C$5:$C$999=PerCustomer!$B$5),ROW(Tracker!$B$5:$B$999)-ROW(Tracker!$B$5)+1),ROWS(D$8:D245))))</f>
        <v/>
      </c>
      <c r="F245" s="19" t="str" cm="1">
        <f t="array" ref="F245">IF(ROWS(F$8:F245)&gt;$H$4,"",INDEX(PaymentDate[],SMALL(IF((PaymentDate[]&gt;=PerCustomer!$D$5)*(PaymentDate[]&lt;=PerCustomer!$E$5)*(PaymentCus[]=PerCustomer!$B$5),ROW(PaymentDate[])-ROW(CustPay!$B$4)+1),ROWS(F$8:F245))))</f>
        <v/>
      </c>
      <c r="G245" s="20" t="str" cm="1">
        <f t="array" ref="G245">IF(ROWS(G$8:G245)&gt;$H$4,"",INDEX(PaymentCus[],SMALL(IF((PaymentDate[]&gt;=PerCustomer!$D$5)*(PaymentDate[]&lt;=PerCustomer!$E$5)*(PaymentCus[]=PerCustomer!$B$5),ROW(PaymentDate[])-ROW(CustPay!$B$4)+1),ROWS(G$8:G245))))</f>
        <v/>
      </c>
      <c r="H245" s="21" t="str" cm="1">
        <f t="array" ref="H245">IF(ROWS(H$8:H245)&gt;$H$4,"",INDEX(TableCPD[],SMALL(IF((PaymentDate[]&gt;=PerCustomer!$D$5)*(PaymentDate[]&lt;=PerCustomer!$E$5)*(PaymentCus[]=PerCustomer!$B$5),ROW(PaymentDate[])-ROW(CustPay!$B$4)+1),ROWS(H$8:H245))))</f>
        <v/>
      </c>
      <c r="L245" s="10"/>
      <c r="Q245" s="10"/>
    </row>
    <row r="246" spans="2:17" x14ac:dyDescent="0.35">
      <c r="B246" s="19" t="str">
        <f t="array" ref="B246">IF(ROWS(B$8:B246)&gt;$H$3,"",INDEX(Tracker!$B$5:$B$999,SMALL(IF((Tracker!$B$5:$B$999&gt;=PerCustomer!$D$5)*(Tracker!$B$5:$B$999&lt;=PerCustomer!$E$5)*(Tracker!$C$5:$C$999=PerCustomer!$B$5),ROW(Tracker!$B$5:$B$999)-ROW(Tracker!$B$5)+1),ROWS(B$8:B246))))</f>
        <v/>
      </c>
      <c r="C246" s="19" t="str">
        <f t="array" ref="C246">IF(ROWS(C$8:C246)&gt;$H$3,"",INDEX(Tracker!$C$5:$C$999,SMALL(IF((Tracker!$B$5:$B$999&gt;=PerCustomer!$D$5)*(Tracker!$B$5:$B$999&lt;=PerCustomer!$E$5)*(Tracker!$C$5:$C$999=PerCustomer!$B$5),ROW(Tracker!$B$5:$B$999)-ROW(Tracker!$B$5)+1),ROWS(C$8:C246))))</f>
        <v/>
      </c>
      <c r="D246" s="21" t="str">
        <f t="array" ref="D246">IF(ROWS(D$8:D246)&gt;$H$3,"",INDEX(Tracker!$D$5:$D$999,SMALL(IF((Tracker!$B$5:$B$999&gt;=PerCustomer!$D$5)*(Tracker!$B$5:$B$999&lt;=PerCustomer!$E$5)*(Tracker!$C$5:$C$999=PerCustomer!$B$5),ROW(Tracker!$B$5:$B$999)-ROW(Tracker!$B$5)+1),ROWS(D$8:D246))))</f>
        <v/>
      </c>
      <c r="F246" s="19" t="str" cm="1">
        <f t="array" ref="F246">IF(ROWS(F$8:F246)&gt;$H$4,"",INDEX(PaymentDate[],SMALL(IF((PaymentDate[]&gt;=PerCustomer!$D$5)*(PaymentDate[]&lt;=PerCustomer!$E$5)*(PaymentCus[]=PerCustomer!$B$5),ROW(PaymentDate[])-ROW(CustPay!$B$4)+1),ROWS(F$8:F246))))</f>
        <v/>
      </c>
      <c r="G246" s="20" t="str" cm="1">
        <f t="array" ref="G246">IF(ROWS(G$8:G246)&gt;$H$4,"",INDEX(PaymentCus[],SMALL(IF((PaymentDate[]&gt;=PerCustomer!$D$5)*(PaymentDate[]&lt;=PerCustomer!$E$5)*(PaymentCus[]=PerCustomer!$B$5),ROW(PaymentDate[])-ROW(CustPay!$B$4)+1),ROWS(G$8:G246))))</f>
        <v/>
      </c>
      <c r="H246" s="21" t="str" cm="1">
        <f t="array" ref="H246">IF(ROWS(H$8:H246)&gt;$H$4,"",INDEX(TableCPD[],SMALL(IF((PaymentDate[]&gt;=PerCustomer!$D$5)*(PaymentDate[]&lt;=PerCustomer!$E$5)*(PaymentCus[]=PerCustomer!$B$5),ROW(PaymentDate[])-ROW(CustPay!$B$4)+1),ROWS(H$8:H246))))</f>
        <v/>
      </c>
      <c r="L246" s="10"/>
      <c r="Q246" s="10"/>
    </row>
    <row r="247" spans="2:17" x14ac:dyDescent="0.35">
      <c r="B247" s="19" t="str">
        <f t="array" ref="B247">IF(ROWS(B$8:B247)&gt;$H$3,"",INDEX(Tracker!$B$5:$B$999,SMALL(IF((Tracker!$B$5:$B$999&gt;=PerCustomer!$D$5)*(Tracker!$B$5:$B$999&lt;=PerCustomer!$E$5)*(Tracker!$C$5:$C$999=PerCustomer!$B$5),ROW(Tracker!$B$5:$B$999)-ROW(Tracker!$B$5)+1),ROWS(B$8:B247))))</f>
        <v/>
      </c>
      <c r="C247" s="19" t="str">
        <f t="array" ref="C247">IF(ROWS(C$8:C247)&gt;$H$3,"",INDEX(Tracker!$C$5:$C$999,SMALL(IF((Tracker!$B$5:$B$999&gt;=PerCustomer!$D$5)*(Tracker!$B$5:$B$999&lt;=PerCustomer!$E$5)*(Tracker!$C$5:$C$999=PerCustomer!$B$5),ROW(Tracker!$B$5:$B$999)-ROW(Tracker!$B$5)+1),ROWS(C$8:C247))))</f>
        <v/>
      </c>
      <c r="D247" s="21" t="str">
        <f t="array" ref="D247">IF(ROWS(D$8:D247)&gt;$H$3,"",INDEX(Tracker!$D$5:$D$999,SMALL(IF((Tracker!$B$5:$B$999&gt;=PerCustomer!$D$5)*(Tracker!$B$5:$B$999&lt;=PerCustomer!$E$5)*(Tracker!$C$5:$C$999=PerCustomer!$B$5),ROW(Tracker!$B$5:$B$999)-ROW(Tracker!$B$5)+1),ROWS(D$8:D247))))</f>
        <v/>
      </c>
      <c r="F247" s="19" t="str" cm="1">
        <f t="array" ref="F247">IF(ROWS(F$8:F247)&gt;$H$4,"",INDEX(PaymentDate[],SMALL(IF((PaymentDate[]&gt;=PerCustomer!$D$5)*(PaymentDate[]&lt;=PerCustomer!$E$5)*(PaymentCus[]=PerCustomer!$B$5),ROW(PaymentDate[])-ROW(CustPay!$B$4)+1),ROWS(F$8:F247))))</f>
        <v/>
      </c>
      <c r="G247" s="20" t="str" cm="1">
        <f t="array" ref="G247">IF(ROWS(G$8:G247)&gt;$H$4,"",INDEX(PaymentCus[],SMALL(IF((PaymentDate[]&gt;=PerCustomer!$D$5)*(PaymentDate[]&lt;=PerCustomer!$E$5)*(PaymentCus[]=PerCustomer!$B$5),ROW(PaymentDate[])-ROW(CustPay!$B$4)+1),ROWS(G$8:G247))))</f>
        <v/>
      </c>
      <c r="H247" s="21" t="str" cm="1">
        <f t="array" ref="H247">IF(ROWS(H$8:H247)&gt;$H$4,"",INDEX(TableCPD[],SMALL(IF((PaymentDate[]&gt;=PerCustomer!$D$5)*(PaymentDate[]&lt;=PerCustomer!$E$5)*(PaymentCus[]=PerCustomer!$B$5),ROW(PaymentDate[])-ROW(CustPay!$B$4)+1),ROWS(H$8:H247))))</f>
        <v/>
      </c>
      <c r="L247" s="10"/>
      <c r="Q247" s="10"/>
    </row>
    <row r="248" spans="2:17" x14ac:dyDescent="0.35">
      <c r="B248" s="19" t="str">
        <f t="array" ref="B248">IF(ROWS(B$8:B248)&gt;$H$3,"",INDEX(Tracker!$B$5:$B$999,SMALL(IF((Tracker!$B$5:$B$999&gt;=PerCustomer!$D$5)*(Tracker!$B$5:$B$999&lt;=PerCustomer!$E$5)*(Tracker!$C$5:$C$999=PerCustomer!$B$5),ROW(Tracker!$B$5:$B$999)-ROW(Tracker!$B$5)+1),ROWS(B$8:B248))))</f>
        <v/>
      </c>
      <c r="C248" s="19" t="str">
        <f t="array" ref="C248">IF(ROWS(C$8:C248)&gt;$H$3,"",INDEX(Tracker!$C$5:$C$999,SMALL(IF((Tracker!$B$5:$B$999&gt;=PerCustomer!$D$5)*(Tracker!$B$5:$B$999&lt;=PerCustomer!$E$5)*(Tracker!$C$5:$C$999=PerCustomer!$B$5),ROW(Tracker!$B$5:$B$999)-ROW(Tracker!$B$5)+1),ROWS(C$8:C248))))</f>
        <v/>
      </c>
      <c r="D248" s="21" t="str">
        <f t="array" ref="D248">IF(ROWS(D$8:D248)&gt;$H$3,"",INDEX(Tracker!$D$5:$D$999,SMALL(IF((Tracker!$B$5:$B$999&gt;=PerCustomer!$D$5)*(Tracker!$B$5:$B$999&lt;=PerCustomer!$E$5)*(Tracker!$C$5:$C$999=PerCustomer!$B$5),ROW(Tracker!$B$5:$B$999)-ROW(Tracker!$B$5)+1),ROWS(D$8:D248))))</f>
        <v/>
      </c>
      <c r="F248" s="19" t="str" cm="1">
        <f t="array" ref="F248">IF(ROWS(F$8:F248)&gt;$H$4,"",INDEX(PaymentDate[],SMALL(IF((PaymentDate[]&gt;=PerCustomer!$D$5)*(PaymentDate[]&lt;=PerCustomer!$E$5)*(PaymentCus[]=PerCustomer!$B$5),ROW(PaymentDate[])-ROW(CustPay!$B$4)+1),ROWS(F$8:F248))))</f>
        <v/>
      </c>
      <c r="G248" s="20" t="str" cm="1">
        <f t="array" ref="G248">IF(ROWS(G$8:G248)&gt;$H$4,"",INDEX(PaymentCus[],SMALL(IF((PaymentDate[]&gt;=PerCustomer!$D$5)*(PaymentDate[]&lt;=PerCustomer!$E$5)*(PaymentCus[]=PerCustomer!$B$5),ROW(PaymentDate[])-ROW(CustPay!$B$4)+1),ROWS(G$8:G248))))</f>
        <v/>
      </c>
      <c r="H248" s="21" t="str" cm="1">
        <f t="array" ref="H248">IF(ROWS(H$8:H248)&gt;$H$4,"",INDEX(TableCPD[],SMALL(IF((PaymentDate[]&gt;=PerCustomer!$D$5)*(PaymentDate[]&lt;=PerCustomer!$E$5)*(PaymentCus[]=PerCustomer!$B$5),ROW(PaymentDate[])-ROW(CustPay!$B$4)+1),ROWS(H$8:H248))))</f>
        <v/>
      </c>
      <c r="L248" s="10"/>
      <c r="Q248" s="10"/>
    </row>
    <row r="249" spans="2:17" x14ac:dyDescent="0.35">
      <c r="B249" s="19" t="str">
        <f t="array" ref="B249">IF(ROWS(B$8:B249)&gt;$H$3,"",INDEX(Tracker!$B$5:$B$999,SMALL(IF((Tracker!$B$5:$B$999&gt;=PerCustomer!$D$5)*(Tracker!$B$5:$B$999&lt;=PerCustomer!$E$5)*(Tracker!$C$5:$C$999=PerCustomer!$B$5),ROW(Tracker!$B$5:$B$999)-ROW(Tracker!$B$5)+1),ROWS(B$8:B249))))</f>
        <v/>
      </c>
      <c r="C249" s="19" t="str">
        <f t="array" ref="C249">IF(ROWS(C$8:C249)&gt;$H$3,"",INDEX(Tracker!$C$5:$C$999,SMALL(IF((Tracker!$B$5:$B$999&gt;=PerCustomer!$D$5)*(Tracker!$B$5:$B$999&lt;=PerCustomer!$E$5)*(Tracker!$C$5:$C$999=PerCustomer!$B$5),ROW(Tracker!$B$5:$B$999)-ROW(Tracker!$B$5)+1),ROWS(C$8:C249))))</f>
        <v/>
      </c>
      <c r="D249" s="21" t="str">
        <f t="array" ref="D249">IF(ROWS(D$8:D249)&gt;$H$3,"",INDEX(Tracker!$D$5:$D$999,SMALL(IF((Tracker!$B$5:$B$999&gt;=PerCustomer!$D$5)*(Tracker!$B$5:$B$999&lt;=PerCustomer!$E$5)*(Tracker!$C$5:$C$999=PerCustomer!$B$5),ROW(Tracker!$B$5:$B$999)-ROW(Tracker!$B$5)+1),ROWS(D$8:D249))))</f>
        <v/>
      </c>
      <c r="F249" s="19" t="str" cm="1">
        <f t="array" ref="F249">IF(ROWS(F$8:F249)&gt;$H$4,"",INDEX(PaymentDate[],SMALL(IF((PaymentDate[]&gt;=PerCustomer!$D$5)*(PaymentDate[]&lt;=PerCustomer!$E$5)*(PaymentCus[]=PerCustomer!$B$5),ROW(PaymentDate[])-ROW(CustPay!$B$4)+1),ROWS(F$8:F249))))</f>
        <v/>
      </c>
      <c r="G249" s="20" t="str" cm="1">
        <f t="array" ref="G249">IF(ROWS(G$8:G249)&gt;$H$4,"",INDEX(PaymentCus[],SMALL(IF((PaymentDate[]&gt;=PerCustomer!$D$5)*(PaymentDate[]&lt;=PerCustomer!$E$5)*(PaymentCus[]=PerCustomer!$B$5),ROW(PaymentDate[])-ROW(CustPay!$B$4)+1),ROWS(G$8:G249))))</f>
        <v/>
      </c>
      <c r="H249" s="21" t="str" cm="1">
        <f t="array" ref="H249">IF(ROWS(H$8:H249)&gt;$H$4,"",INDEX(TableCPD[],SMALL(IF((PaymentDate[]&gt;=PerCustomer!$D$5)*(PaymentDate[]&lt;=PerCustomer!$E$5)*(PaymentCus[]=PerCustomer!$B$5),ROW(PaymentDate[])-ROW(CustPay!$B$4)+1),ROWS(H$8:H249))))</f>
        <v/>
      </c>
      <c r="L249" s="10"/>
      <c r="Q249" s="10"/>
    </row>
    <row r="250" spans="2:17" x14ac:dyDescent="0.35">
      <c r="B250" s="19" t="str">
        <f t="array" ref="B250">IF(ROWS(B$8:B250)&gt;$H$3,"",INDEX(Tracker!$B$5:$B$999,SMALL(IF((Tracker!$B$5:$B$999&gt;=PerCustomer!$D$5)*(Tracker!$B$5:$B$999&lt;=PerCustomer!$E$5)*(Tracker!$C$5:$C$999=PerCustomer!$B$5),ROW(Tracker!$B$5:$B$999)-ROW(Tracker!$B$5)+1),ROWS(B$8:B250))))</f>
        <v/>
      </c>
      <c r="C250" s="19" t="str">
        <f t="array" ref="C250">IF(ROWS(C$8:C250)&gt;$H$3,"",INDEX(Tracker!$C$5:$C$999,SMALL(IF((Tracker!$B$5:$B$999&gt;=PerCustomer!$D$5)*(Tracker!$B$5:$B$999&lt;=PerCustomer!$E$5)*(Tracker!$C$5:$C$999=PerCustomer!$B$5),ROW(Tracker!$B$5:$B$999)-ROW(Tracker!$B$5)+1),ROWS(C$8:C250))))</f>
        <v/>
      </c>
      <c r="D250" s="21" t="str">
        <f t="array" ref="D250">IF(ROWS(D$8:D250)&gt;$H$3,"",INDEX(Tracker!$D$5:$D$999,SMALL(IF((Tracker!$B$5:$B$999&gt;=PerCustomer!$D$5)*(Tracker!$B$5:$B$999&lt;=PerCustomer!$E$5)*(Tracker!$C$5:$C$999=PerCustomer!$B$5),ROW(Tracker!$B$5:$B$999)-ROW(Tracker!$B$5)+1),ROWS(D$8:D250))))</f>
        <v/>
      </c>
      <c r="F250" s="19" t="str" cm="1">
        <f t="array" ref="F250">IF(ROWS(F$8:F250)&gt;$H$4,"",INDEX(PaymentDate[],SMALL(IF((PaymentDate[]&gt;=PerCustomer!$D$5)*(PaymentDate[]&lt;=PerCustomer!$E$5)*(PaymentCus[]=PerCustomer!$B$5),ROW(PaymentDate[])-ROW(CustPay!$B$4)+1),ROWS(F$8:F250))))</f>
        <v/>
      </c>
      <c r="G250" s="20" t="str" cm="1">
        <f t="array" ref="G250">IF(ROWS(G$8:G250)&gt;$H$4,"",INDEX(PaymentCus[],SMALL(IF((PaymentDate[]&gt;=PerCustomer!$D$5)*(PaymentDate[]&lt;=PerCustomer!$E$5)*(PaymentCus[]=PerCustomer!$B$5),ROW(PaymentDate[])-ROW(CustPay!$B$4)+1),ROWS(G$8:G250))))</f>
        <v/>
      </c>
      <c r="H250" s="21" t="str" cm="1">
        <f t="array" ref="H250">IF(ROWS(H$8:H250)&gt;$H$4,"",INDEX(TableCPD[],SMALL(IF((PaymentDate[]&gt;=PerCustomer!$D$5)*(PaymentDate[]&lt;=PerCustomer!$E$5)*(PaymentCus[]=PerCustomer!$B$5),ROW(PaymentDate[])-ROW(CustPay!$B$4)+1),ROWS(H$8:H250))))</f>
        <v/>
      </c>
      <c r="L250" s="10"/>
      <c r="Q250" s="10"/>
    </row>
    <row r="251" spans="2:17" x14ac:dyDescent="0.35">
      <c r="B251" s="19" t="str">
        <f t="array" ref="B251">IF(ROWS(B$8:B251)&gt;$H$3,"",INDEX(Tracker!$B$5:$B$999,SMALL(IF((Tracker!$B$5:$B$999&gt;=PerCustomer!$D$5)*(Tracker!$B$5:$B$999&lt;=PerCustomer!$E$5)*(Tracker!$C$5:$C$999=PerCustomer!$B$5),ROW(Tracker!$B$5:$B$999)-ROW(Tracker!$B$5)+1),ROWS(B$8:B251))))</f>
        <v/>
      </c>
      <c r="C251" s="19" t="str">
        <f t="array" ref="C251">IF(ROWS(C$8:C251)&gt;$H$3,"",INDEX(Tracker!$C$5:$C$999,SMALL(IF((Tracker!$B$5:$B$999&gt;=PerCustomer!$D$5)*(Tracker!$B$5:$B$999&lt;=PerCustomer!$E$5)*(Tracker!$C$5:$C$999=PerCustomer!$B$5),ROW(Tracker!$B$5:$B$999)-ROW(Tracker!$B$5)+1),ROWS(C$8:C251))))</f>
        <v/>
      </c>
      <c r="D251" s="21" t="str">
        <f t="array" ref="D251">IF(ROWS(D$8:D251)&gt;$H$3,"",INDEX(Tracker!$D$5:$D$999,SMALL(IF((Tracker!$B$5:$B$999&gt;=PerCustomer!$D$5)*(Tracker!$B$5:$B$999&lt;=PerCustomer!$E$5)*(Tracker!$C$5:$C$999=PerCustomer!$B$5),ROW(Tracker!$B$5:$B$999)-ROW(Tracker!$B$5)+1),ROWS(D$8:D251))))</f>
        <v/>
      </c>
      <c r="F251" s="19" t="str" cm="1">
        <f t="array" ref="F251">IF(ROWS(F$8:F251)&gt;$H$4,"",INDEX(PaymentDate[],SMALL(IF((PaymentDate[]&gt;=PerCustomer!$D$5)*(PaymentDate[]&lt;=PerCustomer!$E$5)*(PaymentCus[]=PerCustomer!$B$5),ROW(PaymentDate[])-ROW(CustPay!$B$4)+1),ROWS(F$8:F251))))</f>
        <v/>
      </c>
      <c r="G251" s="20" t="str" cm="1">
        <f t="array" ref="G251">IF(ROWS(G$8:G251)&gt;$H$4,"",INDEX(PaymentCus[],SMALL(IF((PaymentDate[]&gt;=PerCustomer!$D$5)*(PaymentDate[]&lt;=PerCustomer!$E$5)*(PaymentCus[]=PerCustomer!$B$5),ROW(PaymentDate[])-ROW(CustPay!$B$4)+1),ROWS(G$8:G251))))</f>
        <v/>
      </c>
      <c r="H251" s="21" t="str" cm="1">
        <f t="array" ref="H251">IF(ROWS(H$8:H251)&gt;$H$4,"",INDEX(TableCPD[],SMALL(IF((PaymentDate[]&gt;=PerCustomer!$D$5)*(PaymentDate[]&lt;=PerCustomer!$E$5)*(PaymentCus[]=PerCustomer!$B$5),ROW(PaymentDate[])-ROW(CustPay!$B$4)+1),ROWS(H$8:H251))))</f>
        <v/>
      </c>
      <c r="L251" s="10"/>
      <c r="Q251" s="10"/>
    </row>
    <row r="252" spans="2:17" x14ac:dyDescent="0.35">
      <c r="B252" s="19" t="str">
        <f t="array" ref="B252">IF(ROWS(B$8:B252)&gt;$H$3,"",INDEX(Tracker!$B$5:$B$999,SMALL(IF((Tracker!$B$5:$B$999&gt;=PerCustomer!$D$5)*(Tracker!$B$5:$B$999&lt;=PerCustomer!$E$5)*(Tracker!$C$5:$C$999=PerCustomer!$B$5),ROW(Tracker!$B$5:$B$999)-ROW(Tracker!$B$5)+1),ROWS(B$8:B252))))</f>
        <v/>
      </c>
      <c r="C252" s="19" t="str">
        <f t="array" ref="C252">IF(ROWS(C$8:C252)&gt;$H$3,"",INDEX(Tracker!$C$5:$C$999,SMALL(IF((Tracker!$B$5:$B$999&gt;=PerCustomer!$D$5)*(Tracker!$B$5:$B$999&lt;=PerCustomer!$E$5)*(Tracker!$C$5:$C$999=PerCustomer!$B$5),ROW(Tracker!$B$5:$B$999)-ROW(Tracker!$B$5)+1),ROWS(C$8:C252))))</f>
        <v/>
      </c>
      <c r="D252" s="21" t="str">
        <f t="array" ref="D252">IF(ROWS(D$8:D252)&gt;$H$3,"",INDEX(Tracker!$D$5:$D$999,SMALL(IF((Tracker!$B$5:$B$999&gt;=PerCustomer!$D$5)*(Tracker!$B$5:$B$999&lt;=PerCustomer!$E$5)*(Tracker!$C$5:$C$999=PerCustomer!$B$5),ROW(Tracker!$B$5:$B$999)-ROW(Tracker!$B$5)+1),ROWS(D$8:D252))))</f>
        <v/>
      </c>
      <c r="F252" s="19" t="str" cm="1">
        <f t="array" ref="F252">IF(ROWS(F$8:F252)&gt;$H$4,"",INDEX(PaymentDate[],SMALL(IF((PaymentDate[]&gt;=PerCustomer!$D$5)*(PaymentDate[]&lt;=PerCustomer!$E$5)*(PaymentCus[]=PerCustomer!$B$5),ROW(PaymentDate[])-ROW(CustPay!$B$4)+1),ROWS(F$8:F252))))</f>
        <v/>
      </c>
      <c r="G252" s="20" t="str" cm="1">
        <f t="array" ref="G252">IF(ROWS(G$8:G252)&gt;$H$4,"",INDEX(PaymentCus[],SMALL(IF((PaymentDate[]&gt;=PerCustomer!$D$5)*(PaymentDate[]&lt;=PerCustomer!$E$5)*(PaymentCus[]=PerCustomer!$B$5),ROW(PaymentDate[])-ROW(CustPay!$B$4)+1),ROWS(G$8:G252))))</f>
        <v/>
      </c>
      <c r="H252" s="21" t="str" cm="1">
        <f t="array" ref="H252">IF(ROWS(H$8:H252)&gt;$H$4,"",INDEX(TableCPD[],SMALL(IF((PaymentDate[]&gt;=PerCustomer!$D$5)*(PaymentDate[]&lt;=PerCustomer!$E$5)*(PaymentCus[]=PerCustomer!$B$5),ROW(PaymentDate[])-ROW(CustPay!$B$4)+1),ROWS(H$8:H252))))</f>
        <v/>
      </c>
      <c r="L252" s="10"/>
      <c r="Q252" s="10"/>
    </row>
    <row r="253" spans="2:17" x14ac:dyDescent="0.35">
      <c r="B253" s="19" t="str">
        <f t="array" ref="B253">IF(ROWS(B$8:B253)&gt;$H$3,"",INDEX(Tracker!$B$5:$B$999,SMALL(IF((Tracker!$B$5:$B$999&gt;=PerCustomer!$D$5)*(Tracker!$B$5:$B$999&lt;=PerCustomer!$E$5)*(Tracker!$C$5:$C$999=PerCustomer!$B$5),ROW(Tracker!$B$5:$B$999)-ROW(Tracker!$B$5)+1),ROWS(B$8:B253))))</f>
        <v/>
      </c>
      <c r="C253" s="19" t="str">
        <f t="array" ref="C253">IF(ROWS(C$8:C253)&gt;$H$3,"",INDEX(Tracker!$C$5:$C$999,SMALL(IF((Tracker!$B$5:$B$999&gt;=PerCustomer!$D$5)*(Tracker!$B$5:$B$999&lt;=PerCustomer!$E$5)*(Tracker!$C$5:$C$999=PerCustomer!$B$5),ROW(Tracker!$B$5:$B$999)-ROW(Tracker!$B$5)+1),ROWS(C$8:C253))))</f>
        <v/>
      </c>
      <c r="D253" s="21" t="str">
        <f t="array" ref="D253">IF(ROWS(D$8:D253)&gt;$H$3,"",INDEX(Tracker!$D$5:$D$999,SMALL(IF((Tracker!$B$5:$B$999&gt;=PerCustomer!$D$5)*(Tracker!$B$5:$B$999&lt;=PerCustomer!$E$5)*(Tracker!$C$5:$C$999=PerCustomer!$B$5),ROW(Tracker!$B$5:$B$999)-ROW(Tracker!$B$5)+1),ROWS(D$8:D253))))</f>
        <v/>
      </c>
      <c r="F253" s="19" t="str" cm="1">
        <f t="array" ref="F253">IF(ROWS(F$8:F253)&gt;$H$4,"",INDEX(PaymentDate[],SMALL(IF((PaymentDate[]&gt;=PerCustomer!$D$5)*(PaymentDate[]&lt;=PerCustomer!$E$5)*(PaymentCus[]=PerCustomer!$B$5),ROW(PaymentDate[])-ROW(CustPay!$B$4)+1),ROWS(F$8:F253))))</f>
        <v/>
      </c>
      <c r="G253" s="20" t="str" cm="1">
        <f t="array" ref="G253">IF(ROWS(G$8:G253)&gt;$H$4,"",INDEX(PaymentCus[],SMALL(IF((PaymentDate[]&gt;=PerCustomer!$D$5)*(PaymentDate[]&lt;=PerCustomer!$E$5)*(PaymentCus[]=PerCustomer!$B$5),ROW(PaymentDate[])-ROW(CustPay!$B$4)+1),ROWS(G$8:G253))))</f>
        <v/>
      </c>
      <c r="H253" s="21" t="str" cm="1">
        <f t="array" ref="H253">IF(ROWS(H$8:H253)&gt;$H$4,"",INDEX(TableCPD[],SMALL(IF((PaymentDate[]&gt;=PerCustomer!$D$5)*(PaymentDate[]&lt;=PerCustomer!$E$5)*(PaymentCus[]=PerCustomer!$B$5),ROW(PaymentDate[])-ROW(CustPay!$B$4)+1),ROWS(H$8:H253))))</f>
        <v/>
      </c>
      <c r="L253" s="10"/>
      <c r="Q253" s="10"/>
    </row>
    <row r="254" spans="2:17" x14ac:dyDescent="0.35">
      <c r="B254" s="19" t="str">
        <f t="array" ref="B254">IF(ROWS(B$8:B254)&gt;$H$3,"",INDEX(Tracker!$B$5:$B$999,SMALL(IF((Tracker!$B$5:$B$999&gt;=PerCustomer!$D$5)*(Tracker!$B$5:$B$999&lt;=PerCustomer!$E$5)*(Tracker!$C$5:$C$999=PerCustomer!$B$5),ROW(Tracker!$B$5:$B$999)-ROW(Tracker!$B$5)+1),ROWS(B$8:B254))))</f>
        <v/>
      </c>
      <c r="C254" s="19" t="str">
        <f t="array" ref="C254">IF(ROWS(C$8:C254)&gt;$H$3,"",INDEX(Tracker!$C$5:$C$999,SMALL(IF((Tracker!$B$5:$B$999&gt;=PerCustomer!$D$5)*(Tracker!$B$5:$B$999&lt;=PerCustomer!$E$5)*(Tracker!$C$5:$C$999=PerCustomer!$B$5),ROW(Tracker!$B$5:$B$999)-ROW(Tracker!$B$5)+1),ROWS(C$8:C254))))</f>
        <v/>
      </c>
      <c r="D254" s="21" t="str">
        <f t="array" ref="D254">IF(ROWS(D$8:D254)&gt;$H$3,"",INDEX(Tracker!$D$5:$D$999,SMALL(IF((Tracker!$B$5:$B$999&gt;=PerCustomer!$D$5)*(Tracker!$B$5:$B$999&lt;=PerCustomer!$E$5)*(Tracker!$C$5:$C$999=PerCustomer!$B$5),ROW(Tracker!$B$5:$B$999)-ROW(Tracker!$B$5)+1),ROWS(D$8:D254))))</f>
        <v/>
      </c>
      <c r="F254" s="19" t="str" cm="1">
        <f t="array" ref="F254">IF(ROWS(F$8:F254)&gt;$H$4,"",INDEX(PaymentDate[],SMALL(IF((PaymentDate[]&gt;=PerCustomer!$D$5)*(PaymentDate[]&lt;=PerCustomer!$E$5)*(PaymentCus[]=PerCustomer!$B$5),ROW(PaymentDate[])-ROW(CustPay!$B$4)+1),ROWS(F$8:F254))))</f>
        <v/>
      </c>
      <c r="G254" s="20" t="str" cm="1">
        <f t="array" ref="G254">IF(ROWS(G$8:G254)&gt;$H$4,"",INDEX(PaymentCus[],SMALL(IF((PaymentDate[]&gt;=PerCustomer!$D$5)*(PaymentDate[]&lt;=PerCustomer!$E$5)*(PaymentCus[]=PerCustomer!$B$5),ROW(PaymentDate[])-ROW(CustPay!$B$4)+1),ROWS(G$8:G254))))</f>
        <v/>
      </c>
      <c r="H254" s="21" t="str" cm="1">
        <f t="array" ref="H254">IF(ROWS(H$8:H254)&gt;$H$4,"",INDEX(TableCPD[],SMALL(IF((PaymentDate[]&gt;=PerCustomer!$D$5)*(PaymentDate[]&lt;=PerCustomer!$E$5)*(PaymentCus[]=PerCustomer!$B$5),ROW(PaymentDate[])-ROW(CustPay!$B$4)+1),ROWS(H$8:H254))))</f>
        <v/>
      </c>
      <c r="L254" s="10"/>
      <c r="Q254" s="10"/>
    </row>
    <row r="255" spans="2:17" x14ac:dyDescent="0.35">
      <c r="B255" s="19" t="str">
        <f t="array" ref="B255">IF(ROWS(B$8:B255)&gt;$H$3,"",INDEX(Tracker!$B$5:$B$999,SMALL(IF((Tracker!$B$5:$B$999&gt;=PerCustomer!$D$5)*(Tracker!$B$5:$B$999&lt;=PerCustomer!$E$5)*(Tracker!$C$5:$C$999=PerCustomer!$B$5),ROW(Tracker!$B$5:$B$999)-ROW(Tracker!$B$5)+1),ROWS(B$8:B255))))</f>
        <v/>
      </c>
      <c r="C255" s="19" t="str">
        <f t="array" ref="C255">IF(ROWS(C$8:C255)&gt;$H$3,"",INDEX(Tracker!$C$5:$C$999,SMALL(IF((Tracker!$B$5:$B$999&gt;=PerCustomer!$D$5)*(Tracker!$B$5:$B$999&lt;=PerCustomer!$E$5)*(Tracker!$C$5:$C$999=PerCustomer!$B$5),ROW(Tracker!$B$5:$B$999)-ROW(Tracker!$B$5)+1),ROWS(C$8:C255))))</f>
        <v/>
      </c>
      <c r="D255" s="21" t="str">
        <f t="array" ref="D255">IF(ROWS(D$8:D255)&gt;$H$3,"",INDEX(Tracker!$D$5:$D$999,SMALL(IF((Tracker!$B$5:$B$999&gt;=PerCustomer!$D$5)*(Tracker!$B$5:$B$999&lt;=PerCustomer!$E$5)*(Tracker!$C$5:$C$999=PerCustomer!$B$5),ROW(Tracker!$B$5:$B$999)-ROW(Tracker!$B$5)+1),ROWS(D$8:D255))))</f>
        <v/>
      </c>
      <c r="F255" s="19" t="str" cm="1">
        <f t="array" ref="F255">IF(ROWS(F$8:F255)&gt;$H$4,"",INDEX(PaymentDate[],SMALL(IF((PaymentDate[]&gt;=PerCustomer!$D$5)*(PaymentDate[]&lt;=PerCustomer!$E$5)*(PaymentCus[]=PerCustomer!$B$5),ROW(PaymentDate[])-ROW(CustPay!$B$4)+1),ROWS(F$8:F255))))</f>
        <v/>
      </c>
      <c r="G255" s="20" t="str" cm="1">
        <f t="array" ref="G255">IF(ROWS(G$8:G255)&gt;$H$4,"",INDEX(PaymentCus[],SMALL(IF((PaymentDate[]&gt;=PerCustomer!$D$5)*(PaymentDate[]&lt;=PerCustomer!$E$5)*(PaymentCus[]=PerCustomer!$B$5),ROW(PaymentDate[])-ROW(CustPay!$B$4)+1),ROWS(G$8:G255))))</f>
        <v/>
      </c>
      <c r="H255" s="21" t="str" cm="1">
        <f t="array" ref="H255">IF(ROWS(H$8:H255)&gt;$H$4,"",INDEX(TableCPD[],SMALL(IF((PaymentDate[]&gt;=PerCustomer!$D$5)*(PaymentDate[]&lt;=PerCustomer!$E$5)*(PaymentCus[]=PerCustomer!$B$5),ROW(PaymentDate[])-ROW(CustPay!$B$4)+1),ROWS(H$8:H255))))</f>
        <v/>
      </c>
      <c r="L255" s="10"/>
      <c r="Q255" s="10"/>
    </row>
    <row r="256" spans="2:17" x14ac:dyDescent="0.35">
      <c r="B256" s="19" t="str">
        <f t="array" ref="B256">IF(ROWS(B$8:B256)&gt;$H$3,"",INDEX(Tracker!$B$5:$B$999,SMALL(IF((Tracker!$B$5:$B$999&gt;=PerCustomer!$D$5)*(Tracker!$B$5:$B$999&lt;=PerCustomer!$E$5)*(Tracker!$C$5:$C$999=PerCustomer!$B$5),ROW(Tracker!$B$5:$B$999)-ROW(Tracker!$B$5)+1),ROWS(B$8:B256))))</f>
        <v/>
      </c>
      <c r="C256" s="19" t="str">
        <f t="array" ref="C256">IF(ROWS(C$8:C256)&gt;$H$3,"",INDEX(Tracker!$C$5:$C$999,SMALL(IF((Tracker!$B$5:$B$999&gt;=PerCustomer!$D$5)*(Tracker!$B$5:$B$999&lt;=PerCustomer!$E$5)*(Tracker!$C$5:$C$999=PerCustomer!$B$5),ROW(Tracker!$B$5:$B$999)-ROW(Tracker!$B$5)+1),ROWS(C$8:C256))))</f>
        <v/>
      </c>
      <c r="D256" s="21" t="str">
        <f t="array" ref="D256">IF(ROWS(D$8:D256)&gt;$H$3,"",INDEX(Tracker!$D$5:$D$999,SMALL(IF((Tracker!$B$5:$B$999&gt;=PerCustomer!$D$5)*(Tracker!$B$5:$B$999&lt;=PerCustomer!$E$5)*(Tracker!$C$5:$C$999=PerCustomer!$B$5),ROW(Tracker!$B$5:$B$999)-ROW(Tracker!$B$5)+1),ROWS(D$8:D256))))</f>
        <v/>
      </c>
      <c r="F256" s="19" t="str" cm="1">
        <f t="array" ref="F256">IF(ROWS(F$8:F256)&gt;$H$4,"",INDEX(PaymentDate[],SMALL(IF((PaymentDate[]&gt;=PerCustomer!$D$5)*(PaymentDate[]&lt;=PerCustomer!$E$5)*(PaymentCus[]=PerCustomer!$B$5),ROW(PaymentDate[])-ROW(CustPay!$B$4)+1),ROWS(F$8:F256))))</f>
        <v/>
      </c>
      <c r="G256" s="20" t="str" cm="1">
        <f t="array" ref="G256">IF(ROWS(G$8:G256)&gt;$H$4,"",INDEX(PaymentCus[],SMALL(IF((PaymentDate[]&gt;=PerCustomer!$D$5)*(PaymentDate[]&lt;=PerCustomer!$E$5)*(PaymentCus[]=PerCustomer!$B$5),ROW(PaymentDate[])-ROW(CustPay!$B$4)+1),ROWS(G$8:G256))))</f>
        <v/>
      </c>
      <c r="H256" s="21" t="str" cm="1">
        <f t="array" ref="H256">IF(ROWS(H$8:H256)&gt;$H$4,"",INDEX(TableCPD[],SMALL(IF((PaymentDate[]&gt;=PerCustomer!$D$5)*(PaymentDate[]&lt;=PerCustomer!$E$5)*(PaymentCus[]=PerCustomer!$B$5),ROW(PaymentDate[])-ROW(CustPay!$B$4)+1),ROWS(H$8:H256))))</f>
        <v/>
      </c>
      <c r="L256" s="10"/>
      <c r="Q256" s="10"/>
    </row>
    <row r="257" spans="2:17" x14ac:dyDescent="0.35">
      <c r="B257" s="19" t="str">
        <f t="array" ref="B257">IF(ROWS(B$8:B257)&gt;$H$3,"",INDEX(Tracker!$B$5:$B$999,SMALL(IF((Tracker!$B$5:$B$999&gt;=PerCustomer!$D$5)*(Tracker!$B$5:$B$999&lt;=PerCustomer!$E$5)*(Tracker!$C$5:$C$999=PerCustomer!$B$5),ROW(Tracker!$B$5:$B$999)-ROW(Tracker!$B$5)+1),ROWS(B$8:B257))))</f>
        <v/>
      </c>
      <c r="C257" s="19" t="str">
        <f t="array" ref="C257">IF(ROWS(C$8:C257)&gt;$H$3,"",INDEX(Tracker!$C$5:$C$999,SMALL(IF((Tracker!$B$5:$B$999&gt;=PerCustomer!$D$5)*(Tracker!$B$5:$B$999&lt;=PerCustomer!$E$5)*(Tracker!$C$5:$C$999=PerCustomer!$B$5),ROW(Tracker!$B$5:$B$999)-ROW(Tracker!$B$5)+1),ROWS(C$8:C257))))</f>
        <v/>
      </c>
      <c r="D257" s="21" t="str">
        <f t="array" ref="D257">IF(ROWS(D$8:D257)&gt;$H$3,"",INDEX(Tracker!$D$5:$D$999,SMALL(IF((Tracker!$B$5:$B$999&gt;=PerCustomer!$D$5)*(Tracker!$B$5:$B$999&lt;=PerCustomer!$E$5)*(Tracker!$C$5:$C$999=PerCustomer!$B$5),ROW(Tracker!$B$5:$B$999)-ROW(Tracker!$B$5)+1),ROWS(D$8:D257))))</f>
        <v/>
      </c>
      <c r="F257" s="19" t="str" cm="1">
        <f t="array" ref="F257">IF(ROWS(F$8:F257)&gt;$H$4,"",INDEX(PaymentDate[],SMALL(IF((PaymentDate[]&gt;=PerCustomer!$D$5)*(PaymentDate[]&lt;=PerCustomer!$E$5)*(PaymentCus[]=PerCustomer!$B$5),ROW(PaymentDate[])-ROW(CustPay!$B$4)+1),ROWS(F$8:F257))))</f>
        <v/>
      </c>
      <c r="G257" s="20" t="str" cm="1">
        <f t="array" ref="G257">IF(ROWS(G$8:G257)&gt;$H$4,"",INDEX(PaymentCus[],SMALL(IF((PaymentDate[]&gt;=PerCustomer!$D$5)*(PaymentDate[]&lt;=PerCustomer!$E$5)*(PaymentCus[]=PerCustomer!$B$5),ROW(PaymentDate[])-ROW(CustPay!$B$4)+1),ROWS(G$8:G257))))</f>
        <v/>
      </c>
      <c r="H257" s="21" t="str" cm="1">
        <f t="array" ref="H257">IF(ROWS(H$8:H257)&gt;$H$4,"",INDEX(TableCPD[],SMALL(IF((PaymentDate[]&gt;=PerCustomer!$D$5)*(PaymentDate[]&lt;=PerCustomer!$E$5)*(PaymentCus[]=PerCustomer!$B$5),ROW(PaymentDate[])-ROW(CustPay!$B$4)+1),ROWS(H$8:H257))))</f>
        <v/>
      </c>
      <c r="L257" s="10"/>
      <c r="Q257" s="10"/>
    </row>
    <row r="258" spans="2:17" x14ac:dyDescent="0.35">
      <c r="B258" s="19" t="str">
        <f t="array" ref="B258">IF(ROWS(B$8:B258)&gt;$H$3,"",INDEX(Tracker!$B$5:$B$999,SMALL(IF((Tracker!$B$5:$B$999&gt;=PerCustomer!$D$5)*(Tracker!$B$5:$B$999&lt;=PerCustomer!$E$5)*(Tracker!$C$5:$C$999=PerCustomer!$B$5),ROW(Tracker!$B$5:$B$999)-ROW(Tracker!$B$5)+1),ROWS(B$8:B258))))</f>
        <v/>
      </c>
      <c r="C258" s="19" t="str">
        <f t="array" ref="C258">IF(ROWS(C$8:C258)&gt;$H$3,"",INDEX(Tracker!$C$5:$C$999,SMALL(IF((Tracker!$B$5:$B$999&gt;=PerCustomer!$D$5)*(Tracker!$B$5:$B$999&lt;=PerCustomer!$E$5)*(Tracker!$C$5:$C$999=PerCustomer!$B$5),ROW(Tracker!$B$5:$B$999)-ROW(Tracker!$B$5)+1),ROWS(C$8:C258))))</f>
        <v/>
      </c>
      <c r="D258" s="21" t="str">
        <f t="array" ref="D258">IF(ROWS(D$8:D258)&gt;$H$3,"",INDEX(Tracker!$D$5:$D$999,SMALL(IF((Tracker!$B$5:$B$999&gt;=PerCustomer!$D$5)*(Tracker!$B$5:$B$999&lt;=PerCustomer!$E$5)*(Tracker!$C$5:$C$999=PerCustomer!$B$5),ROW(Tracker!$B$5:$B$999)-ROW(Tracker!$B$5)+1),ROWS(D$8:D258))))</f>
        <v/>
      </c>
      <c r="F258" s="19" t="str" cm="1">
        <f t="array" ref="F258">IF(ROWS(F$8:F258)&gt;$H$4,"",INDEX(PaymentDate[],SMALL(IF((PaymentDate[]&gt;=PerCustomer!$D$5)*(PaymentDate[]&lt;=PerCustomer!$E$5)*(PaymentCus[]=PerCustomer!$B$5),ROW(PaymentDate[])-ROW(CustPay!$B$4)+1),ROWS(F$8:F258))))</f>
        <v/>
      </c>
      <c r="G258" s="20" t="str" cm="1">
        <f t="array" ref="G258">IF(ROWS(G$8:G258)&gt;$H$4,"",INDEX(PaymentCus[],SMALL(IF((PaymentDate[]&gt;=PerCustomer!$D$5)*(PaymentDate[]&lt;=PerCustomer!$E$5)*(PaymentCus[]=PerCustomer!$B$5),ROW(PaymentDate[])-ROW(CustPay!$B$4)+1),ROWS(G$8:G258))))</f>
        <v/>
      </c>
      <c r="H258" s="21" t="str" cm="1">
        <f t="array" ref="H258">IF(ROWS(H$8:H258)&gt;$H$4,"",INDEX(TableCPD[],SMALL(IF((PaymentDate[]&gt;=PerCustomer!$D$5)*(PaymentDate[]&lt;=PerCustomer!$E$5)*(PaymentCus[]=PerCustomer!$B$5),ROW(PaymentDate[])-ROW(CustPay!$B$4)+1),ROWS(H$8:H258))))</f>
        <v/>
      </c>
      <c r="L258" s="10"/>
      <c r="Q258" s="10"/>
    </row>
    <row r="259" spans="2:17" x14ac:dyDescent="0.35">
      <c r="B259" s="19" t="str">
        <f t="array" ref="B259">IF(ROWS(B$8:B259)&gt;$H$3,"",INDEX(Tracker!$B$5:$B$999,SMALL(IF((Tracker!$B$5:$B$999&gt;=PerCustomer!$D$5)*(Tracker!$B$5:$B$999&lt;=PerCustomer!$E$5)*(Tracker!$C$5:$C$999=PerCustomer!$B$5),ROW(Tracker!$B$5:$B$999)-ROW(Tracker!$B$5)+1),ROWS(B$8:B259))))</f>
        <v/>
      </c>
      <c r="C259" s="19" t="str">
        <f t="array" ref="C259">IF(ROWS(C$8:C259)&gt;$H$3,"",INDEX(Tracker!$C$5:$C$999,SMALL(IF((Tracker!$B$5:$B$999&gt;=PerCustomer!$D$5)*(Tracker!$B$5:$B$999&lt;=PerCustomer!$E$5)*(Tracker!$C$5:$C$999=PerCustomer!$B$5),ROW(Tracker!$B$5:$B$999)-ROW(Tracker!$B$5)+1),ROWS(C$8:C259))))</f>
        <v/>
      </c>
      <c r="D259" s="21" t="str">
        <f t="array" ref="D259">IF(ROWS(D$8:D259)&gt;$H$3,"",INDEX(Tracker!$D$5:$D$999,SMALL(IF((Tracker!$B$5:$B$999&gt;=PerCustomer!$D$5)*(Tracker!$B$5:$B$999&lt;=PerCustomer!$E$5)*(Tracker!$C$5:$C$999=PerCustomer!$B$5),ROW(Tracker!$B$5:$B$999)-ROW(Tracker!$B$5)+1),ROWS(D$8:D259))))</f>
        <v/>
      </c>
      <c r="F259" s="19" t="str" cm="1">
        <f t="array" ref="F259">IF(ROWS(F$8:F259)&gt;$H$4,"",INDEX(PaymentDate[],SMALL(IF((PaymentDate[]&gt;=PerCustomer!$D$5)*(PaymentDate[]&lt;=PerCustomer!$E$5)*(PaymentCus[]=PerCustomer!$B$5),ROW(PaymentDate[])-ROW(CustPay!$B$4)+1),ROWS(F$8:F259))))</f>
        <v/>
      </c>
      <c r="G259" s="20" t="str" cm="1">
        <f t="array" ref="G259">IF(ROWS(G$8:G259)&gt;$H$4,"",INDEX(PaymentCus[],SMALL(IF((PaymentDate[]&gt;=PerCustomer!$D$5)*(PaymentDate[]&lt;=PerCustomer!$E$5)*(PaymentCus[]=PerCustomer!$B$5),ROW(PaymentDate[])-ROW(CustPay!$B$4)+1),ROWS(G$8:G259))))</f>
        <v/>
      </c>
      <c r="H259" s="21" t="str" cm="1">
        <f t="array" ref="H259">IF(ROWS(H$8:H259)&gt;$H$4,"",INDEX(TableCPD[],SMALL(IF((PaymentDate[]&gt;=PerCustomer!$D$5)*(PaymentDate[]&lt;=PerCustomer!$E$5)*(PaymentCus[]=PerCustomer!$B$5),ROW(PaymentDate[])-ROW(CustPay!$B$4)+1),ROWS(H$8:H259))))</f>
        <v/>
      </c>
      <c r="L259" s="10"/>
      <c r="Q259" s="10"/>
    </row>
    <row r="260" spans="2:17" x14ac:dyDescent="0.35">
      <c r="B260" s="19" t="str">
        <f t="array" ref="B260">IF(ROWS(B$8:B260)&gt;$H$3,"",INDEX(Tracker!$B$5:$B$999,SMALL(IF((Tracker!$B$5:$B$999&gt;=PerCustomer!$D$5)*(Tracker!$B$5:$B$999&lt;=PerCustomer!$E$5)*(Tracker!$C$5:$C$999=PerCustomer!$B$5),ROW(Tracker!$B$5:$B$999)-ROW(Tracker!$B$5)+1),ROWS(B$8:B260))))</f>
        <v/>
      </c>
      <c r="C260" s="19" t="str">
        <f t="array" ref="C260">IF(ROWS(C$8:C260)&gt;$H$3,"",INDEX(Tracker!$C$5:$C$999,SMALL(IF((Tracker!$B$5:$B$999&gt;=PerCustomer!$D$5)*(Tracker!$B$5:$B$999&lt;=PerCustomer!$E$5)*(Tracker!$C$5:$C$999=PerCustomer!$B$5),ROW(Tracker!$B$5:$B$999)-ROW(Tracker!$B$5)+1),ROWS(C$8:C260))))</f>
        <v/>
      </c>
      <c r="D260" s="21" t="str">
        <f t="array" ref="D260">IF(ROWS(D$8:D260)&gt;$H$3,"",INDEX(Tracker!$D$5:$D$999,SMALL(IF((Tracker!$B$5:$B$999&gt;=PerCustomer!$D$5)*(Tracker!$B$5:$B$999&lt;=PerCustomer!$E$5)*(Tracker!$C$5:$C$999=PerCustomer!$B$5),ROW(Tracker!$B$5:$B$999)-ROW(Tracker!$B$5)+1),ROWS(D$8:D260))))</f>
        <v/>
      </c>
      <c r="F260" s="19" t="str" cm="1">
        <f t="array" ref="F260">IF(ROWS(F$8:F260)&gt;$H$4,"",INDEX(PaymentDate[],SMALL(IF((PaymentDate[]&gt;=PerCustomer!$D$5)*(PaymentDate[]&lt;=PerCustomer!$E$5)*(PaymentCus[]=PerCustomer!$B$5),ROW(PaymentDate[])-ROW(CustPay!$B$4)+1),ROWS(F$8:F260))))</f>
        <v/>
      </c>
      <c r="G260" s="20" t="str" cm="1">
        <f t="array" ref="G260">IF(ROWS(G$8:G260)&gt;$H$4,"",INDEX(PaymentCus[],SMALL(IF((PaymentDate[]&gt;=PerCustomer!$D$5)*(PaymentDate[]&lt;=PerCustomer!$E$5)*(PaymentCus[]=PerCustomer!$B$5),ROW(PaymentDate[])-ROW(CustPay!$B$4)+1),ROWS(G$8:G260))))</f>
        <v/>
      </c>
      <c r="H260" s="21" t="str" cm="1">
        <f t="array" ref="H260">IF(ROWS(H$8:H260)&gt;$H$4,"",INDEX(TableCPD[],SMALL(IF((PaymentDate[]&gt;=PerCustomer!$D$5)*(PaymentDate[]&lt;=PerCustomer!$E$5)*(PaymentCus[]=PerCustomer!$B$5),ROW(PaymentDate[])-ROW(CustPay!$B$4)+1),ROWS(H$8:H260))))</f>
        <v/>
      </c>
      <c r="L260" s="10"/>
      <c r="Q260" s="10"/>
    </row>
    <row r="261" spans="2:17" x14ac:dyDescent="0.35">
      <c r="B261" s="19" t="str">
        <f t="array" ref="B261">IF(ROWS(B$8:B261)&gt;$H$3,"",INDEX(Tracker!$B$5:$B$999,SMALL(IF((Tracker!$B$5:$B$999&gt;=PerCustomer!$D$5)*(Tracker!$B$5:$B$999&lt;=PerCustomer!$E$5)*(Tracker!$C$5:$C$999=PerCustomer!$B$5),ROW(Tracker!$B$5:$B$999)-ROW(Tracker!$B$5)+1),ROWS(B$8:B261))))</f>
        <v/>
      </c>
      <c r="C261" s="19" t="str">
        <f t="array" ref="C261">IF(ROWS(C$8:C261)&gt;$H$3,"",INDEX(Tracker!$C$5:$C$999,SMALL(IF((Tracker!$B$5:$B$999&gt;=PerCustomer!$D$5)*(Tracker!$B$5:$B$999&lt;=PerCustomer!$E$5)*(Tracker!$C$5:$C$999=PerCustomer!$B$5),ROW(Tracker!$B$5:$B$999)-ROW(Tracker!$B$5)+1),ROWS(C$8:C261))))</f>
        <v/>
      </c>
      <c r="D261" s="21" t="str">
        <f t="array" ref="D261">IF(ROWS(D$8:D261)&gt;$H$3,"",INDEX(Tracker!$D$5:$D$999,SMALL(IF((Tracker!$B$5:$B$999&gt;=PerCustomer!$D$5)*(Tracker!$B$5:$B$999&lt;=PerCustomer!$E$5)*(Tracker!$C$5:$C$999=PerCustomer!$B$5),ROW(Tracker!$B$5:$B$999)-ROW(Tracker!$B$5)+1),ROWS(D$8:D261))))</f>
        <v/>
      </c>
      <c r="F261" s="19" t="str" cm="1">
        <f t="array" ref="F261">IF(ROWS(F$8:F261)&gt;$H$4,"",INDEX(PaymentDate[],SMALL(IF((PaymentDate[]&gt;=PerCustomer!$D$5)*(PaymentDate[]&lt;=PerCustomer!$E$5)*(PaymentCus[]=PerCustomer!$B$5),ROW(PaymentDate[])-ROW(CustPay!$B$4)+1),ROWS(F$8:F261))))</f>
        <v/>
      </c>
      <c r="G261" s="20" t="str" cm="1">
        <f t="array" ref="G261">IF(ROWS(G$8:G261)&gt;$H$4,"",INDEX(PaymentCus[],SMALL(IF((PaymentDate[]&gt;=PerCustomer!$D$5)*(PaymentDate[]&lt;=PerCustomer!$E$5)*(PaymentCus[]=PerCustomer!$B$5),ROW(PaymentDate[])-ROW(CustPay!$B$4)+1),ROWS(G$8:G261))))</f>
        <v/>
      </c>
      <c r="H261" s="21" t="str" cm="1">
        <f t="array" ref="H261">IF(ROWS(H$8:H261)&gt;$H$4,"",INDEX(TableCPD[],SMALL(IF((PaymentDate[]&gt;=PerCustomer!$D$5)*(PaymentDate[]&lt;=PerCustomer!$E$5)*(PaymentCus[]=PerCustomer!$B$5),ROW(PaymentDate[])-ROW(CustPay!$B$4)+1),ROWS(H$8:H261))))</f>
        <v/>
      </c>
      <c r="L261" s="10"/>
      <c r="Q261" s="10"/>
    </row>
    <row r="262" spans="2:17" x14ac:dyDescent="0.35">
      <c r="B262" s="19" t="str">
        <f t="array" ref="B262">IF(ROWS(B$8:B262)&gt;$H$3,"",INDEX(Tracker!$B$5:$B$999,SMALL(IF((Tracker!$B$5:$B$999&gt;=PerCustomer!$D$5)*(Tracker!$B$5:$B$999&lt;=PerCustomer!$E$5)*(Tracker!$C$5:$C$999=PerCustomer!$B$5),ROW(Tracker!$B$5:$B$999)-ROW(Tracker!$B$5)+1),ROWS(B$8:B262))))</f>
        <v/>
      </c>
      <c r="C262" s="19" t="str">
        <f t="array" ref="C262">IF(ROWS(C$8:C262)&gt;$H$3,"",INDEX(Tracker!$C$5:$C$999,SMALL(IF((Tracker!$B$5:$B$999&gt;=PerCustomer!$D$5)*(Tracker!$B$5:$B$999&lt;=PerCustomer!$E$5)*(Tracker!$C$5:$C$999=PerCustomer!$B$5),ROW(Tracker!$B$5:$B$999)-ROW(Tracker!$B$5)+1),ROWS(C$8:C262))))</f>
        <v/>
      </c>
      <c r="D262" s="21" t="str">
        <f t="array" ref="D262">IF(ROWS(D$8:D262)&gt;$H$3,"",INDEX(Tracker!$D$5:$D$999,SMALL(IF((Tracker!$B$5:$B$999&gt;=PerCustomer!$D$5)*(Tracker!$B$5:$B$999&lt;=PerCustomer!$E$5)*(Tracker!$C$5:$C$999=PerCustomer!$B$5),ROW(Tracker!$B$5:$B$999)-ROW(Tracker!$B$5)+1),ROWS(D$8:D262))))</f>
        <v/>
      </c>
      <c r="F262" s="19" t="str" cm="1">
        <f t="array" ref="F262">IF(ROWS(F$8:F262)&gt;$H$4,"",INDEX(PaymentDate[],SMALL(IF((PaymentDate[]&gt;=PerCustomer!$D$5)*(PaymentDate[]&lt;=PerCustomer!$E$5)*(PaymentCus[]=PerCustomer!$B$5),ROW(PaymentDate[])-ROW(CustPay!$B$4)+1),ROWS(F$8:F262))))</f>
        <v/>
      </c>
      <c r="G262" s="20" t="str" cm="1">
        <f t="array" ref="G262">IF(ROWS(G$8:G262)&gt;$H$4,"",INDEX(PaymentCus[],SMALL(IF((PaymentDate[]&gt;=PerCustomer!$D$5)*(PaymentDate[]&lt;=PerCustomer!$E$5)*(PaymentCus[]=PerCustomer!$B$5),ROW(PaymentDate[])-ROW(CustPay!$B$4)+1),ROWS(G$8:G262))))</f>
        <v/>
      </c>
      <c r="H262" s="21" t="str" cm="1">
        <f t="array" ref="H262">IF(ROWS(H$8:H262)&gt;$H$4,"",INDEX(TableCPD[],SMALL(IF((PaymentDate[]&gt;=PerCustomer!$D$5)*(PaymentDate[]&lt;=PerCustomer!$E$5)*(PaymentCus[]=PerCustomer!$B$5),ROW(PaymentDate[])-ROW(CustPay!$B$4)+1),ROWS(H$8:H262))))</f>
        <v/>
      </c>
      <c r="L262" s="10"/>
      <c r="Q262" s="10"/>
    </row>
    <row r="263" spans="2:17" x14ac:dyDescent="0.35">
      <c r="B263" s="19" t="str">
        <f t="array" ref="B263">IF(ROWS(B$8:B263)&gt;$H$3,"",INDEX(Tracker!$B$5:$B$999,SMALL(IF((Tracker!$B$5:$B$999&gt;=PerCustomer!$D$5)*(Tracker!$B$5:$B$999&lt;=PerCustomer!$E$5)*(Tracker!$C$5:$C$999=PerCustomer!$B$5),ROW(Tracker!$B$5:$B$999)-ROW(Tracker!$B$5)+1),ROWS(B$8:B263))))</f>
        <v/>
      </c>
      <c r="C263" s="19" t="str">
        <f t="array" ref="C263">IF(ROWS(C$8:C263)&gt;$H$3,"",INDEX(Tracker!$C$5:$C$999,SMALL(IF((Tracker!$B$5:$B$999&gt;=PerCustomer!$D$5)*(Tracker!$B$5:$B$999&lt;=PerCustomer!$E$5)*(Tracker!$C$5:$C$999=PerCustomer!$B$5),ROW(Tracker!$B$5:$B$999)-ROW(Tracker!$B$5)+1),ROWS(C$8:C263))))</f>
        <v/>
      </c>
      <c r="D263" s="21" t="str">
        <f t="array" ref="D263">IF(ROWS(D$8:D263)&gt;$H$3,"",INDEX(Tracker!$D$5:$D$999,SMALL(IF((Tracker!$B$5:$B$999&gt;=PerCustomer!$D$5)*(Tracker!$B$5:$B$999&lt;=PerCustomer!$E$5)*(Tracker!$C$5:$C$999=PerCustomer!$B$5),ROW(Tracker!$B$5:$B$999)-ROW(Tracker!$B$5)+1),ROWS(D$8:D263))))</f>
        <v/>
      </c>
      <c r="F263" s="19" t="str" cm="1">
        <f t="array" ref="F263">IF(ROWS(F$8:F263)&gt;$H$4,"",INDEX(PaymentDate[],SMALL(IF((PaymentDate[]&gt;=PerCustomer!$D$5)*(PaymentDate[]&lt;=PerCustomer!$E$5)*(PaymentCus[]=PerCustomer!$B$5),ROW(PaymentDate[])-ROW(CustPay!$B$4)+1),ROWS(F$8:F263))))</f>
        <v/>
      </c>
      <c r="G263" s="20" t="str" cm="1">
        <f t="array" ref="G263">IF(ROWS(G$8:G263)&gt;$H$4,"",INDEX(PaymentCus[],SMALL(IF((PaymentDate[]&gt;=PerCustomer!$D$5)*(PaymentDate[]&lt;=PerCustomer!$E$5)*(PaymentCus[]=PerCustomer!$B$5),ROW(PaymentDate[])-ROW(CustPay!$B$4)+1),ROWS(G$8:G263))))</f>
        <v/>
      </c>
      <c r="H263" s="21" t="str" cm="1">
        <f t="array" ref="H263">IF(ROWS(H$8:H263)&gt;$H$4,"",INDEX(TableCPD[],SMALL(IF((PaymentDate[]&gt;=PerCustomer!$D$5)*(PaymentDate[]&lt;=PerCustomer!$E$5)*(PaymentCus[]=PerCustomer!$B$5),ROW(PaymentDate[])-ROW(CustPay!$B$4)+1),ROWS(H$8:H263))))</f>
        <v/>
      </c>
      <c r="L263" s="10"/>
      <c r="Q263" s="10"/>
    </row>
    <row r="264" spans="2:17" x14ac:dyDescent="0.35">
      <c r="B264" s="19" t="str">
        <f t="array" ref="B264">IF(ROWS(B$8:B264)&gt;$H$3,"",INDEX(Tracker!$B$5:$B$999,SMALL(IF((Tracker!$B$5:$B$999&gt;=PerCustomer!$D$5)*(Tracker!$B$5:$B$999&lt;=PerCustomer!$E$5)*(Tracker!$C$5:$C$999=PerCustomer!$B$5),ROW(Tracker!$B$5:$B$999)-ROW(Tracker!$B$5)+1),ROWS(B$8:B264))))</f>
        <v/>
      </c>
      <c r="C264" s="19" t="str">
        <f t="array" ref="C264">IF(ROWS(C$8:C264)&gt;$H$3,"",INDEX(Tracker!$C$5:$C$999,SMALL(IF((Tracker!$B$5:$B$999&gt;=PerCustomer!$D$5)*(Tracker!$B$5:$B$999&lt;=PerCustomer!$E$5)*(Tracker!$C$5:$C$999=PerCustomer!$B$5),ROW(Tracker!$B$5:$B$999)-ROW(Tracker!$B$5)+1),ROWS(C$8:C264))))</f>
        <v/>
      </c>
      <c r="D264" s="21" t="str">
        <f t="array" ref="D264">IF(ROWS(D$8:D264)&gt;$H$3,"",INDEX(Tracker!$D$5:$D$999,SMALL(IF((Tracker!$B$5:$B$999&gt;=PerCustomer!$D$5)*(Tracker!$B$5:$B$999&lt;=PerCustomer!$E$5)*(Tracker!$C$5:$C$999=PerCustomer!$B$5),ROW(Tracker!$B$5:$B$999)-ROW(Tracker!$B$5)+1),ROWS(D$8:D264))))</f>
        <v/>
      </c>
      <c r="F264" s="19" t="str" cm="1">
        <f t="array" ref="F264">IF(ROWS(F$8:F264)&gt;$H$4,"",INDEX(PaymentDate[],SMALL(IF((PaymentDate[]&gt;=PerCustomer!$D$5)*(PaymentDate[]&lt;=PerCustomer!$E$5)*(PaymentCus[]=PerCustomer!$B$5),ROW(PaymentDate[])-ROW(CustPay!$B$4)+1),ROWS(F$8:F264))))</f>
        <v/>
      </c>
      <c r="G264" s="20" t="str" cm="1">
        <f t="array" ref="G264">IF(ROWS(G$8:G264)&gt;$H$4,"",INDEX(PaymentCus[],SMALL(IF((PaymentDate[]&gt;=PerCustomer!$D$5)*(PaymentDate[]&lt;=PerCustomer!$E$5)*(PaymentCus[]=PerCustomer!$B$5),ROW(PaymentDate[])-ROW(CustPay!$B$4)+1),ROWS(G$8:G264))))</f>
        <v/>
      </c>
      <c r="H264" s="21" t="str" cm="1">
        <f t="array" ref="H264">IF(ROWS(H$8:H264)&gt;$H$4,"",INDEX(TableCPD[],SMALL(IF((PaymentDate[]&gt;=PerCustomer!$D$5)*(PaymentDate[]&lt;=PerCustomer!$E$5)*(PaymentCus[]=PerCustomer!$B$5),ROW(PaymentDate[])-ROW(CustPay!$B$4)+1),ROWS(H$8:H264))))</f>
        <v/>
      </c>
      <c r="L264" s="10"/>
      <c r="Q264" s="10"/>
    </row>
    <row r="265" spans="2:17" x14ac:dyDescent="0.35">
      <c r="B265" s="19" t="str">
        <f t="array" ref="B265">IF(ROWS(B$8:B265)&gt;$H$3,"",INDEX(Tracker!$B$5:$B$999,SMALL(IF((Tracker!$B$5:$B$999&gt;=PerCustomer!$D$5)*(Tracker!$B$5:$B$999&lt;=PerCustomer!$E$5)*(Tracker!$C$5:$C$999=PerCustomer!$B$5),ROW(Tracker!$B$5:$B$999)-ROW(Tracker!$B$5)+1),ROWS(B$8:B265))))</f>
        <v/>
      </c>
      <c r="C265" s="19" t="str">
        <f t="array" ref="C265">IF(ROWS(C$8:C265)&gt;$H$3,"",INDEX(Tracker!$C$5:$C$999,SMALL(IF((Tracker!$B$5:$B$999&gt;=PerCustomer!$D$5)*(Tracker!$B$5:$B$999&lt;=PerCustomer!$E$5)*(Tracker!$C$5:$C$999=PerCustomer!$B$5),ROW(Tracker!$B$5:$B$999)-ROW(Tracker!$B$5)+1),ROWS(C$8:C265))))</f>
        <v/>
      </c>
      <c r="D265" s="21" t="str">
        <f t="array" ref="D265">IF(ROWS(D$8:D265)&gt;$H$3,"",INDEX(Tracker!$D$5:$D$999,SMALL(IF((Tracker!$B$5:$B$999&gt;=PerCustomer!$D$5)*(Tracker!$B$5:$B$999&lt;=PerCustomer!$E$5)*(Tracker!$C$5:$C$999=PerCustomer!$B$5),ROW(Tracker!$B$5:$B$999)-ROW(Tracker!$B$5)+1),ROWS(D$8:D265))))</f>
        <v/>
      </c>
      <c r="F265" s="19" t="str" cm="1">
        <f t="array" ref="F265">IF(ROWS(F$8:F265)&gt;$H$4,"",INDEX(PaymentDate[],SMALL(IF((PaymentDate[]&gt;=PerCustomer!$D$5)*(PaymentDate[]&lt;=PerCustomer!$E$5)*(PaymentCus[]=PerCustomer!$B$5),ROW(PaymentDate[])-ROW(CustPay!$B$4)+1),ROWS(F$8:F265))))</f>
        <v/>
      </c>
      <c r="G265" s="20" t="str" cm="1">
        <f t="array" ref="G265">IF(ROWS(G$8:G265)&gt;$H$4,"",INDEX(PaymentCus[],SMALL(IF((PaymentDate[]&gt;=PerCustomer!$D$5)*(PaymentDate[]&lt;=PerCustomer!$E$5)*(PaymentCus[]=PerCustomer!$B$5),ROW(PaymentDate[])-ROW(CustPay!$B$4)+1),ROWS(G$8:G265))))</f>
        <v/>
      </c>
      <c r="H265" s="21" t="str" cm="1">
        <f t="array" ref="H265">IF(ROWS(H$8:H265)&gt;$H$4,"",INDEX(TableCPD[],SMALL(IF((PaymentDate[]&gt;=PerCustomer!$D$5)*(PaymentDate[]&lt;=PerCustomer!$E$5)*(PaymentCus[]=PerCustomer!$B$5),ROW(PaymentDate[])-ROW(CustPay!$B$4)+1),ROWS(H$8:H265))))</f>
        <v/>
      </c>
      <c r="L265" s="10"/>
      <c r="Q265" s="10"/>
    </row>
    <row r="266" spans="2:17" x14ac:dyDescent="0.35">
      <c r="B266" s="19" t="str">
        <f t="array" ref="B266">IF(ROWS(B$8:B266)&gt;$H$3,"",INDEX(Tracker!$B$5:$B$999,SMALL(IF((Tracker!$B$5:$B$999&gt;=PerCustomer!$D$5)*(Tracker!$B$5:$B$999&lt;=PerCustomer!$E$5)*(Tracker!$C$5:$C$999=PerCustomer!$B$5),ROW(Tracker!$B$5:$B$999)-ROW(Tracker!$B$5)+1),ROWS(B$8:B266))))</f>
        <v/>
      </c>
      <c r="C266" s="19" t="str">
        <f t="array" ref="C266">IF(ROWS(C$8:C266)&gt;$H$3,"",INDEX(Tracker!$C$5:$C$999,SMALL(IF((Tracker!$B$5:$B$999&gt;=PerCustomer!$D$5)*(Tracker!$B$5:$B$999&lt;=PerCustomer!$E$5)*(Tracker!$C$5:$C$999=PerCustomer!$B$5),ROW(Tracker!$B$5:$B$999)-ROW(Tracker!$B$5)+1),ROWS(C$8:C266))))</f>
        <v/>
      </c>
      <c r="D266" s="21" t="str">
        <f t="array" ref="D266">IF(ROWS(D$8:D266)&gt;$H$3,"",INDEX(Tracker!$D$5:$D$999,SMALL(IF((Tracker!$B$5:$B$999&gt;=PerCustomer!$D$5)*(Tracker!$B$5:$B$999&lt;=PerCustomer!$E$5)*(Tracker!$C$5:$C$999=PerCustomer!$B$5),ROW(Tracker!$B$5:$B$999)-ROW(Tracker!$B$5)+1),ROWS(D$8:D266))))</f>
        <v/>
      </c>
      <c r="F266" s="19" t="str" cm="1">
        <f t="array" ref="F266">IF(ROWS(F$8:F266)&gt;$H$4,"",INDEX(PaymentDate[],SMALL(IF((PaymentDate[]&gt;=PerCustomer!$D$5)*(PaymentDate[]&lt;=PerCustomer!$E$5)*(PaymentCus[]=PerCustomer!$B$5),ROW(PaymentDate[])-ROW(CustPay!$B$4)+1),ROWS(F$8:F266))))</f>
        <v/>
      </c>
      <c r="G266" s="20" t="str" cm="1">
        <f t="array" ref="G266">IF(ROWS(G$8:G266)&gt;$H$4,"",INDEX(PaymentCus[],SMALL(IF((PaymentDate[]&gt;=PerCustomer!$D$5)*(PaymentDate[]&lt;=PerCustomer!$E$5)*(PaymentCus[]=PerCustomer!$B$5),ROW(PaymentDate[])-ROW(CustPay!$B$4)+1),ROWS(G$8:G266))))</f>
        <v/>
      </c>
      <c r="H266" s="21" t="str" cm="1">
        <f t="array" ref="H266">IF(ROWS(H$8:H266)&gt;$H$4,"",INDEX(TableCPD[],SMALL(IF((PaymentDate[]&gt;=PerCustomer!$D$5)*(PaymentDate[]&lt;=PerCustomer!$E$5)*(PaymentCus[]=PerCustomer!$B$5),ROW(PaymentDate[])-ROW(CustPay!$B$4)+1),ROWS(H$8:H266))))</f>
        <v/>
      </c>
      <c r="L266" s="10"/>
      <c r="Q266" s="10"/>
    </row>
    <row r="267" spans="2:17" x14ac:dyDescent="0.35">
      <c r="B267" s="19" t="str">
        <f t="array" ref="B267">IF(ROWS(B$8:B267)&gt;$H$3,"",INDEX(Tracker!$B$5:$B$999,SMALL(IF((Tracker!$B$5:$B$999&gt;=PerCustomer!$D$5)*(Tracker!$B$5:$B$999&lt;=PerCustomer!$E$5)*(Tracker!$C$5:$C$999=PerCustomer!$B$5),ROW(Tracker!$B$5:$B$999)-ROW(Tracker!$B$5)+1),ROWS(B$8:B267))))</f>
        <v/>
      </c>
      <c r="C267" s="19" t="str">
        <f t="array" ref="C267">IF(ROWS(C$8:C267)&gt;$H$3,"",INDEX(Tracker!$C$5:$C$999,SMALL(IF((Tracker!$B$5:$B$999&gt;=PerCustomer!$D$5)*(Tracker!$B$5:$B$999&lt;=PerCustomer!$E$5)*(Tracker!$C$5:$C$999=PerCustomer!$B$5),ROW(Tracker!$B$5:$B$999)-ROW(Tracker!$B$5)+1),ROWS(C$8:C267))))</f>
        <v/>
      </c>
      <c r="D267" s="21" t="str">
        <f t="array" ref="D267">IF(ROWS(D$8:D267)&gt;$H$3,"",INDEX(Tracker!$D$5:$D$999,SMALL(IF((Tracker!$B$5:$B$999&gt;=PerCustomer!$D$5)*(Tracker!$B$5:$B$999&lt;=PerCustomer!$E$5)*(Tracker!$C$5:$C$999=PerCustomer!$B$5),ROW(Tracker!$B$5:$B$999)-ROW(Tracker!$B$5)+1),ROWS(D$8:D267))))</f>
        <v/>
      </c>
      <c r="F267" s="19" t="str" cm="1">
        <f t="array" ref="F267">IF(ROWS(F$8:F267)&gt;$H$4,"",INDEX(PaymentDate[],SMALL(IF((PaymentDate[]&gt;=PerCustomer!$D$5)*(PaymentDate[]&lt;=PerCustomer!$E$5)*(PaymentCus[]=PerCustomer!$B$5),ROW(PaymentDate[])-ROW(CustPay!$B$4)+1),ROWS(F$8:F267))))</f>
        <v/>
      </c>
      <c r="G267" s="20" t="str" cm="1">
        <f t="array" ref="G267">IF(ROWS(G$8:G267)&gt;$H$4,"",INDEX(PaymentCus[],SMALL(IF((PaymentDate[]&gt;=PerCustomer!$D$5)*(PaymentDate[]&lt;=PerCustomer!$E$5)*(PaymentCus[]=PerCustomer!$B$5),ROW(PaymentDate[])-ROW(CustPay!$B$4)+1),ROWS(G$8:G267))))</f>
        <v/>
      </c>
      <c r="H267" s="21" t="str" cm="1">
        <f t="array" ref="H267">IF(ROWS(H$8:H267)&gt;$H$4,"",INDEX(TableCPD[],SMALL(IF((PaymentDate[]&gt;=PerCustomer!$D$5)*(PaymentDate[]&lt;=PerCustomer!$E$5)*(PaymentCus[]=PerCustomer!$B$5),ROW(PaymentDate[])-ROW(CustPay!$B$4)+1),ROWS(H$8:H267))))</f>
        <v/>
      </c>
      <c r="L267" s="10"/>
      <c r="Q267" s="10"/>
    </row>
    <row r="268" spans="2:17" x14ac:dyDescent="0.35">
      <c r="B268" s="19" t="str">
        <f t="array" ref="B268">IF(ROWS(B$8:B268)&gt;$H$3,"",INDEX(Tracker!$B$5:$B$999,SMALL(IF((Tracker!$B$5:$B$999&gt;=PerCustomer!$D$5)*(Tracker!$B$5:$B$999&lt;=PerCustomer!$E$5)*(Tracker!$C$5:$C$999=PerCustomer!$B$5),ROW(Tracker!$B$5:$B$999)-ROW(Tracker!$B$5)+1),ROWS(B$8:B268))))</f>
        <v/>
      </c>
      <c r="C268" s="19" t="str">
        <f t="array" ref="C268">IF(ROWS(C$8:C268)&gt;$H$3,"",INDEX(Tracker!$C$5:$C$999,SMALL(IF((Tracker!$B$5:$B$999&gt;=PerCustomer!$D$5)*(Tracker!$B$5:$B$999&lt;=PerCustomer!$E$5)*(Tracker!$C$5:$C$999=PerCustomer!$B$5),ROW(Tracker!$B$5:$B$999)-ROW(Tracker!$B$5)+1),ROWS(C$8:C268))))</f>
        <v/>
      </c>
      <c r="D268" s="21" t="str">
        <f t="array" ref="D268">IF(ROWS(D$8:D268)&gt;$H$3,"",INDEX(Tracker!$D$5:$D$999,SMALL(IF((Tracker!$B$5:$B$999&gt;=PerCustomer!$D$5)*(Tracker!$B$5:$B$999&lt;=PerCustomer!$E$5)*(Tracker!$C$5:$C$999=PerCustomer!$B$5),ROW(Tracker!$B$5:$B$999)-ROW(Tracker!$B$5)+1),ROWS(D$8:D268))))</f>
        <v/>
      </c>
      <c r="F268" s="19" t="str" cm="1">
        <f t="array" ref="F268">IF(ROWS(F$8:F268)&gt;$H$4,"",INDEX(PaymentDate[],SMALL(IF((PaymentDate[]&gt;=PerCustomer!$D$5)*(PaymentDate[]&lt;=PerCustomer!$E$5)*(PaymentCus[]=PerCustomer!$B$5),ROW(PaymentDate[])-ROW(CustPay!$B$4)+1),ROWS(F$8:F268))))</f>
        <v/>
      </c>
      <c r="G268" s="20" t="str" cm="1">
        <f t="array" ref="G268">IF(ROWS(G$8:G268)&gt;$H$4,"",INDEX(PaymentCus[],SMALL(IF((PaymentDate[]&gt;=PerCustomer!$D$5)*(PaymentDate[]&lt;=PerCustomer!$E$5)*(PaymentCus[]=PerCustomer!$B$5),ROW(PaymentDate[])-ROW(CustPay!$B$4)+1),ROWS(G$8:G268))))</f>
        <v/>
      </c>
      <c r="H268" s="21" t="str" cm="1">
        <f t="array" ref="H268">IF(ROWS(H$8:H268)&gt;$H$4,"",INDEX(TableCPD[],SMALL(IF((PaymentDate[]&gt;=PerCustomer!$D$5)*(PaymentDate[]&lt;=PerCustomer!$E$5)*(PaymentCus[]=PerCustomer!$B$5),ROW(PaymentDate[])-ROW(CustPay!$B$4)+1),ROWS(H$8:H268))))</f>
        <v/>
      </c>
      <c r="L268" s="10"/>
      <c r="Q268" s="10"/>
    </row>
    <row r="269" spans="2:17" x14ac:dyDescent="0.35">
      <c r="B269" s="19" t="str">
        <f t="array" ref="B269">IF(ROWS(B$8:B269)&gt;$H$3,"",INDEX(Tracker!$B$5:$B$999,SMALL(IF((Tracker!$B$5:$B$999&gt;=PerCustomer!$D$5)*(Tracker!$B$5:$B$999&lt;=PerCustomer!$E$5)*(Tracker!$C$5:$C$999=PerCustomer!$B$5),ROW(Tracker!$B$5:$B$999)-ROW(Tracker!$B$5)+1),ROWS(B$8:B269))))</f>
        <v/>
      </c>
      <c r="C269" s="19" t="str">
        <f t="array" ref="C269">IF(ROWS(C$8:C269)&gt;$H$3,"",INDEX(Tracker!$C$5:$C$999,SMALL(IF((Tracker!$B$5:$B$999&gt;=PerCustomer!$D$5)*(Tracker!$B$5:$B$999&lt;=PerCustomer!$E$5)*(Tracker!$C$5:$C$999=PerCustomer!$B$5),ROW(Tracker!$B$5:$B$999)-ROW(Tracker!$B$5)+1),ROWS(C$8:C269))))</f>
        <v/>
      </c>
      <c r="D269" s="21" t="str">
        <f t="array" ref="D269">IF(ROWS(D$8:D269)&gt;$H$3,"",INDEX(Tracker!$D$5:$D$999,SMALL(IF((Tracker!$B$5:$B$999&gt;=PerCustomer!$D$5)*(Tracker!$B$5:$B$999&lt;=PerCustomer!$E$5)*(Tracker!$C$5:$C$999=PerCustomer!$B$5),ROW(Tracker!$B$5:$B$999)-ROW(Tracker!$B$5)+1),ROWS(D$8:D269))))</f>
        <v/>
      </c>
      <c r="F269" s="19" t="str" cm="1">
        <f t="array" ref="F269">IF(ROWS(F$8:F269)&gt;$H$4,"",INDEX(PaymentDate[],SMALL(IF((PaymentDate[]&gt;=PerCustomer!$D$5)*(PaymentDate[]&lt;=PerCustomer!$E$5)*(PaymentCus[]=PerCustomer!$B$5),ROW(PaymentDate[])-ROW(CustPay!$B$4)+1),ROWS(F$8:F269))))</f>
        <v/>
      </c>
      <c r="G269" s="20" t="str" cm="1">
        <f t="array" ref="G269">IF(ROWS(G$8:G269)&gt;$H$4,"",INDEX(PaymentCus[],SMALL(IF((PaymentDate[]&gt;=PerCustomer!$D$5)*(PaymentDate[]&lt;=PerCustomer!$E$5)*(PaymentCus[]=PerCustomer!$B$5),ROW(PaymentDate[])-ROW(CustPay!$B$4)+1),ROWS(G$8:G269))))</f>
        <v/>
      </c>
      <c r="H269" s="21" t="str" cm="1">
        <f t="array" ref="H269">IF(ROWS(H$8:H269)&gt;$H$4,"",INDEX(TableCPD[],SMALL(IF((PaymentDate[]&gt;=PerCustomer!$D$5)*(PaymentDate[]&lt;=PerCustomer!$E$5)*(PaymentCus[]=PerCustomer!$B$5),ROW(PaymentDate[])-ROW(CustPay!$B$4)+1),ROWS(H$8:H269))))</f>
        <v/>
      </c>
      <c r="L269" s="10"/>
      <c r="Q269" s="10"/>
    </row>
    <row r="270" spans="2:17" x14ac:dyDescent="0.35">
      <c r="B270" s="19" t="str">
        <f t="array" ref="B270">IF(ROWS(B$8:B270)&gt;$H$3,"",INDEX(Tracker!$B$5:$B$999,SMALL(IF((Tracker!$B$5:$B$999&gt;=PerCustomer!$D$5)*(Tracker!$B$5:$B$999&lt;=PerCustomer!$E$5)*(Tracker!$C$5:$C$999=PerCustomer!$B$5),ROW(Tracker!$B$5:$B$999)-ROW(Tracker!$B$5)+1),ROWS(B$8:B270))))</f>
        <v/>
      </c>
      <c r="C270" s="19" t="str">
        <f t="array" ref="C270">IF(ROWS(C$8:C270)&gt;$H$3,"",INDEX(Tracker!$C$5:$C$999,SMALL(IF((Tracker!$B$5:$B$999&gt;=PerCustomer!$D$5)*(Tracker!$B$5:$B$999&lt;=PerCustomer!$E$5)*(Tracker!$C$5:$C$999=PerCustomer!$B$5),ROW(Tracker!$B$5:$B$999)-ROW(Tracker!$B$5)+1),ROWS(C$8:C270))))</f>
        <v/>
      </c>
      <c r="D270" s="21" t="str">
        <f t="array" ref="D270">IF(ROWS(D$8:D270)&gt;$H$3,"",INDEX(Tracker!$D$5:$D$999,SMALL(IF((Tracker!$B$5:$B$999&gt;=PerCustomer!$D$5)*(Tracker!$B$5:$B$999&lt;=PerCustomer!$E$5)*(Tracker!$C$5:$C$999=PerCustomer!$B$5),ROW(Tracker!$B$5:$B$999)-ROW(Tracker!$B$5)+1),ROWS(D$8:D270))))</f>
        <v/>
      </c>
      <c r="F270" s="19" t="str" cm="1">
        <f t="array" ref="F270">IF(ROWS(F$8:F270)&gt;$H$4,"",INDEX(PaymentDate[],SMALL(IF((PaymentDate[]&gt;=PerCustomer!$D$5)*(PaymentDate[]&lt;=PerCustomer!$E$5)*(PaymentCus[]=PerCustomer!$B$5),ROW(PaymentDate[])-ROW(CustPay!$B$4)+1),ROWS(F$8:F270))))</f>
        <v/>
      </c>
      <c r="G270" s="20" t="str" cm="1">
        <f t="array" ref="G270">IF(ROWS(G$8:G270)&gt;$H$4,"",INDEX(PaymentCus[],SMALL(IF((PaymentDate[]&gt;=PerCustomer!$D$5)*(PaymentDate[]&lt;=PerCustomer!$E$5)*(PaymentCus[]=PerCustomer!$B$5),ROW(PaymentDate[])-ROW(CustPay!$B$4)+1),ROWS(G$8:G270))))</f>
        <v/>
      </c>
      <c r="H270" s="21" t="str" cm="1">
        <f t="array" ref="H270">IF(ROWS(H$8:H270)&gt;$H$4,"",INDEX(TableCPD[],SMALL(IF((PaymentDate[]&gt;=PerCustomer!$D$5)*(PaymentDate[]&lt;=PerCustomer!$E$5)*(PaymentCus[]=PerCustomer!$B$5),ROW(PaymentDate[])-ROW(CustPay!$B$4)+1),ROWS(H$8:H270))))</f>
        <v/>
      </c>
      <c r="L270" s="10"/>
      <c r="Q270" s="10"/>
    </row>
    <row r="271" spans="2:17" x14ac:dyDescent="0.35">
      <c r="B271" s="19" t="str">
        <f t="array" ref="B271">IF(ROWS(B$8:B271)&gt;$H$3,"",INDEX(Tracker!$B$5:$B$999,SMALL(IF((Tracker!$B$5:$B$999&gt;=PerCustomer!$D$5)*(Tracker!$B$5:$B$999&lt;=PerCustomer!$E$5)*(Tracker!$C$5:$C$999=PerCustomer!$B$5),ROW(Tracker!$B$5:$B$999)-ROW(Tracker!$B$5)+1),ROWS(B$8:B271))))</f>
        <v/>
      </c>
      <c r="C271" s="19" t="str">
        <f t="array" ref="C271">IF(ROWS(C$8:C271)&gt;$H$3,"",INDEX(Tracker!$C$5:$C$999,SMALL(IF((Tracker!$B$5:$B$999&gt;=PerCustomer!$D$5)*(Tracker!$B$5:$B$999&lt;=PerCustomer!$E$5)*(Tracker!$C$5:$C$999=PerCustomer!$B$5),ROW(Tracker!$B$5:$B$999)-ROW(Tracker!$B$5)+1),ROWS(C$8:C271))))</f>
        <v/>
      </c>
      <c r="D271" s="21" t="str">
        <f t="array" ref="D271">IF(ROWS(D$8:D271)&gt;$H$3,"",INDEX(Tracker!$D$5:$D$999,SMALL(IF((Tracker!$B$5:$B$999&gt;=PerCustomer!$D$5)*(Tracker!$B$5:$B$999&lt;=PerCustomer!$E$5)*(Tracker!$C$5:$C$999=PerCustomer!$B$5),ROW(Tracker!$B$5:$B$999)-ROW(Tracker!$B$5)+1),ROWS(D$8:D271))))</f>
        <v/>
      </c>
      <c r="F271" s="19" t="str" cm="1">
        <f t="array" ref="F271">IF(ROWS(F$8:F271)&gt;$H$4,"",INDEX(PaymentDate[],SMALL(IF((PaymentDate[]&gt;=PerCustomer!$D$5)*(PaymentDate[]&lt;=PerCustomer!$E$5)*(PaymentCus[]=PerCustomer!$B$5),ROW(PaymentDate[])-ROW(CustPay!$B$4)+1),ROWS(F$8:F271))))</f>
        <v/>
      </c>
      <c r="G271" s="20" t="str" cm="1">
        <f t="array" ref="G271">IF(ROWS(G$8:G271)&gt;$H$4,"",INDEX(PaymentCus[],SMALL(IF((PaymentDate[]&gt;=PerCustomer!$D$5)*(PaymentDate[]&lt;=PerCustomer!$E$5)*(PaymentCus[]=PerCustomer!$B$5),ROW(PaymentDate[])-ROW(CustPay!$B$4)+1),ROWS(G$8:G271))))</f>
        <v/>
      </c>
      <c r="H271" s="21" t="str" cm="1">
        <f t="array" ref="H271">IF(ROWS(H$8:H271)&gt;$H$4,"",INDEX(TableCPD[],SMALL(IF((PaymentDate[]&gt;=PerCustomer!$D$5)*(PaymentDate[]&lt;=PerCustomer!$E$5)*(PaymentCus[]=PerCustomer!$B$5),ROW(PaymentDate[])-ROW(CustPay!$B$4)+1),ROWS(H$8:H271))))</f>
        <v/>
      </c>
      <c r="L271" s="10"/>
      <c r="Q271" s="10"/>
    </row>
    <row r="272" spans="2:17" x14ac:dyDescent="0.35">
      <c r="B272" s="19" t="str">
        <f t="array" ref="B272">IF(ROWS(B$8:B272)&gt;$H$3,"",INDEX(Tracker!$B$5:$B$999,SMALL(IF((Tracker!$B$5:$B$999&gt;=PerCustomer!$D$5)*(Tracker!$B$5:$B$999&lt;=PerCustomer!$E$5)*(Tracker!$C$5:$C$999=PerCustomer!$B$5),ROW(Tracker!$B$5:$B$999)-ROW(Tracker!$B$5)+1),ROWS(B$8:B272))))</f>
        <v/>
      </c>
      <c r="C272" s="19" t="str">
        <f t="array" ref="C272">IF(ROWS(C$8:C272)&gt;$H$3,"",INDEX(Tracker!$C$5:$C$999,SMALL(IF((Tracker!$B$5:$B$999&gt;=PerCustomer!$D$5)*(Tracker!$B$5:$B$999&lt;=PerCustomer!$E$5)*(Tracker!$C$5:$C$999=PerCustomer!$B$5),ROW(Tracker!$B$5:$B$999)-ROW(Tracker!$B$5)+1),ROWS(C$8:C272))))</f>
        <v/>
      </c>
      <c r="D272" s="21" t="str">
        <f t="array" ref="D272">IF(ROWS(D$8:D272)&gt;$H$3,"",INDEX(Tracker!$D$5:$D$999,SMALL(IF((Tracker!$B$5:$B$999&gt;=PerCustomer!$D$5)*(Tracker!$B$5:$B$999&lt;=PerCustomer!$E$5)*(Tracker!$C$5:$C$999=PerCustomer!$B$5),ROW(Tracker!$B$5:$B$999)-ROW(Tracker!$B$5)+1),ROWS(D$8:D272))))</f>
        <v/>
      </c>
      <c r="F272" s="19" t="str" cm="1">
        <f t="array" ref="F272">IF(ROWS(F$8:F272)&gt;$H$4,"",INDEX(PaymentDate[],SMALL(IF((PaymentDate[]&gt;=PerCustomer!$D$5)*(PaymentDate[]&lt;=PerCustomer!$E$5)*(PaymentCus[]=PerCustomer!$B$5),ROW(PaymentDate[])-ROW(CustPay!$B$4)+1),ROWS(F$8:F272))))</f>
        <v/>
      </c>
      <c r="G272" s="20" t="str" cm="1">
        <f t="array" ref="G272">IF(ROWS(G$8:G272)&gt;$H$4,"",INDEX(PaymentCus[],SMALL(IF((PaymentDate[]&gt;=PerCustomer!$D$5)*(PaymentDate[]&lt;=PerCustomer!$E$5)*(PaymentCus[]=PerCustomer!$B$5),ROW(PaymentDate[])-ROW(CustPay!$B$4)+1),ROWS(G$8:G272))))</f>
        <v/>
      </c>
      <c r="H272" s="21" t="str" cm="1">
        <f t="array" ref="H272">IF(ROWS(H$8:H272)&gt;$H$4,"",INDEX(TableCPD[],SMALL(IF((PaymentDate[]&gt;=PerCustomer!$D$5)*(PaymentDate[]&lt;=PerCustomer!$E$5)*(PaymentCus[]=PerCustomer!$B$5),ROW(PaymentDate[])-ROW(CustPay!$B$4)+1),ROWS(H$8:H272))))</f>
        <v/>
      </c>
      <c r="L272" s="10"/>
      <c r="Q272" s="10"/>
    </row>
    <row r="273" spans="2:17" x14ac:dyDescent="0.35">
      <c r="B273" s="19" t="str">
        <f t="array" ref="B273">IF(ROWS(B$8:B273)&gt;$H$3,"",INDEX(Tracker!$B$5:$B$999,SMALL(IF((Tracker!$B$5:$B$999&gt;=PerCustomer!$D$5)*(Tracker!$B$5:$B$999&lt;=PerCustomer!$E$5)*(Tracker!$C$5:$C$999=PerCustomer!$B$5),ROW(Tracker!$B$5:$B$999)-ROW(Tracker!$B$5)+1),ROWS(B$8:B273))))</f>
        <v/>
      </c>
      <c r="C273" s="19" t="str">
        <f t="array" ref="C273">IF(ROWS(C$8:C273)&gt;$H$3,"",INDEX(Tracker!$C$5:$C$999,SMALL(IF((Tracker!$B$5:$B$999&gt;=PerCustomer!$D$5)*(Tracker!$B$5:$B$999&lt;=PerCustomer!$E$5)*(Tracker!$C$5:$C$999=PerCustomer!$B$5),ROW(Tracker!$B$5:$B$999)-ROW(Tracker!$B$5)+1),ROWS(C$8:C273))))</f>
        <v/>
      </c>
      <c r="D273" s="21" t="str">
        <f t="array" ref="D273">IF(ROWS(D$8:D273)&gt;$H$3,"",INDEX(Tracker!$D$5:$D$999,SMALL(IF((Tracker!$B$5:$B$999&gt;=PerCustomer!$D$5)*(Tracker!$B$5:$B$999&lt;=PerCustomer!$E$5)*(Tracker!$C$5:$C$999=PerCustomer!$B$5),ROW(Tracker!$B$5:$B$999)-ROW(Tracker!$B$5)+1),ROWS(D$8:D273))))</f>
        <v/>
      </c>
      <c r="F273" s="19" t="str" cm="1">
        <f t="array" ref="F273">IF(ROWS(F$8:F273)&gt;$H$4,"",INDEX(PaymentDate[],SMALL(IF((PaymentDate[]&gt;=PerCustomer!$D$5)*(PaymentDate[]&lt;=PerCustomer!$E$5)*(PaymentCus[]=PerCustomer!$B$5),ROW(PaymentDate[])-ROW(CustPay!$B$4)+1),ROWS(F$8:F273))))</f>
        <v/>
      </c>
      <c r="G273" s="20" t="str" cm="1">
        <f t="array" ref="G273">IF(ROWS(G$8:G273)&gt;$H$4,"",INDEX(PaymentCus[],SMALL(IF((PaymentDate[]&gt;=PerCustomer!$D$5)*(PaymentDate[]&lt;=PerCustomer!$E$5)*(PaymentCus[]=PerCustomer!$B$5),ROW(PaymentDate[])-ROW(CustPay!$B$4)+1),ROWS(G$8:G273))))</f>
        <v/>
      </c>
      <c r="H273" s="21" t="str" cm="1">
        <f t="array" ref="H273">IF(ROWS(H$8:H273)&gt;$H$4,"",INDEX(TableCPD[],SMALL(IF((PaymentDate[]&gt;=PerCustomer!$D$5)*(PaymentDate[]&lt;=PerCustomer!$E$5)*(PaymentCus[]=PerCustomer!$B$5),ROW(PaymentDate[])-ROW(CustPay!$B$4)+1),ROWS(H$8:H273))))</f>
        <v/>
      </c>
      <c r="L273" s="10"/>
      <c r="Q273" s="10"/>
    </row>
    <row r="274" spans="2:17" x14ac:dyDescent="0.35">
      <c r="B274" s="19" t="str">
        <f t="array" ref="B274">IF(ROWS(B$8:B274)&gt;$H$3,"",INDEX(Tracker!$B$5:$B$999,SMALL(IF((Tracker!$B$5:$B$999&gt;=PerCustomer!$D$5)*(Tracker!$B$5:$B$999&lt;=PerCustomer!$E$5)*(Tracker!$C$5:$C$999=PerCustomer!$B$5),ROW(Tracker!$B$5:$B$999)-ROW(Tracker!$B$5)+1),ROWS(B$8:B274))))</f>
        <v/>
      </c>
      <c r="C274" s="19" t="str">
        <f t="array" ref="C274">IF(ROWS(C$8:C274)&gt;$H$3,"",INDEX(Tracker!$C$5:$C$999,SMALL(IF((Tracker!$B$5:$B$999&gt;=PerCustomer!$D$5)*(Tracker!$B$5:$B$999&lt;=PerCustomer!$E$5)*(Tracker!$C$5:$C$999=PerCustomer!$B$5),ROW(Tracker!$B$5:$B$999)-ROW(Tracker!$B$5)+1),ROWS(C$8:C274))))</f>
        <v/>
      </c>
      <c r="D274" s="21" t="str">
        <f t="array" ref="D274">IF(ROWS(D$8:D274)&gt;$H$3,"",INDEX(Tracker!$D$5:$D$999,SMALL(IF((Tracker!$B$5:$B$999&gt;=PerCustomer!$D$5)*(Tracker!$B$5:$B$999&lt;=PerCustomer!$E$5)*(Tracker!$C$5:$C$999=PerCustomer!$B$5),ROW(Tracker!$B$5:$B$999)-ROW(Tracker!$B$5)+1),ROWS(D$8:D274))))</f>
        <v/>
      </c>
      <c r="F274" s="19" t="str" cm="1">
        <f t="array" ref="F274">IF(ROWS(F$8:F274)&gt;$H$4,"",INDEX(PaymentDate[],SMALL(IF((PaymentDate[]&gt;=PerCustomer!$D$5)*(PaymentDate[]&lt;=PerCustomer!$E$5)*(PaymentCus[]=PerCustomer!$B$5),ROW(PaymentDate[])-ROW(CustPay!$B$4)+1),ROWS(F$8:F274))))</f>
        <v/>
      </c>
      <c r="G274" s="20" t="str" cm="1">
        <f t="array" ref="G274">IF(ROWS(G$8:G274)&gt;$H$4,"",INDEX(PaymentCus[],SMALL(IF((PaymentDate[]&gt;=PerCustomer!$D$5)*(PaymentDate[]&lt;=PerCustomer!$E$5)*(PaymentCus[]=PerCustomer!$B$5),ROW(PaymentDate[])-ROW(CustPay!$B$4)+1),ROWS(G$8:G274))))</f>
        <v/>
      </c>
      <c r="H274" s="21" t="str" cm="1">
        <f t="array" ref="H274">IF(ROWS(H$8:H274)&gt;$H$4,"",INDEX(TableCPD[],SMALL(IF((PaymentDate[]&gt;=PerCustomer!$D$5)*(PaymentDate[]&lt;=PerCustomer!$E$5)*(PaymentCus[]=PerCustomer!$B$5),ROW(PaymentDate[])-ROW(CustPay!$B$4)+1),ROWS(H$8:H274))))</f>
        <v/>
      </c>
      <c r="L274" s="10"/>
      <c r="Q274" s="10"/>
    </row>
    <row r="275" spans="2:17" x14ac:dyDescent="0.35">
      <c r="B275" s="19" t="str">
        <f t="array" ref="B275">IF(ROWS(B$8:B275)&gt;$H$3,"",INDEX(Tracker!$B$5:$B$999,SMALL(IF((Tracker!$B$5:$B$999&gt;=PerCustomer!$D$5)*(Tracker!$B$5:$B$999&lt;=PerCustomer!$E$5)*(Tracker!$C$5:$C$999=PerCustomer!$B$5),ROW(Tracker!$B$5:$B$999)-ROW(Tracker!$B$5)+1),ROWS(B$8:B275))))</f>
        <v/>
      </c>
      <c r="C275" s="19" t="str">
        <f t="array" ref="C275">IF(ROWS(C$8:C275)&gt;$H$3,"",INDEX(Tracker!$C$5:$C$999,SMALL(IF((Tracker!$B$5:$B$999&gt;=PerCustomer!$D$5)*(Tracker!$B$5:$B$999&lt;=PerCustomer!$E$5)*(Tracker!$C$5:$C$999=PerCustomer!$B$5),ROW(Tracker!$B$5:$B$999)-ROW(Tracker!$B$5)+1),ROWS(C$8:C275))))</f>
        <v/>
      </c>
      <c r="D275" s="21" t="str">
        <f t="array" ref="D275">IF(ROWS(D$8:D275)&gt;$H$3,"",INDEX(Tracker!$D$5:$D$999,SMALL(IF((Tracker!$B$5:$B$999&gt;=PerCustomer!$D$5)*(Tracker!$B$5:$B$999&lt;=PerCustomer!$E$5)*(Tracker!$C$5:$C$999=PerCustomer!$B$5),ROW(Tracker!$B$5:$B$999)-ROW(Tracker!$B$5)+1),ROWS(D$8:D275))))</f>
        <v/>
      </c>
      <c r="F275" s="19" t="str" cm="1">
        <f t="array" ref="F275">IF(ROWS(F$8:F275)&gt;$H$4,"",INDEX(PaymentDate[],SMALL(IF((PaymentDate[]&gt;=PerCustomer!$D$5)*(PaymentDate[]&lt;=PerCustomer!$E$5)*(PaymentCus[]=PerCustomer!$B$5),ROW(PaymentDate[])-ROW(CustPay!$B$4)+1),ROWS(F$8:F275))))</f>
        <v/>
      </c>
      <c r="G275" s="20" t="str" cm="1">
        <f t="array" ref="G275">IF(ROWS(G$8:G275)&gt;$H$4,"",INDEX(PaymentCus[],SMALL(IF((PaymentDate[]&gt;=PerCustomer!$D$5)*(PaymentDate[]&lt;=PerCustomer!$E$5)*(PaymentCus[]=PerCustomer!$B$5),ROW(PaymentDate[])-ROW(CustPay!$B$4)+1),ROWS(G$8:G275))))</f>
        <v/>
      </c>
      <c r="H275" s="21" t="str" cm="1">
        <f t="array" ref="H275">IF(ROWS(H$8:H275)&gt;$H$4,"",INDEX(TableCPD[],SMALL(IF((PaymentDate[]&gt;=PerCustomer!$D$5)*(PaymentDate[]&lt;=PerCustomer!$E$5)*(PaymentCus[]=PerCustomer!$B$5),ROW(PaymentDate[])-ROW(CustPay!$B$4)+1),ROWS(H$8:H275))))</f>
        <v/>
      </c>
      <c r="L275" s="10"/>
      <c r="Q275" s="10"/>
    </row>
    <row r="276" spans="2:17" x14ac:dyDescent="0.35">
      <c r="B276" s="19" t="str">
        <f t="array" ref="B276">IF(ROWS(B$8:B276)&gt;$H$3,"",INDEX(Tracker!$B$5:$B$999,SMALL(IF((Tracker!$B$5:$B$999&gt;=PerCustomer!$D$5)*(Tracker!$B$5:$B$999&lt;=PerCustomer!$E$5)*(Tracker!$C$5:$C$999=PerCustomer!$B$5),ROW(Tracker!$B$5:$B$999)-ROW(Tracker!$B$5)+1),ROWS(B$8:B276))))</f>
        <v/>
      </c>
      <c r="C276" s="19" t="str">
        <f t="array" ref="C276">IF(ROWS(C$8:C276)&gt;$H$3,"",INDEX(Tracker!$C$5:$C$999,SMALL(IF((Tracker!$B$5:$B$999&gt;=PerCustomer!$D$5)*(Tracker!$B$5:$B$999&lt;=PerCustomer!$E$5)*(Tracker!$C$5:$C$999=PerCustomer!$B$5),ROW(Tracker!$B$5:$B$999)-ROW(Tracker!$B$5)+1),ROWS(C$8:C276))))</f>
        <v/>
      </c>
      <c r="D276" s="21" t="str">
        <f t="array" ref="D276">IF(ROWS(D$8:D276)&gt;$H$3,"",INDEX(Tracker!$D$5:$D$999,SMALL(IF((Tracker!$B$5:$B$999&gt;=PerCustomer!$D$5)*(Tracker!$B$5:$B$999&lt;=PerCustomer!$E$5)*(Tracker!$C$5:$C$999=PerCustomer!$B$5),ROW(Tracker!$B$5:$B$999)-ROW(Tracker!$B$5)+1),ROWS(D$8:D276))))</f>
        <v/>
      </c>
      <c r="F276" s="19" t="str" cm="1">
        <f t="array" ref="F276">IF(ROWS(F$8:F276)&gt;$H$4,"",INDEX(PaymentDate[],SMALL(IF((PaymentDate[]&gt;=PerCustomer!$D$5)*(PaymentDate[]&lt;=PerCustomer!$E$5)*(PaymentCus[]=PerCustomer!$B$5),ROW(PaymentDate[])-ROW(CustPay!$B$4)+1),ROWS(F$8:F276))))</f>
        <v/>
      </c>
      <c r="G276" s="20" t="str" cm="1">
        <f t="array" ref="G276">IF(ROWS(G$8:G276)&gt;$H$4,"",INDEX(PaymentCus[],SMALL(IF((PaymentDate[]&gt;=PerCustomer!$D$5)*(PaymentDate[]&lt;=PerCustomer!$E$5)*(PaymentCus[]=PerCustomer!$B$5),ROW(PaymentDate[])-ROW(CustPay!$B$4)+1),ROWS(G$8:G276))))</f>
        <v/>
      </c>
      <c r="H276" s="21" t="str" cm="1">
        <f t="array" ref="H276">IF(ROWS(H$8:H276)&gt;$H$4,"",INDEX(TableCPD[],SMALL(IF((PaymentDate[]&gt;=PerCustomer!$D$5)*(PaymentDate[]&lt;=PerCustomer!$E$5)*(PaymentCus[]=PerCustomer!$B$5),ROW(PaymentDate[])-ROW(CustPay!$B$4)+1),ROWS(H$8:H276))))</f>
        <v/>
      </c>
      <c r="L276" s="10"/>
      <c r="Q276" s="10"/>
    </row>
    <row r="277" spans="2:17" x14ac:dyDescent="0.35">
      <c r="B277" s="19" t="str">
        <f t="array" ref="B277">IF(ROWS(B$8:B277)&gt;$H$3,"",INDEX(Tracker!$B$5:$B$999,SMALL(IF((Tracker!$B$5:$B$999&gt;=PerCustomer!$D$5)*(Tracker!$B$5:$B$999&lt;=PerCustomer!$E$5)*(Tracker!$C$5:$C$999=PerCustomer!$B$5),ROW(Tracker!$B$5:$B$999)-ROW(Tracker!$B$5)+1),ROWS(B$8:B277))))</f>
        <v/>
      </c>
      <c r="C277" s="19" t="str">
        <f t="array" ref="C277">IF(ROWS(C$8:C277)&gt;$H$3,"",INDEX(Tracker!$C$5:$C$999,SMALL(IF((Tracker!$B$5:$B$999&gt;=PerCustomer!$D$5)*(Tracker!$B$5:$B$999&lt;=PerCustomer!$E$5)*(Tracker!$C$5:$C$999=PerCustomer!$B$5),ROW(Tracker!$B$5:$B$999)-ROW(Tracker!$B$5)+1),ROWS(C$8:C277))))</f>
        <v/>
      </c>
      <c r="D277" s="21" t="str">
        <f t="array" ref="D277">IF(ROWS(D$8:D277)&gt;$H$3,"",INDEX(Tracker!$D$5:$D$999,SMALL(IF((Tracker!$B$5:$B$999&gt;=PerCustomer!$D$5)*(Tracker!$B$5:$B$999&lt;=PerCustomer!$E$5)*(Tracker!$C$5:$C$999=PerCustomer!$B$5),ROW(Tracker!$B$5:$B$999)-ROW(Tracker!$B$5)+1),ROWS(D$8:D277))))</f>
        <v/>
      </c>
      <c r="F277" s="19" t="str" cm="1">
        <f t="array" ref="F277">IF(ROWS(F$8:F277)&gt;$H$4,"",INDEX(PaymentDate[],SMALL(IF((PaymentDate[]&gt;=PerCustomer!$D$5)*(PaymentDate[]&lt;=PerCustomer!$E$5)*(PaymentCus[]=PerCustomer!$B$5),ROW(PaymentDate[])-ROW(CustPay!$B$4)+1),ROWS(F$8:F277))))</f>
        <v/>
      </c>
      <c r="G277" s="20" t="str" cm="1">
        <f t="array" ref="G277">IF(ROWS(G$8:G277)&gt;$H$4,"",INDEX(PaymentCus[],SMALL(IF((PaymentDate[]&gt;=PerCustomer!$D$5)*(PaymentDate[]&lt;=PerCustomer!$E$5)*(PaymentCus[]=PerCustomer!$B$5),ROW(PaymentDate[])-ROW(CustPay!$B$4)+1),ROWS(G$8:G277))))</f>
        <v/>
      </c>
      <c r="H277" s="21" t="str" cm="1">
        <f t="array" ref="H277">IF(ROWS(H$8:H277)&gt;$H$4,"",INDEX(TableCPD[],SMALL(IF((PaymentDate[]&gt;=PerCustomer!$D$5)*(PaymentDate[]&lt;=PerCustomer!$E$5)*(PaymentCus[]=PerCustomer!$B$5),ROW(PaymentDate[])-ROW(CustPay!$B$4)+1),ROWS(H$8:H277))))</f>
        <v/>
      </c>
      <c r="L277" s="10"/>
      <c r="Q277" s="10"/>
    </row>
    <row r="278" spans="2:17" x14ac:dyDescent="0.35">
      <c r="B278" s="19" t="str">
        <f t="array" ref="B278">IF(ROWS(B$8:B278)&gt;$H$3,"",INDEX(Tracker!$B$5:$B$999,SMALL(IF((Tracker!$B$5:$B$999&gt;=PerCustomer!$D$5)*(Tracker!$B$5:$B$999&lt;=PerCustomer!$E$5)*(Tracker!$C$5:$C$999=PerCustomer!$B$5),ROW(Tracker!$B$5:$B$999)-ROW(Tracker!$B$5)+1),ROWS(B$8:B278))))</f>
        <v/>
      </c>
      <c r="C278" s="19" t="str">
        <f t="array" ref="C278">IF(ROWS(C$8:C278)&gt;$H$3,"",INDEX(Tracker!$C$5:$C$999,SMALL(IF((Tracker!$B$5:$B$999&gt;=PerCustomer!$D$5)*(Tracker!$B$5:$B$999&lt;=PerCustomer!$E$5)*(Tracker!$C$5:$C$999=PerCustomer!$B$5),ROW(Tracker!$B$5:$B$999)-ROW(Tracker!$B$5)+1),ROWS(C$8:C278))))</f>
        <v/>
      </c>
      <c r="D278" s="21" t="str">
        <f t="array" ref="D278">IF(ROWS(D$8:D278)&gt;$H$3,"",INDEX(Tracker!$D$5:$D$999,SMALL(IF((Tracker!$B$5:$B$999&gt;=PerCustomer!$D$5)*(Tracker!$B$5:$B$999&lt;=PerCustomer!$E$5)*(Tracker!$C$5:$C$999=PerCustomer!$B$5),ROW(Tracker!$B$5:$B$999)-ROW(Tracker!$B$5)+1),ROWS(D$8:D278))))</f>
        <v/>
      </c>
      <c r="F278" s="19" t="str" cm="1">
        <f t="array" ref="F278">IF(ROWS(F$8:F278)&gt;$H$4,"",INDEX(PaymentDate[],SMALL(IF((PaymentDate[]&gt;=PerCustomer!$D$5)*(PaymentDate[]&lt;=PerCustomer!$E$5)*(PaymentCus[]=PerCustomer!$B$5),ROW(PaymentDate[])-ROW(CustPay!$B$4)+1),ROWS(F$8:F278))))</f>
        <v/>
      </c>
      <c r="G278" s="20" t="str" cm="1">
        <f t="array" ref="G278">IF(ROWS(G$8:G278)&gt;$H$4,"",INDEX(PaymentCus[],SMALL(IF((PaymentDate[]&gt;=PerCustomer!$D$5)*(PaymentDate[]&lt;=PerCustomer!$E$5)*(PaymentCus[]=PerCustomer!$B$5),ROW(PaymentDate[])-ROW(CustPay!$B$4)+1),ROWS(G$8:G278))))</f>
        <v/>
      </c>
      <c r="H278" s="21" t="str" cm="1">
        <f t="array" ref="H278">IF(ROWS(H$8:H278)&gt;$H$4,"",INDEX(TableCPD[],SMALL(IF((PaymentDate[]&gt;=PerCustomer!$D$5)*(PaymentDate[]&lt;=PerCustomer!$E$5)*(PaymentCus[]=PerCustomer!$B$5),ROW(PaymentDate[])-ROW(CustPay!$B$4)+1),ROWS(H$8:H278))))</f>
        <v/>
      </c>
      <c r="L278" s="10"/>
      <c r="Q278" s="10"/>
    </row>
    <row r="279" spans="2:17" x14ac:dyDescent="0.35">
      <c r="B279" s="19" t="str">
        <f t="array" ref="B279">IF(ROWS(B$8:B279)&gt;$H$3,"",INDEX(Tracker!$B$5:$B$999,SMALL(IF((Tracker!$B$5:$B$999&gt;=PerCustomer!$D$5)*(Tracker!$B$5:$B$999&lt;=PerCustomer!$E$5)*(Tracker!$C$5:$C$999=PerCustomer!$B$5),ROW(Tracker!$B$5:$B$999)-ROW(Tracker!$B$5)+1),ROWS(B$8:B279))))</f>
        <v/>
      </c>
      <c r="C279" s="19" t="str">
        <f t="array" ref="C279">IF(ROWS(C$8:C279)&gt;$H$3,"",INDEX(Tracker!$C$5:$C$999,SMALL(IF((Tracker!$B$5:$B$999&gt;=PerCustomer!$D$5)*(Tracker!$B$5:$B$999&lt;=PerCustomer!$E$5)*(Tracker!$C$5:$C$999=PerCustomer!$B$5),ROW(Tracker!$B$5:$B$999)-ROW(Tracker!$B$5)+1),ROWS(C$8:C279))))</f>
        <v/>
      </c>
      <c r="D279" s="21" t="str">
        <f t="array" ref="D279">IF(ROWS(D$8:D279)&gt;$H$3,"",INDEX(Tracker!$D$5:$D$999,SMALL(IF((Tracker!$B$5:$B$999&gt;=PerCustomer!$D$5)*(Tracker!$B$5:$B$999&lt;=PerCustomer!$E$5)*(Tracker!$C$5:$C$999=PerCustomer!$B$5),ROW(Tracker!$B$5:$B$999)-ROW(Tracker!$B$5)+1),ROWS(D$8:D279))))</f>
        <v/>
      </c>
      <c r="F279" s="19" t="str" cm="1">
        <f t="array" ref="F279">IF(ROWS(F$8:F279)&gt;$H$4,"",INDEX(PaymentDate[],SMALL(IF((PaymentDate[]&gt;=PerCustomer!$D$5)*(PaymentDate[]&lt;=PerCustomer!$E$5)*(PaymentCus[]=PerCustomer!$B$5),ROW(PaymentDate[])-ROW(CustPay!$B$4)+1),ROWS(F$8:F279))))</f>
        <v/>
      </c>
      <c r="G279" s="20" t="str" cm="1">
        <f t="array" ref="G279">IF(ROWS(G$8:G279)&gt;$H$4,"",INDEX(PaymentCus[],SMALL(IF((PaymentDate[]&gt;=PerCustomer!$D$5)*(PaymentDate[]&lt;=PerCustomer!$E$5)*(PaymentCus[]=PerCustomer!$B$5),ROW(PaymentDate[])-ROW(CustPay!$B$4)+1),ROWS(G$8:G279))))</f>
        <v/>
      </c>
      <c r="H279" s="21" t="str" cm="1">
        <f t="array" ref="H279">IF(ROWS(H$8:H279)&gt;$H$4,"",INDEX(TableCPD[],SMALL(IF((PaymentDate[]&gt;=PerCustomer!$D$5)*(PaymentDate[]&lt;=PerCustomer!$E$5)*(PaymentCus[]=PerCustomer!$B$5),ROW(PaymentDate[])-ROW(CustPay!$B$4)+1),ROWS(H$8:H279))))</f>
        <v/>
      </c>
      <c r="L279" s="10"/>
      <c r="Q279" s="10"/>
    </row>
    <row r="280" spans="2:17" x14ac:dyDescent="0.35">
      <c r="B280" s="19" t="str">
        <f t="array" ref="B280">IF(ROWS(B$8:B280)&gt;$H$3,"",INDEX(Tracker!$B$5:$B$999,SMALL(IF((Tracker!$B$5:$B$999&gt;=PerCustomer!$D$5)*(Tracker!$B$5:$B$999&lt;=PerCustomer!$E$5)*(Tracker!$C$5:$C$999=PerCustomer!$B$5),ROW(Tracker!$B$5:$B$999)-ROW(Tracker!$B$5)+1),ROWS(B$8:B280))))</f>
        <v/>
      </c>
      <c r="C280" s="19" t="str">
        <f t="array" ref="C280">IF(ROWS(C$8:C280)&gt;$H$3,"",INDEX(Tracker!$C$5:$C$999,SMALL(IF((Tracker!$B$5:$B$999&gt;=PerCustomer!$D$5)*(Tracker!$B$5:$B$999&lt;=PerCustomer!$E$5)*(Tracker!$C$5:$C$999=PerCustomer!$B$5),ROW(Tracker!$B$5:$B$999)-ROW(Tracker!$B$5)+1),ROWS(C$8:C280))))</f>
        <v/>
      </c>
      <c r="D280" s="21" t="str">
        <f t="array" ref="D280">IF(ROWS(D$8:D280)&gt;$H$3,"",INDEX(Tracker!$D$5:$D$999,SMALL(IF((Tracker!$B$5:$B$999&gt;=PerCustomer!$D$5)*(Tracker!$B$5:$B$999&lt;=PerCustomer!$E$5)*(Tracker!$C$5:$C$999=PerCustomer!$B$5),ROW(Tracker!$B$5:$B$999)-ROW(Tracker!$B$5)+1),ROWS(D$8:D280))))</f>
        <v/>
      </c>
      <c r="F280" s="19" t="str" cm="1">
        <f t="array" ref="F280">IF(ROWS(F$8:F280)&gt;$H$4,"",INDEX(PaymentDate[],SMALL(IF((PaymentDate[]&gt;=PerCustomer!$D$5)*(PaymentDate[]&lt;=PerCustomer!$E$5)*(PaymentCus[]=PerCustomer!$B$5),ROW(PaymentDate[])-ROW(CustPay!$B$4)+1),ROWS(F$8:F280))))</f>
        <v/>
      </c>
      <c r="G280" s="20" t="str" cm="1">
        <f t="array" ref="G280">IF(ROWS(G$8:G280)&gt;$H$4,"",INDEX(PaymentCus[],SMALL(IF((PaymentDate[]&gt;=PerCustomer!$D$5)*(PaymentDate[]&lt;=PerCustomer!$E$5)*(PaymentCus[]=PerCustomer!$B$5),ROW(PaymentDate[])-ROW(CustPay!$B$4)+1),ROWS(G$8:G280))))</f>
        <v/>
      </c>
      <c r="H280" s="21" t="str" cm="1">
        <f t="array" ref="H280">IF(ROWS(H$8:H280)&gt;$H$4,"",INDEX(TableCPD[],SMALL(IF((PaymentDate[]&gt;=PerCustomer!$D$5)*(PaymentDate[]&lt;=PerCustomer!$E$5)*(PaymentCus[]=PerCustomer!$B$5),ROW(PaymentDate[])-ROW(CustPay!$B$4)+1),ROWS(H$8:H280))))</f>
        <v/>
      </c>
      <c r="L280" s="10"/>
      <c r="Q280" s="10"/>
    </row>
    <row r="281" spans="2:17" x14ac:dyDescent="0.35">
      <c r="B281" s="19" t="str">
        <f t="array" ref="B281">IF(ROWS(B$8:B281)&gt;$H$3,"",INDEX(Tracker!$B$5:$B$999,SMALL(IF((Tracker!$B$5:$B$999&gt;=PerCustomer!$D$5)*(Tracker!$B$5:$B$999&lt;=PerCustomer!$E$5)*(Tracker!$C$5:$C$999=PerCustomer!$B$5),ROW(Tracker!$B$5:$B$999)-ROW(Tracker!$B$5)+1),ROWS(B$8:B281))))</f>
        <v/>
      </c>
      <c r="C281" s="19" t="str">
        <f t="array" ref="C281">IF(ROWS(C$8:C281)&gt;$H$3,"",INDEX(Tracker!$C$5:$C$999,SMALL(IF((Tracker!$B$5:$B$999&gt;=PerCustomer!$D$5)*(Tracker!$B$5:$B$999&lt;=PerCustomer!$E$5)*(Tracker!$C$5:$C$999=PerCustomer!$B$5),ROW(Tracker!$B$5:$B$999)-ROW(Tracker!$B$5)+1),ROWS(C$8:C281))))</f>
        <v/>
      </c>
      <c r="D281" s="21" t="str">
        <f t="array" ref="D281">IF(ROWS(D$8:D281)&gt;$H$3,"",INDEX(Tracker!$D$5:$D$999,SMALL(IF((Tracker!$B$5:$B$999&gt;=PerCustomer!$D$5)*(Tracker!$B$5:$B$999&lt;=PerCustomer!$E$5)*(Tracker!$C$5:$C$999=PerCustomer!$B$5),ROW(Tracker!$B$5:$B$999)-ROW(Tracker!$B$5)+1),ROWS(D$8:D281))))</f>
        <v/>
      </c>
      <c r="F281" s="19" t="str" cm="1">
        <f t="array" ref="F281">IF(ROWS(F$8:F281)&gt;$H$4,"",INDEX(PaymentDate[],SMALL(IF((PaymentDate[]&gt;=PerCustomer!$D$5)*(PaymentDate[]&lt;=PerCustomer!$E$5)*(PaymentCus[]=PerCustomer!$B$5),ROW(PaymentDate[])-ROW(CustPay!$B$4)+1),ROWS(F$8:F281))))</f>
        <v/>
      </c>
      <c r="G281" s="20" t="str" cm="1">
        <f t="array" ref="G281">IF(ROWS(G$8:G281)&gt;$H$4,"",INDEX(PaymentCus[],SMALL(IF((PaymentDate[]&gt;=PerCustomer!$D$5)*(PaymentDate[]&lt;=PerCustomer!$E$5)*(PaymentCus[]=PerCustomer!$B$5),ROW(PaymentDate[])-ROW(CustPay!$B$4)+1),ROWS(G$8:G281))))</f>
        <v/>
      </c>
      <c r="H281" s="21" t="str" cm="1">
        <f t="array" ref="H281">IF(ROWS(H$8:H281)&gt;$H$4,"",INDEX(TableCPD[],SMALL(IF((PaymentDate[]&gt;=PerCustomer!$D$5)*(PaymentDate[]&lt;=PerCustomer!$E$5)*(PaymentCus[]=PerCustomer!$B$5),ROW(PaymentDate[])-ROW(CustPay!$B$4)+1),ROWS(H$8:H281))))</f>
        <v/>
      </c>
      <c r="L281" s="10"/>
      <c r="Q281" s="10"/>
    </row>
    <row r="282" spans="2:17" x14ac:dyDescent="0.35">
      <c r="B282" s="19" t="str">
        <f t="array" ref="B282">IF(ROWS(B$8:B282)&gt;$H$3,"",INDEX(Tracker!$B$5:$B$999,SMALL(IF((Tracker!$B$5:$B$999&gt;=PerCustomer!$D$5)*(Tracker!$B$5:$B$999&lt;=PerCustomer!$E$5)*(Tracker!$C$5:$C$999=PerCustomer!$B$5),ROW(Tracker!$B$5:$B$999)-ROW(Tracker!$B$5)+1),ROWS(B$8:B282))))</f>
        <v/>
      </c>
      <c r="C282" s="19" t="str">
        <f t="array" ref="C282">IF(ROWS(C$8:C282)&gt;$H$3,"",INDEX(Tracker!$C$5:$C$999,SMALL(IF((Tracker!$B$5:$B$999&gt;=PerCustomer!$D$5)*(Tracker!$B$5:$B$999&lt;=PerCustomer!$E$5)*(Tracker!$C$5:$C$999=PerCustomer!$B$5),ROW(Tracker!$B$5:$B$999)-ROW(Tracker!$B$5)+1),ROWS(C$8:C282))))</f>
        <v/>
      </c>
      <c r="D282" s="21" t="str">
        <f t="array" ref="D282">IF(ROWS(D$8:D282)&gt;$H$3,"",INDEX(Tracker!$D$5:$D$999,SMALL(IF((Tracker!$B$5:$B$999&gt;=PerCustomer!$D$5)*(Tracker!$B$5:$B$999&lt;=PerCustomer!$E$5)*(Tracker!$C$5:$C$999=PerCustomer!$B$5),ROW(Tracker!$B$5:$B$999)-ROW(Tracker!$B$5)+1),ROWS(D$8:D282))))</f>
        <v/>
      </c>
      <c r="F282" s="19" t="str" cm="1">
        <f t="array" ref="F282">IF(ROWS(F$8:F282)&gt;$H$4,"",INDEX(PaymentDate[],SMALL(IF((PaymentDate[]&gt;=PerCustomer!$D$5)*(PaymentDate[]&lt;=PerCustomer!$E$5)*(PaymentCus[]=PerCustomer!$B$5),ROW(PaymentDate[])-ROW(CustPay!$B$4)+1),ROWS(F$8:F282))))</f>
        <v/>
      </c>
      <c r="G282" s="20" t="str" cm="1">
        <f t="array" ref="G282">IF(ROWS(G$8:G282)&gt;$H$4,"",INDEX(PaymentCus[],SMALL(IF((PaymentDate[]&gt;=PerCustomer!$D$5)*(PaymentDate[]&lt;=PerCustomer!$E$5)*(PaymentCus[]=PerCustomer!$B$5),ROW(PaymentDate[])-ROW(CustPay!$B$4)+1),ROWS(G$8:G282))))</f>
        <v/>
      </c>
      <c r="H282" s="21" t="str" cm="1">
        <f t="array" ref="H282">IF(ROWS(H$8:H282)&gt;$H$4,"",INDEX(TableCPD[],SMALL(IF((PaymentDate[]&gt;=PerCustomer!$D$5)*(PaymentDate[]&lt;=PerCustomer!$E$5)*(PaymentCus[]=PerCustomer!$B$5),ROW(PaymentDate[])-ROW(CustPay!$B$4)+1),ROWS(H$8:H282))))</f>
        <v/>
      </c>
      <c r="L282" s="10"/>
      <c r="Q282" s="10"/>
    </row>
    <row r="283" spans="2:17" x14ac:dyDescent="0.35">
      <c r="B283" s="19" t="str">
        <f t="array" ref="B283">IF(ROWS(B$8:B283)&gt;$H$3,"",INDEX(Tracker!$B$5:$B$999,SMALL(IF((Tracker!$B$5:$B$999&gt;=PerCustomer!$D$5)*(Tracker!$B$5:$B$999&lt;=PerCustomer!$E$5)*(Tracker!$C$5:$C$999=PerCustomer!$B$5),ROW(Tracker!$B$5:$B$999)-ROW(Tracker!$B$5)+1),ROWS(B$8:B283))))</f>
        <v/>
      </c>
      <c r="C283" s="19" t="str">
        <f t="array" ref="C283">IF(ROWS(C$8:C283)&gt;$H$3,"",INDEX(Tracker!$C$5:$C$999,SMALL(IF((Tracker!$B$5:$B$999&gt;=PerCustomer!$D$5)*(Tracker!$B$5:$B$999&lt;=PerCustomer!$E$5)*(Tracker!$C$5:$C$999=PerCustomer!$B$5),ROW(Tracker!$B$5:$B$999)-ROW(Tracker!$B$5)+1),ROWS(C$8:C283))))</f>
        <v/>
      </c>
      <c r="D283" s="21" t="str">
        <f t="array" ref="D283">IF(ROWS(D$8:D283)&gt;$H$3,"",INDEX(Tracker!$D$5:$D$999,SMALL(IF((Tracker!$B$5:$B$999&gt;=PerCustomer!$D$5)*(Tracker!$B$5:$B$999&lt;=PerCustomer!$E$5)*(Tracker!$C$5:$C$999=PerCustomer!$B$5),ROW(Tracker!$B$5:$B$999)-ROW(Tracker!$B$5)+1),ROWS(D$8:D283))))</f>
        <v/>
      </c>
      <c r="F283" s="19" t="str" cm="1">
        <f t="array" ref="F283">IF(ROWS(F$8:F283)&gt;$H$4,"",INDEX(PaymentDate[],SMALL(IF((PaymentDate[]&gt;=PerCustomer!$D$5)*(PaymentDate[]&lt;=PerCustomer!$E$5)*(PaymentCus[]=PerCustomer!$B$5),ROW(PaymentDate[])-ROW(CustPay!$B$4)+1),ROWS(F$8:F283))))</f>
        <v/>
      </c>
      <c r="G283" s="20" t="str" cm="1">
        <f t="array" ref="G283">IF(ROWS(G$8:G283)&gt;$H$4,"",INDEX(PaymentCus[],SMALL(IF((PaymentDate[]&gt;=PerCustomer!$D$5)*(PaymentDate[]&lt;=PerCustomer!$E$5)*(PaymentCus[]=PerCustomer!$B$5),ROW(PaymentDate[])-ROW(CustPay!$B$4)+1),ROWS(G$8:G283))))</f>
        <v/>
      </c>
      <c r="H283" s="21" t="str" cm="1">
        <f t="array" ref="H283">IF(ROWS(H$8:H283)&gt;$H$4,"",INDEX(TableCPD[],SMALL(IF((PaymentDate[]&gt;=PerCustomer!$D$5)*(PaymentDate[]&lt;=PerCustomer!$E$5)*(PaymentCus[]=PerCustomer!$B$5),ROW(PaymentDate[])-ROW(CustPay!$B$4)+1),ROWS(H$8:H283))))</f>
        <v/>
      </c>
      <c r="L283" s="10"/>
      <c r="Q283" s="10"/>
    </row>
    <row r="284" spans="2:17" x14ac:dyDescent="0.35">
      <c r="B284" s="19" t="str">
        <f t="array" ref="B284">IF(ROWS(B$8:B284)&gt;$H$3,"",INDEX(Tracker!$B$5:$B$999,SMALL(IF((Tracker!$B$5:$B$999&gt;=PerCustomer!$D$5)*(Tracker!$B$5:$B$999&lt;=PerCustomer!$E$5)*(Tracker!$C$5:$C$999=PerCustomer!$B$5),ROW(Tracker!$B$5:$B$999)-ROW(Tracker!$B$5)+1),ROWS(B$8:B284))))</f>
        <v/>
      </c>
      <c r="C284" s="19" t="str">
        <f t="array" ref="C284">IF(ROWS(C$8:C284)&gt;$H$3,"",INDEX(Tracker!$C$5:$C$999,SMALL(IF((Tracker!$B$5:$B$999&gt;=PerCustomer!$D$5)*(Tracker!$B$5:$B$999&lt;=PerCustomer!$E$5)*(Tracker!$C$5:$C$999=PerCustomer!$B$5),ROW(Tracker!$B$5:$B$999)-ROW(Tracker!$B$5)+1),ROWS(C$8:C284))))</f>
        <v/>
      </c>
      <c r="D284" s="21" t="str">
        <f t="array" ref="D284">IF(ROWS(D$8:D284)&gt;$H$3,"",INDEX(Tracker!$D$5:$D$999,SMALL(IF((Tracker!$B$5:$B$999&gt;=PerCustomer!$D$5)*(Tracker!$B$5:$B$999&lt;=PerCustomer!$E$5)*(Tracker!$C$5:$C$999=PerCustomer!$B$5),ROW(Tracker!$B$5:$B$999)-ROW(Tracker!$B$5)+1),ROWS(D$8:D284))))</f>
        <v/>
      </c>
      <c r="F284" s="19" t="str" cm="1">
        <f t="array" ref="F284">IF(ROWS(F$8:F284)&gt;$H$4,"",INDEX(PaymentDate[],SMALL(IF((PaymentDate[]&gt;=PerCustomer!$D$5)*(PaymentDate[]&lt;=PerCustomer!$E$5)*(PaymentCus[]=PerCustomer!$B$5),ROW(PaymentDate[])-ROW(CustPay!$B$4)+1),ROWS(F$8:F284))))</f>
        <v/>
      </c>
      <c r="G284" s="20" t="str" cm="1">
        <f t="array" ref="G284">IF(ROWS(G$8:G284)&gt;$H$4,"",INDEX(PaymentCus[],SMALL(IF((PaymentDate[]&gt;=PerCustomer!$D$5)*(PaymentDate[]&lt;=PerCustomer!$E$5)*(PaymentCus[]=PerCustomer!$B$5),ROW(PaymentDate[])-ROW(CustPay!$B$4)+1),ROWS(G$8:G284))))</f>
        <v/>
      </c>
      <c r="H284" s="21" t="str" cm="1">
        <f t="array" ref="H284">IF(ROWS(H$8:H284)&gt;$H$4,"",INDEX(TableCPD[],SMALL(IF((PaymentDate[]&gt;=PerCustomer!$D$5)*(PaymentDate[]&lt;=PerCustomer!$E$5)*(PaymentCus[]=PerCustomer!$B$5),ROW(PaymentDate[])-ROW(CustPay!$B$4)+1),ROWS(H$8:H284))))</f>
        <v/>
      </c>
      <c r="L284" s="10"/>
      <c r="Q284" s="10"/>
    </row>
    <row r="285" spans="2:17" x14ac:dyDescent="0.35">
      <c r="B285" s="19" t="str">
        <f t="array" ref="B285">IF(ROWS(B$8:B285)&gt;$H$3,"",INDEX(Tracker!$B$5:$B$999,SMALL(IF((Tracker!$B$5:$B$999&gt;=PerCustomer!$D$5)*(Tracker!$B$5:$B$999&lt;=PerCustomer!$E$5)*(Tracker!$C$5:$C$999=PerCustomer!$B$5),ROW(Tracker!$B$5:$B$999)-ROW(Tracker!$B$5)+1),ROWS(B$8:B285))))</f>
        <v/>
      </c>
      <c r="C285" s="19" t="str">
        <f t="array" ref="C285">IF(ROWS(C$8:C285)&gt;$H$3,"",INDEX(Tracker!$C$5:$C$999,SMALL(IF((Tracker!$B$5:$B$999&gt;=PerCustomer!$D$5)*(Tracker!$B$5:$B$999&lt;=PerCustomer!$E$5)*(Tracker!$C$5:$C$999=PerCustomer!$B$5),ROW(Tracker!$B$5:$B$999)-ROW(Tracker!$B$5)+1),ROWS(C$8:C285))))</f>
        <v/>
      </c>
      <c r="D285" s="21" t="str">
        <f t="array" ref="D285">IF(ROWS(D$8:D285)&gt;$H$3,"",INDEX(Tracker!$D$5:$D$999,SMALL(IF((Tracker!$B$5:$B$999&gt;=PerCustomer!$D$5)*(Tracker!$B$5:$B$999&lt;=PerCustomer!$E$5)*(Tracker!$C$5:$C$999=PerCustomer!$B$5),ROW(Tracker!$B$5:$B$999)-ROW(Tracker!$B$5)+1),ROWS(D$8:D285))))</f>
        <v/>
      </c>
      <c r="F285" s="19" t="str" cm="1">
        <f t="array" ref="F285">IF(ROWS(F$8:F285)&gt;$H$4,"",INDEX(PaymentDate[],SMALL(IF((PaymentDate[]&gt;=PerCustomer!$D$5)*(PaymentDate[]&lt;=PerCustomer!$E$5)*(PaymentCus[]=PerCustomer!$B$5),ROW(PaymentDate[])-ROW(CustPay!$B$4)+1),ROWS(F$8:F285))))</f>
        <v/>
      </c>
      <c r="G285" s="20" t="str" cm="1">
        <f t="array" ref="G285">IF(ROWS(G$8:G285)&gt;$H$4,"",INDEX(PaymentCus[],SMALL(IF((PaymentDate[]&gt;=PerCustomer!$D$5)*(PaymentDate[]&lt;=PerCustomer!$E$5)*(PaymentCus[]=PerCustomer!$B$5),ROW(PaymentDate[])-ROW(CustPay!$B$4)+1),ROWS(G$8:G285))))</f>
        <v/>
      </c>
      <c r="H285" s="21" t="str" cm="1">
        <f t="array" ref="H285">IF(ROWS(H$8:H285)&gt;$H$4,"",INDEX(TableCPD[],SMALL(IF((PaymentDate[]&gt;=PerCustomer!$D$5)*(PaymentDate[]&lt;=PerCustomer!$E$5)*(PaymentCus[]=PerCustomer!$B$5),ROW(PaymentDate[])-ROW(CustPay!$B$4)+1),ROWS(H$8:H285))))</f>
        <v/>
      </c>
      <c r="L285" s="10"/>
      <c r="Q285" s="10"/>
    </row>
    <row r="286" spans="2:17" x14ac:dyDescent="0.35">
      <c r="B286" s="19" t="str">
        <f t="array" ref="B286">IF(ROWS(B$8:B286)&gt;$H$3,"",INDEX(Tracker!$B$5:$B$999,SMALL(IF((Tracker!$B$5:$B$999&gt;=PerCustomer!$D$5)*(Tracker!$B$5:$B$999&lt;=PerCustomer!$E$5)*(Tracker!$C$5:$C$999=PerCustomer!$B$5),ROW(Tracker!$B$5:$B$999)-ROW(Tracker!$B$5)+1),ROWS(B$8:B286))))</f>
        <v/>
      </c>
      <c r="C286" s="19" t="str">
        <f t="array" ref="C286">IF(ROWS(C$8:C286)&gt;$H$3,"",INDEX(Tracker!$C$5:$C$999,SMALL(IF((Tracker!$B$5:$B$999&gt;=PerCustomer!$D$5)*(Tracker!$B$5:$B$999&lt;=PerCustomer!$E$5)*(Tracker!$C$5:$C$999=PerCustomer!$B$5),ROW(Tracker!$B$5:$B$999)-ROW(Tracker!$B$5)+1),ROWS(C$8:C286))))</f>
        <v/>
      </c>
      <c r="D286" s="21" t="str">
        <f t="array" ref="D286">IF(ROWS(D$8:D286)&gt;$H$3,"",INDEX(Tracker!$D$5:$D$999,SMALL(IF((Tracker!$B$5:$B$999&gt;=PerCustomer!$D$5)*(Tracker!$B$5:$B$999&lt;=PerCustomer!$E$5)*(Tracker!$C$5:$C$999=PerCustomer!$B$5),ROW(Tracker!$B$5:$B$999)-ROW(Tracker!$B$5)+1),ROWS(D$8:D286))))</f>
        <v/>
      </c>
      <c r="F286" s="19" t="str" cm="1">
        <f t="array" ref="F286">IF(ROWS(F$8:F286)&gt;$H$4,"",INDEX(PaymentDate[],SMALL(IF((PaymentDate[]&gt;=PerCustomer!$D$5)*(PaymentDate[]&lt;=PerCustomer!$E$5)*(PaymentCus[]=PerCustomer!$B$5),ROW(PaymentDate[])-ROW(CustPay!$B$4)+1),ROWS(F$8:F286))))</f>
        <v/>
      </c>
      <c r="G286" s="20" t="str" cm="1">
        <f t="array" ref="G286">IF(ROWS(G$8:G286)&gt;$H$4,"",INDEX(PaymentCus[],SMALL(IF((PaymentDate[]&gt;=PerCustomer!$D$5)*(PaymentDate[]&lt;=PerCustomer!$E$5)*(PaymentCus[]=PerCustomer!$B$5),ROW(PaymentDate[])-ROW(CustPay!$B$4)+1),ROWS(G$8:G286))))</f>
        <v/>
      </c>
      <c r="H286" s="21" t="str" cm="1">
        <f t="array" ref="H286">IF(ROWS(H$8:H286)&gt;$H$4,"",INDEX(TableCPD[],SMALL(IF((PaymentDate[]&gt;=PerCustomer!$D$5)*(PaymentDate[]&lt;=PerCustomer!$E$5)*(PaymentCus[]=PerCustomer!$B$5),ROW(PaymentDate[])-ROW(CustPay!$B$4)+1),ROWS(H$8:H286))))</f>
        <v/>
      </c>
      <c r="L286" s="10"/>
      <c r="Q286" s="10"/>
    </row>
    <row r="287" spans="2:17" x14ac:dyDescent="0.35">
      <c r="B287" s="19" t="str">
        <f t="array" ref="B287">IF(ROWS(B$8:B287)&gt;$H$3,"",INDEX(Tracker!$B$5:$B$999,SMALL(IF((Tracker!$B$5:$B$999&gt;=PerCustomer!$D$5)*(Tracker!$B$5:$B$999&lt;=PerCustomer!$E$5)*(Tracker!$C$5:$C$999=PerCustomer!$B$5),ROW(Tracker!$B$5:$B$999)-ROW(Tracker!$B$5)+1),ROWS(B$8:B287))))</f>
        <v/>
      </c>
      <c r="C287" s="19" t="str">
        <f t="array" ref="C287">IF(ROWS(C$8:C287)&gt;$H$3,"",INDEX(Tracker!$C$5:$C$999,SMALL(IF((Tracker!$B$5:$B$999&gt;=PerCustomer!$D$5)*(Tracker!$B$5:$B$999&lt;=PerCustomer!$E$5)*(Tracker!$C$5:$C$999=PerCustomer!$B$5),ROW(Tracker!$B$5:$B$999)-ROW(Tracker!$B$5)+1),ROWS(C$8:C287))))</f>
        <v/>
      </c>
      <c r="D287" s="21" t="str">
        <f t="array" ref="D287">IF(ROWS(D$8:D287)&gt;$H$3,"",INDEX(Tracker!$D$5:$D$999,SMALL(IF((Tracker!$B$5:$B$999&gt;=PerCustomer!$D$5)*(Tracker!$B$5:$B$999&lt;=PerCustomer!$E$5)*(Tracker!$C$5:$C$999=PerCustomer!$B$5),ROW(Tracker!$B$5:$B$999)-ROW(Tracker!$B$5)+1),ROWS(D$8:D287))))</f>
        <v/>
      </c>
      <c r="F287" s="19" t="str" cm="1">
        <f t="array" ref="F287">IF(ROWS(F$8:F287)&gt;$H$4,"",INDEX(PaymentDate[],SMALL(IF((PaymentDate[]&gt;=PerCustomer!$D$5)*(PaymentDate[]&lt;=PerCustomer!$E$5)*(PaymentCus[]=PerCustomer!$B$5),ROW(PaymentDate[])-ROW(CustPay!$B$4)+1),ROWS(F$8:F287))))</f>
        <v/>
      </c>
      <c r="G287" s="20" t="str" cm="1">
        <f t="array" ref="G287">IF(ROWS(G$8:G287)&gt;$H$4,"",INDEX(PaymentCus[],SMALL(IF((PaymentDate[]&gt;=PerCustomer!$D$5)*(PaymentDate[]&lt;=PerCustomer!$E$5)*(PaymentCus[]=PerCustomer!$B$5),ROW(PaymentDate[])-ROW(CustPay!$B$4)+1),ROWS(G$8:G287))))</f>
        <v/>
      </c>
      <c r="H287" s="21" t="str" cm="1">
        <f t="array" ref="H287">IF(ROWS(H$8:H287)&gt;$H$4,"",INDEX(TableCPD[],SMALL(IF((PaymentDate[]&gt;=PerCustomer!$D$5)*(PaymentDate[]&lt;=PerCustomer!$E$5)*(PaymentCus[]=PerCustomer!$B$5),ROW(PaymentDate[])-ROW(CustPay!$B$4)+1),ROWS(H$8:H287))))</f>
        <v/>
      </c>
      <c r="L287" s="10"/>
      <c r="Q287" s="10"/>
    </row>
    <row r="288" spans="2:17" x14ac:dyDescent="0.35">
      <c r="B288" s="19" t="str">
        <f t="array" ref="B288">IF(ROWS(B$8:B288)&gt;$H$3,"",INDEX(Tracker!$B$5:$B$999,SMALL(IF((Tracker!$B$5:$B$999&gt;=PerCustomer!$D$5)*(Tracker!$B$5:$B$999&lt;=PerCustomer!$E$5)*(Tracker!$C$5:$C$999=PerCustomer!$B$5),ROW(Tracker!$B$5:$B$999)-ROW(Tracker!$B$5)+1),ROWS(B$8:B288))))</f>
        <v/>
      </c>
      <c r="C288" s="19" t="str">
        <f t="array" ref="C288">IF(ROWS(C$8:C288)&gt;$H$3,"",INDEX(Tracker!$C$5:$C$999,SMALL(IF((Tracker!$B$5:$B$999&gt;=PerCustomer!$D$5)*(Tracker!$B$5:$B$999&lt;=PerCustomer!$E$5)*(Tracker!$C$5:$C$999=PerCustomer!$B$5),ROW(Tracker!$B$5:$B$999)-ROW(Tracker!$B$5)+1),ROWS(C$8:C288))))</f>
        <v/>
      </c>
      <c r="D288" s="21" t="str">
        <f t="array" ref="D288">IF(ROWS(D$8:D288)&gt;$H$3,"",INDEX(Tracker!$D$5:$D$999,SMALL(IF((Tracker!$B$5:$B$999&gt;=PerCustomer!$D$5)*(Tracker!$B$5:$B$999&lt;=PerCustomer!$E$5)*(Tracker!$C$5:$C$999=PerCustomer!$B$5),ROW(Tracker!$B$5:$B$999)-ROW(Tracker!$B$5)+1),ROWS(D$8:D288))))</f>
        <v/>
      </c>
      <c r="F288" s="19" t="str" cm="1">
        <f t="array" ref="F288">IF(ROWS(F$8:F288)&gt;$H$4,"",INDEX(PaymentDate[],SMALL(IF((PaymentDate[]&gt;=PerCustomer!$D$5)*(PaymentDate[]&lt;=PerCustomer!$E$5)*(PaymentCus[]=PerCustomer!$B$5),ROW(PaymentDate[])-ROW(CustPay!$B$4)+1),ROWS(F$8:F288))))</f>
        <v/>
      </c>
      <c r="G288" s="20" t="str" cm="1">
        <f t="array" ref="G288">IF(ROWS(G$8:G288)&gt;$H$4,"",INDEX(PaymentCus[],SMALL(IF((PaymentDate[]&gt;=PerCustomer!$D$5)*(PaymentDate[]&lt;=PerCustomer!$E$5)*(PaymentCus[]=PerCustomer!$B$5),ROW(PaymentDate[])-ROW(CustPay!$B$4)+1),ROWS(G$8:G288))))</f>
        <v/>
      </c>
      <c r="H288" s="21" t="str" cm="1">
        <f t="array" ref="H288">IF(ROWS(H$8:H288)&gt;$H$4,"",INDEX(TableCPD[],SMALL(IF((PaymentDate[]&gt;=PerCustomer!$D$5)*(PaymentDate[]&lt;=PerCustomer!$E$5)*(PaymentCus[]=PerCustomer!$B$5),ROW(PaymentDate[])-ROW(CustPay!$B$4)+1),ROWS(H$8:H288))))</f>
        <v/>
      </c>
      <c r="L288" s="10"/>
      <c r="Q288" s="10"/>
    </row>
    <row r="289" spans="2:17" x14ac:dyDescent="0.35">
      <c r="B289" s="19" t="str">
        <f t="array" ref="B289">IF(ROWS(B$8:B289)&gt;$H$3,"",INDEX(Tracker!$B$5:$B$999,SMALL(IF((Tracker!$B$5:$B$999&gt;=PerCustomer!$D$5)*(Tracker!$B$5:$B$999&lt;=PerCustomer!$E$5)*(Tracker!$C$5:$C$999=PerCustomer!$B$5),ROW(Tracker!$B$5:$B$999)-ROW(Tracker!$B$5)+1),ROWS(B$8:B289))))</f>
        <v/>
      </c>
      <c r="C289" s="19" t="str">
        <f t="array" ref="C289">IF(ROWS(C$8:C289)&gt;$H$3,"",INDEX(Tracker!$C$5:$C$999,SMALL(IF((Tracker!$B$5:$B$999&gt;=PerCustomer!$D$5)*(Tracker!$B$5:$B$999&lt;=PerCustomer!$E$5)*(Tracker!$C$5:$C$999=PerCustomer!$B$5),ROW(Tracker!$B$5:$B$999)-ROW(Tracker!$B$5)+1),ROWS(C$8:C289))))</f>
        <v/>
      </c>
      <c r="D289" s="21" t="str">
        <f t="array" ref="D289">IF(ROWS(D$8:D289)&gt;$H$3,"",INDEX(Tracker!$D$5:$D$999,SMALL(IF((Tracker!$B$5:$B$999&gt;=PerCustomer!$D$5)*(Tracker!$B$5:$B$999&lt;=PerCustomer!$E$5)*(Tracker!$C$5:$C$999=PerCustomer!$B$5),ROW(Tracker!$B$5:$B$999)-ROW(Tracker!$B$5)+1),ROWS(D$8:D289))))</f>
        <v/>
      </c>
      <c r="F289" s="19" t="str" cm="1">
        <f t="array" ref="F289">IF(ROWS(F$8:F289)&gt;$H$4,"",INDEX(PaymentDate[],SMALL(IF((PaymentDate[]&gt;=PerCustomer!$D$5)*(PaymentDate[]&lt;=PerCustomer!$E$5)*(PaymentCus[]=PerCustomer!$B$5),ROW(PaymentDate[])-ROW(CustPay!$B$4)+1),ROWS(F$8:F289))))</f>
        <v/>
      </c>
      <c r="G289" s="20" t="str" cm="1">
        <f t="array" ref="G289">IF(ROWS(G$8:G289)&gt;$H$4,"",INDEX(PaymentCus[],SMALL(IF((PaymentDate[]&gt;=PerCustomer!$D$5)*(PaymentDate[]&lt;=PerCustomer!$E$5)*(PaymentCus[]=PerCustomer!$B$5),ROW(PaymentDate[])-ROW(CustPay!$B$4)+1),ROWS(G$8:G289))))</f>
        <v/>
      </c>
      <c r="H289" s="21" t="str" cm="1">
        <f t="array" ref="H289">IF(ROWS(H$8:H289)&gt;$H$4,"",INDEX(TableCPD[],SMALL(IF((PaymentDate[]&gt;=PerCustomer!$D$5)*(PaymentDate[]&lt;=PerCustomer!$E$5)*(PaymentCus[]=PerCustomer!$B$5),ROW(PaymentDate[])-ROW(CustPay!$B$4)+1),ROWS(H$8:H289))))</f>
        <v/>
      </c>
      <c r="L289" s="10"/>
      <c r="Q289" s="10"/>
    </row>
    <row r="290" spans="2:17" x14ac:dyDescent="0.35">
      <c r="B290" s="19" t="str">
        <f t="array" ref="B290">IF(ROWS(B$8:B290)&gt;$H$3,"",INDEX(Tracker!$B$5:$B$999,SMALL(IF((Tracker!$B$5:$B$999&gt;=PerCustomer!$D$5)*(Tracker!$B$5:$B$999&lt;=PerCustomer!$E$5)*(Tracker!$C$5:$C$999=PerCustomer!$B$5),ROW(Tracker!$B$5:$B$999)-ROW(Tracker!$B$5)+1),ROWS(B$8:B290))))</f>
        <v/>
      </c>
      <c r="C290" s="19" t="str">
        <f t="array" ref="C290">IF(ROWS(C$8:C290)&gt;$H$3,"",INDEX(Tracker!$C$5:$C$999,SMALL(IF((Tracker!$B$5:$B$999&gt;=PerCustomer!$D$5)*(Tracker!$B$5:$B$999&lt;=PerCustomer!$E$5)*(Tracker!$C$5:$C$999=PerCustomer!$B$5),ROW(Tracker!$B$5:$B$999)-ROW(Tracker!$B$5)+1),ROWS(C$8:C290))))</f>
        <v/>
      </c>
      <c r="D290" s="21" t="str">
        <f t="array" ref="D290">IF(ROWS(D$8:D290)&gt;$H$3,"",INDEX(Tracker!$D$5:$D$999,SMALL(IF((Tracker!$B$5:$B$999&gt;=PerCustomer!$D$5)*(Tracker!$B$5:$B$999&lt;=PerCustomer!$E$5)*(Tracker!$C$5:$C$999=PerCustomer!$B$5),ROW(Tracker!$B$5:$B$999)-ROW(Tracker!$B$5)+1),ROWS(D$8:D290))))</f>
        <v/>
      </c>
      <c r="F290" s="19" t="str" cm="1">
        <f t="array" ref="F290">IF(ROWS(F$8:F290)&gt;$H$4,"",INDEX(PaymentDate[],SMALL(IF((PaymentDate[]&gt;=PerCustomer!$D$5)*(PaymentDate[]&lt;=PerCustomer!$E$5)*(PaymentCus[]=PerCustomer!$B$5),ROW(PaymentDate[])-ROW(CustPay!$B$4)+1),ROWS(F$8:F290))))</f>
        <v/>
      </c>
      <c r="G290" s="20" t="str" cm="1">
        <f t="array" ref="G290">IF(ROWS(G$8:G290)&gt;$H$4,"",INDEX(PaymentCus[],SMALL(IF((PaymentDate[]&gt;=PerCustomer!$D$5)*(PaymentDate[]&lt;=PerCustomer!$E$5)*(PaymentCus[]=PerCustomer!$B$5),ROW(PaymentDate[])-ROW(CustPay!$B$4)+1),ROWS(G$8:G290))))</f>
        <v/>
      </c>
      <c r="H290" s="21" t="str" cm="1">
        <f t="array" ref="H290">IF(ROWS(H$8:H290)&gt;$H$4,"",INDEX(TableCPD[],SMALL(IF((PaymentDate[]&gt;=PerCustomer!$D$5)*(PaymentDate[]&lt;=PerCustomer!$E$5)*(PaymentCus[]=PerCustomer!$B$5),ROW(PaymentDate[])-ROW(CustPay!$B$4)+1),ROWS(H$8:H290))))</f>
        <v/>
      </c>
      <c r="L290" s="10"/>
      <c r="Q290" s="10"/>
    </row>
    <row r="291" spans="2:17" x14ac:dyDescent="0.35">
      <c r="B291" s="19" t="str">
        <f t="array" ref="B291">IF(ROWS(B$8:B291)&gt;$H$3,"",INDEX(Tracker!$B$5:$B$999,SMALL(IF((Tracker!$B$5:$B$999&gt;=PerCustomer!$D$5)*(Tracker!$B$5:$B$999&lt;=PerCustomer!$E$5)*(Tracker!$C$5:$C$999=PerCustomer!$B$5),ROW(Tracker!$B$5:$B$999)-ROW(Tracker!$B$5)+1),ROWS(B$8:B291))))</f>
        <v/>
      </c>
      <c r="C291" s="19" t="str">
        <f t="array" ref="C291">IF(ROWS(C$8:C291)&gt;$H$3,"",INDEX(Tracker!$C$5:$C$999,SMALL(IF((Tracker!$B$5:$B$999&gt;=PerCustomer!$D$5)*(Tracker!$B$5:$B$999&lt;=PerCustomer!$E$5)*(Tracker!$C$5:$C$999=PerCustomer!$B$5),ROW(Tracker!$B$5:$B$999)-ROW(Tracker!$B$5)+1),ROWS(C$8:C291))))</f>
        <v/>
      </c>
      <c r="D291" s="21" t="str">
        <f t="array" ref="D291">IF(ROWS(D$8:D291)&gt;$H$3,"",INDEX(Tracker!$D$5:$D$999,SMALL(IF((Tracker!$B$5:$B$999&gt;=PerCustomer!$D$5)*(Tracker!$B$5:$B$999&lt;=PerCustomer!$E$5)*(Tracker!$C$5:$C$999=PerCustomer!$B$5),ROW(Tracker!$B$5:$B$999)-ROW(Tracker!$B$5)+1),ROWS(D$8:D291))))</f>
        <v/>
      </c>
      <c r="F291" s="19" t="str" cm="1">
        <f t="array" ref="F291">IF(ROWS(F$8:F291)&gt;$H$4,"",INDEX(PaymentDate[],SMALL(IF((PaymentDate[]&gt;=PerCustomer!$D$5)*(PaymentDate[]&lt;=PerCustomer!$E$5)*(PaymentCus[]=PerCustomer!$B$5),ROW(PaymentDate[])-ROW(CustPay!$B$4)+1),ROWS(F$8:F291))))</f>
        <v/>
      </c>
      <c r="G291" s="20" t="str" cm="1">
        <f t="array" ref="G291">IF(ROWS(G$8:G291)&gt;$H$4,"",INDEX(PaymentCus[],SMALL(IF((PaymentDate[]&gt;=PerCustomer!$D$5)*(PaymentDate[]&lt;=PerCustomer!$E$5)*(PaymentCus[]=PerCustomer!$B$5),ROW(PaymentDate[])-ROW(CustPay!$B$4)+1),ROWS(G$8:G291))))</f>
        <v/>
      </c>
      <c r="H291" s="21" t="str" cm="1">
        <f t="array" ref="H291">IF(ROWS(H$8:H291)&gt;$H$4,"",INDEX(TableCPD[],SMALL(IF((PaymentDate[]&gt;=PerCustomer!$D$5)*(PaymentDate[]&lt;=PerCustomer!$E$5)*(PaymentCus[]=PerCustomer!$B$5),ROW(PaymentDate[])-ROW(CustPay!$B$4)+1),ROWS(H$8:H291))))</f>
        <v/>
      </c>
      <c r="L291" s="10"/>
      <c r="Q291" s="10"/>
    </row>
    <row r="292" spans="2:17" x14ac:dyDescent="0.35">
      <c r="B292" s="19" t="str">
        <f t="array" ref="B292">IF(ROWS(B$8:B292)&gt;$H$3,"",INDEX(Tracker!$B$5:$B$999,SMALL(IF((Tracker!$B$5:$B$999&gt;=PerCustomer!$D$5)*(Tracker!$B$5:$B$999&lt;=PerCustomer!$E$5)*(Tracker!$C$5:$C$999=PerCustomer!$B$5),ROW(Tracker!$B$5:$B$999)-ROW(Tracker!$B$5)+1),ROWS(B$8:B292))))</f>
        <v/>
      </c>
      <c r="C292" s="19" t="str">
        <f t="array" ref="C292">IF(ROWS(C$8:C292)&gt;$H$3,"",INDEX(Tracker!$C$5:$C$999,SMALL(IF((Tracker!$B$5:$B$999&gt;=PerCustomer!$D$5)*(Tracker!$B$5:$B$999&lt;=PerCustomer!$E$5)*(Tracker!$C$5:$C$999=PerCustomer!$B$5),ROW(Tracker!$B$5:$B$999)-ROW(Tracker!$B$5)+1),ROWS(C$8:C292))))</f>
        <v/>
      </c>
      <c r="D292" s="21" t="str">
        <f t="array" ref="D292">IF(ROWS(D$8:D292)&gt;$H$3,"",INDEX(Tracker!$D$5:$D$999,SMALL(IF((Tracker!$B$5:$B$999&gt;=PerCustomer!$D$5)*(Tracker!$B$5:$B$999&lt;=PerCustomer!$E$5)*(Tracker!$C$5:$C$999=PerCustomer!$B$5),ROW(Tracker!$B$5:$B$999)-ROW(Tracker!$B$5)+1),ROWS(D$8:D292))))</f>
        <v/>
      </c>
      <c r="F292" s="19" t="str" cm="1">
        <f t="array" ref="F292">IF(ROWS(F$8:F292)&gt;$H$4,"",INDEX(PaymentDate[],SMALL(IF((PaymentDate[]&gt;=PerCustomer!$D$5)*(PaymentDate[]&lt;=PerCustomer!$E$5)*(PaymentCus[]=PerCustomer!$B$5),ROW(PaymentDate[])-ROW(CustPay!$B$4)+1),ROWS(F$8:F292))))</f>
        <v/>
      </c>
      <c r="G292" s="20" t="str" cm="1">
        <f t="array" ref="G292">IF(ROWS(G$8:G292)&gt;$H$4,"",INDEX(PaymentCus[],SMALL(IF((PaymentDate[]&gt;=PerCustomer!$D$5)*(PaymentDate[]&lt;=PerCustomer!$E$5)*(PaymentCus[]=PerCustomer!$B$5),ROW(PaymentDate[])-ROW(CustPay!$B$4)+1),ROWS(G$8:G292))))</f>
        <v/>
      </c>
      <c r="H292" s="21" t="str" cm="1">
        <f t="array" ref="H292">IF(ROWS(H$8:H292)&gt;$H$4,"",INDEX(TableCPD[],SMALL(IF((PaymentDate[]&gt;=PerCustomer!$D$5)*(PaymentDate[]&lt;=PerCustomer!$E$5)*(PaymentCus[]=PerCustomer!$B$5),ROW(PaymentDate[])-ROW(CustPay!$B$4)+1),ROWS(H$8:H292))))</f>
        <v/>
      </c>
      <c r="L292" s="10"/>
      <c r="Q292" s="10"/>
    </row>
    <row r="293" spans="2:17" x14ac:dyDescent="0.35">
      <c r="B293" s="19" t="str">
        <f t="array" ref="B293">IF(ROWS(B$8:B293)&gt;$H$3,"",INDEX(Tracker!$B$5:$B$999,SMALL(IF((Tracker!$B$5:$B$999&gt;=PerCustomer!$D$5)*(Tracker!$B$5:$B$999&lt;=PerCustomer!$E$5)*(Tracker!$C$5:$C$999=PerCustomer!$B$5),ROW(Tracker!$B$5:$B$999)-ROW(Tracker!$B$5)+1),ROWS(B$8:B293))))</f>
        <v/>
      </c>
      <c r="C293" s="19" t="str">
        <f t="array" ref="C293">IF(ROWS(C$8:C293)&gt;$H$3,"",INDEX(Tracker!$C$5:$C$999,SMALL(IF((Tracker!$B$5:$B$999&gt;=PerCustomer!$D$5)*(Tracker!$B$5:$B$999&lt;=PerCustomer!$E$5)*(Tracker!$C$5:$C$999=PerCustomer!$B$5),ROW(Tracker!$B$5:$B$999)-ROW(Tracker!$B$5)+1),ROWS(C$8:C293))))</f>
        <v/>
      </c>
      <c r="D293" s="21" t="str">
        <f t="array" ref="D293">IF(ROWS(D$8:D293)&gt;$H$3,"",INDEX(Tracker!$D$5:$D$999,SMALL(IF((Tracker!$B$5:$B$999&gt;=PerCustomer!$D$5)*(Tracker!$B$5:$B$999&lt;=PerCustomer!$E$5)*(Tracker!$C$5:$C$999=PerCustomer!$B$5),ROW(Tracker!$B$5:$B$999)-ROW(Tracker!$B$5)+1),ROWS(D$8:D293))))</f>
        <v/>
      </c>
      <c r="F293" s="19" t="str" cm="1">
        <f t="array" ref="F293">IF(ROWS(F$8:F293)&gt;$H$4,"",INDEX(PaymentDate[],SMALL(IF((PaymentDate[]&gt;=PerCustomer!$D$5)*(PaymentDate[]&lt;=PerCustomer!$E$5)*(PaymentCus[]=PerCustomer!$B$5),ROW(PaymentDate[])-ROW(CustPay!$B$4)+1),ROWS(F$8:F293))))</f>
        <v/>
      </c>
      <c r="G293" s="20" t="str" cm="1">
        <f t="array" ref="G293">IF(ROWS(G$8:G293)&gt;$H$4,"",INDEX(PaymentCus[],SMALL(IF((PaymentDate[]&gt;=PerCustomer!$D$5)*(PaymentDate[]&lt;=PerCustomer!$E$5)*(PaymentCus[]=PerCustomer!$B$5),ROW(PaymentDate[])-ROW(CustPay!$B$4)+1),ROWS(G$8:G293))))</f>
        <v/>
      </c>
      <c r="H293" s="21" t="str" cm="1">
        <f t="array" ref="H293">IF(ROWS(H$8:H293)&gt;$H$4,"",INDEX(TableCPD[],SMALL(IF((PaymentDate[]&gt;=PerCustomer!$D$5)*(PaymentDate[]&lt;=PerCustomer!$E$5)*(PaymentCus[]=PerCustomer!$B$5),ROW(PaymentDate[])-ROW(CustPay!$B$4)+1),ROWS(H$8:H293))))</f>
        <v/>
      </c>
      <c r="L293" s="10"/>
      <c r="Q293" s="10"/>
    </row>
    <row r="294" spans="2:17" x14ac:dyDescent="0.35">
      <c r="B294" s="19" t="str">
        <f t="array" ref="B294">IF(ROWS(B$8:B294)&gt;$H$3,"",INDEX(Tracker!$B$5:$B$999,SMALL(IF((Tracker!$B$5:$B$999&gt;=PerCustomer!$D$5)*(Tracker!$B$5:$B$999&lt;=PerCustomer!$E$5)*(Tracker!$C$5:$C$999=PerCustomer!$B$5),ROW(Tracker!$B$5:$B$999)-ROW(Tracker!$B$5)+1),ROWS(B$8:B294))))</f>
        <v/>
      </c>
      <c r="C294" s="19" t="str">
        <f t="array" ref="C294">IF(ROWS(C$8:C294)&gt;$H$3,"",INDEX(Tracker!$C$5:$C$999,SMALL(IF((Tracker!$B$5:$B$999&gt;=PerCustomer!$D$5)*(Tracker!$B$5:$B$999&lt;=PerCustomer!$E$5)*(Tracker!$C$5:$C$999=PerCustomer!$B$5),ROW(Tracker!$B$5:$B$999)-ROW(Tracker!$B$5)+1),ROWS(C$8:C294))))</f>
        <v/>
      </c>
      <c r="D294" s="21" t="str">
        <f t="array" ref="D294">IF(ROWS(D$8:D294)&gt;$H$3,"",INDEX(Tracker!$D$5:$D$999,SMALL(IF((Tracker!$B$5:$B$999&gt;=PerCustomer!$D$5)*(Tracker!$B$5:$B$999&lt;=PerCustomer!$E$5)*(Tracker!$C$5:$C$999=PerCustomer!$B$5),ROW(Tracker!$B$5:$B$999)-ROW(Tracker!$B$5)+1),ROWS(D$8:D294))))</f>
        <v/>
      </c>
      <c r="F294" s="19" t="str" cm="1">
        <f t="array" ref="F294">IF(ROWS(F$8:F294)&gt;$H$4,"",INDEX(PaymentDate[],SMALL(IF((PaymentDate[]&gt;=PerCustomer!$D$5)*(PaymentDate[]&lt;=PerCustomer!$E$5)*(PaymentCus[]=PerCustomer!$B$5),ROW(PaymentDate[])-ROW(CustPay!$B$4)+1),ROWS(F$8:F294))))</f>
        <v/>
      </c>
      <c r="G294" s="20" t="str" cm="1">
        <f t="array" ref="G294">IF(ROWS(G$8:G294)&gt;$H$4,"",INDEX(PaymentCus[],SMALL(IF((PaymentDate[]&gt;=PerCustomer!$D$5)*(PaymentDate[]&lt;=PerCustomer!$E$5)*(PaymentCus[]=PerCustomer!$B$5),ROW(PaymentDate[])-ROW(CustPay!$B$4)+1),ROWS(G$8:G294))))</f>
        <v/>
      </c>
      <c r="H294" s="21" t="str" cm="1">
        <f t="array" ref="H294">IF(ROWS(H$8:H294)&gt;$H$4,"",INDEX(TableCPD[],SMALL(IF((PaymentDate[]&gt;=PerCustomer!$D$5)*(PaymentDate[]&lt;=PerCustomer!$E$5)*(PaymentCus[]=PerCustomer!$B$5),ROW(PaymentDate[])-ROW(CustPay!$B$4)+1),ROWS(H$8:H294))))</f>
        <v/>
      </c>
      <c r="L294" s="10"/>
      <c r="Q294" s="10"/>
    </row>
    <row r="295" spans="2:17" x14ac:dyDescent="0.35">
      <c r="B295" s="19" t="str">
        <f t="array" ref="B295">IF(ROWS(B$8:B295)&gt;$H$3,"",INDEX(Tracker!$B$5:$B$999,SMALL(IF((Tracker!$B$5:$B$999&gt;=PerCustomer!$D$5)*(Tracker!$B$5:$B$999&lt;=PerCustomer!$E$5)*(Tracker!$C$5:$C$999=PerCustomer!$B$5),ROW(Tracker!$B$5:$B$999)-ROW(Tracker!$B$5)+1),ROWS(B$8:B295))))</f>
        <v/>
      </c>
      <c r="C295" s="19" t="str">
        <f t="array" ref="C295">IF(ROWS(C$8:C295)&gt;$H$3,"",INDEX(Tracker!$C$5:$C$999,SMALL(IF((Tracker!$B$5:$B$999&gt;=PerCustomer!$D$5)*(Tracker!$B$5:$B$999&lt;=PerCustomer!$E$5)*(Tracker!$C$5:$C$999=PerCustomer!$B$5),ROW(Tracker!$B$5:$B$999)-ROW(Tracker!$B$5)+1),ROWS(C$8:C295))))</f>
        <v/>
      </c>
      <c r="D295" s="21" t="str">
        <f t="array" ref="D295">IF(ROWS(D$8:D295)&gt;$H$3,"",INDEX(Tracker!$D$5:$D$999,SMALL(IF((Tracker!$B$5:$B$999&gt;=PerCustomer!$D$5)*(Tracker!$B$5:$B$999&lt;=PerCustomer!$E$5)*(Tracker!$C$5:$C$999=PerCustomer!$B$5),ROW(Tracker!$B$5:$B$999)-ROW(Tracker!$B$5)+1),ROWS(D$8:D295))))</f>
        <v/>
      </c>
      <c r="F295" s="19" t="str" cm="1">
        <f t="array" ref="F295">IF(ROWS(F$8:F295)&gt;$H$4,"",INDEX(PaymentDate[],SMALL(IF((PaymentDate[]&gt;=PerCustomer!$D$5)*(PaymentDate[]&lt;=PerCustomer!$E$5)*(PaymentCus[]=PerCustomer!$B$5),ROW(PaymentDate[])-ROW(CustPay!$B$4)+1),ROWS(F$8:F295))))</f>
        <v/>
      </c>
      <c r="G295" s="20" t="str" cm="1">
        <f t="array" ref="G295">IF(ROWS(G$8:G295)&gt;$H$4,"",INDEX(PaymentCus[],SMALL(IF((PaymentDate[]&gt;=PerCustomer!$D$5)*(PaymentDate[]&lt;=PerCustomer!$E$5)*(PaymentCus[]=PerCustomer!$B$5),ROW(PaymentDate[])-ROW(CustPay!$B$4)+1),ROWS(G$8:G295))))</f>
        <v/>
      </c>
      <c r="H295" s="21" t="str" cm="1">
        <f t="array" ref="H295">IF(ROWS(H$8:H295)&gt;$H$4,"",INDEX(TableCPD[],SMALL(IF((PaymentDate[]&gt;=PerCustomer!$D$5)*(PaymentDate[]&lt;=PerCustomer!$E$5)*(PaymentCus[]=PerCustomer!$B$5),ROW(PaymentDate[])-ROW(CustPay!$B$4)+1),ROWS(H$8:H295))))</f>
        <v/>
      </c>
      <c r="L295" s="10"/>
      <c r="Q295" s="10"/>
    </row>
    <row r="296" spans="2:17" x14ac:dyDescent="0.35">
      <c r="B296" s="19" t="str">
        <f t="array" ref="B296">IF(ROWS(B$8:B296)&gt;$H$3,"",INDEX(Tracker!$B$5:$B$999,SMALL(IF((Tracker!$B$5:$B$999&gt;=PerCustomer!$D$5)*(Tracker!$B$5:$B$999&lt;=PerCustomer!$E$5)*(Tracker!$C$5:$C$999=PerCustomer!$B$5),ROW(Tracker!$B$5:$B$999)-ROW(Tracker!$B$5)+1),ROWS(B$8:B296))))</f>
        <v/>
      </c>
      <c r="C296" s="19" t="str">
        <f t="array" ref="C296">IF(ROWS(C$8:C296)&gt;$H$3,"",INDEX(Tracker!$C$5:$C$999,SMALL(IF((Tracker!$B$5:$B$999&gt;=PerCustomer!$D$5)*(Tracker!$B$5:$B$999&lt;=PerCustomer!$E$5)*(Tracker!$C$5:$C$999=PerCustomer!$B$5),ROW(Tracker!$B$5:$B$999)-ROW(Tracker!$B$5)+1),ROWS(C$8:C296))))</f>
        <v/>
      </c>
      <c r="D296" s="21" t="str">
        <f t="array" ref="D296">IF(ROWS(D$8:D296)&gt;$H$3,"",INDEX(Tracker!$D$5:$D$999,SMALL(IF((Tracker!$B$5:$B$999&gt;=PerCustomer!$D$5)*(Tracker!$B$5:$B$999&lt;=PerCustomer!$E$5)*(Tracker!$C$5:$C$999=PerCustomer!$B$5),ROW(Tracker!$B$5:$B$999)-ROW(Tracker!$B$5)+1),ROWS(D$8:D296))))</f>
        <v/>
      </c>
      <c r="F296" s="19" t="str" cm="1">
        <f t="array" ref="F296">IF(ROWS(F$8:F296)&gt;$H$4,"",INDEX(PaymentDate[],SMALL(IF((PaymentDate[]&gt;=PerCustomer!$D$5)*(PaymentDate[]&lt;=PerCustomer!$E$5)*(PaymentCus[]=PerCustomer!$B$5),ROW(PaymentDate[])-ROW(CustPay!$B$4)+1),ROWS(F$8:F296))))</f>
        <v/>
      </c>
      <c r="G296" s="20" t="str" cm="1">
        <f t="array" ref="G296">IF(ROWS(G$8:G296)&gt;$H$4,"",INDEX(PaymentCus[],SMALL(IF((PaymentDate[]&gt;=PerCustomer!$D$5)*(PaymentDate[]&lt;=PerCustomer!$E$5)*(PaymentCus[]=PerCustomer!$B$5),ROW(PaymentDate[])-ROW(CustPay!$B$4)+1),ROWS(G$8:G296))))</f>
        <v/>
      </c>
      <c r="H296" s="21" t="str" cm="1">
        <f t="array" ref="H296">IF(ROWS(H$8:H296)&gt;$H$4,"",INDEX(TableCPD[],SMALL(IF((PaymentDate[]&gt;=PerCustomer!$D$5)*(PaymentDate[]&lt;=PerCustomer!$E$5)*(PaymentCus[]=PerCustomer!$B$5),ROW(PaymentDate[])-ROW(CustPay!$B$4)+1),ROWS(H$8:H296))))</f>
        <v/>
      </c>
      <c r="L296" s="10"/>
      <c r="Q296" s="10"/>
    </row>
    <row r="297" spans="2:17" x14ac:dyDescent="0.35">
      <c r="B297" s="19" t="str">
        <f t="array" ref="B297">IF(ROWS(B$8:B297)&gt;$H$3,"",INDEX(Tracker!$B$5:$B$999,SMALL(IF((Tracker!$B$5:$B$999&gt;=PerCustomer!$D$5)*(Tracker!$B$5:$B$999&lt;=PerCustomer!$E$5)*(Tracker!$C$5:$C$999=PerCustomer!$B$5),ROW(Tracker!$B$5:$B$999)-ROW(Tracker!$B$5)+1),ROWS(B$8:B297))))</f>
        <v/>
      </c>
      <c r="C297" s="19" t="str">
        <f t="array" ref="C297">IF(ROWS(C$8:C297)&gt;$H$3,"",INDEX(Tracker!$C$5:$C$999,SMALL(IF((Tracker!$B$5:$B$999&gt;=PerCustomer!$D$5)*(Tracker!$B$5:$B$999&lt;=PerCustomer!$E$5)*(Tracker!$C$5:$C$999=PerCustomer!$B$5),ROW(Tracker!$B$5:$B$999)-ROW(Tracker!$B$5)+1),ROWS(C$8:C297))))</f>
        <v/>
      </c>
      <c r="D297" s="21" t="str">
        <f t="array" ref="D297">IF(ROWS(D$8:D297)&gt;$H$3,"",INDEX(Tracker!$D$5:$D$999,SMALL(IF((Tracker!$B$5:$B$999&gt;=PerCustomer!$D$5)*(Tracker!$B$5:$B$999&lt;=PerCustomer!$E$5)*(Tracker!$C$5:$C$999=PerCustomer!$B$5),ROW(Tracker!$B$5:$B$999)-ROW(Tracker!$B$5)+1),ROWS(D$8:D297))))</f>
        <v/>
      </c>
      <c r="F297" s="19" t="str" cm="1">
        <f t="array" ref="F297">IF(ROWS(F$8:F297)&gt;$H$4,"",INDEX(PaymentDate[],SMALL(IF((PaymentDate[]&gt;=PerCustomer!$D$5)*(PaymentDate[]&lt;=PerCustomer!$E$5)*(PaymentCus[]=PerCustomer!$B$5),ROW(PaymentDate[])-ROW(CustPay!$B$4)+1),ROWS(F$8:F297))))</f>
        <v/>
      </c>
      <c r="G297" s="20" t="str" cm="1">
        <f t="array" ref="G297">IF(ROWS(G$8:G297)&gt;$H$4,"",INDEX(PaymentCus[],SMALL(IF((PaymentDate[]&gt;=PerCustomer!$D$5)*(PaymentDate[]&lt;=PerCustomer!$E$5)*(PaymentCus[]=PerCustomer!$B$5),ROW(PaymentDate[])-ROW(CustPay!$B$4)+1),ROWS(G$8:G297))))</f>
        <v/>
      </c>
      <c r="H297" s="21" t="str" cm="1">
        <f t="array" ref="H297">IF(ROWS(H$8:H297)&gt;$H$4,"",INDEX(TableCPD[],SMALL(IF((PaymentDate[]&gt;=PerCustomer!$D$5)*(PaymentDate[]&lt;=PerCustomer!$E$5)*(PaymentCus[]=PerCustomer!$B$5),ROW(PaymentDate[])-ROW(CustPay!$B$4)+1),ROWS(H$8:H297))))</f>
        <v/>
      </c>
      <c r="L297" s="10"/>
      <c r="Q297" s="10"/>
    </row>
    <row r="298" spans="2:17" x14ac:dyDescent="0.35">
      <c r="B298" s="19" t="str">
        <f t="array" ref="B298">IF(ROWS(B$8:B298)&gt;$H$3,"",INDEX(Tracker!$B$5:$B$999,SMALL(IF((Tracker!$B$5:$B$999&gt;=PerCustomer!$D$5)*(Tracker!$B$5:$B$999&lt;=PerCustomer!$E$5)*(Tracker!$C$5:$C$999=PerCustomer!$B$5),ROW(Tracker!$B$5:$B$999)-ROW(Tracker!$B$5)+1),ROWS(B$8:B298))))</f>
        <v/>
      </c>
      <c r="C298" s="19" t="str">
        <f t="array" ref="C298">IF(ROWS(C$8:C298)&gt;$H$3,"",INDEX(Tracker!$C$5:$C$999,SMALL(IF((Tracker!$B$5:$B$999&gt;=PerCustomer!$D$5)*(Tracker!$B$5:$B$999&lt;=PerCustomer!$E$5)*(Tracker!$C$5:$C$999=PerCustomer!$B$5),ROW(Tracker!$B$5:$B$999)-ROW(Tracker!$B$5)+1),ROWS(C$8:C298))))</f>
        <v/>
      </c>
      <c r="D298" s="21" t="str">
        <f t="array" ref="D298">IF(ROWS(D$8:D298)&gt;$H$3,"",INDEX(Tracker!$D$5:$D$999,SMALL(IF((Tracker!$B$5:$B$999&gt;=PerCustomer!$D$5)*(Tracker!$B$5:$B$999&lt;=PerCustomer!$E$5)*(Tracker!$C$5:$C$999=PerCustomer!$B$5),ROW(Tracker!$B$5:$B$999)-ROW(Tracker!$B$5)+1),ROWS(D$8:D298))))</f>
        <v/>
      </c>
      <c r="F298" s="19" t="str" cm="1">
        <f t="array" ref="F298">IF(ROWS(F$8:F298)&gt;$H$4,"",INDEX(PaymentDate[],SMALL(IF((PaymentDate[]&gt;=PerCustomer!$D$5)*(PaymentDate[]&lt;=PerCustomer!$E$5)*(PaymentCus[]=PerCustomer!$B$5),ROW(PaymentDate[])-ROW(CustPay!$B$4)+1),ROWS(F$8:F298))))</f>
        <v/>
      </c>
      <c r="G298" s="20" t="str" cm="1">
        <f t="array" ref="G298">IF(ROWS(G$8:G298)&gt;$H$4,"",INDEX(PaymentCus[],SMALL(IF((PaymentDate[]&gt;=PerCustomer!$D$5)*(PaymentDate[]&lt;=PerCustomer!$E$5)*(PaymentCus[]=PerCustomer!$B$5),ROW(PaymentDate[])-ROW(CustPay!$B$4)+1),ROWS(G$8:G298))))</f>
        <v/>
      </c>
      <c r="H298" s="21" t="str" cm="1">
        <f t="array" ref="H298">IF(ROWS(H$8:H298)&gt;$H$4,"",INDEX(TableCPD[],SMALL(IF((PaymentDate[]&gt;=PerCustomer!$D$5)*(PaymentDate[]&lt;=PerCustomer!$E$5)*(PaymentCus[]=PerCustomer!$B$5),ROW(PaymentDate[])-ROW(CustPay!$B$4)+1),ROWS(H$8:H298))))</f>
        <v/>
      </c>
      <c r="L298" s="10"/>
      <c r="Q298" s="10"/>
    </row>
    <row r="299" spans="2:17" x14ac:dyDescent="0.35">
      <c r="B299" s="19" t="str">
        <f t="array" ref="B299">IF(ROWS(B$8:B299)&gt;$H$3,"",INDEX(Tracker!$B$5:$B$999,SMALL(IF((Tracker!$B$5:$B$999&gt;=PerCustomer!$D$5)*(Tracker!$B$5:$B$999&lt;=PerCustomer!$E$5)*(Tracker!$C$5:$C$999=PerCustomer!$B$5),ROW(Tracker!$B$5:$B$999)-ROW(Tracker!$B$5)+1),ROWS(B$8:B299))))</f>
        <v/>
      </c>
      <c r="C299" s="19" t="str">
        <f t="array" ref="C299">IF(ROWS(C$8:C299)&gt;$H$3,"",INDEX(Tracker!$C$5:$C$999,SMALL(IF((Tracker!$B$5:$B$999&gt;=PerCustomer!$D$5)*(Tracker!$B$5:$B$999&lt;=PerCustomer!$E$5)*(Tracker!$C$5:$C$999=PerCustomer!$B$5),ROW(Tracker!$B$5:$B$999)-ROW(Tracker!$B$5)+1),ROWS(C$8:C299))))</f>
        <v/>
      </c>
      <c r="D299" s="21" t="str">
        <f t="array" ref="D299">IF(ROWS(D$8:D299)&gt;$H$3,"",INDEX(Tracker!$D$5:$D$999,SMALL(IF((Tracker!$B$5:$B$999&gt;=PerCustomer!$D$5)*(Tracker!$B$5:$B$999&lt;=PerCustomer!$E$5)*(Tracker!$C$5:$C$999=PerCustomer!$B$5),ROW(Tracker!$B$5:$B$999)-ROW(Tracker!$B$5)+1),ROWS(D$8:D299))))</f>
        <v/>
      </c>
      <c r="F299" s="19" t="str" cm="1">
        <f t="array" ref="F299">IF(ROWS(F$8:F299)&gt;$H$4,"",INDEX(PaymentDate[],SMALL(IF((PaymentDate[]&gt;=PerCustomer!$D$5)*(PaymentDate[]&lt;=PerCustomer!$E$5)*(PaymentCus[]=PerCustomer!$B$5),ROW(PaymentDate[])-ROW(CustPay!$B$4)+1),ROWS(F$8:F299))))</f>
        <v/>
      </c>
      <c r="G299" s="20" t="str" cm="1">
        <f t="array" ref="G299">IF(ROWS(G$8:G299)&gt;$H$4,"",INDEX(PaymentCus[],SMALL(IF((PaymentDate[]&gt;=PerCustomer!$D$5)*(PaymentDate[]&lt;=PerCustomer!$E$5)*(PaymentCus[]=PerCustomer!$B$5),ROW(PaymentDate[])-ROW(CustPay!$B$4)+1),ROWS(G$8:G299))))</f>
        <v/>
      </c>
      <c r="H299" s="21" t="str" cm="1">
        <f t="array" ref="H299">IF(ROWS(H$8:H299)&gt;$H$4,"",INDEX(TableCPD[],SMALL(IF((PaymentDate[]&gt;=PerCustomer!$D$5)*(PaymentDate[]&lt;=PerCustomer!$E$5)*(PaymentCus[]=PerCustomer!$B$5),ROW(PaymentDate[])-ROW(CustPay!$B$4)+1),ROWS(H$8:H299))))</f>
        <v/>
      </c>
      <c r="L299" s="10"/>
      <c r="Q299" s="10"/>
    </row>
    <row r="300" spans="2:17" x14ac:dyDescent="0.35">
      <c r="B300" s="19" t="str">
        <f t="array" ref="B300">IF(ROWS(B$8:B300)&gt;$H$3,"",INDEX(Tracker!$B$5:$B$999,SMALL(IF((Tracker!$B$5:$B$999&gt;=PerCustomer!$D$5)*(Tracker!$B$5:$B$999&lt;=PerCustomer!$E$5)*(Tracker!$C$5:$C$999=PerCustomer!$B$5),ROW(Tracker!$B$5:$B$999)-ROW(Tracker!$B$5)+1),ROWS(B$8:B300))))</f>
        <v/>
      </c>
      <c r="C300" s="19" t="str">
        <f t="array" ref="C300">IF(ROWS(C$8:C300)&gt;$H$3,"",INDEX(Tracker!$C$5:$C$999,SMALL(IF((Tracker!$B$5:$B$999&gt;=PerCustomer!$D$5)*(Tracker!$B$5:$B$999&lt;=PerCustomer!$E$5)*(Tracker!$C$5:$C$999=PerCustomer!$B$5),ROW(Tracker!$B$5:$B$999)-ROW(Tracker!$B$5)+1),ROWS(C$8:C300))))</f>
        <v/>
      </c>
      <c r="D300" s="21" t="str">
        <f t="array" ref="D300">IF(ROWS(D$8:D300)&gt;$H$3,"",INDEX(Tracker!$D$5:$D$999,SMALL(IF((Tracker!$B$5:$B$999&gt;=PerCustomer!$D$5)*(Tracker!$B$5:$B$999&lt;=PerCustomer!$E$5)*(Tracker!$C$5:$C$999=PerCustomer!$B$5),ROW(Tracker!$B$5:$B$999)-ROW(Tracker!$B$5)+1),ROWS(D$8:D300))))</f>
        <v/>
      </c>
      <c r="F300" s="19" t="str" cm="1">
        <f t="array" ref="F300">IF(ROWS(F$8:F300)&gt;$H$4,"",INDEX(PaymentDate[],SMALL(IF((PaymentDate[]&gt;=PerCustomer!$D$5)*(PaymentDate[]&lt;=PerCustomer!$E$5)*(PaymentCus[]=PerCustomer!$B$5),ROW(PaymentDate[])-ROW(CustPay!$B$4)+1),ROWS(F$8:F300))))</f>
        <v/>
      </c>
      <c r="G300" s="20" t="str" cm="1">
        <f t="array" ref="G300">IF(ROWS(G$8:G300)&gt;$H$4,"",INDEX(PaymentCus[],SMALL(IF((PaymentDate[]&gt;=PerCustomer!$D$5)*(PaymentDate[]&lt;=PerCustomer!$E$5)*(PaymentCus[]=PerCustomer!$B$5),ROW(PaymentDate[])-ROW(CustPay!$B$4)+1),ROWS(G$8:G300))))</f>
        <v/>
      </c>
      <c r="H300" s="21" t="str" cm="1">
        <f t="array" ref="H300">IF(ROWS(H$8:H300)&gt;$H$4,"",INDEX(TableCPD[],SMALL(IF((PaymentDate[]&gt;=PerCustomer!$D$5)*(PaymentDate[]&lt;=PerCustomer!$E$5)*(PaymentCus[]=PerCustomer!$B$5),ROW(PaymentDate[])-ROW(CustPay!$B$4)+1),ROWS(H$8:H300))))</f>
        <v/>
      </c>
      <c r="L300" s="10"/>
      <c r="Q300" s="10"/>
    </row>
    <row r="301" spans="2:17" x14ac:dyDescent="0.35">
      <c r="B301" s="19" t="str">
        <f t="array" ref="B301">IF(ROWS(B$8:B301)&gt;$H$3,"",INDEX(Tracker!$B$5:$B$999,SMALL(IF((Tracker!$B$5:$B$999&gt;=PerCustomer!$D$5)*(Tracker!$B$5:$B$999&lt;=PerCustomer!$E$5)*(Tracker!$C$5:$C$999=PerCustomer!$B$5),ROW(Tracker!$B$5:$B$999)-ROW(Tracker!$B$5)+1),ROWS(B$8:B301))))</f>
        <v/>
      </c>
      <c r="C301" s="19" t="str">
        <f t="array" ref="C301">IF(ROWS(C$8:C301)&gt;$H$3,"",INDEX(Tracker!$C$5:$C$999,SMALL(IF((Tracker!$B$5:$B$999&gt;=PerCustomer!$D$5)*(Tracker!$B$5:$B$999&lt;=PerCustomer!$E$5)*(Tracker!$C$5:$C$999=PerCustomer!$B$5),ROW(Tracker!$B$5:$B$999)-ROW(Tracker!$B$5)+1),ROWS(C$8:C301))))</f>
        <v/>
      </c>
      <c r="D301" s="21" t="str">
        <f t="array" ref="D301">IF(ROWS(D$8:D301)&gt;$H$3,"",INDEX(Tracker!$D$5:$D$999,SMALL(IF((Tracker!$B$5:$B$999&gt;=PerCustomer!$D$5)*(Tracker!$B$5:$B$999&lt;=PerCustomer!$E$5)*(Tracker!$C$5:$C$999=PerCustomer!$B$5),ROW(Tracker!$B$5:$B$999)-ROW(Tracker!$B$5)+1),ROWS(D$8:D301))))</f>
        <v/>
      </c>
      <c r="F301" s="19" t="str" cm="1">
        <f t="array" ref="F301">IF(ROWS(F$8:F301)&gt;$H$4,"",INDEX(PaymentDate[],SMALL(IF((PaymentDate[]&gt;=PerCustomer!$D$5)*(PaymentDate[]&lt;=PerCustomer!$E$5)*(PaymentCus[]=PerCustomer!$B$5),ROW(PaymentDate[])-ROW(CustPay!$B$4)+1),ROWS(F$8:F301))))</f>
        <v/>
      </c>
      <c r="G301" s="20" t="str" cm="1">
        <f t="array" ref="G301">IF(ROWS(G$8:G301)&gt;$H$4,"",INDEX(PaymentCus[],SMALL(IF((PaymentDate[]&gt;=PerCustomer!$D$5)*(PaymentDate[]&lt;=PerCustomer!$E$5)*(PaymentCus[]=PerCustomer!$B$5),ROW(PaymentDate[])-ROW(CustPay!$B$4)+1),ROWS(G$8:G301))))</f>
        <v/>
      </c>
      <c r="H301" s="21" t="str" cm="1">
        <f t="array" ref="H301">IF(ROWS(H$8:H301)&gt;$H$4,"",INDEX(TableCPD[],SMALL(IF((PaymentDate[]&gt;=PerCustomer!$D$5)*(PaymentDate[]&lt;=PerCustomer!$E$5)*(PaymentCus[]=PerCustomer!$B$5),ROW(PaymentDate[])-ROW(CustPay!$B$4)+1),ROWS(H$8:H301))))</f>
        <v/>
      </c>
      <c r="L301" s="10"/>
      <c r="Q301" s="10"/>
    </row>
    <row r="302" spans="2:17" x14ac:dyDescent="0.35">
      <c r="B302" s="19" t="str">
        <f t="array" ref="B302">IF(ROWS(B$8:B302)&gt;$H$3,"",INDEX(Tracker!$B$5:$B$999,SMALL(IF((Tracker!$B$5:$B$999&gt;=PerCustomer!$D$5)*(Tracker!$B$5:$B$999&lt;=PerCustomer!$E$5)*(Tracker!$C$5:$C$999=PerCustomer!$B$5),ROW(Tracker!$B$5:$B$999)-ROW(Tracker!$B$5)+1),ROWS(B$8:B302))))</f>
        <v/>
      </c>
      <c r="C302" s="19" t="str">
        <f t="array" ref="C302">IF(ROWS(C$8:C302)&gt;$H$3,"",INDEX(Tracker!$C$5:$C$999,SMALL(IF((Tracker!$B$5:$B$999&gt;=PerCustomer!$D$5)*(Tracker!$B$5:$B$999&lt;=PerCustomer!$E$5)*(Tracker!$C$5:$C$999=PerCustomer!$B$5),ROW(Tracker!$B$5:$B$999)-ROW(Tracker!$B$5)+1),ROWS(C$8:C302))))</f>
        <v/>
      </c>
      <c r="D302" s="21" t="str">
        <f t="array" ref="D302">IF(ROWS(D$8:D302)&gt;$H$3,"",INDEX(Tracker!$D$5:$D$999,SMALL(IF((Tracker!$B$5:$B$999&gt;=PerCustomer!$D$5)*(Tracker!$B$5:$B$999&lt;=PerCustomer!$E$5)*(Tracker!$C$5:$C$999=PerCustomer!$B$5),ROW(Tracker!$B$5:$B$999)-ROW(Tracker!$B$5)+1),ROWS(D$8:D302))))</f>
        <v/>
      </c>
      <c r="F302" s="19" t="str" cm="1">
        <f t="array" ref="F302">IF(ROWS(F$8:F302)&gt;$H$4,"",INDEX(PaymentDate[],SMALL(IF((PaymentDate[]&gt;=PerCustomer!$D$5)*(PaymentDate[]&lt;=PerCustomer!$E$5)*(PaymentCus[]=PerCustomer!$B$5),ROW(PaymentDate[])-ROW(CustPay!$B$4)+1),ROWS(F$8:F302))))</f>
        <v/>
      </c>
      <c r="G302" s="20" t="str" cm="1">
        <f t="array" ref="G302">IF(ROWS(G$8:G302)&gt;$H$4,"",INDEX(PaymentCus[],SMALL(IF((PaymentDate[]&gt;=PerCustomer!$D$5)*(PaymentDate[]&lt;=PerCustomer!$E$5)*(PaymentCus[]=PerCustomer!$B$5),ROW(PaymentDate[])-ROW(CustPay!$B$4)+1),ROWS(G$8:G302))))</f>
        <v/>
      </c>
      <c r="H302" s="21" t="str" cm="1">
        <f t="array" ref="H302">IF(ROWS(H$8:H302)&gt;$H$4,"",INDEX(TableCPD[],SMALL(IF((PaymentDate[]&gt;=PerCustomer!$D$5)*(PaymentDate[]&lt;=PerCustomer!$E$5)*(PaymentCus[]=PerCustomer!$B$5),ROW(PaymentDate[])-ROW(CustPay!$B$4)+1),ROWS(H$8:H302))))</f>
        <v/>
      </c>
      <c r="L302" s="10"/>
      <c r="Q302" s="10"/>
    </row>
    <row r="303" spans="2:17" x14ac:dyDescent="0.35">
      <c r="B303" s="19" t="str">
        <f t="array" ref="B303">IF(ROWS(B$8:B303)&gt;$H$3,"",INDEX(Tracker!$B$5:$B$999,SMALL(IF((Tracker!$B$5:$B$999&gt;=PerCustomer!$D$5)*(Tracker!$B$5:$B$999&lt;=PerCustomer!$E$5)*(Tracker!$C$5:$C$999=PerCustomer!$B$5),ROW(Tracker!$B$5:$B$999)-ROW(Tracker!$B$5)+1),ROWS(B$8:B303))))</f>
        <v/>
      </c>
      <c r="C303" s="19" t="str">
        <f t="array" ref="C303">IF(ROWS(C$8:C303)&gt;$H$3,"",INDEX(Tracker!$C$5:$C$999,SMALL(IF((Tracker!$B$5:$B$999&gt;=PerCustomer!$D$5)*(Tracker!$B$5:$B$999&lt;=PerCustomer!$E$5)*(Tracker!$C$5:$C$999=PerCustomer!$B$5),ROW(Tracker!$B$5:$B$999)-ROW(Tracker!$B$5)+1),ROWS(C$8:C303))))</f>
        <v/>
      </c>
      <c r="D303" s="21" t="str">
        <f t="array" ref="D303">IF(ROWS(D$8:D303)&gt;$H$3,"",INDEX(Tracker!$D$5:$D$999,SMALL(IF((Tracker!$B$5:$B$999&gt;=PerCustomer!$D$5)*(Tracker!$B$5:$B$999&lt;=PerCustomer!$E$5)*(Tracker!$C$5:$C$999=PerCustomer!$B$5),ROW(Tracker!$B$5:$B$999)-ROW(Tracker!$B$5)+1),ROWS(D$8:D303))))</f>
        <v/>
      </c>
      <c r="F303" s="19" t="str" cm="1">
        <f t="array" ref="F303">IF(ROWS(F$8:F303)&gt;$H$4,"",INDEX(PaymentDate[],SMALL(IF((PaymentDate[]&gt;=PerCustomer!$D$5)*(PaymentDate[]&lt;=PerCustomer!$E$5)*(PaymentCus[]=PerCustomer!$B$5),ROW(PaymentDate[])-ROW(CustPay!$B$4)+1),ROWS(F$8:F303))))</f>
        <v/>
      </c>
      <c r="G303" s="20" t="str" cm="1">
        <f t="array" ref="G303">IF(ROWS(G$8:G303)&gt;$H$4,"",INDEX(PaymentCus[],SMALL(IF((PaymentDate[]&gt;=PerCustomer!$D$5)*(PaymentDate[]&lt;=PerCustomer!$E$5)*(PaymentCus[]=PerCustomer!$B$5),ROW(PaymentDate[])-ROW(CustPay!$B$4)+1),ROWS(G$8:G303))))</f>
        <v/>
      </c>
      <c r="H303" s="21" t="str" cm="1">
        <f t="array" ref="H303">IF(ROWS(H$8:H303)&gt;$H$4,"",INDEX(TableCPD[],SMALL(IF((PaymentDate[]&gt;=PerCustomer!$D$5)*(PaymentDate[]&lt;=PerCustomer!$E$5)*(PaymentCus[]=PerCustomer!$B$5),ROW(PaymentDate[])-ROW(CustPay!$B$4)+1),ROWS(H$8:H303))))</f>
        <v/>
      </c>
      <c r="L303" s="10"/>
      <c r="Q303" s="10"/>
    </row>
    <row r="304" spans="2:17" x14ac:dyDescent="0.35">
      <c r="B304" s="19" t="str">
        <f t="array" ref="B304">IF(ROWS(B$8:B304)&gt;$H$3,"",INDEX(Tracker!$B$5:$B$999,SMALL(IF((Tracker!$B$5:$B$999&gt;=PerCustomer!$D$5)*(Tracker!$B$5:$B$999&lt;=PerCustomer!$E$5)*(Tracker!$C$5:$C$999=PerCustomer!$B$5),ROW(Tracker!$B$5:$B$999)-ROW(Tracker!$B$5)+1),ROWS(B$8:B304))))</f>
        <v/>
      </c>
      <c r="C304" s="19" t="str">
        <f t="array" ref="C304">IF(ROWS(C$8:C304)&gt;$H$3,"",INDEX(Tracker!$C$5:$C$999,SMALL(IF((Tracker!$B$5:$B$999&gt;=PerCustomer!$D$5)*(Tracker!$B$5:$B$999&lt;=PerCustomer!$E$5)*(Tracker!$C$5:$C$999=PerCustomer!$B$5),ROW(Tracker!$B$5:$B$999)-ROW(Tracker!$B$5)+1),ROWS(C$8:C304))))</f>
        <v/>
      </c>
      <c r="D304" s="21" t="str">
        <f t="array" ref="D304">IF(ROWS(D$8:D304)&gt;$H$3,"",INDEX(Tracker!$D$5:$D$999,SMALL(IF((Tracker!$B$5:$B$999&gt;=PerCustomer!$D$5)*(Tracker!$B$5:$B$999&lt;=PerCustomer!$E$5)*(Tracker!$C$5:$C$999=PerCustomer!$B$5),ROW(Tracker!$B$5:$B$999)-ROW(Tracker!$B$5)+1),ROWS(D$8:D304))))</f>
        <v/>
      </c>
      <c r="F304" s="19" t="str" cm="1">
        <f t="array" ref="F304">IF(ROWS(F$8:F304)&gt;$H$4,"",INDEX(PaymentDate[],SMALL(IF((PaymentDate[]&gt;=PerCustomer!$D$5)*(PaymentDate[]&lt;=PerCustomer!$E$5)*(PaymentCus[]=PerCustomer!$B$5),ROW(PaymentDate[])-ROW(CustPay!$B$4)+1),ROWS(F$8:F304))))</f>
        <v/>
      </c>
      <c r="G304" s="20" t="str" cm="1">
        <f t="array" ref="G304">IF(ROWS(G$8:G304)&gt;$H$4,"",INDEX(PaymentCus[],SMALL(IF((PaymentDate[]&gt;=PerCustomer!$D$5)*(PaymentDate[]&lt;=PerCustomer!$E$5)*(PaymentCus[]=PerCustomer!$B$5),ROW(PaymentDate[])-ROW(CustPay!$B$4)+1),ROWS(G$8:G304))))</f>
        <v/>
      </c>
      <c r="H304" s="21" t="str" cm="1">
        <f t="array" ref="H304">IF(ROWS(H$8:H304)&gt;$H$4,"",INDEX(TableCPD[],SMALL(IF((PaymentDate[]&gt;=PerCustomer!$D$5)*(PaymentDate[]&lt;=PerCustomer!$E$5)*(PaymentCus[]=PerCustomer!$B$5),ROW(PaymentDate[])-ROW(CustPay!$B$4)+1),ROWS(H$8:H304))))</f>
        <v/>
      </c>
      <c r="L304" s="10"/>
      <c r="Q304" s="10"/>
    </row>
    <row r="305" spans="2:17" x14ac:dyDescent="0.35">
      <c r="B305" s="19" t="str">
        <f t="array" ref="B305">IF(ROWS(B$8:B305)&gt;$H$3,"",INDEX(Tracker!$B$5:$B$999,SMALL(IF((Tracker!$B$5:$B$999&gt;=PerCustomer!$D$5)*(Tracker!$B$5:$B$999&lt;=PerCustomer!$E$5)*(Tracker!$C$5:$C$999=PerCustomer!$B$5),ROW(Tracker!$B$5:$B$999)-ROW(Tracker!$B$5)+1),ROWS(B$8:B305))))</f>
        <v/>
      </c>
      <c r="C305" s="19" t="str">
        <f t="array" ref="C305">IF(ROWS(C$8:C305)&gt;$H$3,"",INDEX(Tracker!$C$5:$C$999,SMALL(IF((Tracker!$B$5:$B$999&gt;=PerCustomer!$D$5)*(Tracker!$B$5:$B$999&lt;=PerCustomer!$E$5)*(Tracker!$C$5:$C$999=PerCustomer!$B$5),ROW(Tracker!$B$5:$B$999)-ROW(Tracker!$B$5)+1),ROWS(C$8:C305))))</f>
        <v/>
      </c>
      <c r="D305" s="21" t="str">
        <f t="array" ref="D305">IF(ROWS(D$8:D305)&gt;$H$3,"",INDEX(Tracker!$D$5:$D$999,SMALL(IF((Tracker!$B$5:$B$999&gt;=PerCustomer!$D$5)*(Tracker!$B$5:$B$999&lt;=PerCustomer!$E$5)*(Tracker!$C$5:$C$999=PerCustomer!$B$5),ROW(Tracker!$B$5:$B$999)-ROW(Tracker!$B$5)+1),ROWS(D$8:D305))))</f>
        <v/>
      </c>
      <c r="F305" s="19" t="str" cm="1">
        <f t="array" ref="F305">IF(ROWS(F$8:F305)&gt;$H$4,"",INDEX(PaymentDate[],SMALL(IF((PaymentDate[]&gt;=PerCustomer!$D$5)*(PaymentDate[]&lt;=PerCustomer!$E$5)*(PaymentCus[]=PerCustomer!$B$5),ROW(PaymentDate[])-ROW(CustPay!$B$4)+1),ROWS(F$8:F305))))</f>
        <v/>
      </c>
      <c r="G305" s="20" t="str" cm="1">
        <f t="array" ref="G305">IF(ROWS(G$8:G305)&gt;$H$4,"",INDEX(PaymentCus[],SMALL(IF((PaymentDate[]&gt;=PerCustomer!$D$5)*(PaymentDate[]&lt;=PerCustomer!$E$5)*(PaymentCus[]=PerCustomer!$B$5),ROW(PaymentDate[])-ROW(CustPay!$B$4)+1),ROWS(G$8:G305))))</f>
        <v/>
      </c>
      <c r="H305" s="21" t="str" cm="1">
        <f t="array" ref="H305">IF(ROWS(H$8:H305)&gt;$H$4,"",INDEX(TableCPD[],SMALL(IF((PaymentDate[]&gt;=PerCustomer!$D$5)*(PaymentDate[]&lt;=PerCustomer!$E$5)*(PaymentCus[]=PerCustomer!$B$5),ROW(PaymentDate[])-ROW(CustPay!$B$4)+1),ROWS(H$8:H305))))</f>
        <v/>
      </c>
      <c r="L305" s="10"/>
      <c r="Q305" s="10"/>
    </row>
    <row r="306" spans="2:17" x14ac:dyDescent="0.35">
      <c r="B306" s="19" t="str">
        <f t="array" ref="B306">IF(ROWS(B$8:B306)&gt;$H$3,"",INDEX(Tracker!$B$5:$B$999,SMALL(IF((Tracker!$B$5:$B$999&gt;=PerCustomer!$D$5)*(Tracker!$B$5:$B$999&lt;=PerCustomer!$E$5)*(Tracker!$C$5:$C$999=PerCustomer!$B$5),ROW(Tracker!$B$5:$B$999)-ROW(Tracker!$B$5)+1),ROWS(B$8:B306))))</f>
        <v/>
      </c>
      <c r="C306" s="19" t="str">
        <f t="array" ref="C306">IF(ROWS(C$8:C306)&gt;$H$3,"",INDEX(Tracker!$C$5:$C$999,SMALL(IF((Tracker!$B$5:$B$999&gt;=PerCustomer!$D$5)*(Tracker!$B$5:$B$999&lt;=PerCustomer!$E$5)*(Tracker!$C$5:$C$999=PerCustomer!$B$5),ROW(Tracker!$B$5:$B$999)-ROW(Tracker!$B$5)+1),ROWS(C$8:C306))))</f>
        <v/>
      </c>
      <c r="D306" s="21" t="str">
        <f t="array" ref="D306">IF(ROWS(D$8:D306)&gt;$H$3,"",INDEX(Tracker!$D$5:$D$999,SMALL(IF((Tracker!$B$5:$B$999&gt;=PerCustomer!$D$5)*(Tracker!$B$5:$B$999&lt;=PerCustomer!$E$5)*(Tracker!$C$5:$C$999=PerCustomer!$B$5),ROW(Tracker!$B$5:$B$999)-ROW(Tracker!$B$5)+1),ROWS(D$8:D306))))</f>
        <v/>
      </c>
      <c r="F306" s="19" t="str" cm="1">
        <f t="array" ref="F306">IF(ROWS(F$8:F306)&gt;$H$4,"",INDEX(PaymentDate[],SMALL(IF((PaymentDate[]&gt;=PerCustomer!$D$5)*(PaymentDate[]&lt;=PerCustomer!$E$5)*(PaymentCus[]=PerCustomer!$B$5),ROW(PaymentDate[])-ROW(CustPay!$B$4)+1),ROWS(F$8:F306))))</f>
        <v/>
      </c>
      <c r="G306" s="20" t="str" cm="1">
        <f t="array" ref="G306">IF(ROWS(G$8:G306)&gt;$H$4,"",INDEX(PaymentCus[],SMALL(IF((PaymentDate[]&gt;=PerCustomer!$D$5)*(PaymentDate[]&lt;=PerCustomer!$E$5)*(PaymentCus[]=PerCustomer!$B$5),ROW(PaymentDate[])-ROW(CustPay!$B$4)+1),ROWS(G$8:G306))))</f>
        <v/>
      </c>
      <c r="H306" s="21" t="str" cm="1">
        <f t="array" ref="H306">IF(ROWS(H$8:H306)&gt;$H$4,"",INDEX(TableCPD[],SMALL(IF((PaymentDate[]&gt;=PerCustomer!$D$5)*(PaymentDate[]&lt;=PerCustomer!$E$5)*(PaymentCus[]=PerCustomer!$B$5),ROW(PaymentDate[])-ROW(CustPay!$B$4)+1),ROWS(H$8:H306))))</f>
        <v/>
      </c>
      <c r="L306" s="10"/>
      <c r="Q306" s="10"/>
    </row>
    <row r="307" spans="2:17" x14ac:dyDescent="0.35">
      <c r="B307" s="19" t="str">
        <f t="array" ref="B307">IF(ROWS(B$8:B307)&gt;$H$3,"",INDEX(Tracker!$B$5:$B$999,SMALL(IF((Tracker!$B$5:$B$999&gt;=PerCustomer!$D$5)*(Tracker!$B$5:$B$999&lt;=PerCustomer!$E$5)*(Tracker!$C$5:$C$999=PerCustomer!$B$5),ROW(Tracker!$B$5:$B$999)-ROW(Tracker!$B$5)+1),ROWS(B$8:B307))))</f>
        <v/>
      </c>
      <c r="C307" s="19" t="str">
        <f t="array" ref="C307">IF(ROWS(C$8:C307)&gt;$H$3,"",INDEX(Tracker!$C$5:$C$999,SMALL(IF((Tracker!$B$5:$B$999&gt;=PerCustomer!$D$5)*(Tracker!$B$5:$B$999&lt;=PerCustomer!$E$5)*(Tracker!$C$5:$C$999=PerCustomer!$B$5),ROW(Tracker!$B$5:$B$999)-ROW(Tracker!$B$5)+1),ROWS(C$8:C307))))</f>
        <v/>
      </c>
      <c r="D307" s="21" t="str">
        <f t="array" ref="D307">IF(ROWS(D$8:D307)&gt;$H$3,"",INDEX(Tracker!$D$5:$D$999,SMALL(IF((Tracker!$B$5:$B$999&gt;=PerCustomer!$D$5)*(Tracker!$B$5:$B$999&lt;=PerCustomer!$E$5)*(Tracker!$C$5:$C$999=PerCustomer!$B$5),ROW(Tracker!$B$5:$B$999)-ROW(Tracker!$B$5)+1),ROWS(D$8:D307))))</f>
        <v/>
      </c>
      <c r="F307" s="19" t="str" cm="1">
        <f t="array" ref="F307">IF(ROWS(F$8:F307)&gt;$H$4,"",INDEX(PaymentDate[],SMALL(IF((PaymentDate[]&gt;=PerCustomer!$D$5)*(PaymentDate[]&lt;=PerCustomer!$E$5)*(PaymentCus[]=PerCustomer!$B$5),ROW(PaymentDate[])-ROW(CustPay!$B$4)+1),ROWS(F$8:F307))))</f>
        <v/>
      </c>
      <c r="G307" s="20" t="str" cm="1">
        <f t="array" ref="G307">IF(ROWS(G$8:G307)&gt;$H$4,"",INDEX(PaymentCus[],SMALL(IF((PaymentDate[]&gt;=PerCustomer!$D$5)*(PaymentDate[]&lt;=PerCustomer!$E$5)*(PaymentCus[]=PerCustomer!$B$5),ROW(PaymentDate[])-ROW(CustPay!$B$4)+1),ROWS(G$8:G307))))</f>
        <v/>
      </c>
      <c r="H307" s="21" t="str" cm="1">
        <f t="array" ref="H307">IF(ROWS(H$8:H307)&gt;$H$4,"",INDEX(TableCPD[],SMALL(IF((PaymentDate[]&gt;=PerCustomer!$D$5)*(PaymentDate[]&lt;=PerCustomer!$E$5)*(PaymentCus[]=PerCustomer!$B$5),ROW(PaymentDate[])-ROW(CustPay!$B$4)+1),ROWS(H$8:H307))))</f>
        <v/>
      </c>
      <c r="L307" s="10"/>
      <c r="Q307" s="10"/>
    </row>
    <row r="308" spans="2:17" x14ac:dyDescent="0.35">
      <c r="B308" s="19" t="str">
        <f t="array" ref="B308">IF(ROWS(B$8:B308)&gt;$H$3,"",INDEX(Tracker!$B$5:$B$999,SMALL(IF((Tracker!$B$5:$B$999&gt;=PerCustomer!$D$5)*(Tracker!$B$5:$B$999&lt;=PerCustomer!$E$5)*(Tracker!$C$5:$C$999=PerCustomer!$B$5),ROW(Tracker!$B$5:$B$999)-ROW(Tracker!$B$5)+1),ROWS(B$8:B308))))</f>
        <v/>
      </c>
      <c r="C308" s="19" t="str">
        <f t="array" ref="C308">IF(ROWS(C$8:C308)&gt;$H$3,"",INDEX(Tracker!$C$5:$C$999,SMALL(IF((Tracker!$B$5:$B$999&gt;=PerCustomer!$D$5)*(Tracker!$B$5:$B$999&lt;=PerCustomer!$E$5)*(Tracker!$C$5:$C$999=PerCustomer!$B$5),ROW(Tracker!$B$5:$B$999)-ROW(Tracker!$B$5)+1),ROWS(C$8:C308))))</f>
        <v/>
      </c>
      <c r="D308" s="21" t="str">
        <f t="array" ref="D308">IF(ROWS(D$8:D308)&gt;$H$3,"",INDEX(Tracker!$D$5:$D$999,SMALL(IF((Tracker!$B$5:$B$999&gt;=PerCustomer!$D$5)*(Tracker!$B$5:$B$999&lt;=PerCustomer!$E$5)*(Tracker!$C$5:$C$999=PerCustomer!$B$5),ROW(Tracker!$B$5:$B$999)-ROW(Tracker!$B$5)+1),ROWS(D$8:D308))))</f>
        <v/>
      </c>
      <c r="F308" s="19" t="str" cm="1">
        <f t="array" ref="F308">IF(ROWS(F$8:F308)&gt;$H$4,"",INDEX(PaymentDate[],SMALL(IF((PaymentDate[]&gt;=PerCustomer!$D$5)*(PaymentDate[]&lt;=PerCustomer!$E$5)*(PaymentCus[]=PerCustomer!$B$5),ROW(PaymentDate[])-ROW(CustPay!$B$4)+1),ROWS(F$8:F308))))</f>
        <v/>
      </c>
      <c r="G308" s="20" t="str" cm="1">
        <f t="array" ref="G308">IF(ROWS(G$8:G308)&gt;$H$4,"",INDEX(PaymentCus[],SMALL(IF((PaymentDate[]&gt;=PerCustomer!$D$5)*(PaymentDate[]&lt;=PerCustomer!$E$5)*(PaymentCus[]=PerCustomer!$B$5),ROW(PaymentDate[])-ROW(CustPay!$B$4)+1),ROWS(G$8:G308))))</f>
        <v/>
      </c>
      <c r="H308" s="21" t="str" cm="1">
        <f t="array" ref="H308">IF(ROWS(H$8:H308)&gt;$H$4,"",INDEX(TableCPD[],SMALL(IF((PaymentDate[]&gt;=PerCustomer!$D$5)*(PaymentDate[]&lt;=PerCustomer!$E$5)*(PaymentCus[]=PerCustomer!$B$5),ROW(PaymentDate[])-ROW(CustPay!$B$4)+1),ROWS(H$8:H308))))</f>
        <v/>
      </c>
      <c r="L308" s="10"/>
      <c r="Q308" s="10"/>
    </row>
    <row r="309" spans="2:17" x14ac:dyDescent="0.35">
      <c r="B309" s="19" t="str">
        <f t="array" ref="B309">IF(ROWS(B$8:B309)&gt;$H$3,"",INDEX(Tracker!$B$5:$B$999,SMALL(IF((Tracker!$B$5:$B$999&gt;=PerCustomer!$D$5)*(Tracker!$B$5:$B$999&lt;=PerCustomer!$E$5)*(Tracker!$C$5:$C$999=PerCustomer!$B$5),ROW(Tracker!$B$5:$B$999)-ROW(Tracker!$B$5)+1),ROWS(B$8:B309))))</f>
        <v/>
      </c>
      <c r="C309" s="19" t="str">
        <f t="array" ref="C309">IF(ROWS(C$8:C309)&gt;$H$3,"",INDEX(Tracker!$C$5:$C$999,SMALL(IF((Tracker!$B$5:$B$999&gt;=PerCustomer!$D$5)*(Tracker!$B$5:$B$999&lt;=PerCustomer!$E$5)*(Tracker!$C$5:$C$999=PerCustomer!$B$5),ROW(Tracker!$B$5:$B$999)-ROW(Tracker!$B$5)+1),ROWS(C$8:C309))))</f>
        <v/>
      </c>
      <c r="D309" s="21" t="str">
        <f t="array" ref="D309">IF(ROWS(D$8:D309)&gt;$H$3,"",INDEX(Tracker!$D$5:$D$999,SMALL(IF((Tracker!$B$5:$B$999&gt;=PerCustomer!$D$5)*(Tracker!$B$5:$B$999&lt;=PerCustomer!$E$5)*(Tracker!$C$5:$C$999=PerCustomer!$B$5),ROW(Tracker!$B$5:$B$999)-ROW(Tracker!$B$5)+1),ROWS(D$8:D309))))</f>
        <v/>
      </c>
      <c r="F309" s="19" t="str" cm="1">
        <f t="array" ref="F309">IF(ROWS(F$8:F309)&gt;$H$4,"",INDEX(PaymentDate[],SMALL(IF((PaymentDate[]&gt;=PerCustomer!$D$5)*(PaymentDate[]&lt;=PerCustomer!$E$5)*(PaymentCus[]=PerCustomer!$B$5),ROW(PaymentDate[])-ROW(CustPay!$B$4)+1),ROWS(F$8:F309))))</f>
        <v/>
      </c>
      <c r="G309" s="20" t="str" cm="1">
        <f t="array" ref="G309">IF(ROWS(G$8:G309)&gt;$H$4,"",INDEX(PaymentCus[],SMALL(IF((PaymentDate[]&gt;=PerCustomer!$D$5)*(PaymentDate[]&lt;=PerCustomer!$E$5)*(PaymentCus[]=PerCustomer!$B$5),ROW(PaymentDate[])-ROW(CustPay!$B$4)+1),ROWS(G$8:G309))))</f>
        <v/>
      </c>
      <c r="H309" s="21" t="str" cm="1">
        <f t="array" ref="H309">IF(ROWS(H$8:H309)&gt;$H$4,"",INDEX(TableCPD[],SMALL(IF((PaymentDate[]&gt;=PerCustomer!$D$5)*(PaymentDate[]&lt;=PerCustomer!$E$5)*(PaymentCus[]=PerCustomer!$B$5),ROW(PaymentDate[])-ROW(CustPay!$B$4)+1),ROWS(H$8:H309))))</f>
        <v/>
      </c>
      <c r="L309" s="10"/>
      <c r="Q309" s="10"/>
    </row>
    <row r="310" spans="2:17" x14ac:dyDescent="0.35">
      <c r="B310" s="19" t="str">
        <f t="array" ref="B310">IF(ROWS(B$8:B310)&gt;$H$3,"",INDEX(Tracker!$B$5:$B$999,SMALL(IF((Tracker!$B$5:$B$999&gt;=PerCustomer!$D$5)*(Tracker!$B$5:$B$999&lt;=PerCustomer!$E$5)*(Tracker!$C$5:$C$999=PerCustomer!$B$5),ROW(Tracker!$B$5:$B$999)-ROW(Tracker!$B$5)+1),ROWS(B$8:B310))))</f>
        <v/>
      </c>
      <c r="C310" s="19" t="str">
        <f t="array" ref="C310">IF(ROWS(C$8:C310)&gt;$H$3,"",INDEX(Tracker!$C$5:$C$999,SMALL(IF((Tracker!$B$5:$B$999&gt;=PerCustomer!$D$5)*(Tracker!$B$5:$B$999&lt;=PerCustomer!$E$5)*(Tracker!$C$5:$C$999=PerCustomer!$B$5),ROW(Tracker!$B$5:$B$999)-ROW(Tracker!$B$5)+1),ROWS(C$8:C310))))</f>
        <v/>
      </c>
      <c r="D310" s="21" t="str">
        <f t="array" ref="D310">IF(ROWS(D$8:D310)&gt;$H$3,"",INDEX(Tracker!$D$5:$D$999,SMALL(IF((Tracker!$B$5:$B$999&gt;=PerCustomer!$D$5)*(Tracker!$B$5:$B$999&lt;=PerCustomer!$E$5)*(Tracker!$C$5:$C$999=PerCustomer!$B$5),ROW(Tracker!$B$5:$B$999)-ROW(Tracker!$B$5)+1),ROWS(D$8:D310))))</f>
        <v/>
      </c>
      <c r="F310" s="19" t="str" cm="1">
        <f t="array" ref="F310">IF(ROWS(F$8:F310)&gt;$H$4,"",INDEX(PaymentDate[],SMALL(IF((PaymentDate[]&gt;=PerCustomer!$D$5)*(PaymentDate[]&lt;=PerCustomer!$E$5)*(PaymentCus[]=PerCustomer!$B$5),ROW(PaymentDate[])-ROW(CustPay!$B$4)+1),ROWS(F$8:F310))))</f>
        <v/>
      </c>
      <c r="G310" s="20" t="str" cm="1">
        <f t="array" ref="G310">IF(ROWS(G$8:G310)&gt;$H$4,"",INDEX(PaymentCus[],SMALL(IF((PaymentDate[]&gt;=PerCustomer!$D$5)*(PaymentDate[]&lt;=PerCustomer!$E$5)*(PaymentCus[]=PerCustomer!$B$5),ROW(PaymentDate[])-ROW(CustPay!$B$4)+1),ROWS(G$8:G310))))</f>
        <v/>
      </c>
      <c r="H310" s="21" t="str" cm="1">
        <f t="array" ref="H310">IF(ROWS(H$8:H310)&gt;$H$4,"",INDEX(TableCPD[],SMALL(IF((PaymentDate[]&gt;=PerCustomer!$D$5)*(PaymentDate[]&lt;=PerCustomer!$E$5)*(PaymentCus[]=PerCustomer!$B$5),ROW(PaymentDate[])-ROW(CustPay!$B$4)+1),ROWS(H$8:H310))))</f>
        <v/>
      </c>
      <c r="L310" s="10"/>
      <c r="Q310" s="10"/>
    </row>
    <row r="311" spans="2:17" x14ac:dyDescent="0.35">
      <c r="B311" s="19" t="str">
        <f t="array" ref="B311">IF(ROWS(B$8:B311)&gt;$H$3,"",INDEX(Tracker!$B$5:$B$999,SMALL(IF((Tracker!$B$5:$B$999&gt;=PerCustomer!$D$5)*(Tracker!$B$5:$B$999&lt;=PerCustomer!$E$5)*(Tracker!$C$5:$C$999=PerCustomer!$B$5),ROW(Tracker!$B$5:$B$999)-ROW(Tracker!$B$5)+1),ROWS(B$8:B311))))</f>
        <v/>
      </c>
      <c r="C311" s="19" t="str">
        <f t="array" ref="C311">IF(ROWS(C$8:C311)&gt;$H$3,"",INDEX(Tracker!$C$5:$C$999,SMALL(IF((Tracker!$B$5:$B$999&gt;=PerCustomer!$D$5)*(Tracker!$B$5:$B$999&lt;=PerCustomer!$E$5)*(Tracker!$C$5:$C$999=PerCustomer!$B$5),ROW(Tracker!$B$5:$B$999)-ROW(Tracker!$B$5)+1),ROWS(C$8:C311))))</f>
        <v/>
      </c>
      <c r="D311" s="21" t="str">
        <f t="array" ref="D311">IF(ROWS(D$8:D311)&gt;$H$3,"",INDEX(Tracker!$D$5:$D$999,SMALL(IF((Tracker!$B$5:$B$999&gt;=PerCustomer!$D$5)*(Tracker!$B$5:$B$999&lt;=PerCustomer!$E$5)*(Tracker!$C$5:$C$999=PerCustomer!$B$5),ROW(Tracker!$B$5:$B$999)-ROW(Tracker!$B$5)+1),ROWS(D$8:D311))))</f>
        <v/>
      </c>
      <c r="F311" s="19" t="str" cm="1">
        <f t="array" ref="F311">IF(ROWS(F$8:F311)&gt;$H$4,"",INDEX(PaymentDate[],SMALL(IF((PaymentDate[]&gt;=PerCustomer!$D$5)*(PaymentDate[]&lt;=PerCustomer!$E$5)*(PaymentCus[]=PerCustomer!$B$5),ROW(PaymentDate[])-ROW(CustPay!$B$4)+1),ROWS(F$8:F311))))</f>
        <v/>
      </c>
      <c r="G311" s="20" t="str" cm="1">
        <f t="array" ref="G311">IF(ROWS(G$8:G311)&gt;$H$4,"",INDEX(PaymentCus[],SMALL(IF((PaymentDate[]&gt;=PerCustomer!$D$5)*(PaymentDate[]&lt;=PerCustomer!$E$5)*(PaymentCus[]=PerCustomer!$B$5),ROW(PaymentDate[])-ROW(CustPay!$B$4)+1),ROWS(G$8:G311))))</f>
        <v/>
      </c>
      <c r="H311" s="21" t="str" cm="1">
        <f t="array" ref="H311">IF(ROWS(H$8:H311)&gt;$H$4,"",INDEX(TableCPD[],SMALL(IF((PaymentDate[]&gt;=PerCustomer!$D$5)*(PaymentDate[]&lt;=PerCustomer!$E$5)*(PaymentCus[]=PerCustomer!$B$5),ROW(PaymentDate[])-ROW(CustPay!$B$4)+1),ROWS(H$8:H311))))</f>
        <v/>
      </c>
      <c r="L311" s="10"/>
      <c r="Q311" s="10"/>
    </row>
    <row r="312" spans="2:17" x14ac:dyDescent="0.35">
      <c r="B312" s="19" t="str">
        <f t="array" ref="B312">IF(ROWS(B$8:B312)&gt;$H$3,"",INDEX(Tracker!$B$5:$B$999,SMALL(IF((Tracker!$B$5:$B$999&gt;=PerCustomer!$D$5)*(Tracker!$B$5:$B$999&lt;=PerCustomer!$E$5)*(Tracker!$C$5:$C$999=PerCustomer!$B$5),ROW(Tracker!$B$5:$B$999)-ROW(Tracker!$B$5)+1),ROWS(B$8:B312))))</f>
        <v/>
      </c>
      <c r="C312" s="19" t="str">
        <f t="array" ref="C312">IF(ROWS(C$8:C312)&gt;$H$3,"",INDEX(Tracker!$C$5:$C$999,SMALL(IF((Tracker!$B$5:$B$999&gt;=PerCustomer!$D$5)*(Tracker!$B$5:$B$999&lt;=PerCustomer!$E$5)*(Tracker!$C$5:$C$999=PerCustomer!$B$5),ROW(Tracker!$B$5:$B$999)-ROW(Tracker!$B$5)+1),ROWS(C$8:C312))))</f>
        <v/>
      </c>
      <c r="D312" s="21" t="str">
        <f t="array" ref="D312">IF(ROWS(D$8:D312)&gt;$H$3,"",INDEX(Tracker!$D$5:$D$999,SMALL(IF((Tracker!$B$5:$B$999&gt;=PerCustomer!$D$5)*(Tracker!$B$5:$B$999&lt;=PerCustomer!$E$5)*(Tracker!$C$5:$C$999=PerCustomer!$B$5),ROW(Tracker!$B$5:$B$999)-ROW(Tracker!$B$5)+1),ROWS(D$8:D312))))</f>
        <v/>
      </c>
      <c r="F312" s="19" t="str" cm="1">
        <f t="array" ref="F312">IF(ROWS(F$8:F312)&gt;$H$4,"",INDEX(PaymentDate[],SMALL(IF((PaymentDate[]&gt;=PerCustomer!$D$5)*(PaymentDate[]&lt;=PerCustomer!$E$5)*(PaymentCus[]=PerCustomer!$B$5),ROW(PaymentDate[])-ROW(CustPay!$B$4)+1),ROWS(F$8:F312))))</f>
        <v/>
      </c>
      <c r="G312" s="20" t="str" cm="1">
        <f t="array" ref="G312">IF(ROWS(G$8:G312)&gt;$H$4,"",INDEX(PaymentCus[],SMALL(IF((PaymentDate[]&gt;=PerCustomer!$D$5)*(PaymentDate[]&lt;=PerCustomer!$E$5)*(PaymentCus[]=PerCustomer!$B$5),ROW(PaymentDate[])-ROW(CustPay!$B$4)+1),ROWS(G$8:G312))))</f>
        <v/>
      </c>
      <c r="H312" s="21" t="str" cm="1">
        <f t="array" ref="H312">IF(ROWS(H$8:H312)&gt;$H$4,"",INDEX(TableCPD[],SMALL(IF((PaymentDate[]&gt;=PerCustomer!$D$5)*(PaymentDate[]&lt;=PerCustomer!$E$5)*(PaymentCus[]=PerCustomer!$B$5),ROW(PaymentDate[])-ROW(CustPay!$B$4)+1),ROWS(H$8:H312))))</f>
        <v/>
      </c>
      <c r="L312" s="10"/>
      <c r="Q312" s="10"/>
    </row>
    <row r="313" spans="2:17" x14ac:dyDescent="0.35">
      <c r="B313" s="19" t="str">
        <f t="array" ref="B313">IF(ROWS(B$8:B313)&gt;$H$3,"",INDEX(Tracker!$B$5:$B$999,SMALL(IF((Tracker!$B$5:$B$999&gt;=PerCustomer!$D$5)*(Tracker!$B$5:$B$999&lt;=PerCustomer!$E$5)*(Tracker!$C$5:$C$999=PerCustomer!$B$5),ROW(Tracker!$B$5:$B$999)-ROW(Tracker!$B$5)+1),ROWS(B$8:B313))))</f>
        <v/>
      </c>
      <c r="C313" s="19" t="str">
        <f t="array" ref="C313">IF(ROWS(C$8:C313)&gt;$H$3,"",INDEX(Tracker!$C$5:$C$999,SMALL(IF((Tracker!$B$5:$B$999&gt;=PerCustomer!$D$5)*(Tracker!$B$5:$B$999&lt;=PerCustomer!$E$5)*(Tracker!$C$5:$C$999=PerCustomer!$B$5),ROW(Tracker!$B$5:$B$999)-ROW(Tracker!$B$5)+1),ROWS(C$8:C313))))</f>
        <v/>
      </c>
      <c r="D313" s="21" t="str">
        <f t="array" ref="D313">IF(ROWS(D$8:D313)&gt;$H$3,"",INDEX(Tracker!$D$5:$D$999,SMALL(IF((Tracker!$B$5:$B$999&gt;=PerCustomer!$D$5)*(Tracker!$B$5:$B$999&lt;=PerCustomer!$E$5)*(Tracker!$C$5:$C$999=PerCustomer!$B$5),ROW(Tracker!$B$5:$B$999)-ROW(Tracker!$B$5)+1),ROWS(D$8:D313))))</f>
        <v/>
      </c>
      <c r="F313" s="19" t="str" cm="1">
        <f t="array" ref="F313">IF(ROWS(F$8:F313)&gt;$H$4,"",INDEX(PaymentDate[],SMALL(IF((PaymentDate[]&gt;=PerCustomer!$D$5)*(PaymentDate[]&lt;=PerCustomer!$E$5)*(PaymentCus[]=PerCustomer!$B$5),ROW(PaymentDate[])-ROW(CustPay!$B$4)+1),ROWS(F$8:F313))))</f>
        <v/>
      </c>
      <c r="G313" s="20" t="str" cm="1">
        <f t="array" ref="G313">IF(ROWS(G$8:G313)&gt;$H$4,"",INDEX(PaymentCus[],SMALL(IF((PaymentDate[]&gt;=PerCustomer!$D$5)*(PaymentDate[]&lt;=PerCustomer!$E$5)*(PaymentCus[]=PerCustomer!$B$5),ROW(PaymentDate[])-ROW(CustPay!$B$4)+1),ROWS(G$8:G313))))</f>
        <v/>
      </c>
      <c r="H313" s="21" t="str" cm="1">
        <f t="array" ref="H313">IF(ROWS(H$8:H313)&gt;$H$4,"",INDEX(TableCPD[],SMALL(IF((PaymentDate[]&gt;=PerCustomer!$D$5)*(PaymentDate[]&lt;=PerCustomer!$E$5)*(PaymentCus[]=PerCustomer!$B$5),ROW(PaymentDate[])-ROW(CustPay!$B$4)+1),ROWS(H$8:H313))))</f>
        <v/>
      </c>
      <c r="L313" s="10"/>
      <c r="Q313" s="10"/>
    </row>
    <row r="314" spans="2:17" x14ac:dyDescent="0.35">
      <c r="B314" s="19" t="str">
        <f t="array" ref="B314">IF(ROWS(B$8:B314)&gt;$H$3,"",INDEX(Tracker!$B$5:$B$999,SMALL(IF((Tracker!$B$5:$B$999&gt;=PerCustomer!$D$5)*(Tracker!$B$5:$B$999&lt;=PerCustomer!$E$5)*(Tracker!$C$5:$C$999=PerCustomer!$B$5),ROW(Tracker!$B$5:$B$999)-ROW(Tracker!$B$5)+1),ROWS(B$8:B314))))</f>
        <v/>
      </c>
      <c r="C314" s="19" t="str">
        <f t="array" ref="C314">IF(ROWS(C$8:C314)&gt;$H$3,"",INDEX(Tracker!$C$5:$C$999,SMALL(IF((Tracker!$B$5:$B$999&gt;=PerCustomer!$D$5)*(Tracker!$B$5:$B$999&lt;=PerCustomer!$E$5)*(Tracker!$C$5:$C$999=PerCustomer!$B$5),ROW(Tracker!$B$5:$B$999)-ROW(Tracker!$B$5)+1),ROWS(C$8:C314))))</f>
        <v/>
      </c>
      <c r="D314" s="21" t="str">
        <f t="array" ref="D314">IF(ROWS(D$8:D314)&gt;$H$3,"",INDEX(Tracker!$D$5:$D$999,SMALL(IF((Tracker!$B$5:$B$999&gt;=PerCustomer!$D$5)*(Tracker!$B$5:$B$999&lt;=PerCustomer!$E$5)*(Tracker!$C$5:$C$999=PerCustomer!$B$5),ROW(Tracker!$B$5:$B$999)-ROW(Tracker!$B$5)+1),ROWS(D$8:D314))))</f>
        <v/>
      </c>
      <c r="F314" s="19" t="str" cm="1">
        <f t="array" ref="F314">IF(ROWS(F$8:F314)&gt;$H$4,"",INDEX(PaymentDate[],SMALL(IF((PaymentDate[]&gt;=PerCustomer!$D$5)*(PaymentDate[]&lt;=PerCustomer!$E$5)*(PaymentCus[]=PerCustomer!$B$5),ROW(PaymentDate[])-ROW(CustPay!$B$4)+1),ROWS(F$8:F314))))</f>
        <v/>
      </c>
      <c r="G314" s="20" t="str" cm="1">
        <f t="array" ref="G314">IF(ROWS(G$8:G314)&gt;$H$4,"",INDEX(PaymentCus[],SMALL(IF((PaymentDate[]&gt;=PerCustomer!$D$5)*(PaymentDate[]&lt;=PerCustomer!$E$5)*(PaymentCus[]=PerCustomer!$B$5),ROW(PaymentDate[])-ROW(CustPay!$B$4)+1),ROWS(G$8:G314))))</f>
        <v/>
      </c>
      <c r="H314" s="21" t="str" cm="1">
        <f t="array" ref="H314">IF(ROWS(H$8:H314)&gt;$H$4,"",INDEX(TableCPD[],SMALL(IF((PaymentDate[]&gt;=PerCustomer!$D$5)*(PaymentDate[]&lt;=PerCustomer!$E$5)*(PaymentCus[]=PerCustomer!$B$5),ROW(PaymentDate[])-ROW(CustPay!$B$4)+1),ROWS(H$8:H314))))</f>
        <v/>
      </c>
      <c r="L314" s="10"/>
      <c r="Q314" s="10"/>
    </row>
    <row r="315" spans="2:17" x14ac:dyDescent="0.35">
      <c r="B315" s="19" t="str">
        <f t="array" ref="B315">IF(ROWS(B$8:B315)&gt;$H$3,"",INDEX(Tracker!$B$5:$B$999,SMALL(IF((Tracker!$B$5:$B$999&gt;=PerCustomer!$D$5)*(Tracker!$B$5:$B$999&lt;=PerCustomer!$E$5)*(Tracker!$C$5:$C$999=PerCustomer!$B$5),ROW(Tracker!$B$5:$B$999)-ROW(Tracker!$B$5)+1),ROWS(B$8:B315))))</f>
        <v/>
      </c>
      <c r="C315" s="19" t="str">
        <f t="array" ref="C315">IF(ROWS(C$8:C315)&gt;$H$3,"",INDEX(Tracker!$C$5:$C$999,SMALL(IF((Tracker!$B$5:$B$999&gt;=PerCustomer!$D$5)*(Tracker!$B$5:$B$999&lt;=PerCustomer!$E$5)*(Tracker!$C$5:$C$999=PerCustomer!$B$5),ROW(Tracker!$B$5:$B$999)-ROW(Tracker!$B$5)+1),ROWS(C$8:C315))))</f>
        <v/>
      </c>
      <c r="D315" s="21" t="str">
        <f t="array" ref="D315">IF(ROWS(D$8:D315)&gt;$H$3,"",INDEX(Tracker!$D$5:$D$999,SMALL(IF((Tracker!$B$5:$B$999&gt;=PerCustomer!$D$5)*(Tracker!$B$5:$B$999&lt;=PerCustomer!$E$5)*(Tracker!$C$5:$C$999=PerCustomer!$B$5),ROW(Tracker!$B$5:$B$999)-ROW(Tracker!$B$5)+1),ROWS(D$8:D315))))</f>
        <v/>
      </c>
      <c r="F315" s="19" t="str" cm="1">
        <f t="array" ref="F315">IF(ROWS(F$8:F315)&gt;$H$4,"",INDEX(PaymentDate[],SMALL(IF((PaymentDate[]&gt;=PerCustomer!$D$5)*(PaymentDate[]&lt;=PerCustomer!$E$5)*(PaymentCus[]=PerCustomer!$B$5),ROW(PaymentDate[])-ROW(CustPay!$B$4)+1),ROWS(F$8:F315))))</f>
        <v/>
      </c>
      <c r="G315" s="20" t="str" cm="1">
        <f t="array" ref="G315">IF(ROWS(G$8:G315)&gt;$H$4,"",INDEX(PaymentCus[],SMALL(IF((PaymentDate[]&gt;=PerCustomer!$D$5)*(PaymentDate[]&lt;=PerCustomer!$E$5)*(PaymentCus[]=PerCustomer!$B$5),ROW(PaymentDate[])-ROW(CustPay!$B$4)+1),ROWS(G$8:G315))))</f>
        <v/>
      </c>
      <c r="H315" s="21" t="str" cm="1">
        <f t="array" ref="H315">IF(ROWS(H$8:H315)&gt;$H$4,"",INDEX(TableCPD[],SMALL(IF((PaymentDate[]&gt;=PerCustomer!$D$5)*(PaymentDate[]&lt;=PerCustomer!$E$5)*(PaymentCus[]=PerCustomer!$B$5),ROW(PaymentDate[])-ROW(CustPay!$B$4)+1),ROWS(H$8:H315))))</f>
        <v/>
      </c>
      <c r="L315" s="10"/>
      <c r="Q315" s="10"/>
    </row>
    <row r="316" spans="2:17" x14ac:dyDescent="0.35">
      <c r="B316" s="19" t="str">
        <f t="array" ref="B316">IF(ROWS(B$8:B316)&gt;$H$3,"",INDEX(Tracker!$B$5:$B$999,SMALL(IF((Tracker!$B$5:$B$999&gt;=PerCustomer!$D$5)*(Tracker!$B$5:$B$999&lt;=PerCustomer!$E$5)*(Tracker!$C$5:$C$999=PerCustomer!$B$5),ROW(Tracker!$B$5:$B$999)-ROW(Tracker!$B$5)+1),ROWS(B$8:B316))))</f>
        <v/>
      </c>
      <c r="C316" s="19" t="str">
        <f t="array" ref="C316">IF(ROWS(C$8:C316)&gt;$H$3,"",INDEX(Tracker!$C$5:$C$999,SMALL(IF((Tracker!$B$5:$B$999&gt;=PerCustomer!$D$5)*(Tracker!$B$5:$B$999&lt;=PerCustomer!$E$5)*(Tracker!$C$5:$C$999=PerCustomer!$B$5),ROW(Tracker!$B$5:$B$999)-ROW(Tracker!$B$5)+1),ROWS(C$8:C316))))</f>
        <v/>
      </c>
      <c r="D316" s="21" t="str">
        <f t="array" ref="D316">IF(ROWS(D$8:D316)&gt;$H$3,"",INDEX(Tracker!$D$5:$D$999,SMALL(IF((Tracker!$B$5:$B$999&gt;=PerCustomer!$D$5)*(Tracker!$B$5:$B$999&lt;=PerCustomer!$E$5)*(Tracker!$C$5:$C$999=PerCustomer!$B$5),ROW(Tracker!$B$5:$B$999)-ROW(Tracker!$B$5)+1),ROWS(D$8:D316))))</f>
        <v/>
      </c>
      <c r="F316" s="19" t="str" cm="1">
        <f t="array" ref="F316">IF(ROWS(F$8:F316)&gt;$H$4,"",INDEX(PaymentDate[],SMALL(IF((PaymentDate[]&gt;=PerCustomer!$D$5)*(PaymentDate[]&lt;=PerCustomer!$E$5)*(PaymentCus[]=PerCustomer!$B$5),ROW(PaymentDate[])-ROW(CustPay!$B$4)+1),ROWS(F$8:F316))))</f>
        <v/>
      </c>
      <c r="G316" s="20" t="str" cm="1">
        <f t="array" ref="G316">IF(ROWS(G$8:G316)&gt;$H$4,"",INDEX(PaymentCus[],SMALL(IF((PaymentDate[]&gt;=PerCustomer!$D$5)*(PaymentDate[]&lt;=PerCustomer!$E$5)*(PaymentCus[]=PerCustomer!$B$5),ROW(PaymentDate[])-ROW(CustPay!$B$4)+1),ROWS(G$8:G316))))</f>
        <v/>
      </c>
      <c r="H316" s="21" t="str" cm="1">
        <f t="array" ref="H316">IF(ROWS(H$8:H316)&gt;$H$4,"",INDEX(TableCPD[],SMALL(IF((PaymentDate[]&gt;=PerCustomer!$D$5)*(PaymentDate[]&lt;=PerCustomer!$E$5)*(PaymentCus[]=PerCustomer!$B$5),ROW(PaymentDate[])-ROW(CustPay!$B$4)+1),ROWS(H$8:H316))))</f>
        <v/>
      </c>
      <c r="L316" s="10"/>
      <c r="Q316" s="10"/>
    </row>
    <row r="317" spans="2:17" x14ac:dyDescent="0.35">
      <c r="B317" s="19" t="str">
        <f t="array" ref="B317">IF(ROWS(B$8:B317)&gt;$H$3,"",INDEX(Tracker!$B$5:$B$999,SMALL(IF((Tracker!$B$5:$B$999&gt;=PerCustomer!$D$5)*(Tracker!$B$5:$B$999&lt;=PerCustomer!$E$5)*(Tracker!$C$5:$C$999=PerCustomer!$B$5),ROW(Tracker!$B$5:$B$999)-ROW(Tracker!$B$5)+1),ROWS(B$8:B317))))</f>
        <v/>
      </c>
      <c r="C317" s="19" t="str">
        <f t="array" ref="C317">IF(ROWS(C$8:C317)&gt;$H$3,"",INDEX(Tracker!$C$5:$C$999,SMALL(IF((Tracker!$B$5:$B$999&gt;=PerCustomer!$D$5)*(Tracker!$B$5:$B$999&lt;=PerCustomer!$E$5)*(Tracker!$C$5:$C$999=PerCustomer!$B$5),ROW(Tracker!$B$5:$B$999)-ROW(Tracker!$B$5)+1),ROWS(C$8:C317))))</f>
        <v/>
      </c>
      <c r="D317" s="21" t="str">
        <f t="array" ref="D317">IF(ROWS(D$8:D317)&gt;$H$3,"",INDEX(Tracker!$D$5:$D$999,SMALL(IF((Tracker!$B$5:$B$999&gt;=PerCustomer!$D$5)*(Tracker!$B$5:$B$999&lt;=PerCustomer!$E$5)*(Tracker!$C$5:$C$999=PerCustomer!$B$5),ROW(Tracker!$B$5:$B$999)-ROW(Tracker!$B$5)+1),ROWS(D$8:D317))))</f>
        <v/>
      </c>
      <c r="F317" s="19" t="str" cm="1">
        <f t="array" ref="F317">IF(ROWS(F$8:F317)&gt;$H$4,"",INDEX(PaymentDate[],SMALL(IF((PaymentDate[]&gt;=PerCustomer!$D$5)*(PaymentDate[]&lt;=PerCustomer!$E$5)*(PaymentCus[]=PerCustomer!$B$5),ROW(PaymentDate[])-ROW(CustPay!$B$4)+1),ROWS(F$8:F317))))</f>
        <v/>
      </c>
      <c r="G317" s="20" t="str" cm="1">
        <f t="array" ref="G317">IF(ROWS(G$8:G317)&gt;$H$4,"",INDEX(PaymentCus[],SMALL(IF((PaymentDate[]&gt;=PerCustomer!$D$5)*(PaymentDate[]&lt;=PerCustomer!$E$5)*(PaymentCus[]=PerCustomer!$B$5),ROW(PaymentDate[])-ROW(CustPay!$B$4)+1),ROWS(G$8:G317))))</f>
        <v/>
      </c>
      <c r="H317" s="21" t="str" cm="1">
        <f t="array" ref="H317">IF(ROWS(H$8:H317)&gt;$H$4,"",INDEX(TableCPD[],SMALL(IF((PaymentDate[]&gt;=PerCustomer!$D$5)*(PaymentDate[]&lt;=PerCustomer!$E$5)*(PaymentCus[]=PerCustomer!$B$5),ROW(PaymentDate[])-ROW(CustPay!$B$4)+1),ROWS(H$8:H317))))</f>
        <v/>
      </c>
      <c r="L317" s="10"/>
      <c r="Q317" s="10"/>
    </row>
    <row r="318" spans="2:17" x14ac:dyDescent="0.35">
      <c r="B318" s="19" t="str">
        <f t="array" ref="B318">IF(ROWS(B$8:B318)&gt;$H$3,"",INDEX(Tracker!$B$5:$B$999,SMALL(IF((Tracker!$B$5:$B$999&gt;=PerCustomer!$D$5)*(Tracker!$B$5:$B$999&lt;=PerCustomer!$E$5)*(Tracker!$C$5:$C$999=PerCustomer!$B$5),ROW(Tracker!$B$5:$B$999)-ROW(Tracker!$B$5)+1),ROWS(B$8:B318))))</f>
        <v/>
      </c>
      <c r="C318" s="19" t="str">
        <f t="array" ref="C318">IF(ROWS(C$8:C318)&gt;$H$3,"",INDEX(Tracker!$C$5:$C$999,SMALL(IF((Tracker!$B$5:$B$999&gt;=PerCustomer!$D$5)*(Tracker!$B$5:$B$999&lt;=PerCustomer!$E$5)*(Tracker!$C$5:$C$999=PerCustomer!$B$5),ROW(Tracker!$B$5:$B$999)-ROW(Tracker!$B$5)+1),ROWS(C$8:C318))))</f>
        <v/>
      </c>
      <c r="D318" s="21" t="str">
        <f t="array" ref="D318">IF(ROWS(D$8:D318)&gt;$H$3,"",INDEX(Tracker!$D$5:$D$999,SMALL(IF((Tracker!$B$5:$B$999&gt;=PerCustomer!$D$5)*(Tracker!$B$5:$B$999&lt;=PerCustomer!$E$5)*(Tracker!$C$5:$C$999=PerCustomer!$B$5),ROW(Tracker!$B$5:$B$999)-ROW(Tracker!$B$5)+1),ROWS(D$8:D318))))</f>
        <v/>
      </c>
      <c r="F318" s="19" t="str" cm="1">
        <f t="array" ref="F318">IF(ROWS(F$8:F318)&gt;$H$4,"",INDEX(PaymentDate[],SMALL(IF((PaymentDate[]&gt;=PerCustomer!$D$5)*(PaymentDate[]&lt;=PerCustomer!$E$5)*(PaymentCus[]=PerCustomer!$B$5),ROW(PaymentDate[])-ROW(CustPay!$B$4)+1),ROWS(F$8:F318))))</f>
        <v/>
      </c>
      <c r="G318" s="20" t="str" cm="1">
        <f t="array" ref="G318">IF(ROWS(G$8:G318)&gt;$H$4,"",INDEX(PaymentCus[],SMALL(IF((PaymentDate[]&gt;=PerCustomer!$D$5)*(PaymentDate[]&lt;=PerCustomer!$E$5)*(PaymentCus[]=PerCustomer!$B$5),ROW(PaymentDate[])-ROW(CustPay!$B$4)+1),ROWS(G$8:G318))))</f>
        <v/>
      </c>
      <c r="H318" s="21" t="str" cm="1">
        <f t="array" ref="H318">IF(ROWS(H$8:H318)&gt;$H$4,"",INDEX(TableCPD[],SMALL(IF((PaymentDate[]&gt;=PerCustomer!$D$5)*(PaymentDate[]&lt;=PerCustomer!$E$5)*(PaymentCus[]=PerCustomer!$B$5),ROW(PaymentDate[])-ROW(CustPay!$B$4)+1),ROWS(H$8:H318))))</f>
        <v/>
      </c>
      <c r="L318" s="10"/>
      <c r="Q318" s="10"/>
    </row>
    <row r="319" spans="2:17" x14ac:dyDescent="0.35">
      <c r="B319" s="19" t="str">
        <f t="array" ref="B319">IF(ROWS(B$8:B319)&gt;$H$3,"",INDEX(Tracker!$B$5:$B$999,SMALL(IF((Tracker!$B$5:$B$999&gt;=PerCustomer!$D$5)*(Tracker!$B$5:$B$999&lt;=PerCustomer!$E$5)*(Tracker!$C$5:$C$999=PerCustomer!$B$5),ROW(Tracker!$B$5:$B$999)-ROW(Tracker!$B$5)+1),ROWS(B$8:B319))))</f>
        <v/>
      </c>
      <c r="C319" s="19" t="str">
        <f t="array" ref="C319">IF(ROWS(C$8:C319)&gt;$H$3,"",INDEX(Tracker!$C$5:$C$999,SMALL(IF((Tracker!$B$5:$B$999&gt;=PerCustomer!$D$5)*(Tracker!$B$5:$B$999&lt;=PerCustomer!$E$5)*(Tracker!$C$5:$C$999=PerCustomer!$B$5),ROW(Tracker!$B$5:$B$999)-ROW(Tracker!$B$5)+1),ROWS(C$8:C319))))</f>
        <v/>
      </c>
      <c r="D319" s="21" t="str">
        <f t="array" ref="D319">IF(ROWS(D$8:D319)&gt;$H$3,"",INDEX(Tracker!$D$5:$D$999,SMALL(IF((Tracker!$B$5:$B$999&gt;=PerCustomer!$D$5)*(Tracker!$B$5:$B$999&lt;=PerCustomer!$E$5)*(Tracker!$C$5:$C$999=PerCustomer!$B$5),ROW(Tracker!$B$5:$B$999)-ROW(Tracker!$B$5)+1),ROWS(D$8:D319))))</f>
        <v/>
      </c>
      <c r="F319" s="19" t="str" cm="1">
        <f t="array" ref="F319">IF(ROWS(F$8:F319)&gt;$H$4,"",INDEX(PaymentDate[],SMALL(IF((PaymentDate[]&gt;=PerCustomer!$D$5)*(PaymentDate[]&lt;=PerCustomer!$E$5)*(PaymentCus[]=PerCustomer!$B$5),ROW(PaymentDate[])-ROW(CustPay!$B$4)+1),ROWS(F$8:F319))))</f>
        <v/>
      </c>
      <c r="G319" s="20" t="str" cm="1">
        <f t="array" ref="G319">IF(ROWS(G$8:G319)&gt;$H$4,"",INDEX(PaymentCus[],SMALL(IF((PaymentDate[]&gt;=PerCustomer!$D$5)*(PaymentDate[]&lt;=PerCustomer!$E$5)*(PaymentCus[]=PerCustomer!$B$5),ROW(PaymentDate[])-ROW(CustPay!$B$4)+1),ROWS(G$8:G319))))</f>
        <v/>
      </c>
      <c r="H319" s="21" t="str" cm="1">
        <f t="array" ref="H319">IF(ROWS(H$8:H319)&gt;$H$4,"",INDEX(TableCPD[],SMALL(IF((PaymentDate[]&gt;=PerCustomer!$D$5)*(PaymentDate[]&lt;=PerCustomer!$E$5)*(PaymentCus[]=PerCustomer!$B$5),ROW(PaymentDate[])-ROW(CustPay!$B$4)+1),ROWS(H$8:H319))))</f>
        <v/>
      </c>
      <c r="L319" s="10"/>
      <c r="Q319" s="10"/>
    </row>
    <row r="320" spans="2:17" x14ac:dyDescent="0.35">
      <c r="B320" s="19" t="str">
        <f t="array" ref="B320">IF(ROWS(B$8:B320)&gt;$H$3,"",INDEX(Tracker!$B$5:$B$999,SMALL(IF((Tracker!$B$5:$B$999&gt;=PerCustomer!$D$5)*(Tracker!$B$5:$B$999&lt;=PerCustomer!$E$5)*(Tracker!$C$5:$C$999=PerCustomer!$B$5),ROW(Tracker!$B$5:$B$999)-ROW(Tracker!$B$5)+1),ROWS(B$8:B320))))</f>
        <v/>
      </c>
      <c r="C320" s="19" t="str">
        <f t="array" ref="C320">IF(ROWS(C$8:C320)&gt;$H$3,"",INDEX(Tracker!$C$5:$C$999,SMALL(IF((Tracker!$B$5:$B$999&gt;=PerCustomer!$D$5)*(Tracker!$B$5:$B$999&lt;=PerCustomer!$E$5)*(Tracker!$C$5:$C$999=PerCustomer!$B$5),ROW(Tracker!$B$5:$B$999)-ROW(Tracker!$B$5)+1),ROWS(C$8:C320))))</f>
        <v/>
      </c>
      <c r="D320" s="21" t="str">
        <f t="array" ref="D320">IF(ROWS(D$8:D320)&gt;$H$3,"",INDEX(Tracker!$D$5:$D$999,SMALL(IF((Tracker!$B$5:$B$999&gt;=PerCustomer!$D$5)*(Tracker!$B$5:$B$999&lt;=PerCustomer!$E$5)*(Tracker!$C$5:$C$999=PerCustomer!$B$5),ROW(Tracker!$B$5:$B$999)-ROW(Tracker!$B$5)+1),ROWS(D$8:D320))))</f>
        <v/>
      </c>
      <c r="F320" s="19" t="str" cm="1">
        <f t="array" ref="F320">IF(ROWS(F$8:F320)&gt;$H$4,"",INDEX(PaymentDate[],SMALL(IF((PaymentDate[]&gt;=PerCustomer!$D$5)*(PaymentDate[]&lt;=PerCustomer!$E$5)*(PaymentCus[]=PerCustomer!$B$5),ROW(PaymentDate[])-ROW(CustPay!$B$4)+1),ROWS(F$8:F320))))</f>
        <v/>
      </c>
      <c r="G320" s="20" t="str" cm="1">
        <f t="array" ref="G320">IF(ROWS(G$8:G320)&gt;$H$4,"",INDEX(PaymentCus[],SMALL(IF((PaymentDate[]&gt;=PerCustomer!$D$5)*(PaymentDate[]&lt;=PerCustomer!$E$5)*(PaymentCus[]=PerCustomer!$B$5),ROW(PaymentDate[])-ROW(CustPay!$B$4)+1),ROWS(G$8:G320))))</f>
        <v/>
      </c>
      <c r="H320" s="21" t="str" cm="1">
        <f t="array" ref="H320">IF(ROWS(H$8:H320)&gt;$H$4,"",INDEX(TableCPD[],SMALL(IF((PaymentDate[]&gt;=PerCustomer!$D$5)*(PaymentDate[]&lt;=PerCustomer!$E$5)*(PaymentCus[]=PerCustomer!$B$5),ROW(PaymentDate[])-ROW(CustPay!$B$4)+1),ROWS(H$8:H320))))</f>
        <v/>
      </c>
      <c r="L320" s="10"/>
      <c r="Q320" s="10"/>
    </row>
    <row r="321" spans="2:17" x14ac:dyDescent="0.35">
      <c r="B321" s="19" t="str">
        <f t="array" ref="B321">IF(ROWS(B$8:B321)&gt;$H$3,"",INDEX(Tracker!$B$5:$B$999,SMALL(IF((Tracker!$B$5:$B$999&gt;=PerCustomer!$D$5)*(Tracker!$B$5:$B$999&lt;=PerCustomer!$E$5)*(Tracker!$C$5:$C$999=PerCustomer!$B$5),ROW(Tracker!$B$5:$B$999)-ROW(Tracker!$B$5)+1),ROWS(B$8:B321))))</f>
        <v/>
      </c>
      <c r="C321" s="19" t="str">
        <f t="array" ref="C321">IF(ROWS(C$8:C321)&gt;$H$3,"",INDEX(Tracker!$C$5:$C$999,SMALL(IF((Tracker!$B$5:$B$999&gt;=PerCustomer!$D$5)*(Tracker!$B$5:$B$999&lt;=PerCustomer!$E$5)*(Tracker!$C$5:$C$999=PerCustomer!$B$5),ROW(Tracker!$B$5:$B$999)-ROW(Tracker!$B$5)+1),ROWS(C$8:C321))))</f>
        <v/>
      </c>
      <c r="D321" s="21" t="str">
        <f t="array" ref="D321">IF(ROWS(D$8:D321)&gt;$H$3,"",INDEX(Tracker!$D$5:$D$999,SMALL(IF((Tracker!$B$5:$B$999&gt;=PerCustomer!$D$5)*(Tracker!$B$5:$B$999&lt;=PerCustomer!$E$5)*(Tracker!$C$5:$C$999=PerCustomer!$B$5),ROW(Tracker!$B$5:$B$999)-ROW(Tracker!$B$5)+1),ROWS(D$8:D321))))</f>
        <v/>
      </c>
      <c r="F321" s="19" t="str" cm="1">
        <f t="array" ref="F321">IF(ROWS(F$8:F321)&gt;$H$4,"",INDEX(PaymentDate[],SMALL(IF((PaymentDate[]&gt;=PerCustomer!$D$5)*(PaymentDate[]&lt;=PerCustomer!$E$5)*(PaymentCus[]=PerCustomer!$B$5),ROW(PaymentDate[])-ROW(CustPay!$B$4)+1),ROWS(F$8:F321))))</f>
        <v/>
      </c>
      <c r="G321" s="20" t="str" cm="1">
        <f t="array" ref="G321">IF(ROWS(G$8:G321)&gt;$H$4,"",INDEX(PaymentCus[],SMALL(IF((PaymentDate[]&gt;=PerCustomer!$D$5)*(PaymentDate[]&lt;=PerCustomer!$E$5)*(PaymentCus[]=PerCustomer!$B$5),ROW(PaymentDate[])-ROW(CustPay!$B$4)+1),ROWS(G$8:G321))))</f>
        <v/>
      </c>
      <c r="H321" s="21" t="str" cm="1">
        <f t="array" ref="H321">IF(ROWS(H$8:H321)&gt;$H$4,"",INDEX(TableCPD[],SMALL(IF((PaymentDate[]&gt;=PerCustomer!$D$5)*(PaymentDate[]&lt;=PerCustomer!$E$5)*(PaymentCus[]=PerCustomer!$B$5),ROW(PaymentDate[])-ROW(CustPay!$B$4)+1),ROWS(H$8:H321))))</f>
        <v/>
      </c>
      <c r="L321" s="10"/>
      <c r="Q321" s="10"/>
    </row>
    <row r="322" spans="2:17" x14ac:dyDescent="0.35">
      <c r="B322" s="19" t="str">
        <f t="array" ref="B322">IF(ROWS(B$8:B322)&gt;$H$3,"",INDEX(Tracker!$B$5:$B$999,SMALL(IF((Tracker!$B$5:$B$999&gt;=PerCustomer!$D$5)*(Tracker!$B$5:$B$999&lt;=PerCustomer!$E$5)*(Tracker!$C$5:$C$999=PerCustomer!$B$5),ROW(Tracker!$B$5:$B$999)-ROW(Tracker!$B$5)+1),ROWS(B$8:B322))))</f>
        <v/>
      </c>
      <c r="C322" s="19" t="str">
        <f t="array" ref="C322">IF(ROWS(C$8:C322)&gt;$H$3,"",INDEX(Tracker!$C$5:$C$999,SMALL(IF((Tracker!$B$5:$B$999&gt;=PerCustomer!$D$5)*(Tracker!$B$5:$B$999&lt;=PerCustomer!$E$5)*(Tracker!$C$5:$C$999=PerCustomer!$B$5),ROW(Tracker!$B$5:$B$999)-ROW(Tracker!$B$5)+1),ROWS(C$8:C322))))</f>
        <v/>
      </c>
      <c r="D322" s="21" t="str">
        <f t="array" ref="D322">IF(ROWS(D$8:D322)&gt;$H$3,"",INDEX(Tracker!$D$5:$D$999,SMALL(IF((Tracker!$B$5:$B$999&gt;=PerCustomer!$D$5)*(Tracker!$B$5:$B$999&lt;=PerCustomer!$E$5)*(Tracker!$C$5:$C$999=PerCustomer!$B$5),ROW(Tracker!$B$5:$B$999)-ROW(Tracker!$B$5)+1),ROWS(D$8:D322))))</f>
        <v/>
      </c>
      <c r="F322" s="19" t="str" cm="1">
        <f t="array" ref="F322">IF(ROWS(F$8:F322)&gt;$H$4,"",INDEX(PaymentDate[],SMALL(IF((PaymentDate[]&gt;=PerCustomer!$D$5)*(PaymentDate[]&lt;=PerCustomer!$E$5)*(PaymentCus[]=PerCustomer!$B$5),ROW(PaymentDate[])-ROW(CustPay!$B$4)+1),ROWS(F$8:F322))))</f>
        <v/>
      </c>
      <c r="G322" s="20" t="str" cm="1">
        <f t="array" ref="G322">IF(ROWS(G$8:G322)&gt;$H$4,"",INDEX(PaymentCus[],SMALL(IF((PaymentDate[]&gt;=PerCustomer!$D$5)*(PaymentDate[]&lt;=PerCustomer!$E$5)*(PaymentCus[]=PerCustomer!$B$5),ROW(PaymentDate[])-ROW(CustPay!$B$4)+1),ROWS(G$8:G322))))</f>
        <v/>
      </c>
      <c r="H322" s="21" t="str" cm="1">
        <f t="array" ref="H322">IF(ROWS(H$8:H322)&gt;$H$4,"",INDEX(TableCPD[],SMALL(IF((PaymentDate[]&gt;=PerCustomer!$D$5)*(PaymentDate[]&lt;=PerCustomer!$E$5)*(PaymentCus[]=PerCustomer!$B$5),ROW(PaymentDate[])-ROW(CustPay!$B$4)+1),ROWS(H$8:H322))))</f>
        <v/>
      </c>
      <c r="L322" s="10"/>
      <c r="Q322" s="10"/>
    </row>
    <row r="323" spans="2:17" x14ac:dyDescent="0.35">
      <c r="B323" s="19" t="str">
        <f t="array" ref="B323">IF(ROWS(B$8:B323)&gt;$H$3,"",INDEX(Tracker!$B$5:$B$999,SMALL(IF((Tracker!$B$5:$B$999&gt;=PerCustomer!$D$5)*(Tracker!$B$5:$B$999&lt;=PerCustomer!$E$5)*(Tracker!$C$5:$C$999=PerCustomer!$B$5),ROW(Tracker!$B$5:$B$999)-ROW(Tracker!$B$5)+1),ROWS(B$8:B323))))</f>
        <v/>
      </c>
      <c r="C323" s="19" t="str">
        <f t="array" ref="C323">IF(ROWS(C$8:C323)&gt;$H$3,"",INDEX(Tracker!$C$5:$C$999,SMALL(IF((Tracker!$B$5:$B$999&gt;=PerCustomer!$D$5)*(Tracker!$B$5:$B$999&lt;=PerCustomer!$E$5)*(Tracker!$C$5:$C$999=PerCustomer!$B$5),ROW(Tracker!$B$5:$B$999)-ROW(Tracker!$B$5)+1),ROWS(C$8:C323))))</f>
        <v/>
      </c>
      <c r="D323" s="21" t="str">
        <f t="array" ref="D323">IF(ROWS(D$8:D323)&gt;$H$3,"",INDEX(Tracker!$D$5:$D$999,SMALL(IF((Tracker!$B$5:$B$999&gt;=PerCustomer!$D$5)*(Tracker!$B$5:$B$999&lt;=PerCustomer!$E$5)*(Tracker!$C$5:$C$999=PerCustomer!$B$5),ROW(Tracker!$B$5:$B$999)-ROW(Tracker!$B$5)+1),ROWS(D$8:D323))))</f>
        <v/>
      </c>
      <c r="F323" s="19" t="str" cm="1">
        <f t="array" ref="F323">IF(ROWS(F$8:F323)&gt;$H$4,"",INDEX(PaymentDate[],SMALL(IF((PaymentDate[]&gt;=PerCustomer!$D$5)*(PaymentDate[]&lt;=PerCustomer!$E$5)*(PaymentCus[]=PerCustomer!$B$5),ROW(PaymentDate[])-ROW(CustPay!$B$4)+1),ROWS(F$8:F323))))</f>
        <v/>
      </c>
      <c r="G323" s="20" t="str" cm="1">
        <f t="array" ref="G323">IF(ROWS(G$8:G323)&gt;$H$4,"",INDEX(PaymentCus[],SMALL(IF((PaymentDate[]&gt;=PerCustomer!$D$5)*(PaymentDate[]&lt;=PerCustomer!$E$5)*(PaymentCus[]=PerCustomer!$B$5),ROW(PaymentDate[])-ROW(CustPay!$B$4)+1),ROWS(G$8:G323))))</f>
        <v/>
      </c>
      <c r="H323" s="21" t="str" cm="1">
        <f t="array" ref="H323">IF(ROWS(H$8:H323)&gt;$H$4,"",INDEX(TableCPD[],SMALL(IF((PaymentDate[]&gt;=PerCustomer!$D$5)*(PaymentDate[]&lt;=PerCustomer!$E$5)*(PaymentCus[]=PerCustomer!$B$5),ROW(PaymentDate[])-ROW(CustPay!$B$4)+1),ROWS(H$8:H323))))</f>
        <v/>
      </c>
      <c r="L323" s="10"/>
      <c r="Q323" s="10"/>
    </row>
    <row r="324" spans="2:17" x14ac:dyDescent="0.35">
      <c r="B324" s="19" t="str">
        <f t="array" ref="B324">IF(ROWS(B$8:B324)&gt;$H$3,"",INDEX(Tracker!$B$5:$B$999,SMALL(IF((Tracker!$B$5:$B$999&gt;=PerCustomer!$D$5)*(Tracker!$B$5:$B$999&lt;=PerCustomer!$E$5)*(Tracker!$C$5:$C$999=PerCustomer!$B$5),ROW(Tracker!$B$5:$B$999)-ROW(Tracker!$B$5)+1),ROWS(B$8:B324))))</f>
        <v/>
      </c>
      <c r="C324" s="19" t="str">
        <f t="array" ref="C324">IF(ROWS(C$8:C324)&gt;$H$3,"",INDEX(Tracker!$C$5:$C$999,SMALL(IF((Tracker!$B$5:$B$999&gt;=PerCustomer!$D$5)*(Tracker!$B$5:$B$999&lt;=PerCustomer!$E$5)*(Tracker!$C$5:$C$999=PerCustomer!$B$5),ROW(Tracker!$B$5:$B$999)-ROW(Tracker!$B$5)+1),ROWS(C$8:C324))))</f>
        <v/>
      </c>
      <c r="D324" s="21" t="str">
        <f t="array" ref="D324">IF(ROWS(D$8:D324)&gt;$H$3,"",INDEX(Tracker!$D$5:$D$999,SMALL(IF((Tracker!$B$5:$B$999&gt;=PerCustomer!$D$5)*(Tracker!$B$5:$B$999&lt;=PerCustomer!$E$5)*(Tracker!$C$5:$C$999=PerCustomer!$B$5),ROW(Tracker!$B$5:$B$999)-ROW(Tracker!$B$5)+1),ROWS(D$8:D324))))</f>
        <v/>
      </c>
      <c r="F324" s="19" t="str" cm="1">
        <f t="array" ref="F324">IF(ROWS(F$8:F324)&gt;$H$4,"",INDEX(PaymentDate[],SMALL(IF((PaymentDate[]&gt;=PerCustomer!$D$5)*(PaymentDate[]&lt;=PerCustomer!$E$5)*(PaymentCus[]=PerCustomer!$B$5),ROW(PaymentDate[])-ROW(CustPay!$B$4)+1),ROWS(F$8:F324))))</f>
        <v/>
      </c>
      <c r="G324" s="20" t="str" cm="1">
        <f t="array" ref="G324">IF(ROWS(G$8:G324)&gt;$H$4,"",INDEX(PaymentCus[],SMALL(IF((PaymentDate[]&gt;=PerCustomer!$D$5)*(PaymentDate[]&lt;=PerCustomer!$E$5)*(PaymentCus[]=PerCustomer!$B$5),ROW(PaymentDate[])-ROW(CustPay!$B$4)+1),ROWS(G$8:G324))))</f>
        <v/>
      </c>
      <c r="H324" s="21" t="str" cm="1">
        <f t="array" ref="H324">IF(ROWS(H$8:H324)&gt;$H$4,"",INDEX(TableCPD[],SMALL(IF((PaymentDate[]&gt;=PerCustomer!$D$5)*(PaymentDate[]&lt;=PerCustomer!$E$5)*(PaymentCus[]=PerCustomer!$B$5),ROW(PaymentDate[])-ROW(CustPay!$B$4)+1),ROWS(H$8:H324))))</f>
        <v/>
      </c>
      <c r="L324" s="10"/>
      <c r="Q324" s="10"/>
    </row>
    <row r="325" spans="2:17" x14ac:dyDescent="0.35">
      <c r="B325" s="19" t="str">
        <f t="array" ref="B325">IF(ROWS(B$8:B325)&gt;$H$3,"",INDEX(Tracker!$B$5:$B$999,SMALL(IF((Tracker!$B$5:$B$999&gt;=PerCustomer!$D$5)*(Tracker!$B$5:$B$999&lt;=PerCustomer!$E$5)*(Tracker!$C$5:$C$999=PerCustomer!$B$5),ROW(Tracker!$B$5:$B$999)-ROW(Tracker!$B$5)+1),ROWS(B$8:B325))))</f>
        <v/>
      </c>
      <c r="C325" s="19" t="str">
        <f t="array" ref="C325">IF(ROWS(C$8:C325)&gt;$H$3,"",INDEX(Tracker!$C$5:$C$999,SMALL(IF((Tracker!$B$5:$B$999&gt;=PerCustomer!$D$5)*(Tracker!$B$5:$B$999&lt;=PerCustomer!$E$5)*(Tracker!$C$5:$C$999=PerCustomer!$B$5),ROW(Tracker!$B$5:$B$999)-ROW(Tracker!$B$5)+1),ROWS(C$8:C325))))</f>
        <v/>
      </c>
      <c r="D325" s="21" t="str">
        <f t="array" ref="D325">IF(ROWS(D$8:D325)&gt;$H$3,"",INDEX(Tracker!$D$5:$D$999,SMALL(IF((Tracker!$B$5:$B$999&gt;=PerCustomer!$D$5)*(Tracker!$B$5:$B$999&lt;=PerCustomer!$E$5)*(Tracker!$C$5:$C$999=PerCustomer!$B$5),ROW(Tracker!$B$5:$B$999)-ROW(Tracker!$B$5)+1),ROWS(D$8:D325))))</f>
        <v/>
      </c>
      <c r="F325" s="19" t="str" cm="1">
        <f t="array" ref="F325">IF(ROWS(F$8:F325)&gt;$H$4,"",INDEX(PaymentDate[],SMALL(IF((PaymentDate[]&gt;=PerCustomer!$D$5)*(PaymentDate[]&lt;=PerCustomer!$E$5)*(PaymentCus[]=PerCustomer!$B$5),ROW(PaymentDate[])-ROW(CustPay!$B$4)+1),ROWS(F$8:F325))))</f>
        <v/>
      </c>
      <c r="G325" s="20" t="str" cm="1">
        <f t="array" ref="G325">IF(ROWS(G$8:G325)&gt;$H$4,"",INDEX(PaymentCus[],SMALL(IF((PaymentDate[]&gt;=PerCustomer!$D$5)*(PaymentDate[]&lt;=PerCustomer!$E$5)*(PaymentCus[]=PerCustomer!$B$5),ROW(PaymentDate[])-ROW(CustPay!$B$4)+1),ROWS(G$8:G325))))</f>
        <v/>
      </c>
      <c r="H325" s="21" t="str" cm="1">
        <f t="array" ref="H325">IF(ROWS(H$8:H325)&gt;$H$4,"",INDEX(TableCPD[],SMALL(IF((PaymentDate[]&gt;=PerCustomer!$D$5)*(PaymentDate[]&lt;=PerCustomer!$E$5)*(PaymentCus[]=PerCustomer!$B$5),ROW(PaymentDate[])-ROW(CustPay!$B$4)+1),ROWS(H$8:H325))))</f>
        <v/>
      </c>
      <c r="L325" s="10"/>
      <c r="Q325" s="10"/>
    </row>
    <row r="326" spans="2:17" x14ac:dyDescent="0.35">
      <c r="B326" s="19" t="str">
        <f t="array" ref="B326">IF(ROWS(B$8:B326)&gt;$H$3,"",INDEX(Tracker!$B$5:$B$999,SMALL(IF((Tracker!$B$5:$B$999&gt;=PerCustomer!$D$5)*(Tracker!$B$5:$B$999&lt;=PerCustomer!$E$5)*(Tracker!$C$5:$C$999=PerCustomer!$B$5),ROW(Tracker!$B$5:$B$999)-ROW(Tracker!$B$5)+1),ROWS(B$8:B326))))</f>
        <v/>
      </c>
      <c r="C326" s="19" t="str">
        <f t="array" ref="C326">IF(ROWS(C$8:C326)&gt;$H$3,"",INDEX(Tracker!$C$5:$C$999,SMALL(IF((Tracker!$B$5:$B$999&gt;=PerCustomer!$D$5)*(Tracker!$B$5:$B$999&lt;=PerCustomer!$E$5)*(Tracker!$C$5:$C$999=PerCustomer!$B$5),ROW(Tracker!$B$5:$B$999)-ROW(Tracker!$B$5)+1),ROWS(C$8:C326))))</f>
        <v/>
      </c>
      <c r="D326" s="21" t="str">
        <f t="array" ref="D326">IF(ROWS(D$8:D326)&gt;$H$3,"",INDEX(Tracker!$D$5:$D$999,SMALL(IF((Tracker!$B$5:$B$999&gt;=PerCustomer!$D$5)*(Tracker!$B$5:$B$999&lt;=PerCustomer!$E$5)*(Tracker!$C$5:$C$999=PerCustomer!$B$5),ROW(Tracker!$B$5:$B$999)-ROW(Tracker!$B$5)+1),ROWS(D$8:D326))))</f>
        <v/>
      </c>
      <c r="F326" s="19" t="str" cm="1">
        <f t="array" ref="F326">IF(ROWS(F$8:F326)&gt;$H$4,"",INDEX(PaymentDate[],SMALL(IF((PaymentDate[]&gt;=PerCustomer!$D$5)*(PaymentDate[]&lt;=PerCustomer!$E$5)*(PaymentCus[]=PerCustomer!$B$5),ROW(PaymentDate[])-ROW(CustPay!$B$4)+1),ROWS(F$8:F326))))</f>
        <v/>
      </c>
      <c r="G326" s="20" t="str" cm="1">
        <f t="array" ref="G326">IF(ROWS(G$8:G326)&gt;$H$4,"",INDEX(PaymentCus[],SMALL(IF((PaymentDate[]&gt;=PerCustomer!$D$5)*(PaymentDate[]&lt;=PerCustomer!$E$5)*(PaymentCus[]=PerCustomer!$B$5),ROW(PaymentDate[])-ROW(CustPay!$B$4)+1),ROWS(G$8:G326))))</f>
        <v/>
      </c>
      <c r="H326" s="21" t="str" cm="1">
        <f t="array" ref="H326">IF(ROWS(H$8:H326)&gt;$H$4,"",INDEX(TableCPD[],SMALL(IF((PaymentDate[]&gt;=PerCustomer!$D$5)*(PaymentDate[]&lt;=PerCustomer!$E$5)*(PaymentCus[]=PerCustomer!$B$5),ROW(PaymentDate[])-ROW(CustPay!$B$4)+1),ROWS(H$8:H326))))</f>
        <v/>
      </c>
      <c r="L326" s="10"/>
      <c r="Q326" s="10"/>
    </row>
    <row r="327" spans="2:17" x14ac:dyDescent="0.35">
      <c r="B327" s="19" t="str">
        <f t="array" ref="B327">IF(ROWS(B$8:B327)&gt;$H$3,"",INDEX(Tracker!$B$5:$B$999,SMALL(IF((Tracker!$B$5:$B$999&gt;=PerCustomer!$D$5)*(Tracker!$B$5:$B$999&lt;=PerCustomer!$E$5)*(Tracker!$C$5:$C$999=PerCustomer!$B$5),ROW(Tracker!$B$5:$B$999)-ROW(Tracker!$B$5)+1),ROWS(B$8:B327))))</f>
        <v/>
      </c>
      <c r="C327" s="19" t="str">
        <f t="array" ref="C327">IF(ROWS(C$8:C327)&gt;$H$3,"",INDEX(Tracker!$C$5:$C$999,SMALL(IF((Tracker!$B$5:$B$999&gt;=PerCustomer!$D$5)*(Tracker!$B$5:$B$999&lt;=PerCustomer!$E$5)*(Tracker!$C$5:$C$999=PerCustomer!$B$5),ROW(Tracker!$B$5:$B$999)-ROW(Tracker!$B$5)+1),ROWS(C$8:C327))))</f>
        <v/>
      </c>
      <c r="D327" s="21" t="str">
        <f t="array" ref="D327">IF(ROWS(D$8:D327)&gt;$H$3,"",INDEX(Tracker!$D$5:$D$999,SMALL(IF((Tracker!$B$5:$B$999&gt;=PerCustomer!$D$5)*(Tracker!$B$5:$B$999&lt;=PerCustomer!$E$5)*(Tracker!$C$5:$C$999=PerCustomer!$B$5),ROW(Tracker!$B$5:$B$999)-ROW(Tracker!$B$5)+1),ROWS(D$8:D327))))</f>
        <v/>
      </c>
      <c r="F327" s="19" t="str" cm="1">
        <f t="array" ref="F327">IF(ROWS(F$8:F327)&gt;$H$4,"",INDEX(PaymentDate[],SMALL(IF((PaymentDate[]&gt;=PerCustomer!$D$5)*(PaymentDate[]&lt;=PerCustomer!$E$5)*(PaymentCus[]=PerCustomer!$B$5),ROW(PaymentDate[])-ROW(CustPay!$B$4)+1),ROWS(F$8:F327))))</f>
        <v/>
      </c>
      <c r="G327" s="20" t="str" cm="1">
        <f t="array" ref="G327">IF(ROWS(G$8:G327)&gt;$H$4,"",INDEX(PaymentCus[],SMALL(IF((PaymentDate[]&gt;=PerCustomer!$D$5)*(PaymentDate[]&lt;=PerCustomer!$E$5)*(PaymentCus[]=PerCustomer!$B$5),ROW(PaymentDate[])-ROW(CustPay!$B$4)+1),ROWS(G$8:G327))))</f>
        <v/>
      </c>
      <c r="H327" s="21" t="str" cm="1">
        <f t="array" ref="H327">IF(ROWS(H$8:H327)&gt;$H$4,"",INDEX(TableCPD[],SMALL(IF((PaymentDate[]&gt;=PerCustomer!$D$5)*(PaymentDate[]&lt;=PerCustomer!$E$5)*(PaymentCus[]=PerCustomer!$B$5),ROW(PaymentDate[])-ROW(CustPay!$B$4)+1),ROWS(H$8:H327))))</f>
        <v/>
      </c>
      <c r="L327" s="10"/>
      <c r="Q327" s="10"/>
    </row>
    <row r="328" spans="2:17" x14ac:dyDescent="0.35">
      <c r="B328" s="19" t="str">
        <f t="array" ref="B328">IF(ROWS(B$8:B328)&gt;$H$3,"",INDEX(Tracker!$B$5:$B$999,SMALL(IF((Tracker!$B$5:$B$999&gt;=PerCustomer!$D$5)*(Tracker!$B$5:$B$999&lt;=PerCustomer!$E$5)*(Tracker!$C$5:$C$999=PerCustomer!$B$5),ROW(Tracker!$B$5:$B$999)-ROW(Tracker!$B$5)+1),ROWS(B$8:B328))))</f>
        <v/>
      </c>
      <c r="C328" s="19" t="str">
        <f t="array" ref="C328">IF(ROWS(C$8:C328)&gt;$H$3,"",INDEX(Tracker!$C$5:$C$999,SMALL(IF((Tracker!$B$5:$B$999&gt;=PerCustomer!$D$5)*(Tracker!$B$5:$B$999&lt;=PerCustomer!$E$5)*(Tracker!$C$5:$C$999=PerCustomer!$B$5),ROW(Tracker!$B$5:$B$999)-ROW(Tracker!$B$5)+1),ROWS(C$8:C328))))</f>
        <v/>
      </c>
      <c r="D328" s="21" t="str">
        <f t="array" ref="D328">IF(ROWS(D$8:D328)&gt;$H$3,"",INDEX(Tracker!$D$5:$D$999,SMALL(IF((Tracker!$B$5:$B$999&gt;=PerCustomer!$D$5)*(Tracker!$B$5:$B$999&lt;=PerCustomer!$E$5)*(Tracker!$C$5:$C$999=PerCustomer!$B$5),ROW(Tracker!$B$5:$B$999)-ROW(Tracker!$B$5)+1),ROWS(D$8:D328))))</f>
        <v/>
      </c>
      <c r="F328" s="19" t="str" cm="1">
        <f t="array" ref="F328">IF(ROWS(F$8:F328)&gt;$H$4,"",INDEX(PaymentDate[],SMALL(IF((PaymentDate[]&gt;=PerCustomer!$D$5)*(PaymentDate[]&lt;=PerCustomer!$E$5)*(PaymentCus[]=PerCustomer!$B$5),ROW(PaymentDate[])-ROW(CustPay!$B$4)+1),ROWS(F$8:F328))))</f>
        <v/>
      </c>
      <c r="G328" s="20" t="str" cm="1">
        <f t="array" ref="G328">IF(ROWS(G$8:G328)&gt;$H$4,"",INDEX(PaymentCus[],SMALL(IF((PaymentDate[]&gt;=PerCustomer!$D$5)*(PaymentDate[]&lt;=PerCustomer!$E$5)*(PaymentCus[]=PerCustomer!$B$5),ROW(PaymentDate[])-ROW(CustPay!$B$4)+1),ROWS(G$8:G328))))</f>
        <v/>
      </c>
      <c r="H328" s="21" t="str" cm="1">
        <f t="array" ref="H328">IF(ROWS(H$8:H328)&gt;$H$4,"",INDEX(TableCPD[],SMALL(IF((PaymentDate[]&gt;=PerCustomer!$D$5)*(PaymentDate[]&lt;=PerCustomer!$E$5)*(PaymentCus[]=PerCustomer!$B$5),ROW(PaymentDate[])-ROW(CustPay!$B$4)+1),ROWS(H$8:H328))))</f>
        <v/>
      </c>
      <c r="L328" s="10"/>
      <c r="Q328" s="10"/>
    </row>
    <row r="329" spans="2:17" x14ac:dyDescent="0.35">
      <c r="B329" s="19" t="str">
        <f t="array" ref="B329">IF(ROWS(B$8:B329)&gt;$H$3,"",INDEX(Tracker!$B$5:$B$999,SMALL(IF((Tracker!$B$5:$B$999&gt;=PerCustomer!$D$5)*(Tracker!$B$5:$B$999&lt;=PerCustomer!$E$5)*(Tracker!$C$5:$C$999=PerCustomer!$B$5),ROW(Tracker!$B$5:$B$999)-ROW(Tracker!$B$5)+1),ROWS(B$8:B329))))</f>
        <v/>
      </c>
      <c r="C329" s="19" t="str">
        <f t="array" ref="C329">IF(ROWS(C$8:C329)&gt;$H$3,"",INDEX(Tracker!$C$5:$C$999,SMALL(IF((Tracker!$B$5:$B$999&gt;=PerCustomer!$D$5)*(Tracker!$B$5:$B$999&lt;=PerCustomer!$E$5)*(Tracker!$C$5:$C$999=PerCustomer!$B$5),ROW(Tracker!$B$5:$B$999)-ROW(Tracker!$B$5)+1),ROWS(C$8:C329))))</f>
        <v/>
      </c>
      <c r="D329" s="21" t="str">
        <f t="array" ref="D329">IF(ROWS(D$8:D329)&gt;$H$3,"",INDEX(Tracker!$D$5:$D$999,SMALL(IF((Tracker!$B$5:$B$999&gt;=PerCustomer!$D$5)*(Tracker!$B$5:$B$999&lt;=PerCustomer!$E$5)*(Tracker!$C$5:$C$999=PerCustomer!$B$5),ROW(Tracker!$B$5:$B$999)-ROW(Tracker!$B$5)+1),ROWS(D$8:D329))))</f>
        <v/>
      </c>
      <c r="F329" s="19" t="str" cm="1">
        <f t="array" ref="F329">IF(ROWS(F$8:F329)&gt;$H$4,"",INDEX(PaymentDate[],SMALL(IF((PaymentDate[]&gt;=PerCustomer!$D$5)*(PaymentDate[]&lt;=PerCustomer!$E$5)*(PaymentCus[]=PerCustomer!$B$5),ROW(PaymentDate[])-ROW(CustPay!$B$4)+1),ROWS(F$8:F329))))</f>
        <v/>
      </c>
      <c r="G329" s="20" t="str" cm="1">
        <f t="array" ref="G329">IF(ROWS(G$8:G329)&gt;$H$4,"",INDEX(PaymentCus[],SMALL(IF((PaymentDate[]&gt;=PerCustomer!$D$5)*(PaymentDate[]&lt;=PerCustomer!$E$5)*(PaymentCus[]=PerCustomer!$B$5),ROW(PaymentDate[])-ROW(CustPay!$B$4)+1),ROWS(G$8:G329))))</f>
        <v/>
      </c>
      <c r="H329" s="21" t="str" cm="1">
        <f t="array" ref="H329">IF(ROWS(H$8:H329)&gt;$H$4,"",INDEX(TableCPD[],SMALL(IF((PaymentDate[]&gt;=PerCustomer!$D$5)*(PaymentDate[]&lt;=PerCustomer!$E$5)*(PaymentCus[]=PerCustomer!$B$5),ROW(PaymentDate[])-ROW(CustPay!$B$4)+1),ROWS(H$8:H329))))</f>
        <v/>
      </c>
      <c r="L329" s="10"/>
      <c r="Q329" s="10"/>
    </row>
    <row r="330" spans="2:17" x14ac:dyDescent="0.35">
      <c r="B330" s="19" t="str">
        <f t="array" ref="B330">IF(ROWS(B$8:B330)&gt;$H$3,"",INDEX(Tracker!$B$5:$B$999,SMALL(IF((Tracker!$B$5:$B$999&gt;=PerCustomer!$D$5)*(Tracker!$B$5:$B$999&lt;=PerCustomer!$E$5)*(Tracker!$C$5:$C$999=PerCustomer!$B$5),ROW(Tracker!$B$5:$B$999)-ROW(Tracker!$B$5)+1),ROWS(B$8:B330))))</f>
        <v/>
      </c>
      <c r="C330" s="19" t="str">
        <f t="array" ref="C330">IF(ROWS(C$8:C330)&gt;$H$3,"",INDEX(Tracker!$C$5:$C$999,SMALL(IF((Tracker!$B$5:$B$999&gt;=PerCustomer!$D$5)*(Tracker!$B$5:$B$999&lt;=PerCustomer!$E$5)*(Tracker!$C$5:$C$999=PerCustomer!$B$5),ROW(Tracker!$B$5:$B$999)-ROW(Tracker!$B$5)+1),ROWS(C$8:C330))))</f>
        <v/>
      </c>
      <c r="D330" s="21" t="str">
        <f t="array" ref="D330">IF(ROWS(D$8:D330)&gt;$H$3,"",INDEX(Tracker!$D$5:$D$999,SMALL(IF((Tracker!$B$5:$B$999&gt;=PerCustomer!$D$5)*(Tracker!$B$5:$B$999&lt;=PerCustomer!$E$5)*(Tracker!$C$5:$C$999=PerCustomer!$B$5),ROW(Tracker!$B$5:$B$999)-ROW(Tracker!$B$5)+1),ROWS(D$8:D330))))</f>
        <v/>
      </c>
      <c r="F330" s="19" t="str" cm="1">
        <f t="array" ref="F330">IF(ROWS(F$8:F330)&gt;$H$4,"",INDEX(PaymentDate[],SMALL(IF((PaymentDate[]&gt;=PerCustomer!$D$5)*(PaymentDate[]&lt;=PerCustomer!$E$5)*(PaymentCus[]=PerCustomer!$B$5),ROW(PaymentDate[])-ROW(CustPay!$B$4)+1),ROWS(F$8:F330))))</f>
        <v/>
      </c>
      <c r="G330" s="20" t="str" cm="1">
        <f t="array" ref="G330">IF(ROWS(G$8:G330)&gt;$H$4,"",INDEX(PaymentCus[],SMALL(IF((PaymentDate[]&gt;=PerCustomer!$D$5)*(PaymentDate[]&lt;=PerCustomer!$E$5)*(PaymentCus[]=PerCustomer!$B$5),ROW(PaymentDate[])-ROW(CustPay!$B$4)+1),ROWS(G$8:G330))))</f>
        <v/>
      </c>
      <c r="H330" s="21" t="str" cm="1">
        <f t="array" ref="H330">IF(ROWS(H$8:H330)&gt;$H$4,"",INDEX(TableCPD[],SMALL(IF((PaymentDate[]&gt;=PerCustomer!$D$5)*(PaymentDate[]&lt;=PerCustomer!$E$5)*(PaymentCus[]=PerCustomer!$B$5),ROW(PaymentDate[])-ROW(CustPay!$B$4)+1),ROWS(H$8:H330))))</f>
        <v/>
      </c>
      <c r="L330" s="10"/>
      <c r="Q330" s="10"/>
    </row>
    <row r="331" spans="2:17" x14ac:dyDescent="0.35">
      <c r="B331" s="19" t="str">
        <f t="array" ref="B331">IF(ROWS(B$8:B331)&gt;$H$3,"",INDEX(Tracker!$B$5:$B$999,SMALL(IF((Tracker!$B$5:$B$999&gt;=PerCustomer!$D$5)*(Tracker!$B$5:$B$999&lt;=PerCustomer!$E$5)*(Tracker!$C$5:$C$999=PerCustomer!$B$5),ROW(Tracker!$B$5:$B$999)-ROW(Tracker!$B$5)+1),ROWS(B$8:B331))))</f>
        <v/>
      </c>
      <c r="C331" s="19" t="str">
        <f t="array" ref="C331">IF(ROWS(C$8:C331)&gt;$H$3,"",INDEX(Tracker!$C$5:$C$999,SMALL(IF((Tracker!$B$5:$B$999&gt;=PerCustomer!$D$5)*(Tracker!$B$5:$B$999&lt;=PerCustomer!$E$5)*(Tracker!$C$5:$C$999=PerCustomer!$B$5),ROW(Tracker!$B$5:$B$999)-ROW(Tracker!$B$5)+1),ROWS(C$8:C331))))</f>
        <v/>
      </c>
      <c r="D331" s="21" t="str">
        <f t="array" ref="D331">IF(ROWS(D$8:D331)&gt;$H$3,"",INDEX(Tracker!$D$5:$D$999,SMALL(IF((Tracker!$B$5:$B$999&gt;=PerCustomer!$D$5)*(Tracker!$B$5:$B$999&lt;=PerCustomer!$E$5)*(Tracker!$C$5:$C$999=PerCustomer!$B$5),ROW(Tracker!$B$5:$B$999)-ROW(Tracker!$B$5)+1),ROWS(D$8:D331))))</f>
        <v/>
      </c>
      <c r="F331" s="19" t="str" cm="1">
        <f t="array" ref="F331">IF(ROWS(F$8:F331)&gt;$H$4,"",INDEX(PaymentDate[],SMALL(IF((PaymentDate[]&gt;=PerCustomer!$D$5)*(PaymentDate[]&lt;=PerCustomer!$E$5)*(PaymentCus[]=PerCustomer!$B$5),ROW(PaymentDate[])-ROW(CustPay!$B$4)+1),ROWS(F$8:F331))))</f>
        <v/>
      </c>
      <c r="G331" s="20" t="str" cm="1">
        <f t="array" ref="G331">IF(ROWS(G$8:G331)&gt;$H$4,"",INDEX(PaymentCus[],SMALL(IF((PaymentDate[]&gt;=PerCustomer!$D$5)*(PaymentDate[]&lt;=PerCustomer!$E$5)*(PaymentCus[]=PerCustomer!$B$5),ROW(PaymentDate[])-ROW(CustPay!$B$4)+1),ROWS(G$8:G331))))</f>
        <v/>
      </c>
      <c r="H331" s="21" t="str" cm="1">
        <f t="array" ref="H331">IF(ROWS(H$8:H331)&gt;$H$4,"",INDEX(TableCPD[],SMALL(IF((PaymentDate[]&gt;=PerCustomer!$D$5)*(PaymentDate[]&lt;=PerCustomer!$E$5)*(PaymentCus[]=PerCustomer!$B$5),ROW(PaymentDate[])-ROW(CustPay!$B$4)+1),ROWS(H$8:H331))))</f>
        <v/>
      </c>
      <c r="L331" s="10"/>
      <c r="Q331" s="10"/>
    </row>
    <row r="332" spans="2:17" x14ac:dyDescent="0.35">
      <c r="B332" s="19" t="str">
        <f t="array" ref="B332">IF(ROWS(B$8:B332)&gt;$H$3,"",INDEX(Tracker!$B$5:$B$999,SMALL(IF((Tracker!$B$5:$B$999&gt;=PerCustomer!$D$5)*(Tracker!$B$5:$B$999&lt;=PerCustomer!$E$5)*(Tracker!$C$5:$C$999=PerCustomer!$B$5),ROW(Tracker!$B$5:$B$999)-ROW(Tracker!$B$5)+1),ROWS(B$8:B332))))</f>
        <v/>
      </c>
      <c r="C332" s="19" t="str">
        <f t="array" ref="C332">IF(ROWS(C$8:C332)&gt;$H$3,"",INDEX(Tracker!$C$5:$C$999,SMALL(IF((Tracker!$B$5:$B$999&gt;=PerCustomer!$D$5)*(Tracker!$B$5:$B$999&lt;=PerCustomer!$E$5)*(Tracker!$C$5:$C$999=PerCustomer!$B$5),ROW(Tracker!$B$5:$B$999)-ROW(Tracker!$B$5)+1),ROWS(C$8:C332))))</f>
        <v/>
      </c>
      <c r="D332" s="21" t="str">
        <f t="array" ref="D332">IF(ROWS(D$8:D332)&gt;$H$3,"",INDEX(Tracker!$D$5:$D$999,SMALL(IF((Tracker!$B$5:$B$999&gt;=PerCustomer!$D$5)*(Tracker!$B$5:$B$999&lt;=PerCustomer!$E$5)*(Tracker!$C$5:$C$999=PerCustomer!$B$5),ROW(Tracker!$B$5:$B$999)-ROW(Tracker!$B$5)+1),ROWS(D$8:D332))))</f>
        <v/>
      </c>
      <c r="F332" s="19" t="str" cm="1">
        <f t="array" ref="F332">IF(ROWS(F$8:F332)&gt;$H$4,"",INDEX(PaymentDate[],SMALL(IF((PaymentDate[]&gt;=PerCustomer!$D$5)*(PaymentDate[]&lt;=PerCustomer!$E$5)*(PaymentCus[]=PerCustomer!$B$5),ROW(PaymentDate[])-ROW(CustPay!$B$4)+1),ROWS(F$8:F332))))</f>
        <v/>
      </c>
      <c r="G332" s="20" t="str" cm="1">
        <f t="array" ref="G332">IF(ROWS(G$8:G332)&gt;$H$4,"",INDEX(PaymentCus[],SMALL(IF((PaymentDate[]&gt;=PerCustomer!$D$5)*(PaymentDate[]&lt;=PerCustomer!$E$5)*(PaymentCus[]=PerCustomer!$B$5),ROW(PaymentDate[])-ROW(CustPay!$B$4)+1),ROWS(G$8:G332))))</f>
        <v/>
      </c>
      <c r="H332" s="21" t="str" cm="1">
        <f t="array" ref="H332">IF(ROWS(H$8:H332)&gt;$H$4,"",INDEX(TableCPD[],SMALL(IF((PaymentDate[]&gt;=PerCustomer!$D$5)*(PaymentDate[]&lt;=PerCustomer!$E$5)*(PaymentCus[]=PerCustomer!$B$5),ROW(PaymentDate[])-ROW(CustPay!$B$4)+1),ROWS(H$8:H332))))</f>
        <v/>
      </c>
      <c r="L332" s="10"/>
      <c r="Q332" s="10"/>
    </row>
    <row r="333" spans="2:17" x14ac:dyDescent="0.35">
      <c r="B333" s="19" t="str">
        <f t="array" ref="B333">IF(ROWS(B$8:B333)&gt;$H$3,"",INDEX(Tracker!$B$5:$B$999,SMALL(IF((Tracker!$B$5:$B$999&gt;=PerCustomer!$D$5)*(Tracker!$B$5:$B$999&lt;=PerCustomer!$E$5)*(Tracker!$C$5:$C$999=PerCustomer!$B$5),ROW(Tracker!$B$5:$B$999)-ROW(Tracker!$B$5)+1),ROWS(B$8:B333))))</f>
        <v/>
      </c>
      <c r="C333" s="19" t="str">
        <f t="array" ref="C333">IF(ROWS(C$8:C333)&gt;$H$3,"",INDEX(Tracker!$C$5:$C$999,SMALL(IF((Tracker!$B$5:$B$999&gt;=PerCustomer!$D$5)*(Tracker!$B$5:$B$999&lt;=PerCustomer!$E$5)*(Tracker!$C$5:$C$999=PerCustomer!$B$5),ROW(Tracker!$B$5:$B$999)-ROW(Tracker!$B$5)+1),ROWS(C$8:C333))))</f>
        <v/>
      </c>
      <c r="D333" s="21" t="str">
        <f t="array" ref="D333">IF(ROWS(D$8:D333)&gt;$H$3,"",INDEX(Tracker!$D$5:$D$999,SMALL(IF((Tracker!$B$5:$B$999&gt;=PerCustomer!$D$5)*(Tracker!$B$5:$B$999&lt;=PerCustomer!$E$5)*(Tracker!$C$5:$C$999=PerCustomer!$B$5),ROW(Tracker!$B$5:$B$999)-ROW(Tracker!$B$5)+1),ROWS(D$8:D333))))</f>
        <v/>
      </c>
      <c r="F333" s="19" t="str" cm="1">
        <f t="array" ref="F333">IF(ROWS(F$8:F333)&gt;$H$4,"",INDEX(PaymentDate[],SMALL(IF((PaymentDate[]&gt;=PerCustomer!$D$5)*(PaymentDate[]&lt;=PerCustomer!$E$5)*(PaymentCus[]=PerCustomer!$B$5),ROW(PaymentDate[])-ROW(CustPay!$B$4)+1),ROWS(F$8:F333))))</f>
        <v/>
      </c>
      <c r="G333" s="20" t="str" cm="1">
        <f t="array" ref="G333">IF(ROWS(G$8:G333)&gt;$H$4,"",INDEX(PaymentCus[],SMALL(IF((PaymentDate[]&gt;=PerCustomer!$D$5)*(PaymentDate[]&lt;=PerCustomer!$E$5)*(PaymentCus[]=PerCustomer!$B$5),ROW(PaymentDate[])-ROW(CustPay!$B$4)+1),ROWS(G$8:G333))))</f>
        <v/>
      </c>
      <c r="H333" s="21" t="str" cm="1">
        <f t="array" ref="H333">IF(ROWS(H$8:H333)&gt;$H$4,"",INDEX(TableCPD[],SMALL(IF((PaymentDate[]&gt;=PerCustomer!$D$5)*(PaymentDate[]&lt;=PerCustomer!$E$5)*(PaymentCus[]=PerCustomer!$B$5),ROW(PaymentDate[])-ROW(CustPay!$B$4)+1),ROWS(H$8:H333))))</f>
        <v/>
      </c>
      <c r="L333" s="10"/>
      <c r="Q333" s="10"/>
    </row>
    <row r="334" spans="2:17" x14ac:dyDescent="0.35">
      <c r="B334" s="19" t="str">
        <f t="array" ref="B334">IF(ROWS(B$8:B334)&gt;$H$3,"",INDEX(Tracker!$B$5:$B$999,SMALL(IF((Tracker!$B$5:$B$999&gt;=PerCustomer!$D$5)*(Tracker!$B$5:$B$999&lt;=PerCustomer!$E$5)*(Tracker!$C$5:$C$999=PerCustomer!$B$5),ROW(Tracker!$B$5:$B$999)-ROW(Tracker!$B$5)+1),ROWS(B$8:B334))))</f>
        <v/>
      </c>
      <c r="C334" s="19" t="str">
        <f t="array" ref="C334">IF(ROWS(C$8:C334)&gt;$H$3,"",INDEX(Tracker!$C$5:$C$999,SMALL(IF((Tracker!$B$5:$B$999&gt;=PerCustomer!$D$5)*(Tracker!$B$5:$B$999&lt;=PerCustomer!$E$5)*(Tracker!$C$5:$C$999=PerCustomer!$B$5),ROW(Tracker!$B$5:$B$999)-ROW(Tracker!$B$5)+1),ROWS(C$8:C334))))</f>
        <v/>
      </c>
      <c r="D334" s="21" t="str">
        <f t="array" ref="D334">IF(ROWS(D$8:D334)&gt;$H$3,"",INDEX(Tracker!$D$5:$D$999,SMALL(IF((Tracker!$B$5:$B$999&gt;=PerCustomer!$D$5)*(Tracker!$B$5:$B$999&lt;=PerCustomer!$E$5)*(Tracker!$C$5:$C$999=PerCustomer!$B$5),ROW(Tracker!$B$5:$B$999)-ROW(Tracker!$B$5)+1),ROWS(D$8:D334))))</f>
        <v/>
      </c>
      <c r="F334" s="19" t="str" cm="1">
        <f t="array" ref="F334">IF(ROWS(F$8:F334)&gt;$H$4,"",INDEX(PaymentDate[],SMALL(IF((PaymentDate[]&gt;=PerCustomer!$D$5)*(PaymentDate[]&lt;=PerCustomer!$E$5)*(PaymentCus[]=PerCustomer!$B$5),ROW(PaymentDate[])-ROW(CustPay!$B$4)+1),ROWS(F$8:F334))))</f>
        <v/>
      </c>
      <c r="G334" s="20" t="str" cm="1">
        <f t="array" ref="G334">IF(ROWS(G$8:G334)&gt;$H$4,"",INDEX(PaymentCus[],SMALL(IF((PaymentDate[]&gt;=PerCustomer!$D$5)*(PaymentDate[]&lt;=PerCustomer!$E$5)*(PaymentCus[]=PerCustomer!$B$5),ROW(PaymentDate[])-ROW(CustPay!$B$4)+1),ROWS(G$8:G334))))</f>
        <v/>
      </c>
      <c r="H334" s="21" t="str" cm="1">
        <f t="array" ref="H334">IF(ROWS(H$8:H334)&gt;$H$4,"",INDEX(TableCPD[],SMALL(IF((PaymentDate[]&gt;=PerCustomer!$D$5)*(PaymentDate[]&lt;=PerCustomer!$E$5)*(PaymentCus[]=PerCustomer!$B$5),ROW(PaymentDate[])-ROW(CustPay!$B$4)+1),ROWS(H$8:H334))))</f>
        <v/>
      </c>
      <c r="L334" s="10"/>
      <c r="Q334" s="10"/>
    </row>
    <row r="335" spans="2:17" x14ac:dyDescent="0.35">
      <c r="B335" s="19" t="str">
        <f t="array" ref="B335">IF(ROWS(B$8:B335)&gt;$H$3,"",INDEX(Tracker!$B$5:$B$999,SMALL(IF((Tracker!$B$5:$B$999&gt;=PerCustomer!$D$5)*(Tracker!$B$5:$B$999&lt;=PerCustomer!$E$5)*(Tracker!$C$5:$C$999=PerCustomer!$B$5),ROW(Tracker!$B$5:$B$999)-ROW(Tracker!$B$5)+1),ROWS(B$8:B335))))</f>
        <v/>
      </c>
      <c r="C335" s="19" t="str">
        <f t="array" ref="C335">IF(ROWS(C$8:C335)&gt;$H$3,"",INDEX(Tracker!$C$5:$C$999,SMALL(IF((Tracker!$B$5:$B$999&gt;=PerCustomer!$D$5)*(Tracker!$B$5:$B$999&lt;=PerCustomer!$E$5)*(Tracker!$C$5:$C$999=PerCustomer!$B$5),ROW(Tracker!$B$5:$B$999)-ROW(Tracker!$B$5)+1),ROWS(C$8:C335))))</f>
        <v/>
      </c>
      <c r="D335" s="21" t="str">
        <f t="array" ref="D335">IF(ROWS(D$8:D335)&gt;$H$3,"",INDEX(Tracker!$D$5:$D$999,SMALL(IF((Tracker!$B$5:$B$999&gt;=PerCustomer!$D$5)*(Tracker!$B$5:$B$999&lt;=PerCustomer!$E$5)*(Tracker!$C$5:$C$999=PerCustomer!$B$5),ROW(Tracker!$B$5:$B$999)-ROW(Tracker!$B$5)+1),ROWS(D$8:D335))))</f>
        <v/>
      </c>
      <c r="F335" s="19" t="str" cm="1">
        <f t="array" ref="F335">IF(ROWS(F$8:F335)&gt;$H$4,"",INDEX(PaymentDate[],SMALL(IF((PaymentDate[]&gt;=PerCustomer!$D$5)*(PaymentDate[]&lt;=PerCustomer!$E$5)*(PaymentCus[]=PerCustomer!$B$5),ROW(PaymentDate[])-ROW(CustPay!$B$4)+1),ROWS(F$8:F335))))</f>
        <v/>
      </c>
      <c r="G335" s="20" t="str" cm="1">
        <f t="array" ref="G335">IF(ROWS(G$8:G335)&gt;$H$4,"",INDEX(PaymentCus[],SMALL(IF((PaymentDate[]&gt;=PerCustomer!$D$5)*(PaymentDate[]&lt;=PerCustomer!$E$5)*(PaymentCus[]=PerCustomer!$B$5),ROW(PaymentDate[])-ROW(CustPay!$B$4)+1),ROWS(G$8:G335))))</f>
        <v/>
      </c>
      <c r="H335" s="21" t="str" cm="1">
        <f t="array" ref="H335">IF(ROWS(H$8:H335)&gt;$H$4,"",INDEX(TableCPD[],SMALL(IF((PaymentDate[]&gt;=PerCustomer!$D$5)*(PaymentDate[]&lt;=PerCustomer!$E$5)*(PaymentCus[]=PerCustomer!$B$5),ROW(PaymentDate[])-ROW(CustPay!$B$4)+1),ROWS(H$8:H335))))</f>
        <v/>
      </c>
      <c r="L335" s="10"/>
      <c r="Q335" s="10"/>
    </row>
    <row r="336" spans="2:17" x14ac:dyDescent="0.35">
      <c r="B336" s="19" t="str">
        <f t="array" ref="B336">IF(ROWS(B$8:B336)&gt;$H$3,"",INDEX(Tracker!$B$5:$B$999,SMALL(IF((Tracker!$B$5:$B$999&gt;=PerCustomer!$D$5)*(Tracker!$B$5:$B$999&lt;=PerCustomer!$E$5)*(Tracker!$C$5:$C$999=PerCustomer!$B$5),ROW(Tracker!$B$5:$B$999)-ROW(Tracker!$B$5)+1),ROWS(B$8:B336))))</f>
        <v/>
      </c>
      <c r="C336" s="19" t="str">
        <f t="array" ref="C336">IF(ROWS(C$8:C336)&gt;$H$3,"",INDEX(Tracker!$C$5:$C$999,SMALL(IF((Tracker!$B$5:$B$999&gt;=PerCustomer!$D$5)*(Tracker!$B$5:$B$999&lt;=PerCustomer!$E$5)*(Tracker!$C$5:$C$999=PerCustomer!$B$5),ROW(Tracker!$B$5:$B$999)-ROW(Tracker!$B$5)+1),ROWS(C$8:C336))))</f>
        <v/>
      </c>
      <c r="D336" s="21" t="str">
        <f t="array" ref="D336">IF(ROWS(D$8:D336)&gt;$H$3,"",INDEX(Tracker!$D$5:$D$999,SMALL(IF((Tracker!$B$5:$B$999&gt;=PerCustomer!$D$5)*(Tracker!$B$5:$B$999&lt;=PerCustomer!$E$5)*(Tracker!$C$5:$C$999=PerCustomer!$B$5),ROW(Tracker!$B$5:$B$999)-ROW(Tracker!$B$5)+1),ROWS(D$8:D336))))</f>
        <v/>
      </c>
      <c r="F336" s="19" t="str" cm="1">
        <f t="array" ref="F336">IF(ROWS(F$8:F336)&gt;$H$4,"",INDEX(PaymentDate[],SMALL(IF((PaymentDate[]&gt;=PerCustomer!$D$5)*(PaymentDate[]&lt;=PerCustomer!$E$5)*(PaymentCus[]=PerCustomer!$B$5),ROW(PaymentDate[])-ROW(CustPay!$B$4)+1),ROWS(F$8:F336))))</f>
        <v/>
      </c>
      <c r="G336" s="20" t="str" cm="1">
        <f t="array" ref="G336">IF(ROWS(G$8:G336)&gt;$H$4,"",INDEX(PaymentCus[],SMALL(IF((PaymentDate[]&gt;=PerCustomer!$D$5)*(PaymentDate[]&lt;=PerCustomer!$E$5)*(PaymentCus[]=PerCustomer!$B$5),ROW(PaymentDate[])-ROW(CustPay!$B$4)+1),ROWS(G$8:G336))))</f>
        <v/>
      </c>
      <c r="H336" s="21" t="str" cm="1">
        <f t="array" ref="H336">IF(ROWS(H$8:H336)&gt;$H$4,"",INDEX(TableCPD[],SMALL(IF((PaymentDate[]&gt;=PerCustomer!$D$5)*(PaymentDate[]&lt;=PerCustomer!$E$5)*(PaymentCus[]=PerCustomer!$B$5),ROW(PaymentDate[])-ROW(CustPay!$B$4)+1),ROWS(H$8:H336))))</f>
        <v/>
      </c>
      <c r="L336" s="10"/>
      <c r="Q336" s="10"/>
    </row>
    <row r="337" spans="2:17" x14ac:dyDescent="0.35">
      <c r="B337" s="19" t="str">
        <f t="array" ref="B337">IF(ROWS(B$8:B337)&gt;$H$3,"",INDEX(Tracker!$B$5:$B$999,SMALL(IF((Tracker!$B$5:$B$999&gt;=PerCustomer!$D$5)*(Tracker!$B$5:$B$999&lt;=PerCustomer!$E$5)*(Tracker!$C$5:$C$999=PerCustomer!$B$5),ROW(Tracker!$B$5:$B$999)-ROW(Tracker!$B$5)+1),ROWS(B$8:B337))))</f>
        <v/>
      </c>
      <c r="C337" s="19" t="str">
        <f t="array" ref="C337">IF(ROWS(C$8:C337)&gt;$H$3,"",INDEX(Tracker!$C$5:$C$999,SMALL(IF((Tracker!$B$5:$B$999&gt;=PerCustomer!$D$5)*(Tracker!$B$5:$B$999&lt;=PerCustomer!$E$5)*(Tracker!$C$5:$C$999=PerCustomer!$B$5),ROW(Tracker!$B$5:$B$999)-ROW(Tracker!$B$5)+1),ROWS(C$8:C337))))</f>
        <v/>
      </c>
      <c r="D337" s="21" t="str">
        <f t="array" ref="D337">IF(ROWS(D$8:D337)&gt;$H$3,"",INDEX(Tracker!$D$5:$D$999,SMALL(IF((Tracker!$B$5:$B$999&gt;=PerCustomer!$D$5)*(Tracker!$B$5:$B$999&lt;=PerCustomer!$E$5)*(Tracker!$C$5:$C$999=PerCustomer!$B$5),ROW(Tracker!$B$5:$B$999)-ROW(Tracker!$B$5)+1),ROWS(D$8:D337))))</f>
        <v/>
      </c>
      <c r="F337" s="19" t="str" cm="1">
        <f t="array" ref="F337">IF(ROWS(F$8:F337)&gt;$H$4,"",INDEX(PaymentDate[],SMALL(IF((PaymentDate[]&gt;=PerCustomer!$D$5)*(PaymentDate[]&lt;=PerCustomer!$E$5)*(PaymentCus[]=PerCustomer!$B$5),ROW(PaymentDate[])-ROW(CustPay!$B$4)+1),ROWS(F$8:F337))))</f>
        <v/>
      </c>
      <c r="G337" s="20" t="str" cm="1">
        <f t="array" ref="G337">IF(ROWS(G$8:G337)&gt;$H$4,"",INDEX(PaymentCus[],SMALL(IF((PaymentDate[]&gt;=PerCustomer!$D$5)*(PaymentDate[]&lt;=PerCustomer!$E$5)*(PaymentCus[]=PerCustomer!$B$5),ROW(PaymentDate[])-ROW(CustPay!$B$4)+1),ROWS(G$8:G337))))</f>
        <v/>
      </c>
      <c r="H337" s="21" t="str" cm="1">
        <f t="array" ref="H337">IF(ROWS(H$8:H337)&gt;$H$4,"",INDEX(TableCPD[],SMALL(IF((PaymentDate[]&gt;=PerCustomer!$D$5)*(PaymentDate[]&lt;=PerCustomer!$E$5)*(PaymentCus[]=PerCustomer!$B$5),ROW(PaymentDate[])-ROW(CustPay!$B$4)+1),ROWS(H$8:H337))))</f>
        <v/>
      </c>
      <c r="L337" s="10"/>
      <c r="Q337" s="10"/>
    </row>
    <row r="338" spans="2:17" x14ac:dyDescent="0.35">
      <c r="B338" s="19" t="str">
        <f t="array" ref="B338">IF(ROWS(B$8:B338)&gt;$H$3,"",INDEX(Tracker!$B$5:$B$999,SMALL(IF((Tracker!$B$5:$B$999&gt;=PerCustomer!$D$5)*(Tracker!$B$5:$B$999&lt;=PerCustomer!$E$5)*(Tracker!$C$5:$C$999=PerCustomer!$B$5),ROW(Tracker!$B$5:$B$999)-ROW(Tracker!$B$5)+1),ROWS(B$8:B338))))</f>
        <v/>
      </c>
      <c r="C338" s="19" t="str">
        <f t="array" ref="C338">IF(ROWS(C$8:C338)&gt;$H$3,"",INDEX(Tracker!$C$5:$C$999,SMALL(IF((Tracker!$B$5:$B$999&gt;=PerCustomer!$D$5)*(Tracker!$B$5:$B$999&lt;=PerCustomer!$E$5)*(Tracker!$C$5:$C$999=PerCustomer!$B$5),ROW(Tracker!$B$5:$B$999)-ROW(Tracker!$B$5)+1),ROWS(C$8:C338))))</f>
        <v/>
      </c>
      <c r="D338" s="21" t="str">
        <f t="array" ref="D338">IF(ROWS(D$8:D338)&gt;$H$3,"",INDEX(Tracker!$D$5:$D$999,SMALL(IF((Tracker!$B$5:$B$999&gt;=PerCustomer!$D$5)*(Tracker!$B$5:$B$999&lt;=PerCustomer!$E$5)*(Tracker!$C$5:$C$999=PerCustomer!$B$5),ROW(Tracker!$B$5:$B$999)-ROW(Tracker!$B$5)+1),ROWS(D$8:D338))))</f>
        <v/>
      </c>
      <c r="F338" s="19" t="str" cm="1">
        <f t="array" ref="F338">IF(ROWS(F$8:F338)&gt;$H$4,"",INDEX(PaymentDate[],SMALL(IF((PaymentDate[]&gt;=PerCustomer!$D$5)*(PaymentDate[]&lt;=PerCustomer!$E$5)*(PaymentCus[]=PerCustomer!$B$5),ROW(PaymentDate[])-ROW(CustPay!$B$4)+1),ROWS(F$8:F338))))</f>
        <v/>
      </c>
      <c r="G338" s="20" t="str" cm="1">
        <f t="array" ref="G338">IF(ROWS(G$8:G338)&gt;$H$4,"",INDEX(PaymentCus[],SMALL(IF((PaymentDate[]&gt;=PerCustomer!$D$5)*(PaymentDate[]&lt;=PerCustomer!$E$5)*(PaymentCus[]=PerCustomer!$B$5),ROW(PaymentDate[])-ROW(CustPay!$B$4)+1),ROWS(G$8:G338))))</f>
        <v/>
      </c>
      <c r="H338" s="21" t="str" cm="1">
        <f t="array" ref="H338">IF(ROWS(H$8:H338)&gt;$H$4,"",INDEX(TableCPD[],SMALL(IF((PaymentDate[]&gt;=PerCustomer!$D$5)*(PaymentDate[]&lt;=PerCustomer!$E$5)*(PaymentCus[]=PerCustomer!$B$5),ROW(PaymentDate[])-ROW(CustPay!$B$4)+1),ROWS(H$8:H338))))</f>
        <v/>
      </c>
      <c r="L338" s="10"/>
      <c r="Q338" s="10"/>
    </row>
    <row r="339" spans="2:17" x14ac:dyDescent="0.35">
      <c r="B339" s="19" t="str">
        <f t="array" ref="B339">IF(ROWS(B$8:B339)&gt;$H$3,"",INDEX(Tracker!$B$5:$B$999,SMALL(IF((Tracker!$B$5:$B$999&gt;=PerCustomer!$D$5)*(Tracker!$B$5:$B$999&lt;=PerCustomer!$E$5)*(Tracker!$C$5:$C$999=PerCustomer!$B$5),ROW(Tracker!$B$5:$B$999)-ROW(Tracker!$B$5)+1),ROWS(B$8:B339))))</f>
        <v/>
      </c>
      <c r="C339" s="19" t="str">
        <f t="array" ref="C339">IF(ROWS(C$8:C339)&gt;$H$3,"",INDEX(Tracker!$C$5:$C$999,SMALL(IF((Tracker!$B$5:$B$999&gt;=PerCustomer!$D$5)*(Tracker!$B$5:$B$999&lt;=PerCustomer!$E$5)*(Tracker!$C$5:$C$999=PerCustomer!$B$5),ROW(Tracker!$B$5:$B$999)-ROW(Tracker!$B$5)+1),ROWS(C$8:C339))))</f>
        <v/>
      </c>
      <c r="D339" s="21" t="str">
        <f t="array" ref="D339">IF(ROWS(D$8:D339)&gt;$H$3,"",INDEX(Tracker!$D$5:$D$999,SMALL(IF((Tracker!$B$5:$B$999&gt;=PerCustomer!$D$5)*(Tracker!$B$5:$B$999&lt;=PerCustomer!$E$5)*(Tracker!$C$5:$C$999=PerCustomer!$B$5),ROW(Tracker!$B$5:$B$999)-ROW(Tracker!$B$5)+1),ROWS(D$8:D339))))</f>
        <v/>
      </c>
      <c r="F339" s="19" t="str" cm="1">
        <f t="array" ref="F339">IF(ROWS(F$8:F339)&gt;$H$4,"",INDEX(PaymentDate[],SMALL(IF((PaymentDate[]&gt;=PerCustomer!$D$5)*(PaymentDate[]&lt;=PerCustomer!$E$5)*(PaymentCus[]=PerCustomer!$B$5),ROW(PaymentDate[])-ROW(CustPay!$B$4)+1),ROWS(F$8:F339))))</f>
        <v/>
      </c>
      <c r="G339" s="20" t="str" cm="1">
        <f t="array" ref="G339">IF(ROWS(G$8:G339)&gt;$H$4,"",INDEX(PaymentCus[],SMALL(IF((PaymentDate[]&gt;=PerCustomer!$D$5)*(PaymentDate[]&lt;=PerCustomer!$E$5)*(PaymentCus[]=PerCustomer!$B$5),ROW(PaymentDate[])-ROW(CustPay!$B$4)+1),ROWS(G$8:G339))))</f>
        <v/>
      </c>
      <c r="H339" s="21" t="str" cm="1">
        <f t="array" ref="H339">IF(ROWS(H$8:H339)&gt;$H$4,"",INDEX(TableCPD[],SMALL(IF((PaymentDate[]&gt;=PerCustomer!$D$5)*(PaymentDate[]&lt;=PerCustomer!$E$5)*(PaymentCus[]=PerCustomer!$B$5),ROW(PaymentDate[])-ROW(CustPay!$B$4)+1),ROWS(H$8:H339))))</f>
        <v/>
      </c>
      <c r="L339" s="10"/>
      <c r="Q339" s="10"/>
    </row>
    <row r="340" spans="2:17" x14ac:dyDescent="0.35">
      <c r="B340" s="19" t="str">
        <f t="array" ref="B340">IF(ROWS(B$8:B340)&gt;$H$3,"",INDEX(Tracker!$B$5:$B$999,SMALL(IF((Tracker!$B$5:$B$999&gt;=PerCustomer!$D$5)*(Tracker!$B$5:$B$999&lt;=PerCustomer!$E$5)*(Tracker!$C$5:$C$999=PerCustomer!$B$5),ROW(Tracker!$B$5:$B$999)-ROW(Tracker!$B$5)+1),ROWS(B$8:B340))))</f>
        <v/>
      </c>
      <c r="C340" s="19" t="str">
        <f t="array" ref="C340">IF(ROWS(C$8:C340)&gt;$H$3,"",INDEX(Tracker!$C$5:$C$999,SMALL(IF((Tracker!$B$5:$B$999&gt;=PerCustomer!$D$5)*(Tracker!$B$5:$B$999&lt;=PerCustomer!$E$5)*(Tracker!$C$5:$C$999=PerCustomer!$B$5),ROW(Tracker!$B$5:$B$999)-ROW(Tracker!$B$5)+1),ROWS(C$8:C340))))</f>
        <v/>
      </c>
      <c r="D340" s="21" t="str">
        <f t="array" ref="D340">IF(ROWS(D$8:D340)&gt;$H$3,"",INDEX(Tracker!$D$5:$D$999,SMALL(IF((Tracker!$B$5:$B$999&gt;=PerCustomer!$D$5)*(Tracker!$B$5:$B$999&lt;=PerCustomer!$E$5)*(Tracker!$C$5:$C$999=PerCustomer!$B$5),ROW(Tracker!$B$5:$B$999)-ROW(Tracker!$B$5)+1),ROWS(D$8:D340))))</f>
        <v/>
      </c>
      <c r="F340" s="19" t="str" cm="1">
        <f t="array" ref="F340">IF(ROWS(F$8:F340)&gt;$H$4,"",INDEX(PaymentDate[],SMALL(IF((PaymentDate[]&gt;=PerCustomer!$D$5)*(PaymentDate[]&lt;=PerCustomer!$E$5)*(PaymentCus[]=PerCustomer!$B$5),ROW(PaymentDate[])-ROW(CustPay!$B$4)+1),ROWS(F$8:F340))))</f>
        <v/>
      </c>
      <c r="G340" s="20" t="str" cm="1">
        <f t="array" ref="G340">IF(ROWS(G$8:G340)&gt;$H$4,"",INDEX(PaymentCus[],SMALL(IF((PaymentDate[]&gt;=PerCustomer!$D$5)*(PaymentDate[]&lt;=PerCustomer!$E$5)*(PaymentCus[]=PerCustomer!$B$5),ROW(PaymentDate[])-ROW(CustPay!$B$4)+1),ROWS(G$8:G340))))</f>
        <v/>
      </c>
      <c r="H340" s="21" t="str" cm="1">
        <f t="array" ref="H340">IF(ROWS(H$8:H340)&gt;$H$4,"",INDEX(TableCPD[],SMALL(IF((PaymentDate[]&gt;=PerCustomer!$D$5)*(PaymentDate[]&lt;=PerCustomer!$E$5)*(PaymentCus[]=PerCustomer!$B$5),ROW(PaymentDate[])-ROW(CustPay!$B$4)+1),ROWS(H$8:H340))))</f>
        <v/>
      </c>
      <c r="L340" s="10"/>
      <c r="Q340" s="10"/>
    </row>
    <row r="341" spans="2:17" x14ac:dyDescent="0.35">
      <c r="B341" s="19" t="str">
        <f t="array" ref="B341">IF(ROWS(B$8:B341)&gt;$H$3,"",INDEX(Tracker!$B$5:$B$999,SMALL(IF((Tracker!$B$5:$B$999&gt;=PerCustomer!$D$5)*(Tracker!$B$5:$B$999&lt;=PerCustomer!$E$5)*(Tracker!$C$5:$C$999=PerCustomer!$B$5),ROW(Tracker!$B$5:$B$999)-ROW(Tracker!$B$5)+1),ROWS(B$8:B341))))</f>
        <v/>
      </c>
      <c r="C341" s="19" t="str">
        <f t="array" ref="C341">IF(ROWS(C$8:C341)&gt;$H$3,"",INDEX(Tracker!$C$5:$C$999,SMALL(IF((Tracker!$B$5:$B$999&gt;=PerCustomer!$D$5)*(Tracker!$B$5:$B$999&lt;=PerCustomer!$E$5)*(Tracker!$C$5:$C$999=PerCustomer!$B$5),ROW(Tracker!$B$5:$B$999)-ROW(Tracker!$B$5)+1),ROWS(C$8:C341))))</f>
        <v/>
      </c>
      <c r="D341" s="21" t="str">
        <f t="array" ref="D341">IF(ROWS(D$8:D341)&gt;$H$3,"",INDEX(Tracker!$D$5:$D$999,SMALL(IF((Tracker!$B$5:$B$999&gt;=PerCustomer!$D$5)*(Tracker!$B$5:$B$999&lt;=PerCustomer!$E$5)*(Tracker!$C$5:$C$999=PerCustomer!$B$5),ROW(Tracker!$B$5:$B$999)-ROW(Tracker!$B$5)+1),ROWS(D$8:D341))))</f>
        <v/>
      </c>
      <c r="F341" s="19" t="str" cm="1">
        <f t="array" ref="F341">IF(ROWS(F$8:F341)&gt;$H$4,"",INDEX(PaymentDate[],SMALL(IF((PaymentDate[]&gt;=PerCustomer!$D$5)*(PaymentDate[]&lt;=PerCustomer!$E$5)*(PaymentCus[]=PerCustomer!$B$5),ROW(PaymentDate[])-ROW(CustPay!$B$4)+1),ROWS(F$8:F341))))</f>
        <v/>
      </c>
      <c r="G341" s="20" t="str" cm="1">
        <f t="array" ref="G341">IF(ROWS(G$8:G341)&gt;$H$4,"",INDEX(PaymentCus[],SMALL(IF((PaymentDate[]&gt;=PerCustomer!$D$5)*(PaymentDate[]&lt;=PerCustomer!$E$5)*(PaymentCus[]=PerCustomer!$B$5),ROW(PaymentDate[])-ROW(CustPay!$B$4)+1),ROWS(G$8:G341))))</f>
        <v/>
      </c>
      <c r="H341" s="21" t="str" cm="1">
        <f t="array" ref="H341">IF(ROWS(H$8:H341)&gt;$H$4,"",INDEX(TableCPD[],SMALL(IF((PaymentDate[]&gt;=PerCustomer!$D$5)*(PaymentDate[]&lt;=PerCustomer!$E$5)*(PaymentCus[]=PerCustomer!$B$5),ROW(PaymentDate[])-ROW(CustPay!$B$4)+1),ROWS(H$8:H341))))</f>
        <v/>
      </c>
      <c r="L341" s="10"/>
      <c r="Q341" s="10"/>
    </row>
    <row r="342" spans="2:17" x14ac:dyDescent="0.35">
      <c r="B342" s="19" t="str">
        <f t="array" ref="B342">IF(ROWS(B$8:B342)&gt;$H$3,"",INDEX(Tracker!$B$5:$B$999,SMALL(IF((Tracker!$B$5:$B$999&gt;=PerCustomer!$D$5)*(Tracker!$B$5:$B$999&lt;=PerCustomer!$E$5)*(Tracker!$C$5:$C$999=PerCustomer!$B$5),ROW(Tracker!$B$5:$B$999)-ROW(Tracker!$B$5)+1),ROWS(B$8:B342))))</f>
        <v/>
      </c>
      <c r="C342" s="19" t="str">
        <f t="array" ref="C342">IF(ROWS(C$8:C342)&gt;$H$3,"",INDEX(Tracker!$C$5:$C$999,SMALL(IF((Tracker!$B$5:$B$999&gt;=PerCustomer!$D$5)*(Tracker!$B$5:$B$999&lt;=PerCustomer!$E$5)*(Tracker!$C$5:$C$999=PerCustomer!$B$5),ROW(Tracker!$B$5:$B$999)-ROW(Tracker!$B$5)+1),ROWS(C$8:C342))))</f>
        <v/>
      </c>
      <c r="D342" s="21" t="str">
        <f t="array" ref="D342">IF(ROWS(D$8:D342)&gt;$H$3,"",INDEX(Tracker!$D$5:$D$999,SMALL(IF((Tracker!$B$5:$B$999&gt;=PerCustomer!$D$5)*(Tracker!$B$5:$B$999&lt;=PerCustomer!$E$5)*(Tracker!$C$5:$C$999=PerCustomer!$B$5),ROW(Tracker!$B$5:$B$999)-ROW(Tracker!$B$5)+1),ROWS(D$8:D342))))</f>
        <v/>
      </c>
      <c r="F342" s="19" t="str" cm="1">
        <f t="array" ref="F342">IF(ROWS(F$8:F342)&gt;$H$4,"",INDEX(PaymentDate[],SMALL(IF((PaymentDate[]&gt;=PerCustomer!$D$5)*(PaymentDate[]&lt;=PerCustomer!$E$5)*(PaymentCus[]=PerCustomer!$B$5),ROW(PaymentDate[])-ROW(CustPay!$B$4)+1),ROWS(F$8:F342))))</f>
        <v/>
      </c>
      <c r="G342" s="20" t="str" cm="1">
        <f t="array" ref="G342">IF(ROWS(G$8:G342)&gt;$H$4,"",INDEX(PaymentCus[],SMALL(IF((PaymentDate[]&gt;=PerCustomer!$D$5)*(PaymentDate[]&lt;=PerCustomer!$E$5)*(PaymentCus[]=PerCustomer!$B$5),ROW(PaymentDate[])-ROW(CustPay!$B$4)+1),ROWS(G$8:G342))))</f>
        <v/>
      </c>
      <c r="H342" s="21" t="str" cm="1">
        <f t="array" ref="H342">IF(ROWS(H$8:H342)&gt;$H$4,"",INDEX(TableCPD[],SMALL(IF((PaymentDate[]&gt;=PerCustomer!$D$5)*(PaymentDate[]&lt;=PerCustomer!$E$5)*(PaymentCus[]=PerCustomer!$B$5),ROW(PaymentDate[])-ROW(CustPay!$B$4)+1),ROWS(H$8:H342))))</f>
        <v/>
      </c>
      <c r="L342" s="10"/>
      <c r="Q342" s="10"/>
    </row>
    <row r="343" spans="2:17" x14ac:dyDescent="0.35">
      <c r="B343" s="19" t="str">
        <f t="array" ref="B343">IF(ROWS(B$8:B343)&gt;$H$3,"",INDEX(Tracker!$B$5:$B$999,SMALL(IF((Tracker!$B$5:$B$999&gt;=PerCustomer!$D$5)*(Tracker!$B$5:$B$999&lt;=PerCustomer!$E$5)*(Tracker!$C$5:$C$999=PerCustomer!$B$5),ROW(Tracker!$B$5:$B$999)-ROW(Tracker!$B$5)+1),ROWS(B$8:B343))))</f>
        <v/>
      </c>
      <c r="C343" s="19" t="str">
        <f t="array" ref="C343">IF(ROWS(C$8:C343)&gt;$H$3,"",INDEX(Tracker!$C$5:$C$999,SMALL(IF((Tracker!$B$5:$B$999&gt;=PerCustomer!$D$5)*(Tracker!$B$5:$B$999&lt;=PerCustomer!$E$5)*(Tracker!$C$5:$C$999=PerCustomer!$B$5),ROW(Tracker!$B$5:$B$999)-ROW(Tracker!$B$5)+1),ROWS(C$8:C343))))</f>
        <v/>
      </c>
      <c r="D343" s="21" t="str">
        <f t="array" ref="D343">IF(ROWS(D$8:D343)&gt;$H$3,"",INDEX(Tracker!$D$5:$D$999,SMALL(IF((Tracker!$B$5:$B$999&gt;=PerCustomer!$D$5)*(Tracker!$B$5:$B$999&lt;=PerCustomer!$E$5)*(Tracker!$C$5:$C$999=PerCustomer!$B$5),ROW(Tracker!$B$5:$B$999)-ROW(Tracker!$B$5)+1),ROWS(D$8:D343))))</f>
        <v/>
      </c>
      <c r="F343" s="19" t="str" cm="1">
        <f t="array" ref="F343">IF(ROWS(F$8:F343)&gt;$H$4,"",INDEX(PaymentDate[],SMALL(IF((PaymentDate[]&gt;=PerCustomer!$D$5)*(PaymentDate[]&lt;=PerCustomer!$E$5)*(PaymentCus[]=PerCustomer!$B$5),ROW(PaymentDate[])-ROW(CustPay!$B$4)+1),ROWS(F$8:F343))))</f>
        <v/>
      </c>
      <c r="G343" s="20" t="str" cm="1">
        <f t="array" ref="G343">IF(ROWS(G$8:G343)&gt;$H$4,"",INDEX(PaymentCus[],SMALL(IF((PaymentDate[]&gt;=PerCustomer!$D$5)*(PaymentDate[]&lt;=PerCustomer!$E$5)*(PaymentCus[]=PerCustomer!$B$5),ROW(PaymentDate[])-ROW(CustPay!$B$4)+1),ROWS(G$8:G343))))</f>
        <v/>
      </c>
      <c r="H343" s="21" t="str" cm="1">
        <f t="array" ref="H343">IF(ROWS(H$8:H343)&gt;$H$4,"",INDEX(TableCPD[],SMALL(IF((PaymentDate[]&gt;=PerCustomer!$D$5)*(PaymentDate[]&lt;=PerCustomer!$E$5)*(PaymentCus[]=PerCustomer!$B$5),ROW(PaymentDate[])-ROW(CustPay!$B$4)+1),ROWS(H$8:H343))))</f>
        <v/>
      </c>
      <c r="L343" s="10"/>
      <c r="Q343" s="10"/>
    </row>
    <row r="344" spans="2:17" x14ac:dyDescent="0.35">
      <c r="B344" s="19" t="str">
        <f t="array" ref="B344">IF(ROWS(B$8:B344)&gt;$H$3,"",INDEX(Tracker!$B$5:$B$999,SMALL(IF((Tracker!$B$5:$B$999&gt;=PerCustomer!$D$5)*(Tracker!$B$5:$B$999&lt;=PerCustomer!$E$5)*(Tracker!$C$5:$C$999=PerCustomer!$B$5),ROW(Tracker!$B$5:$B$999)-ROW(Tracker!$B$5)+1),ROWS(B$8:B344))))</f>
        <v/>
      </c>
      <c r="C344" s="19" t="str">
        <f t="array" ref="C344">IF(ROWS(C$8:C344)&gt;$H$3,"",INDEX(Tracker!$C$5:$C$999,SMALL(IF((Tracker!$B$5:$B$999&gt;=PerCustomer!$D$5)*(Tracker!$B$5:$B$999&lt;=PerCustomer!$E$5)*(Tracker!$C$5:$C$999=PerCustomer!$B$5),ROW(Tracker!$B$5:$B$999)-ROW(Tracker!$B$5)+1),ROWS(C$8:C344))))</f>
        <v/>
      </c>
      <c r="D344" s="21" t="str">
        <f t="array" ref="D344">IF(ROWS(D$8:D344)&gt;$H$3,"",INDEX(Tracker!$D$5:$D$999,SMALL(IF((Tracker!$B$5:$B$999&gt;=PerCustomer!$D$5)*(Tracker!$B$5:$B$999&lt;=PerCustomer!$E$5)*(Tracker!$C$5:$C$999=PerCustomer!$B$5),ROW(Tracker!$B$5:$B$999)-ROW(Tracker!$B$5)+1),ROWS(D$8:D344))))</f>
        <v/>
      </c>
      <c r="F344" s="19" t="str" cm="1">
        <f t="array" ref="F344">IF(ROWS(F$8:F344)&gt;$H$4,"",INDEX(PaymentDate[],SMALL(IF((PaymentDate[]&gt;=PerCustomer!$D$5)*(PaymentDate[]&lt;=PerCustomer!$E$5)*(PaymentCus[]=PerCustomer!$B$5),ROW(PaymentDate[])-ROW(CustPay!$B$4)+1),ROWS(F$8:F344))))</f>
        <v/>
      </c>
      <c r="G344" s="20" t="str" cm="1">
        <f t="array" ref="G344">IF(ROWS(G$8:G344)&gt;$H$4,"",INDEX(PaymentCus[],SMALL(IF((PaymentDate[]&gt;=PerCustomer!$D$5)*(PaymentDate[]&lt;=PerCustomer!$E$5)*(PaymentCus[]=PerCustomer!$B$5),ROW(PaymentDate[])-ROW(CustPay!$B$4)+1),ROWS(G$8:G344))))</f>
        <v/>
      </c>
      <c r="H344" s="21" t="str" cm="1">
        <f t="array" ref="H344">IF(ROWS(H$8:H344)&gt;$H$4,"",INDEX(TableCPD[],SMALL(IF((PaymentDate[]&gt;=PerCustomer!$D$5)*(PaymentDate[]&lt;=PerCustomer!$E$5)*(PaymentCus[]=PerCustomer!$B$5),ROW(PaymentDate[])-ROW(CustPay!$B$4)+1),ROWS(H$8:H344))))</f>
        <v/>
      </c>
      <c r="L344" s="10"/>
      <c r="Q344" s="10"/>
    </row>
    <row r="345" spans="2:17" x14ac:dyDescent="0.35">
      <c r="B345" s="19" t="str">
        <f t="array" ref="B345">IF(ROWS(B$8:B345)&gt;$H$3,"",INDEX(Tracker!$B$5:$B$999,SMALL(IF((Tracker!$B$5:$B$999&gt;=PerCustomer!$D$5)*(Tracker!$B$5:$B$999&lt;=PerCustomer!$E$5)*(Tracker!$C$5:$C$999=PerCustomer!$B$5),ROW(Tracker!$B$5:$B$999)-ROW(Tracker!$B$5)+1),ROWS(B$8:B345))))</f>
        <v/>
      </c>
      <c r="C345" s="19" t="str">
        <f t="array" ref="C345">IF(ROWS(C$8:C345)&gt;$H$3,"",INDEX(Tracker!$C$5:$C$999,SMALL(IF((Tracker!$B$5:$B$999&gt;=PerCustomer!$D$5)*(Tracker!$B$5:$B$999&lt;=PerCustomer!$E$5)*(Tracker!$C$5:$C$999=PerCustomer!$B$5),ROW(Tracker!$B$5:$B$999)-ROW(Tracker!$B$5)+1),ROWS(C$8:C345))))</f>
        <v/>
      </c>
      <c r="D345" s="21" t="str">
        <f t="array" ref="D345">IF(ROWS(D$8:D345)&gt;$H$3,"",INDEX(Tracker!$D$5:$D$999,SMALL(IF((Tracker!$B$5:$B$999&gt;=PerCustomer!$D$5)*(Tracker!$B$5:$B$999&lt;=PerCustomer!$E$5)*(Tracker!$C$5:$C$999=PerCustomer!$B$5),ROW(Tracker!$B$5:$B$999)-ROW(Tracker!$B$5)+1),ROWS(D$8:D345))))</f>
        <v/>
      </c>
      <c r="F345" s="19" t="str" cm="1">
        <f t="array" ref="F345">IF(ROWS(F$8:F345)&gt;$H$4,"",INDEX(PaymentDate[],SMALL(IF((PaymentDate[]&gt;=PerCustomer!$D$5)*(PaymentDate[]&lt;=PerCustomer!$E$5)*(PaymentCus[]=PerCustomer!$B$5),ROW(PaymentDate[])-ROW(CustPay!$B$4)+1),ROWS(F$8:F345))))</f>
        <v/>
      </c>
      <c r="G345" s="20" t="str" cm="1">
        <f t="array" ref="G345">IF(ROWS(G$8:G345)&gt;$H$4,"",INDEX(PaymentCus[],SMALL(IF((PaymentDate[]&gt;=PerCustomer!$D$5)*(PaymentDate[]&lt;=PerCustomer!$E$5)*(PaymentCus[]=PerCustomer!$B$5),ROW(PaymentDate[])-ROW(CustPay!$B$4)+1),ROWS(G$8:G345))))</f>
        <v/>
      </c>
      <c r="H345" s="21" t="str" cm="1">
        <f t="array" ref="H345">IF(ROWS(H$8:H345)&gt;$H$4,"",INDEX(TableCPD[],SMALL(IF((PaymentDate[]&gt;=PerCustomer!$D$5)*(PaymentDate[]&lt;=PerCustomer!$E$5)*(PaymentCus[]=PerCustomer!$B$5),ROW(PaymentDate[])-ROW(CustPay!$B$4)+1),ROWS(H$8:H345))))</f>
        <v/>
      </c>
      <c r="L345" s="10"/>
      <c r="Q345" s="10"/>
    </row>
    <row r="346" spans="2:17" x14ac:dyDescent="0.35">
      <c r="B346" s="19" t="str">
        <f t="array" ref="B346">IF(ROWS(B$8:B346)&gt;$H$3,"",INDEX(Tracker!$B$5:$B$999,SMALL(IF((Tracker!$B$5:$B$999&gt;=PerCustomer!$D$5)*(Tracker!$B$5:$B$999&lt;=PerCustomer!$E$5)*(Tracker!$C$5:$C$999=PerCustomer!$B$5),ROW(Tracker!$B$5:$B$999)-ROW(Tracker!$B$5)+1),ROWS(B$8:B346))))</f>
        <v/>
      </c>
      <c r="C346" s="19" t="str">
        <f t="array" ref="C346">IF(ROWS(C$8:C346)&gt;$H$3,"",INDEX(Tracker!$C$5:$C$999,SMALL(IF((Tracker!$B$5:$B$999&gt;=PerCustomer!$D$5)*(Tracker!$B$5:$B$999&lt;=PerCustomer!$E$5)*(Tracker!$C$5:$C$999=PerCustomer!$B$5),ROW(Tracker!$B$5:$B$999)-ROW(Tracker!$B$5)+1),ROWS(C$8:C346))))</f>
        <v/>
      </c>
      <c r="D346" s="21" t="str">
        <f t="array" ref="D346">IF(ROWS(D$8:D346)&gt;$H$3,"",INDEX(Tracker!$D$5:$D$999,SMALL(IF((Tracker!$B$5:$B$999&gt;=PerCustomer!$D$5)*(Tracker!$B$5:$B$999&lt;=PerCustomer!$E$5)*(Tracker!$C$5:$C$999=PerCustomer!$B$5),ROW(Tracker!$B$5:$B$999)-ROW(Tracker!$B$5)+1),ROWS(D$8:D346))))</f>
        <v/>
      </c>
      <c r="F346" s="19" t="str" cm="1">
        <f t="array" ref="F346">IF(ROWS(F$8:F346)&gt;$H$4,"",INDEX(PaymentDate[],SMALL(IF((PaymentDate[]&gt;=PerCustomer!$D$5)*(PaymentDate[]&lt;=PerCustomer!$E$5)*(PaymentCus[]=PerCustomer!$B$5),ROW(PaymentDate[])-ROW(CustPay!$B$4)+1),ROWS(F$8:F346))))</f>
        <v/>
      </c>
      <c r="G346" s="20" t="str" cm="1">
        <f t="array" ref="G346">IF(ROWS(G$8:G346)&gt;$H$4,"",INDEX(PaymentCus[],SMALL(IF((PaymentDate[]&gt;=PerCustomer!$D$5)*(PaymentDate[]&lt;=PerCustomer!$E$5)*(PaymentCus[]=PerCustomer!$B$5),ROW(PaymentDate[])-ROW(CustPay!$B$4)+1),ROWS(G$8:G346))))</f>
        <v/>
      </c>
      <c r="H346" s="21" t="str" cm="1">
        <f t="array" ref="H346">IF(ROWS(H$8:H346)&gt;$H$4,"",INDEX(TableCPD[],SMALL(IF((PaymentDate[]&gt;=PerCustomer!$D$5)*(PaymentDate[]&lt;=PerCustomer!$E$5)*(PaymentCus[]=PerCustomer!$B$5),ROW(PaymentDate[])-ROW(CustPay!$B$4)+1),ROWS(H$8:H346))))</f>
        <v/>
      </c>
      <c r="L346" s="10"/>
      <c r="Q346" s="10"/>
    </row>
    <row r="347" spans="2:17" x14ac:dyDescent="0.35">
      <c r="B347" s="19" t="str">
        <f t="array" ref="B347">IF(ROWS(B$8:B347)&gt;$H$3,"",INDEX(Tracker!$B$5:$B$999,SMALL(IF((Tracker!$B$5:$B$999&gt;=PerCustomer!$D$5)*(Tracker!$B$5:$B$999&lt;=PerCustomer!$E$5)*(Tracker!$C$5:$C$999=PerCustomer!$B$5),ROW(Tracker!$B$5:$B$999)-ROW(Tracker!$B$5)+1),ROWS(B$8:B347))))</f>
        <v/>
      </c>
      <c r="C347" s="19" t="str">
        <f t="array" ref="C347">IF(ROWS(C$8:C347)&gt;$H$3,"",INDEX(Tracker!$C$5:$C$999,SMALL(IF((Tracker!$B$5:$B$999&gt;=PerCustomer!$D$5)*(Tracker!$B$5:$B$999&lt;=PerCustomer!$E$5)*(Tracker!$C$5:$C$999=PerCustomer!$B$5),ROW(Tracker!$B$5:$B$999)-ROW(Tracker!$B$5)+1),ROWS(C$8:C347))))</f>
        <v/>
      </c>
      <c r="D347" s="21" t="str">
        <f t="array" ref="D347">IF(ROWS(D$8:D347)&gt;$H$3,"",INDEX(Tracker!$D$5:$D$999,SMALL(IF((Tracker!$B$5:$B$999&gt;=PerCustomer!$D$5)*(Tracker!$B$5:$B$999&lt;=PerCustomer!$E$5)*(Tracker!$C$5:$C$999=PerCustomer!$B$5),ROW(Tracker!$B$5:$B$999)-ROW(Tracker!$B$5)+1),ROWS(D$8:D347))))</f>
        <v/>
      </c>
      <c r="F347" s="19" t="str" cm="1">
        <f t="array" ref="F347">IF(ROWS(F$8:F347)&gt;$H$4,"",INDEX(PaymentDate[],SMALL(IF((PaymentDate[]&gt;=PerCustomer!$D$5)*(PaymentDate[]&lt;=PerCustomer!$E$5)*(PaymentCus[]=PerCustomer!$B$5),ROW(PaymentDate[])-ROW(CustPay!$B$4)+1),ROWS(F$8:F347))))</f>
        <v/>
      </c>
      <c r="G347" s="20" t="str" cm="1">
        <f t="array" ref="G347">IF(ROWS(G$8:G347)&gt;$H$4,"",INDEX(PaymentCus[],SMALL(IF((PaymentDate[]&gt;=PerCustomer!$D$5)*(PaymentDate[]&lt;=PerCustomer!$E$5)*(PaymentCus[]=PerCustomer!$B$5),ROW(PaymentDate[])-ROW(CustPay!$B$4)+1),ROWS(G$8:G347))))</f>
        <v/>
      </c>
      <c r="H347" s="21" t="str" cm="1">
        <f t="array" ref="H347">IF(ROWS(H$8:H347)&gt;$H$4,"",INDEX(TableCPD[],SMALL(IF((PaymentDate[]&gt;=PerCustomer!$D$5)*(PaymentDate[]&lt;=PerCustomer!$E$5)*(PaymentCus[]=PerCustomer!$B$5),ROW(PaymentDate[])-ROW(CustPay!$B$4)+1),ROWS(H$8:H347))))</f>
        <v/>
      </c>
      <c r="L347" s="10"/>
      <c r="Q347" s="10"/>
    </row>
    <row r="348" spans="2:17" x14ac:dyDescent="0.35">
      <c r="B348" s="19" t="str">
        <f t="array" ref="B348">IF(ROWS(B$8:B348)&gt;$H$3,"",INDEX(Tracker!$B$5:$B$999,SMALL(IF((Tracker!$B$5:$B$999&gt;=PerCustomer!$D$5)*(Tracker!$B$5:$B$999&lt;=PerCustomer!$E$5)*(Tracker!$C$5:$C$999=PerCustomer!$B$5),ROW(Tracker!$B$5:$B$999)-ROW(Tracker!$B$5)+1),ROWS(B$8:B348))))</f>
        <v/>
      </c>
      <c r="C348" s="19" t="str">
        <f t="array" ref="C348">IF(ROWS(C$8:C348)&gt;$H$3,"",INDEX(Tracker!$C$5:$C$999,SMALL(IF((Tracker!$B$5:$B$999&gt;=PerCustomer!$D$5)*(Tracker!$B$5:$B$999&lt;=PerCustomer!$E$5)*(Tracker!$C$5:$C$999=PerCustomer!$B$5),ROW(Tracker!$B$5:$B$999)-ROW(Tracker!$B$5)+1),ROWS(C$8:C348))))</f>
        <v/>
      </c>
      <c r="D348" s="21" t="str">
        <f t="array" ref="D348">IF(ROWS(D$8:D348)&gt;$H$3,"",INDEX(Tracker!$D$5:$D$999,SMALL(IF((Tracker!$B$5:$B$999&gt;=PerCustomer!$D$5)*(Tracker!$B$5:$B$999&lt;=PerCustomer!$E$5)*(Tracker!$C$5:$C$999=PerCustomer!$B$5),ROW(Tracker!$B$5:$B$999)-ROW(Tracker!$B$5)+1),ROWS(D$8:D348))))</f>
        <v/>
      </c>
      <c r="F348" s="19" t="str" cm="1">
        <f t="array" ref="F348">IF(ROWS(F$8:F348)&gt;$H$4,"",INDEX(PaymentDate[],SMALL(IF((PaymentDate[]&gt;=PerCustomer!$D$5)*(PaymentDate[]&lt;=PerCustomer!$E$5)*(PaymentCus[]=PerCustomer!$B$5),ROW(PaymentDate[])-ROW(CustPay!$B$4)+1),ROWS(F$8:F348))))</f>
        <v/>
      </c>
      <c r="G348" s="20" t="str" cm="1">
        <f t="array" ref="G348">IF(ROWS(G$8:G348)&gt;$H$4,"",INDEX(PaymentCus[],SMALL(IF((PaymentDate[]&gt;=PerCustomer!$D$5)*(PaymentDate[]&lt;=PerCustomer!$E$5)*(PaymentCus[]=PerCustomer!$B$5),ROW(PaymentDate[])-ROW(CustPay!$B$4)+1),ROWS(G$8:G348))))</f>
        <v/>
      </c>
      <c r="H348" s="21" t="str" cm="1">
        <f t="array" ref="H348">IF(ROWS(H$8:H348)&gt;$H$4,"",INDEX(TableCPD[],SMALL(IF((PaymentDate[]&gt;=PerCustomer!$D$5)*(PaymentDate[]&lt;=PerCustomer!$E$5)*(PaymentCus[]=PerCustomer!$B$5),ROW(PaymentDate[])-ROW(CustPay!$B$4)+1),ROWS(H$8:H348))))</f>
        <v/>
      </c>
      <c r="L348" s="10"/>
      <c r="Q348" s="10"/>
    </row>
    <row r="349" spans="2:17" x14ac:dyDescent="0.35">
      <c r="B349" s="19" t="str">
        <f t="array" ref="B349">IF(ROWS(B$8:B349)&gt;$H$3,"",INDEX(Tracker!$B$5:$B$999,SMALL(IF((Tracker!$B$5:$B$999&gt;=PerCustomer!$D$5)*(Tracker!$B$5:$B$999&lt;=PerCustomer!$E$5)*(Tracker!$C$5:$C$999=PerCustomer!$B$5),ROW(Tracker!$B$5:$B$999)-ROW(Tracker!$B$5)+1),ROWS(B$8:B349))))</f>
        <v/>
      </c>
      <c r="C349" s="19" t="str">
        <f t="array" ref="C349">IF(ROWS(C$8:C349)&gt;$H$3,"",INDEX(Tracker!$C$5:$C$999,SMALL(IF((Tracker!$B$5:$B$999&gt;=PerCustomer!$D$5)*(Tracker!$B$5:$B$999&lt;=PerCustomer!$E$5)*(Tracker!$C$5:$C$999=PerCustomer!$B$5),ROW(Tracker!$B$5:$B$999)-ROW(Tracker!$B$5)+1),ROWS(C$8:C349))))</f>
        <v/>
      </c>
      <c r="D349" s="21" t="str">
        <f t="array" ref="D349">IF(ROWS(D$8:D349)&gt;$H$3,"",INDEX(Tracker!$D$5:$D$999,SMALL(IF((Tracker!$B$5:$B$999&gt;=PerCustomer!$D$5)*(Tracker!$B$5:$B$999&lt;=PerCustomer!$E$5)*(Tracker!$C$5:$C$999=PerCustomer!$B$5),ROW(Tracker!$B$5:$B$999)-ROW(Tracker!$B$5)+1),ROWS(D$8:D349))))</f>
        <v/>
      </c>
      <c r="F349" s="19" t="str" cm="1">
        <f t="array" ref="F349">IF(ROWS(F$8:F349)&gt;$H$4,"",INDEX(PaymentDate[],SMALL(IF((PaymentDate[]&gt;=PerCustomer!$D$5)*(PaymentDate[]&lt;=PerCustomer!$E$5)*(PaymentCus[]=PerCustomer!$B$5),ROW(PaymentDate[])-ROW(CustPay!$B$4)+1),ROWS(F$8:F349))))</f>
        <v/>
      </c>
      <c r="G349" s="20" t="str" cm="1">
        <f t="array" ref="G349">IF(ROWS(G$8:G349)&gt;$H$4,"",INDEX(PaymentCus[],SMALL(IF((PaymentDate[]&gt;=PerCustomer!$D$5)*(PaymentDate[]&lt;=PerCustomer!$E$5)*(PaymentCus[]=PerCustomer!$B$5),ROW(PaymentDate[])-ROW(CustPay!$B$4)+1),ROWS(G$8:G349))))</f>
        <v/>
      </c>
      <c r="H349" s="21" t="str" cm="1">
        <f t="array" ref="H349">IF(ROWS(H$8:H349)&gt;$H$4,"",INDEX(TableCPD[],SMALL(IF((PaymentDate[]&gt;=PerCustomer!$D$5)*(PaymentDate[]&lt;=PerCustomer!$E$5)*(PaymentCus[]=PerCustomer!$B$5),ROW(PaymentDate[])-ROW(CustPay!$B$4)+1),ROWS(H$8:H349))))</f>
        <v/>
      </c>
      <c r="L349" s="10"/>
      <c r="Q349" s="10"/>
    </row>
    <row r="350" spans="2:17" x14ac:dyDescent="0.35">
      <c r="B350" s="19" t="str">
        <f t="array" ref="B350">IF(ROWS(B$8:B350)&gt;$H$3,"",INDEX(Tracker!$B$5:$B$999,SMALL(IF((Tracker!$B$5:$B$999&gt;=PerCustomer!$D$5)*(Tracker!$B$5:$B$999&lt;=PerCustomer!$E$5)*(Tracker!$C$5:$C$999=PerCustomer!$B$5),ROW(Tracker!$B$5:$B$999)-ROW(Tracker!$B$5)+1),ROWS(B$8:B350))))</f>
        <v/>
      </c>
      <c r="C350" s="19" t="str">
        <f t="array" ref="C350">IF(ROWS(C$8:C350)&gt;$H$3,"",INDEX(Tracker!$C$5:$C$999,SMALL(IF((Tracker!$B$5:$B$999&gt;=PerCustomer!$D$5)*(Tracker!$B$5:$B$999&lt;=PerCustomer!$E$5)*(Tracker!$C$5:$C$999=PerCustomer!$B$5),ROW(Tracker!$B$5:$B$999)-ROW(Tracker!$B$5)+1),ROWS(C$8:C350))))</f>
        <v/>
      </c>
      <c r="D350" s="21" t="str">
        <f t="array" ref="D350">IF(ROWS(D$8:D350)&gt;$H$3,"",INDEX(Tracker!$D$5:$D$999,SMALL(IF((Tracker!$B$5:$B$999&gt;=PerCustomer!$D$5)*(Tracker!$B$5:$B$999&lt;=PerCustomer!$E$5)*(Tracker!$C$5:$C$999=PerCustomer!$B$5),ROW(Tracker!$B$5:$B$999)-ROW(Tracker!$B$5)+1),ROWS(D$8:D350))))</f>
        <v/>
      </c>
      <c r="F350" s="19" t="str" cm="1">
        <f t="array" ref="F350">IF(ROWS(F$8:F350)&gt;$H$4,"",INDEX(PaymentDate[],SMALL(IF((PaymentDate[]&gt;=PerCustomer!$D$5)*(PaymentDate[]&lt;=PerCustomer!$E$5)*(PaymentCus[]=PerCustomer!$B$5),ROW(PaymentDate[])-ROW(CustPay!$B$4)+1),ROWS(F$8:F350))))</f>
        <v/>
      </c>
      <c r="G350" s="20" t="str" cm="1">
        <f t="array" ref="G350">IF(ROWS(G$8:G350)&gt;$H$4,"",INDEX(PaymentCus[],SMALL(IF((PaymentDate[]&gt;=PerCustomer!$D$5)*(PaymentDate[]&lt;=PerCustomer!$E$5)*(PaymentCus[]=PerCustomer!$B$5),ROW(PaymentDate[])-ROW(CustPay!$B$4)+1),ROWS(G$8:G350))))</f>
        <v/>
      </c>
      <c r="H350" s="21" t="str" cm="1">
        <f t="array" ref="H350">IF(ROWS(H$8:H350)&gt;$H$4,"",INDEX(TableCPD[],SMALL(IF((PaymentDate[]&gt;=PerCustomer!$D$5)*(PaymentDate[]&lt;=PerCustomer!$E$5)*(PaymentCus[]=PerCustomer!$B$5),ROW(PaymentDate[])-ROW(CustPay!$B$4)+1),ROWS(H$8:H350))))</f>
        <v/>
      </c>
      <c r="L350" s="10"/>
      <c r="Q350" s="10"/>
    </row>
    <row r="351" spans="2:17" x14ac:dyDescent="0.35">
      <c r="B351" s="19" t="str">
        <f t="array" ref="B351">IF(ROWS(B$8:B351)&gt;$H$3,"",INDEX(Tracker!$B$5:$B$999,SMALL(IF((Tracker!$B$5:$B$999&gt;=PerCustomer!$D$5)*(Tracker!$B$5:$B$999&lt;=PerCustomer!$E$5)*(Tracker!$C$5:$C$999=PerCustomer!$B$5),ROW(Tracker!$B$5:$B$999)-ROW(Tracker!$B$5)+1),ROWS(B$8:B351))))</f>
        <v/>
      </c>
      <c r="C351" s="19" t="str">
        <f t="array" ref="C351">IF(ROWS(C$8:C351)&gt;$H$3,"",INDEX(Tracker!$C$5:$C$999,SMALL(IF((Tracker!$B$5:$B$999&gt;=PerCustomer!$D$5)*(Tracker!$B$5:$B$999&lt;=PerCustomer!$E$5)*(Tracker!$C$5:$C$999=PerCustomer!$B$5),ROW(Tracker!$B$5:$B$999)-ROW(Tracker!$B$5)+1),ROWS(C$8:C351))))</f>
        <v/>
      </c>
      <c r="D351" s="21" t="str">
        <f t="array" ref="D351">IF(ROWS(D$8:D351)&gt;$H$3,"",INDEX(Tracker!$D$5:$D$999,SMALL(IF((Tracker!$B$5:$B$999&gt;=PerCustomer!$D$5)*(Tracker!$B$5:$B$999&lt;=PerCustomer!$E$5)*(Tracker!$C$5:$C$999=PerCustomer!$B$5),ROW(Tracker!$B$5:$B$999)-ROW(Tracker!$B$5)+1),ROWS(D$8:D351))))</f>
        <v/>
      </c>
      <c r="F351" s="19" t="str" cm="1">
        <f t="array" ref="F351">IF(ROWS(F$8:F351)&gt;$H$4,"",INDEX(PaymentDate[],SMALL(IF((PaymentDate[]&gt;=PerCustomer!$D$5)*(PaymentDate[]&lt;=PerCustomer!$E$5)*(PaymentCus[]=PerCustomer!$B$5),ROW(PaymentDate[])-ROW(CustPay!$B$4)+1),ROWS(F$8:F351))))</f>
        <v/>
      </c>
      <c r="G351" s="20" t="str" cm="1">
        <f t="array" ref="G351">IF(ROWS(G$8:G351)&gt;$H$4,"",INDEX(PaymentCus[],SMALL(IF((PaymentDate[]&gt;=PerCustomer!$D$5)*(PaymentDate[]&lt;=PerCustomer!$E$5)*(PaymentCus[]=PerCustomer!$B$5),ROW(PaymentDate[])-ROW(CustPay!$B$4)+1),ROWS(G$8:G351))))</f>
        <v/>
      </c>
      <c r="H351" s="21" t="str" cm="1">
        <f t="array" ref="H351">IF(ROWS(H$8:H351)&gt;$H$4,"",INDEX(TableCPD[],SMALL(IF((PaymentDate[]&gt;=PerCustomer!$D$5)*(PaymentDate[]&lt;=PerCustomer!$E$5)*(PaymentCus[]=PerCustomer!$B$5),ROW(PaymentDate[])-ROW(CustPay!$B$4)+1),ROWS(H$8:H351))))</f>
        <v/>
      </c>
      <c r="L351" s="10"/>
      <c r="Q351" s="10"/>
    </row>
    <row r="352" spans="2:17" x14ac:dyDescent="0.35">
      <c r="B352" s="19" t="str">
        <f t="array" ref="B352">IF(ROWS(B$8:B352)&gt;$H$3,"",INDEX(Tracker!$B$5:$B$999,SMALL(IF((Tracker!$B$5:$B$999&gt;=PerCustomer!$D$5)*(Tracker!$B$5:$B$999&lt;=PerCustomer!$E$5)*(Tracker!$C$5:$C$999=PerCustomer!$B$5),ROW(Tracker!$B$5:$B$999)-ROW(Tracker!$B$5)+1),ROWS(B$8:B352))))</f>
        <v/>
      </c>
      <c r="C352" s="19" t="str">
        <f t="array" ref="C352">IF(ROWS(C$8:C352)&gt;$H$3,"",INDEX(Tracker!$C$5:$C$999,SMALL(IF((Tracker!$B$5:$B$999&gt;=PerCustomer!$D$5)*(Tracker!$B$5:$B$999&lt;=PerCustomer!$E$5)*(Tracker!$C$5:$C$999=PerCustomer!$B$5),ROW(Tracker!$B$5:$B$999)-ROW(Tracker!$B$5)+1),ROWS(C$8:C352))))</f>
        <v/>
      </c>
      <c r="D352" s="21" t="str">
        <f t="array" ref="D352">IF(ROWS(D$8:D352)&gt;$H$3,"",INDEX(Tracker!$D$5:$D$999,SMALL(IF((Tracker!$B$5:$B$999&gt;=PerCustomer!$D$5)*(Tracker!$B$5:$B$999&lt;=PerCustomer!$E$5)*(Tracker!$C$5:$C$999=PerCustomer!$B$5),ROW(Tracker!$B$5:$B$999)-ROW(Tracker!$B$5)+1),ROWS(D$8:D352))))</f>
        <v/>
      </c>
      <c r="F352" s="19" t="str" cm="1">
        <f t="array" ref="F352">IF(ROWS(F$8:F352)&gt;$H$4,"",INDEX(PaymentDate[],SMALL(IF((PaymentDate[]&gt;=PerCustomer!$D$5)*(PaymentDate[]&lt;=PerCustomer!$E$5)*(PaymentCus[]=PerCustomer!$B$5),ROW(PaymentDate[])-ROW(CustPay!$B$4)+1),ROWS(F$8:F352))))</f>
        <v/>
      </c>
      <c r="G352" s="20" t="str" cm="1">
        <f t="array" ref="G352">IF(ROWS(G$8:G352)&gt;$H$4,"",INDEX(PaymentCus[],SMALL(IF((PaymentDate[]&gt;=PerCustomer!$D$5)*(PaymentDate[]&lt;=PerCustomer!$E$5)*(PaymentCus[]=PerCustomer!$B$5),ROW(PaymentDate[])-ROW(CustPay!$B$4)+1),ROWS(G$8:G352))))</f>
        <v/>
      </c>
      <c r="H352" s="21" t="str" cm="1">
        <f t="array" ref="H352">IF(ROWS(H$8:H352)&gt;$H$4,"",INDEX(TableCPD[],SMALL(IF((PaymentDate[]&gt;=PerCustomer!$D$5)*(PaymentDate[]&lt;=PerCustomer!$E$5)*(PaymentCus[]=PerCustomer!$B$5),ROW(PaymentDate[])-ROW(CustPay!$B$4)+1),ROWS(H$8:H352))))</f>
        <v/>
      </c>
      <c r="L352" s="10"/>
      <c r="Q352" s="10"/>
    </row>
    <row r="353" spans="2:17" x14ac:dyDescent="0.35">
      <c r="B353" s="19" t="str">
        <f t="array" ref="B353">IF(ROWS(B$8:B353)&gt;$H$3,"",INDEX(Tracker!$B$5:$B$999,SMALL(IF((Tracker!$B$5:$B$999&gt;=PerCustomer!$D$5)*(Tracker!$B$5:$B$999&lt;=PerCustomer!$E$5)*(Tracker!$C$5:$C$999=PerCustomer!$B$5),ROW(Tracker!$B$5:$B$999)-ROW(Tracker!$B$5)+1),ROWS(B$8:B353))))</f>
        <v/>
      </c>
      <c r="C353" s="19" t="str">
        <f t="array" ref="C353">IF(ROWS(C$8:C353)&gt;$H$3,"",INDEX(Tracker!$C$5:$C$999,SMALL(IF((Tracker!$B$5:$B$999&gt;=PerCustomer!$D$5)*(Tracker!$B$5:$B$999&lt;=PerCustomer!$E$5)*(Tracker!$C$5:$C$999=PerCustomer!$B$5),ROW(Tracker!$B$5:$B$999)-ROW(Tracker!$B$5)+1),ROWS(C$8:C353))))</f>
        <v/>
      </c>
      <c r="D353" s="21" t="str">
        <f t="array" ref="D353">IF(ROWS(D$8:D353)&gt;$H$3,"",INDEX(Tracker!$D$5:$D$999,SMALL(IF((Tracker!$B$5:$B$999&gt;=PerCustomer!$D$5)*(Tracker!$B$5:$B$999&lt;=PerCustomer!$E$5)*(Tracker!$C$5:$C$999=PerCustomer!$B$5),ROW(Tracker!$B$5:$B$999)-ROW(Tracker!$B$5)+1),ROWS(D$8:D353))))</f>
        <v/>
      </c>
      <c r="F353" s="19" t="str" cm="1">
        <f t="array" ref="F353">IF(ROWS(F$8:F353)&gt;$H$4,"",INDEX(PaymentDate[],SMALL(IF((PaymentDate[]&gt;=PerCustomer!$D$5)*(PaymentDate[]&lt;=PerCustomer!$E$5)*(PaymentCus[]=PerCustomer!$B$5),ROW(PaymentDate[])-ROW(CustPay!$B$4)+1),ROWS(F$8:F353))))</f>
        <v/>
      </c>
      <c r="G353" s="20" t="str" cm="1">
        <f t="array" ref="G353">IF(ROWS(G$8:G353)&gt;$H$4,"",INDEX(PaymentCus[],SMALL(IF((PaymentDate[]&gt;=PerCustomer!$D$5)*(PaymentDate[]&lt;=PerCustomer!$E$5)*(PaymentCus[]=PerCustomer!$B$5),ROW(PaymentDate[])-ROW(CustPay!$B$4)+1),ROWS(G$8:G353))))</f>
        <v/>
      </c>
      <c r="H353" s="21" t="str" cm="1">
        <f t="array" ref="H353">IF(ROWS(H$8:H353)&gt;$H$4,"",INDEX(TableCPD[],SMALL(IF((PaymentDate[]&gt;=PerCustomer!$D$5)*(PaymentDate[]&lt;=PerCustomer!$E$5)*(PaymentCus[]=PerCustomer!$B$5),ROW(PaymentDate[])-ROW(CustPay!$B$4)+1),ROWS(H$8:H353))))</f>
        <v/>
      </c>
      <c r="L353" s="10"/>
      <c r="Q353" s="10"/>
    </row>
    <row r="354" spans="2:17" x14ac:dyDescent="0.35">
      <c r="B354" s="19" t="str">
        <f t="array" ref="B354">IF(ROWS(B$8:B354)&gt;$H$3,"",INDEX(Tracker!$B$5:$B$999,SMALL(IF((Tracker!$B$5:$B$999&gt;=PerCustomer!$D$5)*(Tracker!$B$5:$B$999&lt;=PerCustomer!$E$5)*(Tracker!$C$5:$C$999=PerCustomer!$B$5),ROW(Tracker!$B$5:$B$999)-ROW(Tracker!$B$5)+1),ROWS(B$8:B354))))</f>
        <v/>
      </c>
      <c r="C354" s="19" t="str">
        <f t="array" ref="C354">IF(ROWS(C$8:C354)&gt;$H$3,"",INDEX(Tracker!$C$5:$C$999,SMALL(IF((Tracker!$B$5:$B$999&gt;=PerCustomer!$D$5)*(Tracker!$B$5:$B$999&lt;=PerCustomer!$E$5)*(Tracker!$C$5:$C$999=PerCustomer!$B$5),ROW(Tracker!$B$5:$B$999)-ROW(Tracker!$B$5)+1),ROWS(C$8:C354))))</f>
        <v/>
      </c>
      <c r="D354" s="21" t="str">
        <f t="array" ref="D354">IF(ROWS(D$8:D354)&gt;$H$3,"",INDEX(Tracker!$D$5:$D$999,SMALL(IF((Tracker!$B$5:$B$999&gt;=PerCustomer!$D$5)*(Tracker!$B$5:$B$999&lt;=PerCustomer!$E$5)*(Tracker!$C$5:$C$999=PerCustomer!$B$5),ROW(Tracker!$B$5:$B$999)-ROW(Tracker!$B$5)+1),ROWS(D$8:D354))))</f>
        <v/>
      </c>
      <c r="F354" s="19" t="str" cm="1">
        <f t="array" ref="F354">IF(ROWS(F$8:F354)&gt;$H$4,"",INDEX(PaymentDate[],SMALL(IF((PaymentDate[]&gt;=PerCustomer!$D$5)*(PaymentDate[]&lt;=PerCustomer!$E$5)*(PaymentCus[]=PerCustomer!$B$5),ROW(PaymentDate[])-ROW(CustPay!$B$4)+1),ROWS(F$8:F354))))</f>
        <v/>
      </c>
      <c r="G354" s="20" t="str" cm="1">
        <f t="array" ref="G354">IF(ROWS(G$8:G354)&gt;$H$4,"",INDEX(PaymentCus[],SMALL(IF((PaymentDate[]&gt;=PerCustomer!$D$5)*(PaymentDate[]&lt;=PerCustomer!$E$5)*(PaymentCus[]=PerCustomer!$B$5),ROW(PaymentDate[])-ROW(CustPay!$B$4)+1),ROWS(G$8:G354))))</f>
        <v/>
      </c>
      <c r="H354" s="21" t="str" cm="1">
        <f t="array" ref="H354">IF(ROWS(H$8:H354)&gt;$H$4,"",INDEX(TableCPD[],SMALL(IF((PaymentDate[]&gt;=PerCustomer!$D$5)*(PaymentDate[]&lt;=PerCustomer!$E$5)*(PaymentCus[]=PerCustomer!$B$5),ROW(PaymentDate[])-ROW(CustPay!$B$4)+1),ROWS(H$8:H354))))</f>
        <v/>
      </c>
      <c r="L354" s="10"/>
      <c r="Q354" s="10"/>
    </row>
    <row r="355" spans="2:17" x14ac:dyDescent="0.35">
      <c r="B355" s="19" t="str">
        <f t="array" ref="B355">IF(ROWS(B$8:B355)&gt;$H$3,"",INDEX(Tracker!$B$5:$B$999,SMALL(IF((Tracker!$B$5:$B$999&gt;=PerCustomer!$D$5)*(Tracker!$B$5:$B$999&lt;=PerCustomer!$E$5)*(Tracker!$C$5:$C$999=PerCustomer!$B$5),ROW(Tracker!$B$5:$B$999)-ROW(Tracker!$B$5)+1),ROWS(B$8:B355))))</f>
        <v/>
      </c>
      <c r="C355" s="19" t="str">
        <f t="array" ref="C355">IF(ROWS(C$8:C355)&gt;$H$3,"",INDEX(Tracker!$C$5:$C$999,SMALL(IF((Tracker!$B$5:$B$999&gt;=PerCustomer!$D$5)*(Tracker!$B$5:$B$999&lt;=PerCustomer!$E$5)*(Tracker!$C$5:$C$999=PerCustomer!$B$5),ROW(Tracker!$B$5:$B$999)-ROW(Tracker!$B$5)+1),ROWS(C$8:C355))))</f>
        <v/>
      </c>
      <c r="D355" s="21" t="str">
        <f t="array" ref="D355">IF(ROWS(D$8:D355)&gt;$H$3,"",INDEX(Tracker!$D$5:$D$999,SMALL(IF((Tracker!$B$5:$B$999&gt;=PerCustomer!$D$5)*(Tracker!$B$5:$B$999&lt;=PerCustomer!$E$5)*(Tracker!$C$5:$C$999=PerCustomer!$B$5),ROW(Tracker!$B$5:$B$999)-ROW(Tracker!$B$5)+1),ROWS(D$8:D355))))</f>
        <v/>
      </c>
      <c r="F355" s="19" t="str" cm="1">
        <f t="array" ref="F355">IF(ROWS(F$8:F355)&gt;$H$4,"",INDEX(PaymentDate[],SMALL(IF((PaymentDate[]&gt;=PerCustomer!$D$5)*(PaymentDate[]&lt;=PerCustomer!$E$5)*(PaymentCus[]=PerCustomer!$B$5),ROW(PaymentDate[])-ROW(CustPay!$B$4)+1),ROWS(F$8:F355))))</f>
        <v/>
      </c>
      <c r="G355" s="20" t="str" cm="1">
        <f t="array" ref="G355">IF(ROWS(G$8:G355)&gt;$H$4,"",INDEX(PaymentCus[],SMALL(IF((PaymentDate[]&gt;=PerCustomer!$D$5)*(PaymentDate[]&lt;=PerCustomer!$E$5)*(PaymentCus[]=PerCustomer!$B$5),ROW(PaymentDate[])-ROW(CustPay!$B$4)+1),ROWS(G$8:G355))))</f>
        <v/>
      </c>
      <c r="H355" s="21" t="str" cm="1">
        <f t="array" ref="H355">IF(ROWS(H$8:H355)&gt;$H$4,"",INDEX(TableCPD[],SMALL(IF((PaymentDate[]&gt;=PerCustomer!$D$5)*(PaymentDate[]&lt;=PerCustomer!$E$5)*(PaymentCus[]=PerCustomer!$B$5),ROW(PaymentDate[])-ROW(CustPay!$B$4)+1),ROWS(H$8:H355))))</f>
        <v/>
      </c>
      <c r="L355" s="10"/>
      <c r="Q355" s="10"/>
    </row>
    <row r="356" spans="2:17" x14ac:dyDescent="0.35">
      <c r="B356" s="19" t="str">
        <f t="array" ref="B356">IF(ROWS(B$8:B356)&gt;$H$3,"",INDEX(Tracker!$B$5:$B$999,SMALL(IF((Tracker!$B$5:$B$999&gt;=PerCustomer!$D$5)*(Tracker!$B$5:$B$999&lt;=PerCustomer!$E$5)*(Tracker!$C$5:$C$999=PerCustomer!$B$5),ROW(Tracker!$B$5:$B$999)-ROW(Tracker!$B$5)+1),ROWS(B$8:B356))))</f>
        <v/>
      </c>
      <c r="C356" s="19" t="str">
        <f t="array" ref="C356">IF(ROWS(C$8:C356)&gt;$H$3,"",INDEX(Tracker!$C$5:$C$999,SMALL(IF((Tracker!$B$5:$B$999&gt;=PerCustomer!$D$5)*(Tracker!$B$5:$B$999&lt;=PerCustomer!$E$5)*(Tracker!$C$5:$C$999=PerCustomer!$B$5),ROW(Tracker!$B$5:$B$999)-ROW(Tracker!$B$5)+1),ROWS(C$8:C356))))</f>
        <v/>
      </c>
      <c r="D356" s="21" t="str">
        <f t="array" ref="D356">IF(ROWS(D$8:D356)&gt;$H$3,"",INDEX(Tracker!$D$5:$D$999,SMALL(IF((Tracker!$B$5:$B$999&gt;=PerCustomer!$D$5)*(Tracker!$B$5:$B$999&lt;=PerCustomer!$E$5)*(Tracker!$C$5:$C$999=PerCustomer!$B$5),ROW(Tracker!$B$5:$B$999)-ROW(Tracker!$B$5)+1),ROWS(D$8:D356))))</f>
        <v/>
      </c>
      <c r="F356" s="19" t="str" cm="1">
        <f t="array" ref="F356">IF(ROWS(F$8:F356)&gt;$H$4,"",INDEX(PaymentDate[],SMALL(IF((PaymentDate[]&gt;=PerCustomer!$D$5)*(PaymentDate[]&lt;=PerCustomer!$E$5)*(PaymentCus[]=PerCustomer!$B$5),ROW(PaymentDate[])-ROW(CustPay!$B$4)+1),ROWS(F$8:F356))))</f>
        <v/>
      </c>
      <c r="G356" s="20" t="str" cm="1">
        <f t="array" ref="G356">IF(ROWS(G$8:G356)&gt;$H$4,"",INDEX(PaymentCus[],SMALL(IF((PaymentDate[]&gt;=PerCustomer!$D$5)*(PaymentDate[]&lt;=PerCustomer!$E$5)*(PaymentCus[]=PerCustomer!$B$5),ROW(PaymentDate[])-ROW(CustPay!$B$4)+1),ROWS(G$8:G356))))</f>
        <v/>
      </c>
      <c r="H356" s="21" t="str" cm="1">
        <f t="array" ref="H356">IF(ROWS(H$8:H356)&gt;$H$4,"",INDEX(TableCPD[],SMALL(IF((PaymentDate[]&gt;=PerCustomer!$D$5)*(PaymentDate[]&lt;=PerCustomer!$E$5)*(PaymentCus[]=PerCustomer!$B$5),ROW(PaymentDate[])-ROW(CustPay!$B$4)+1),ROWS(H$8:H356))))</f>
        <v/>
      </c>
      <c r="L356" s="10"/>
      <c r="Q356" s="10"/>
    </row>
    <row r="357" spans="2:17" x14ac:dyDescent="0.35">
      <c r="B357" s="19" t="str">
        <f t="array" ref="B357">IF(ROWS(B$8:B357)&gt;$H$3,"",INDEX(Tracker!$B$5:$B$999,SMALL(IF((Tracker!$B$5:$B$999&gt;=PerCustomer!$D$5)*(Tracker!$B$5:$B$999&lt;=PerCustomer!$E$5)*(Tracker!$C$5:$C$999=PerCustomer!$B$5),ROW(Tracker!$B$5:$B$999)-ROW(Tracker!$B$5)+1),ROWS(B$8:B357))))</f>
        <v/>
      </c>
      <c r="C357" s="19" t="str">
        <f t="array" ref="C357">IF(ROWS(C$8:C357)&gt;$H$3,"",INDEX(Tracker!$C$5:$C$999,SMALL(IF((Tracker!$B$5:$B$999&gt;=PerCustomer!$D$5)*(Tracker!$B$5:$B$999&lt;=PerCustomer!$E$5)*(Tracker!$C$5:$C$999=PerCustomer!$B$5),ROW(Tracker!$B$5:$B$999)-ROW(Tracker!$B$5)+1),ROWS(C$8:C357))))</f>
        <v/>
      </c>
      <c r="D357" s="21" t="str">
        <f t="array" ref="D357">IF(ROWS(D$8:D357)&gt;$H$3,"",INDEX(Tracker!$D$5:$D$999,SMALL(IF((Tracker!$B$5:$B$999&gt;=PerCustomer!$D$5)*(Tracker!$B$5:$B$999&lt;=PerCustomer!$E$5)*(Tracker!$C$5:$C$999=PerCustomer!$B$5),ROW(Tracker!$B$5:$B$999)-ROW(Tracker!$B$5)+1),ROWS(D$8:D357))))</f>
        <v/>
      </c>
      <c r="F357" s="19" t="str" cm="1">
        <f t="array" ref="F357">IF(ROWS(F$8:F357)&gt;$H$4,"",INDEX(PaymentDate[],SMALL(IF((PaymentDate[]&gt;=PerCustomer!$D$5)*(PaymentDate[]&lt;=PerCustomer!$E$5)*(PaymentCus[]=PerCustomer!$B$5),ROW(PaymentDate[])-ROW(CustPay!$B$4)+1),ROWS(F$8:F357))))</f>
        <v/>
      </c>
      <c r="G357" s="20" t="str" cm="1">
        <f t="array" ref="G357">IF(ROWS(G$8:G357)&gt;$H$4,"",INDEX(PaymentCus[],SMALL(IF((PaymentDate[]&gt;=PerCustomer!$D$5)*(PaymentDate[]&lt;=PerCustomer!$E$5)*(PaymentCus[]=PerCustomer!$B$5),ROW(PaymentDate[])-ROW(CustPay!$B$4)+1),ROWS(G$8:G357))))</f>
        <v/>
      </c>
      <c r="H357" s="21" t="str" cm="1">
        <f t="array" ref="H357">IF(ROWS(H$8:H357)&gt;$H$4,"",INDEX(TableCPD[],SMALL(IF((PaymentDate[]&gt;=PerCustomer!$D$5)*(PaymentDate[]&lt;=PerCustomer!$E$5)*(PaymentCus[]=PerCustomer!$B$5),ROW(PaymentDate[])-ROW(CustPay!$B$4)+1),ROWS(H$8:H357))))</f>
        <v/>
      </c>
      <c r="L357" s="10"/>
      <c r="Q357" s="10"/>
    </row>
    <row r="358" spans="2:17" x14ac:dyDescent="0.35">
      <c r="B358" s="19" t="str">
        <f t="array" ref="B358">IF(ROWS(B$8:B358)&gt;$H$3,"",INDEX(Tracker!$B$5:$B$999,SMALL(IF((Tracker!$B$5:$B$999&gt;=PerCustomer!$D$5)*(Tracker!$B$5:$B$999&lt;=PerCustomer!$E$5)*(Tracker!$C$5:$C$999=PerCustomer!$B$5),ROW(Tracker!$B$5:$B$999)-ROW(Tracker!$B$5)+1),ROWS(B$8:B358))))</f>
        <v/>
      </c>
      <c r="C358" s="19" t="str">
        <f t="array" ref="C358">IF(ROWS(C$8:C358)&gt;$H$3,"",INDEX(Tracker!$C$5:$C$999,SMALL(IF((Tracker!$B$5:$B$999&gt;=PerCustomer!$D$5)*(Tracker!$B$5:$B$999&lt;=PerCustomer!$E$5)*(Tracker!$C$5:$C$999=PerCustomer!$B$5),ROW(Tracker!$B$5:$B$999)-ROW(Tracker!$B$5)+1),ROWS(C$8:C358))))</f>
        <v/>
      </c>
      <c r="D358" s="21" t="str">
        <f t="array" ref="D358">IF(ROWS(D$8:D358)&gt;$H$3,"",INDEX(Tracker!$D$5:$D$999,SMALL(IF((Tracker!$B$5:$B$999&gt;=PerCustomer!$D$5)*(Tracker!$B$5:$B$999&lt;=PerCustomer!$E$5)*(Tracker!$C$5:$C$999=PerCustomer!$B$5),ROW(Tracker!$B$5:$B$999)-ROW(Tracker!$B$5)+1),ROWS(D$8:D358))))</f>
        <v/>
      </c>
      <c r="F358" s="19" t="str" cm="1">
        <f t="array" ref="F358">IF(ROWS(F$8:F358)&gt;$H$4,"",INDEX(PaymentDate[],SMALL(IF((PaymentDate[]&gt;=PerCustomer!$D$5)*(PaymentDate[]&lt;=PerCustomer!$E$5)*(PaymentCus[]=PerCustomer!$B$5),ROW(PaymentDate[])-ROW(CustPay!$B$4)+1),ROWS(F$8:F358))))</f>
        <v/>
      </c>
      <c r="G358" s="20" t="str" cm="1">
        <f t="array" ref="G358">IF(ROWS(G$8:G358)&gt;$H$4,"",INDEX(PaymentCus[],SMALL(IF((PaymentDate[]&gt;=PerCustomer!$D$5)*(PaymentDate[]&lt;=PerCustomer!$E$5)*(PaymentCus[]=PerCustomer!$B$5),ROW(PaymentDate[])-ROW(CustPay!$B$4)+1),ROWS(G$8:G358))))</f>
        <v/>
      </c>
      <c r="H358" s="21" t="str" cm="1">
        <f t="array" ref="H358">IF(ROWS(H$8:H358)&gt;$H$4,"",INDEX(TableCPD[],SMALL(IF((PaymentDate[]&gt;=PerCustomer!$D$5)*(PaymentDate[]&lt;=PerCustomer!$E$5)*(PaymentCus[]=PerCustomer!$B$5),ROW(PaymentDate[])-ROW(CustPay!$B$4)+1),ROWS(H$8:H358))))</f>
        <v/>
      </c>
      <c r="L358" s="10"/>
      <c r="Q358" s="10"/>
    </row>
    <row r="359" spans="2:17" x14ac:dyDescent="0.35">
      <c r="B359" s="19" t="str">
        <f t="array" ref="B359">IF(ROWS(B$8:B359)&gt;$H$3,"",INDEX(Tracker!$B$5:$B$999,SMALL(IF((Tracker!$B$5:$B$999&gt;=PerCustomer!$D$5)*(Tracker!$B$5:$B$999&lt;=PerCustomer!$E$5)*(Tracker!$C$5:$C$999=PerCustomer!$B$5),ROW(Tracker!$B$5:$B$999)-ROW(Tracker!$B$5)+1),ROWS(B$8:B359))))</f>
        <v/>
      </c>
      <c r="C359" s="19" t="str">
        <f t="array" ref="C359">IF(ROWS(C$8:C359)&gt;$H$3,"",INDEX(Tracker!$C$5:$C$999,SMALL(IF((Tracker!$B$5:$B$999&gt;=PerCustomer!$D$5)*(Tracker!$B$5:$B$999&lt;=PerCustomer!$E$5)*(Tracker!$C$5:$C$999=PerCustomer!$B$5),ROW(Tracker!$B$5:$B$999)-ROW(Tracker!$B$5)+1),ROWS(C$8:C359))))</f>
        <v/>
      </c>
      <c r="D359" s="21" t="str">
        <f t="array" ref="D359">IF(ROWS(D$8:D359)&gt;$H$3,"",INDEX(Tracker!$D$5:$D$999,SMALL(IF((Tracker!$B$5:$B$999&gt;=PerCustomer!$D$5)*(Tracker!$B$5:$B$999&lt;=PerCustomer!$E$5)*(Tracker!$C$5:$C$999=PerCustomer!$B$5),ROW(Tracker!$B$5:$B$999)-ROW(Tracker!$B$5)+1),ROWS(D$8:D359))))</f>
        <v/>
      </c>
      <c r="F359" s="19" t="str" cm="1">
        <f t="array" ref="F359">IF(ROWS(F$8:F359)&gt;$H$4,"",INDEX(PaymentDate[],SMALL(IF((PaymentDate[]&gt;=PerCustomer!$D$5)*(PaymentDate[]&lt;=PerCustomer!$E$5)*(PaymentCus[]=PerCustomer!$B$5),ROW(PaymentDate[])-ROW(CustPay!$B$4)+1),ROWS(F$8:F359))))</f>
        <v/>
      </c>
      <c r="G359" s="20" t="str" cm="1">
        <f t="array" ref="G359">IF(ROWS(G$8:G359)&gt;$H$4,"",INDEX(PaymentCus[],SMALL(IF((PaymentDate[]&gt;=PerCustomer!$D$5)*(PaymentDate[]&lt;=PerCustomer!$E$5)*(PaymentCus[]=PerCustomer!$B$5),ROW(PaymentDate[])-ROW(CustPay!$B$4)+1),ROWS(G$8:G359))))</f>
        <v/>
      </c>
      <c r="H359" s="21" t="str" cm="1">
        <f t="array" ref="H359">IF(ROWS(H$8:H359)&gt;$H$4,"",INDEX(TableCPD[],SMALL(IF((PaymentDate[]&gt;=PerCustomer!$D$5)*(PaymentDate[]&lt;=PerCustomer!$E$5)*(PaymentCus[]=PerCustomer!$B$5),ROW(PaymentDate[])-ROW(CustPay!$B$4)+1),ROWS(H$8:H359))))</f>
        <v/>
      </c>
      <c r="L359" s="10"/>
      <c r="Q359" s="10"/>
    </row>
    <row r="360" spans="2:17" x14ac:dyDescent="0.35">
      <c r="B360" s="19" t="str">
        <f t="array" ref="B360">IF(ROWS(B$8:B360)&gt;$H$3,"",INDEX(Tracker!$B$5:$B$999,SMALL(IF((Tracker!$B$5:$B$999&gt;=PerCustomer!$D$5)*(Tracker!$B$5:$B$999&lt;=PerCustomer!$E$5)*(Tracker!$C$5:$C$999=PerCustomer!$B$5),ROW(Tracker!$B$5:$B$999)-ROW(Tracker!$B$5)+1),ROWS(B$8:B360))))</f>
        <v/>
      </c>
      <c r="C360" s="19" t="str">
        <f t="array" ref="C360">IF(ROWS(C$8:C360)&gt;$H$3,"",INDEX(Tracker!$C$5:$C$999,SMALL(IF((Tracker!$B$5:$B$999&gt;=PerCustomer!$D$5)*(Tracker!$B$5:$B$999&lt;=PerCustomer!$E$5)*(Tracker!$C$5:$C$999=PerCustomer!$B$5),ROW(Tracker!$B$5:$B$999)-ROW(Tracker!$B$5)+1),ROWS(C$8:C360))))</f>
        <v/>
      </c>
      <c r="D360" s="21" t="str">
        <f t="array" ref="D360">IF(ROWS(D$8:D360)&gt;$H$3,"",INDEX(Tracker!$D$5:$D$999,SMALL(IF((Tracker!$B$5:$B$999&gt;=PerCustomer!$D$5)*(Tracker!$B$5:$B$999&lt;=PerCustomer!$E$5)*(Tracker!$C$5:$C$999=PerCustomer!$B$5),ROW(Tracker!$B$5:$B$999)-ROW(Tracker!$B$5)+1),ROWS(D$8:D360))))</f>
        <v/>
      </c>
      <c r="F360" s="19" t="str" cm="1">
        <f t="array" ref="F360">IF(ROWS(F$8:F360)&gt;$H$4,"",INDEX(PaymentDate[],SMALL(IF((PaymentDate[]&gt;=PerCustomer!$D$5)*(PaymentDate[]&lt;=PerCustomer!$E$5)*(PaymentCus[]=PerCustomer!$B$5),ROW(PaymentDate[])-ROW(CustPay!$B$4)+1),ROWS(F$8:F360))))</f>
        <v/>
      </c>
      <c r="G360" s="20" t="str" cm="1">
        <f t="array" ref="G360">IF(ROWS(G$8:G360)&gt;$H$4,"",INDEX(PaymentCus[],SMALL(IF((PaymentDate[]&gt;=PerCustomer!$D$5)*(PaymentDate[]&lt;=PerCustomer!$E$5)*(PaymentCus[]=PerCustomer!$B$5),ROW(PaymentDate[])-ROW(CustPay!$B$4)+1),ROWS(G$8:G360))))</f>
        <v/>
      </c>
      <c r="H360" s="21" t="str" cm="1">
        <f t="array" ref="H360">IF(ROWS(H$8:H360)&gt;$H$4,"",INDEX(TableCPD[],SMALL(IF((PaymentDate[]&gt;=PerCustomer!$D$5)*(PaymentDate[]&lt;=PerCustomer!$E$5)*(PaymentCus[]=PerCustomer!$B$5),ROW(PaymentDate[])-ROW(CustPay!$B$4)+1),ROWS(H$8:H360))))</f>
        <v/>
      </c>
      <c r="L360" s="10"/>
      <c r="Q360" s="10"/>
    </row>
    <row r="361" spans="2:17" x14ac:dyDescent="0.35">
      <c r="B361" s="19" t="str">
        <f t="array" ref="B361">IF(ROWS(B$8:B361)&gt;$H$3,"",INDEX(Tracker!$B$5:$B$999,SMALL(IF((Tracker!$B$5:$B$999&gt;=PerCustomer!$D$5)*(Tracker!$B$5:$B$999&lt;=PerCustomer!$E$5)*(Tracker!$C$5:$C$999=PerCustomer!$B$5),ROW(Tracker!$B$5:$B$999)-ROW(Tracker!$B$5)+1),ROWS(B$8:B361))))</f>
        <v/>
      </c>
      <c r="C361" s="19" t="str">
        <f t="array" ref="C361">IF(ROWS(C$8:C361)&gt;$H$3,"",INDEX(Tracker!$C$5:$C$999,SMALL(IF((Tracker!$B$5:$B$999&gt;=PerCustomer!$D$5)*(Tracker!$B$5:$B$999&lt;=PerCustomer!$E$5)*(Tracker!$C$5:$C$999=PerCustomer!$B$5),ROW(Tracker!$B$5:$B$999)-ROW(Tracker!$B$5)+1),ROWS(C$8:C361))))</f>
        <v/>
      </c>
      <c r="D361" s="21" t="str">
        <f t="array" ref="D361">IF(ROWS(D$8:D361)&gt;$H$3,"",INDEX(Tracker!$D$5:$D$999,SMALL(IF((Tracker!$B$5:$B$999&gt;=PerCustomer!$D$5)*(Tracker!$B$5:$B$999&lt;=PerCustomer!$E$5)*(Tracker!$C$5:$C$999=PerCustomer!$B$5),ROW(Tracker!$B$5:$B$999)-ROW(Tracker!$B$5)+1),ROWS(D$8:D361))))</f>
        <v/>
      </c>
      <c r="F361" s="19" t="str" cm="1">
        <f t="array" ref="F361">IF(ROWS(F$8:F361)&gt;$H$4,"",INDEX(PaymentDate[],SMALL(IF((PaymentDate[]&gt;=PerCustomer!$D$5)*(PaymentDate[]&lt;=PerCustomer!$E$5)*(PaymentCus[]=PerCustomer!$B$5),ROW(PaymentDate[])-ROW(CustPay!$B$4)+1),ROWS(F$8:F361))))</f>
        <v/>
      </c>
      <c r="G361" s="20" t="str" cm="1">
        <f t="array" ref="G361">IF(ROWS(G$8:G361)&gt;$H$4,"",INDEX(PaymentCus[],SMALL(IF((PaymentDate[]&gt;=PerCustomer!$D$5)*(PaymentDate[]&lt;=PerCustomer!$E$5)*(PaymentCus[]=PerCustomer!$B$5),ROW(PaymentDate[])-ROW(CustPay!$B$4)+1),ROWS(G$8:G361))))</f>
        <v/>
      </c>
      <c r="H361" s="21" t="str" cm="1">
        <f t="array" ref="H361">IF(ROWS(H$8:H361)&gt;$H$4,"",INDEX(TableCPD[],SMALL(IF((PaymentDate[]&gt;=PerCustomer!$D$5)*(PaymentDate[]&lt;=PerCustomer!$E$5)*(PaymentCus[]=PerCustomer!$B$5),ROW(PaymentDate[])-ROW(CustPay!$B$4)+1),ROWS(H$8:H361))))</f>
        <v/>
      </c>
      <c r="L361" s="10"/>
      <c r="Q361" s="10"/>
    </row>
    <row r="362" spans="2:17" x14ac:dyDescent="0.35">
      <c r="B362" s="19" t="str">
        <f t="array" ref="B362">IF(ROWS(B$8:B362)&gt;$H$3,"",INDEX(Tracker!$B$5:$B$999,SMALL(IF((Tracker!$B$5:$B$999&gt;=PerCustomer!$D$5)*(Tracker!$B$5:$B$999&lt;=PerCustomer!$E$5)*(Tracker!$C$5:$C$999=PerCustomer!$B$5),ROW(Tracker!$B$5:$B$999)-ROW(Tracker!$B$5)+1),ROWS(B$8:B362))))</f>
        <v/>
      </c>
      <c r="C362" s="19" t="str">
        <f t="array" ref="C362">IF(ROWS(C$8:C362)&gt;$H$3,"",INDEX(Tracker!$C$5:$C$999,SMALL(IF((Tracker!$B$5:$B$999&gt;=PerCustomer!$D$5)*(Tracker!$B$5:$B$999&lt;=PerCustomer!$E$5)*(Tracker!$C$5:$C$999=PerCustomer!$B$5),ROW(Tracker!$B$5:$B$999)-ROW(Tracker!$B$5)+1),ROWS(C$8:C362))))</f>
        <v/>
      </c>
      <c r="D362" s="21" t="str">
        <f t="array" ref="D362">IF(ROWS(D$8:D362)&gt;$H$3,"",INDEX(Tracker!$D$5:$D$999,SMALL(IF((Tracker!$B$5:$B$999&gt;=PerCustomer!$D$5)*(Tracker!$B$5:$B$999&lt;=PerCustomer!$E$5)*(Tracker!$C$5:$C$999=PerCustomer!$B$5),ROW(Tracker!$B$5:$B$999)-ROW(Tracker!$B$5)+1),ROWS(D$8:D362))))</f>
        <v/>
      </c>
      <c r="F362" s="19" t="str" cm="1">
        <f t="array" ref="F362">IF(ROWS(F$8:F362)&gt;$H$4,"",INDEX(PaymentDate[],SMALL(IF((PaymentDate[]&gt;=PerCustomer!$D$5)*(PaymentDate[]&lt;=PerCustomer!$E$5)*(PaymentCus[]=PerCustomer!$B$5),ROW(PaymentDate[])-ROW(CustPay!$B$4)+1),ROWS(F$8:F362))))</f>
        <v/>
      </c>
      <c r="G362" s="20" t="str" cm="1">
        <f t="array" ref="G362">IF(ROWS(G$8:G362)&gt;$H$4,"",INDEX(PaymentCus[],SMALL(IF((PaymentDate[]&gt;=PerCustomer!$D$5)*(PaymentDate[]&lt;=PerCustomer!$E$5)*(PaymentCus[]=PerCustomer!$B$5),ROW(PaymentDate[])-ROW(CustPay!$B$4)+1),ROWS(G$8:G362))))</f>
        <v/>
      </c>
      <c r="H362" s="21" t="str" cm="1">
        <f t="array" ref="H362">IF(ROWS(H$8:H362)&gt;$H$4,"",INDEX(TableCPD[],SMALL(IF((PaymentDate[]&gt;=PerCustomer!$D$5)*(PaymentDate[]&lt;=PerCustomer!$E$5)*(PaymentCus[]=PerCustomer!$B$5),ROW(PaymentDate[])-ROW(CustPay!$B$4)+1),ROWS(H$8:H362))))</f>
        <v/>
      </c>
      <c r="L362" s="10"/>
      <c r="Q362" s="10"/>
    </row>
    <row r="363" spans="2:17" x14ac:dyDescent="0.35">
      <c r="B363" s="19" t="str">
        <f t="array" ref="B363">IF(ROWS(B$8:B363)&gt;$H$3,"",INDEX(Tracker!$B$5:$B$999,SMALL(IF((Tracker!$B$5:$B$999&gt;=PerCustomer!$D$5)*(Tracker!$B$5:$B$999&lt;=PerCustomer!$E$5)*(Tracker!$C$5:$C$999=PerCustomer!$B$5),ROW(Tracker!$B$5:$B$999)-ROW(Tracker!$B$5)+1),ROWS(B$8:B363))))</f>
        <v/>
      </c>
      <c r="C363" s="19" t="str">
        <f t="array" ref="C363">IF(ROWS(C$8:C363)&gt;$H$3,"",INDEX(Tracker!$C$5:$C$999,SMALL(IF((Tracker!$B$5:$B$999&gt;=PerCustomer!$D$5)*(Tracker!$B$5:$B$999&lt;=PerCustomer!$E$5)*(Tracker!$C$5:$C$999=PerCustomer!$B$5),ROW(Tracker!$B$5:$B$999)-ROW(Tracker!$B$5)+1),ROWS(C$8:C363))))</f>
        <v/>
      </c>
      <c r="D363" s="21" t="str">
        <f t="array" ref="D363">IF(ROWS(D$8:D363)&gt;$H$3,"",INDEX(Tracker!$D$5:$D$999,SMALL(IF((Tracker!$B$5:$B$999&gt;=PerCustomer!$D$5)*(Tracker!$B$5:$B$999&lt;=PerCustomer!$E$5)*(Tracker!$C$5:$C$999=PerCustomer!$B$5),ROW(Tracker!$B$5:$B$999)-ROW(Tracker!$B$5)+1),ROWS(D$8:D363))))</f>
        <v/>
      </c>
      <c r="F363" s="19" t="str" cm="1">
        <f t="array" ref="F363">IF(ROWS(F$8:F363)&gt;$H$4,"",INDEX(PaymentDate[],SMALL(IF((PaymentDate[]&gt;=PerCustomer!$D$5)*(PaymentDate[]&lt;=PerCustomer!$E$5)*(PaymentCus[]=PerCustomer!$B$5),ROW(PaymentDate[])-ROW(CustPay!$B$4)+1),ROWS(F$8:F363))))</f>
        <v/>
      </c>
      <c r="G363" s="20" t="str" cm="1">
        <f t="array" ref="G363">IF(ROWS(G$8:G363)&gt;$H$4,"",INDEX(PaymentCus[],SMALL(IF((PaymentDate[]&gt;=PerCustomer!$D$5)*(PaymentDate[]&lt;=PerCustomer!$E$5)*(PaymentCus[]=PerCustomer!$B$5),ROW(PaymentDate[])-ROW(CustPay!$B$4)+1),ROWS(G$8:G363))))</f>
        <v/>
      </c>
      <c r="H363" s="21" t="str" cm="1">
        <f t="array" ref="H363">IF(ROWS(H$8:H363)&gt;$H$4,"",INDEX(TableCPD[],SMALL(IF((PaymentDate[]&gt;=PerCustomer!$D$5)*(PaymentDate[]&lt;=PerCustomer!$E$5)*(PaymentCus[]=PerCustomer!$B$5),ROW(PaymentDate[])-ROW(CustPay!$B$4)+1),ROWS(H$8:H363))))</f>
        <v/>
      </c>
      <c r="L363" s="10"/>
      <c r="Q363" s="10"/>
    </row>
    <row r="364" spans="2:17" x14ac:dyDescent="0.35">
      <c r="B364" s="19" t="str">
        <f t="array" ref="B364">IF(ROWS(B$8:B364)&gt;$H$3,"",INDEX(Tracker!$B$5:$B$999,SMALL(IF((Tracker!$B$5:$B$999&gt;=PerCustomer!$D$5)*(Tracker!$B$5:$B$999&lt;=PerCustomer!$E$5)*(Tracker!$C$5:$C$999=PerCustomer!$B$5),ROW(Tracker!$B$5:$B$999)-ROW(Tracker!$B$5)+1),ROWS(B$8:B364))))</f>
        <v/>
      </c>
      <c r="C364" s="19" t="str">
        <f t="array" ref="C364">IF(ROWS(C$8:C364)&gt;$H$3,"",INDEX(Tracker!$C$5:$C$999,SMALL(IF((Tracker!$B$5:$B$999&gt;=PerCustomer!$D$5)*(Tracker!$B$5:$B$999&lt;=PerCustomer!$E$5)*(Tracker!$C$5:$C$999=PerCustomer!$B$5),ROW(Tracker!$B$5:$B$999)-ROW(Tracker!$B$5)+1),ROWS(C$8:C364))))</f>
        <v/>
      </c>
      <c r="D364" s="21" t="str">
        <f t="array" ref="D364">IF(ROWS(D$8:D364)&gt;$H$3,"",INDEX(Tracker!$D$5:$D$999,SMALL(IF((Tracker!$B$5:$B$999&gt;=PerCustomer!$D$5)*(Tracker!$B$5:$B$999&lt;=PerCustomer!$E$5)*(Tracker!$C$5:$C$999=PerCustomer!$B$5),ROW(Tracker!$B$5:$B$999)-ROW(Tracker!$B$5)+1),ROWS(D$8:D364))))</f>
        <v/>
      </c>
      <c r="F364" s="19" t="str" cm="1">
        <f t="array" ref="F364">IF(ROWS(F$8:F364)&gt;$H$4,"",INDEX(PaymentDate[],SMALL(IF((PaymentDate[]&gt;=PerCustomer!$D$5)*(PaymentDate[]&lt;=PerCustomer!$E$5)*(PaymentCus[]=PerCustomer!$B$5),ROW(PaymentDate[])-ROW(CustPay!$B$4)+1),ROWS(F$8:F364))))</f>
        <v/>
      </c>
      <c r="G364" s="20" t="str" cm="1">
        <f t="array" ref="G364">IF(ROWS(G$8:G364)&gt;$H$4,"",INDEX(PaymentCus[],SMALL(IF((PaymentDate[]&gt;=PerCustomer!$D$5)*(PaymentDate[]&lt;=PerCustomer!$E$5)*(PaymentCus[]=PerCustomer!$B$5),ROW(PaymentDate[])-ROW(CustPay!$B$4)+1),ROWS(G$8:G364))))</f>
        <v/>
      </c>
      <c r="H364" s="21" t="str" cm="1">
        <f t="array" ref="H364">IF(ROWS(H$8:H364)&gt;$H$4,"",INDEX(TableCPD[],SMALL(IF((PaymentDate[]&gt;=PerCustomer!$D$5)*(PaymentDate[]&lt;=PerCustomer!$E$5)*(PaymentCus[]=PerCustomer!$B$5),ROW(PaymentDate[])-ROW(CustPay!$B$4)+1),ROWS(H$8:H364))))</f>
        <v/>
      </c>
      <c r="L364" s="10"/>
      <c r="Q364" s="10"/>
    </row>
    <row r="365" spans="2:17" x14ac:dyDescent="0.35">
      <c r="B365" s="19" t="str">
        <f t="array" ref="B365">IF(ROWS(B$8:B365)&gt;$H$3,"",INDEX(Tracker!$B$5:$B$999,SMALL(IF((Tracker!$B$5:$B$999&gt;=PerCustomer!$D$5)*(Tracker!$B$5:$B$999&lt;=PerCustomer!$E$5)*(Tracker!$C$5:$C$999=PerCustomer!$B$5),ROW(Tracker!$B$5:$B$999)-ROW(Tracker!$B$5)+1),ROWS(B$8:B365))))</f>
        <v/>
      </c>
      <c r="C365" s="19" t="str">
        <f t="array" ref="C365">IF(ROWS(C$8:C365)&gt;$H$3,"",INDEX(Tracker!$C$5:$C$999,SMALL(IF((Tracker!$B$5:$B$999&gt;=PerCustomer!$D$5)*(Tracker!$B$5:$B$999&lt;=PerCustomer!$E$5)*(Tracker!$C$5:$C$999=PerCustomer!$B$5),ROW(Tracker!$B$5:$B$999)-ROW(Tracker!$B$5)+1),ROWS(C$8:C365))))</f>
        <v/>
      </c>
      <c r="D365" s="21" t="str">
        <f t="array" ref="D365">IF(ROWS(D$8:D365)&gt;$H$3,"",INDEX(Tracker!$D$5:$D$999,SMALL(IF((Tracker!$B$5:$B$999&gt;=PerCustomer!$D$5)*(Tracker!$B$5:$B$999&lt;=PerCustomer!$E$5)*(Tracker!$C$5:$C$999=PerCustomer!$B$5),ROW(Tracker!$B$5:$B$999)-ROW(Tracker!$B$5)+1),ROWS(D$8:D365))))</f>
        <v/>
      </c>
      <c r="F365" s="19" t="str" cm="1">
        <f t="array" ref="F365">IF(ROWS(F$8:F365)&gt;$H$4,"",INDEX(PaymentDate[],SMALL(IF((PaymentDate[]&gt;=PerCustomer!$D$5)*(PaymentDate[]&lt;=PerCustomer!$E$5)*(PaymentCus[]=PerCustomer!$B$5),ROW(PaymentDate[])-ROW(CustPay!$B$4)+1),ROWS(F$8:F365))))</f>
        <v/>
      </c>
      <c r="G365" s="20" t="str" cm="1">
        <f t="array" ref="G365">IF(ROWS(G$8:G365)&gt;$H$4,"",INDEX(PaymentCus[],SMALL(IF((PaymentDate[]&gt;=PerCustomer!$D$5)*(PaymentDate[]&lt;=PerCustomer!$E$5)*(PaymentCus[]=PerCustomer!$B$5),ROW(PaymentDate[])-ROW(CustPay!$B$4)+1),ROWS(G$8:G365))))</f>
        <v/>
      </c>
      <c r="H365" s="21" t="str" cm="1">
        <f t="array" ref="H365">IF(ROWS(H$8:H365)&gt;$H$4,"",INDEX(TableCPD[],SMALL(IF((PaymentDate[]&gt;=PerCustomer!$D$5)*(PaymentDate[]&lt;=PerCustomer!$E$5)*(PaymentCus[]=PerCustomer!$B$5),ROW(PaymentDate[])-ROW(CustPay!$B$4)+1),ROWS(H$8:H365))))</f>
        <v/>
      </c>
      <c r="L365" s="10"/>
      <c r="Q365" s="10"/>
    </row>
    <row r="366" spans="2:17" x14ac:dyDescent="0.35">
      <c r="B366" s="19" t="str">
        <f t="array" ref="B366">IF(ROWS(B$8:B366)&gt;$H$3,"",INDEX(Tracker!$B$5:$B$999,SMALL(IF((Tracker!$B$5:$B$999&gt;=PerCustomer!$D$5)*(Tracker!$B$5:$B$999&lt;=PerCustomer!$E$5)*(Tracker!$C$5:$C$999=PerCustomer!$B$5),ROW(Tracker!$B$5:$B$999)-ROW(Tracker!$B$5)+1),ROWS(B$8:B366))))</f>
        <v/>
      </c>
      <c r="C366" s="19" t="str">
        <f t="array" ref="C366">IF(ROWS(C$8:C366)&gt;$H$3,"",INDEX(Tracker!$C$5:$C$999,SMALL(IF((Tracker!$B$5:$B$999&gt;=PerCustomer!$D$5)*(Tracker!$B$5:$B$999&lt;=PerCustomer!$E$5)*(Tracker!$C$5:$C$999=PerCustomer!$B$5),ROW(Tracker!$B$5:$B$999)-ROW(Tracker!$B$5)+1),ROWS(C$8:C366))))</f>
        <v/>
      </c>
      <c r="D366" s="21" t="str">
        <f t="array" ref="D366">IF(ROWS(D$8:D366)&gt;$H$3,"",INDEX(Tracker!$D$5:$D$999,SMALL(IF((Tracker!$B$5:$B$999&gt;=PerCustomer!$D$5)*(Tracker!$B$5:$B$999&lt;=PerCustomer!$E$5)*(Tracker!$C$5:$C$999=PerCustomer!$B$5),ROW(Tracker!$B$5:$B$999)-ROW(Tracker!$B$5)+1),ROWS(D$8:D366))))</f>
        <v/>
      </c>
      <c r="F366" s="19" t="str" cm="1">
        <f t="array" ref="F366">IF(ROWS(F$8:F366)&gt;$H$4,"",INDEX(PaymentDate[],SMALL(IF((PaymentDate[]&gt;=PerCustomer!$D$5)*(PaymentDate[]&lt;=PerCustomer!$E$5)*(PaymentCus[]=PerCustomer!$B$5),ROW(PaymentDate[])-ROW(CustPay!$B$4)+1),ROWS(F$8:F366))))</f>
        <v/>
      </c>
      <c r="G366" s="20" t="str" cm="1">
        <f t="array" ref="G366">IF(ROWS(G$8:G366)&gt;$H$4,"",INDEX(PaymentCus[],SMALL(IF((PaymentDate[]&gt;=PerCustomer!$D$5)*(PaymentDate[]&lt;=PerCustomer!$E$5)*(PaymentCus[]=PerCustomer!$B$5),ROW(PaymentDate[])-ROW(CustPay!$B$4)+1),ROWS(G$8:G366))))</f>
        <v/>
      </c>
      <c r="H366" s="21" t="str" cm="1">
        <f t="array" ref="H366">IF(ROWS(H$8:H366)&gt;$H$4,"",INDEX(TableCPD[],SMALL(IF((PaymentDate[]&gt;=PerCustomer!$D$5)*(PaymentDate[]&lt;=PerCustomer!$E$5)*(PaymentCus[]=PerCustomer!$B$5),ROW(PaymentDate[])-ROW(CustPay!$B$4)+1),ROWS(H$8:H366))))</f>
        <v/>
      </c>
      <c r="L366" s="10"/>
      <c r="Q366" s="10"/>
    </row>
    <row r="367" spans="2:17" x14ac:dyDescent="0.35">
      <c r="B367" s="19" t="str">
        <f t="array" ref="B367">IF(ROWS(B$8:B367)&gt;$H$3,"",INDEX(Tracker!$B$5:$B$999,SMALL(IF((Tracker!$B$5:$B$999&gt;=PerCustomer!$D$5)*(Tracker!$B$5:$B$999&lt;=PerCustomer!$E$5)*(Tracker!$C$5:$C$999=PerCustomer!$B$5),ROW(Tracker!$B$5:$B$999)-ROW(Tracker!$B$5)+1),ROWS(B$8:B367))))</f>
        <v/>
      </c>
      <c r="C367" s="19" t="str">
        <f t="array" ref="C367">IF(ROWS(C$8:C367)&gt;$H$3,"",INDEX(Tracker!$C$5:$C$999,SMALL(IF((Tracker!$B$5:$B$999&gt;=PerCustomer!$D$5)*(Tracker!$B$5:$B$999&lt;=PerCustomer!$E$5)*(Tracker!$C$5:$C$999=PerCustomer!$B$5),ROW(Tracker!$B$5:$B$999)-ROW(Tracker!$B$5)+1),ROWS(C$8:C367))))</f>
        <v/>
      </c>
      <c r="D367" s="21" t="str">
        <f t="array" ref="D367">IF(ROWS(D$8:D367)&gt;$H$3,"",INDEX(Tracker!$D$5:$D$999,SMALL(IF((Tracker!$B$5:$B$999&gt;=PerCustomer!$D$5)*(Tracker!$B$5:$B$999&lt;=PerCustomer!$E$5)*(Tracker!$C$5:$C$999=PerCustomer!$B$5),ROW(Tracker!$B$5:$B$999)-ROW(Tracker!$B$5)+1),ROWS(D$8:D367))))</f>
        <v/>
      </c>
      <c r="F367" s="19" t="str" cm="1">
        <f t="array" ref="F367">IF(ROWS(F$8:F367)&gt;$H$4,"",INDEX(PaymentDate[],SMALL(IF((PaymentDate[]&gt;=PerCustomer!$D$5)*(PaymentDate[]&lt;=PerCustomer!$E$5)*(PaymentCus[]=PerCustomer!$B$5),ROW(PaymentDate[])-ROW(CustPay!$B$4)+1),ROWS(F$8:F367))))</f>
        <v/>
      </c>
      <c r="G367" s="20" t="str" cm="1">
        <f t="array" ref="G367">IF(ROWS(G$8:G367)&gt;$H$4,"",INDEX(PaymentCus[],SMALL(IF((PaymentDate[]&gt;=PerCustomer!$D$5)*(PaymentDate[]&lt;=PerCustomer!$E$5)*(PaymentCus[]=PerCustomer!$B$5),ROW(PaymentDate[])-ROW(CustPay!$B$4)+1),ROWS(G$8:G367))))</f>
        <v/>
      </c>
      <c r="H367" s="21" t="str" cm="1">
        <f t="array" ref="H367">IF(ROWS(H$8:H367)&gt;$H$4,"",INDEX(TableCPD[],SMALL(IF((PaymentDate[]&gt;=PerCustomer!$D$5)*(PaymentDate[]&lt;=PerCustomer!$E$5)*(PaymentCus[]=PerCustomer!$B$5),ROW(PaymentDate[])-ROW(CustPay!$B$4)+1),ROWS(H$8:H367))))</f>
        <v/>
      </c>
      <c r="L367" s="10"/>
      <c r="Q367" s="10"/>
    </row>
    <row r="368" spans="2:17" x14ac:dyDescent="0.35">
      <c r="B368" s="19" t="str">
        <f t="array" ref="B368">IF(ROWS(B$8:B368)&gt;$H$3,"",INDEX(Tracker!$B$5:$B$999,SMALL(IF((Tracker!$B$5:$B$999&gt;=PerCustomer!$D$5)*(Tracker!$B$5:$B$999&lt;=PerCustomer!$E$5)*(Tracker!$C$5:$C$999=PerCustomer!$B$5),ROW(Tracker!$B$5:$B$999)-ROW(Tracker!$B$5)+1),ROWS(B$8:B368))))</f>
        <v/>
      </c>
      <c r="C368" s="19" t="str">
        <f t="array" ref="C368">IF(ROWS(C$8:C368)&gt;$H$3,"",INDEX(Tracker!$C$5:$C$999,SMALL(IF((Tracker!$B$5:$B$999&gt;=PerCustomer!$D$5)*(Tracker!$B$5:$B$999&lt;=PerCustomer!$E$5)*(Tracker!$C$5:$C$999=PerCustomer!$B$5),ROW(Tracker!$B$5:$B$999)-ROW(Tracker!$B$5)+1),ROWS(C$8:C368))))</f>
        <v/>
      </c>
      <c r="D368" s="21" t="str">
        <f t="array" ref="D368">IF(ROWS(D$8:D368)&gt;$H$3,"",INDEX(Tracker!$D$5:$D$999,SMALL(IF((Tracker!$B$5:$B$999&gt;=PerCustomer!$D$5)*(Tracker!$B$5:$B$999&lt;=PerCustomer!$E$5)*(Tracker!$C$5:$C$999=PerCustomer!$B$5),ROW(Tracker!$B$5:$B$999)-ROW(Tracker!$B$5)+1),ROWS(D$8:D368))))</f>
        <v/>
      </c>
      <c r="F368" s="19" t="str" cm="1">
        <f t="array" ref="F368">IF(ROWS(F$8:F368)&gt;$H$4,"",INDEX(PaymentDate[],SMALL(IF((PaymentDate[]&gt;=PerCustomer!$D$5)*(PaymentDate[]&lt;=PerCustomer!$E$5)*(PaymentCus[]=PerCustomer!$B$5),ROW(PaymentDate[])-ROW(CustPay!$B$4)+1),ROWS(F$8:F368))))</f>
        <v/>
      </c>
      <c r="G368" s="20" t="str" cm="1">
        <f t="array" ref="G368">IF(ROWS(G$8:G368)&gt;$H$4,"",INDEX(PaymentCus[],SMALL(IF((PaymentDate[]&gt;=PerCustomer!$D$5)*(PaymentDate[]&lt;=PerCustomer!$E$5)*(PaymentCus[]=PerCustomer!$B$5),ROW(PaymentDate[])-ROW(CustPay!$B$4)+1),ROWS(G$8:G368))))</f>
        <v/>
      </c>
      <c r="H368" s="21" t="str" cm="1">
        <f t="array" ref="H368">IF(ROWS(H$8:H368)&gt;$H$4,"",INDEX(TableCPD[],SMALL(IF((PaymentDate[]&gt;=PerCustomer!$D$5)*(PaymentDate[]&lt;=PerCustomer!$E$5)*(PaymentCus[]=PerCustomer!$B$5),ROW(PaymentDate[])-ROW(CustPay!$B$4)+1),ROWS(H$8:H368))))</f>
        <v/>
      </c>
      <c r="L368" s="10"/>
      <c r="Q368" s="10"/>
    </row>
    <row r="369" spans="2:17" x14ac:dyDescent="0.35">
      <c r="B369" s="19" t="str">
        <f t="array" ref="B369">IF(ROWS(B$8:B369)&gt;$H$3,"",INDEX(Tracker!$B$5:$B$999,SMALL(IF((Tracker!$B$5:$B$999&gt;=PerCustomer!$D$5)*(Tracker!$B$5:$B$999&lt;=PerCustomer!$E$5)*(Tracker!$C$5:$C$999=PerCustomer!$B$5),ROW(Tracker!$B$5:$B$999)-ROW(Tracker!$B$5)+1),ROWS(B$8:B369))))</f>
        <v/>
      </c>
      <c r="C369" s="19" t="str">
        <f t="array" ref="C369">IF(ROWS(C$8:C369)&gt;$H$3,"",INDEX(Tracker!$C$5:$C$999,SMALL(IF((Tracker!$B$5:$B$999&gt;=PerCustomer!$D$5)*(Tracker!$B$5:$B$999&lt;=PerCustomer!$E$5)*(Tracker!$C$5:$C$999=PerCustomer!$B$5),ROW(Tracker!$B$5:$B$999)-ROW(Tracker!$B$5)+1),ROWS(C$8:C369))))</f>
        <v/>
      </c>
      <c r="D369" s="21" t="str">
        <f t="array" ref="D369">IF(ROWS(D$8:D369)&gt;$H$3,"",INDEX(Tracker!$D$5:$D$999,SMALL(IF((Tracker!$B$5:$B$999&gt;=PerCustomer!$D$5)*(Tracker!$B$5:$B$999&lt;=PerCustomer!$E$5)*(Tracker!$C$5:$C$999=PerCustomer!$B$5),ROW(Tracker!$B$5:$B$999)-ROW(Tracker!$B$5)+1),ROWS(D$8:D369))))</f>
        <v/>
      </c>
      <c r="F369" s="19" t="str" cm="1">
        <f t="array" ref="F369">IF(ROWS(F$8:F369)&gt;$H$4,"",INDEX(PaymentDate[],SMALL(IF((PaymentDate[]&gt;=PerCustomer!$D$5)*(PaymentDate[]&lt;=PerCustomer!$E$5)*(PaymentCus[]=PerCustomer!$B$5),ROW(PaymentDate[])-ROW(CustPay!$B$4)+1),ROWS(F$8:F369))))</f>
        <v/>
      </c>
      <c r="G369" s="20" t="str" cm="1">
        <f t="array" ref="G369">IF(ROWS(G$8:G369)&gt;$H$4,"",INDEX(PaymentCus[],SMALL(IF((PaymentDate[]&gt;=PerCustomer!$D$5)*(PaymentDate[]&lt;=PerCustomer!$E$5)*(PaymentCus[]=PerCustomer!$B$5),ROW(PaymentDate[])-ROW(CustPay!$B$4)+1),ROWS(G$8:G369))))</f>
        <v/>
      </c>
      <c r="H369" s="21" t="str" cm="1">
        <f t="array" ref="H369">IF(ROWS(H$8:H369)&gt;$H$4,"",INDEX(TableCPD[],SMALL(IF((PaymentDate[]&gt;=PerCustomer!$D$5)*(PaymentDate[]&lt;=PerCustomer!$E$5)*(PaymentCus[]=PerCustomer!$B$5),ROW(PaymentDate[])-ROW(CustPay!$B$4)+1),ROWS(H$8:H369))))</f>
        <v/>
      </c>
      <c r="L369" s="10"/>
      <c r="Q369" s="10"/>
    </row>
    <row r="370" spans="2:17" x14ac:dyDescent="0.35">
      <c r="B370" s="19" t="str">
        <f t="array" ref="B370">IF(ROWS(B$8:B370)&gt;$H$3,"",INDEX(Tracker!$B$5:$B$999,SMALL(IF((Tracker!$B$5:$B$999&gt;=PerCustomer!$D$5)*(Tracker!$B$5:$B$999&lt;=PerCustomer!$E$5)*(Tracker!$C$5:$C$999=PerCustomer!$B$5),ROW(Tracker!$B$5:$B$999)-ROW(Tracker!$B$5)+1),ROWS(B$8:B370))))</f>
        <v/>
      </c>
      <c r="C370" s="19" t="str">
        <f t="array" ref="C370">IF(ROWS(C$8:C370)&gt;$H$3,"",INDEX(Tracker!$C$5:$C$999,SMALL(IF((Tracker!$B$5:$B$999&gt;=PerCustomer!$D$5)*(Tracker!$B$5:$B$999&lt;=PerCustomer!$E$5)*(Tracker!$C$5:$C$999=PerCustomer!$B$5),ROW(Tracker!$B$5:$B$999)-ROW(Tracker!$B$5)+1),ROWS(C$8:C370))))</f>
        <v/>
      </c>
      <c r="D370" s="21" t="str">
        <f t="array" ref="D370">IF(ROWS(D$8:D370)&gt;$H$3,"",INDEX(Tracker!$D$5:$D$999,SMALL(IF((Tracker!$B$5:$B$999&gt;=PerCustomer!$D$5)*(Tracker!$B$5:$B$999&lt;=PerCustomer!$E$5)*(Tracker!$C$5:$C$999=PerCustomer!$B$5),ROW(Tracker!$B$5:$B$999)-ROW(Tracker!$B$5)+1),ROWS(D$8:D370))))</f>
        <v/>
      </c>
      <c r="F370" s="19" t="str" cm="1">
        <f t="array" ref="F370">IF(ROWS(F$8:F370)&gt;$H$4,"",INDEX(PaymentDate[],SMALL(IF((PaymentDate[]&gt;=PerCustomer!$D$5)*(PaymentDate[]&lt;=PerCustomer!$E$5)*(PaymentCus[]=PerCustomer!$B$5),ROW(PaymentDate[])-ROW(CustPay!$B$4)+1),ROWS(F$8:F370))))</f>
        <v/>
      </c>
      <c r="G370" s="20" t="str" cm="1">
        <f t="array" ref="G370">IF(ROWS(G$8:G370)&gt;$H$4,"",INDEX(PaymentCus[],SMALL(IF((PaymentDate[]&gt;=PerCustomer!$D$5)*(PaymentDate[]&lt;=PerCustomer!$E$5)*(PaymentCus[]=PerCustomer!$B$5),ROW(PaymentDate[])-ROW(CustPay!$B$4)+1),ROWS(G$8:G370))))</f>
        <v/>
      </c>
      <c r="H370" s="21" t="str" cm="1">
        <f t="array" ref="H370">IF(ROWS(H$8:H370)&gt;$H$4,"",INDEX(TableCPD[],SMALL(IF((PaymentDate[]&gt;=PerCustomer!$D$5)*(PaymentDate[]&lt;=PerCustomer!$E$5)*(PaymentCus[]=PerCustomer!$B$5),ROW(PaymentDate[])-ROW(CustPay!$B$4)+1),ROWS(H$8:H370))))</f>
        <v/>
      </c>
      <c r="L370" s="10"/>
    </row>
    <row r="371" spans="2:17" x14ac:dyDescent="0.35">
      <c r="B371" s="19" t="str">
        <f t="array" ref="B371">IF(ROWS(B$8:B371)&gt;$H$3,"",INDEX(Tracker!$B$5:$B$999,SMALL(IF((Tracker!$B$5:$B$999&gt;=PerCustomer!$D$5)*(Tracker!$B$5:$B$999&lt;=PerCustomer!$E$5)*(Tracker!$C$5:$C$999=PerCustomer!$B$5),ROW(Tracker!$B$5:$B$999)-ROW(Tracker!$B$5)+1),ROWS(B$8:B371))))</f>
        <v/>
      </c>
      <c r="C371" s="19" t="str">
        <f t="array" ref="C371">IF(ROWS(C$8:C371)&gt;$H$3,"",INDEX(Tracker!$C$5:$C$999,SMALL(IF((Tracker!$B$5:$B$999&gt;=PerCustomer!$D$5)*(Tracker!$B$5:$B$999&lt;=PerCustomer!$E$5)*(Tracker!$C$5:$C$999=PerCustomer!$B$5),ROW(Tracker!$B$5:$B$999)-ROW(Tracker!$B$5)+1),ROWS(C$8:C371))))</f>
        <v/>
      </c>
      <c r="D371" s="21" t="str">
        <f t="array" ref="D371">IF(ROWS(D$8:D371)&gt;$H$3,"",INDEX(Tracker!$D$5:$D$999,SMALL(IF((Tracker!$B$5:$B$999&gt;=PerCustomer!$D$5)*(Tracker!$B$5:$B$999&lt;=PerCustomer!$E$5)*(Tracker!$C$5:$C$999=PerCustomer!$B$5),ROW(Tracker!$B$5:$B$999)-ROW(Tracker!$B$5)+1),ROWS(D$8:D371))))</f>
        <v/>
      </c>
      <c r="F371" s="19" t="str" cm="1">
        <f t="array" ref="F371">IF(ROWS(F$8:F371)&gt;$H$4,"",INDEX(PaymentDate[],SMALL(IF((PaymentDate[]&gt;=PerCustomer!$D$5)*(PaymentDate[]&lt;=PerCustomer!$E$5)*(PaymentCus[]=PerCustomer!$B$5),ROW(PaymentDate[])-ROW(CustPay!$B$4)+1),ROWS(F$8:F371))))</f>
        <v/>
      </c>
      <c r="G371" s="20" t="str" cm="1">
        <f t="array" ref="G371">IF(ROWS(G$8:G371)&gt;$H$4,"",INDEX(PaymentCus[],SMALL(IF((PaymentDate[]&gt;=PerCustomer!$D$5)*(PaymentDate[]&lt;=PerCustomer!$E$5)*(PaymentCus[]=PerCustomer!$B$5),ROW(PaymentDate[])-ROW(CustPay!$B$4)+1),ROWS(G$8:G371))))</f>
        <v/>
      </c>
      <c r="H371" s="21" t="str" cm="1">
        <f t="array" ref="H371">IF(ROWS(H$8:H371)&gt;$H$4,"",INDEX(TableCPD[],SMALL(IF((PaymentDate[]&gt;=PerCustomer!$D$5)*(PaymentDate[]&lt;=PerCustomer!$E$5)*(PaymentCus[]=PerCustomer!$B$5),ROW(PaymentDate[])-ROW(CustPay!$B$4)+1),ROWS(H$8:H371))))</f>
        <v/>
      </c>
      <c r="L371" s="10"/>
    </row>
    <row r="372" spans="2:17" x14ac:dyDescent="0.35">
      <c r="B372" s="19" t="str">
        <f t="array" ref="B372">IF(ROWS(B$8:B372)&gt;$H$3,"",INDEX(Tracker!$B$5:$B$999,SMALL(IF((Tracker!$B$5:$B$999&gt;=PerCustomer!$D$5)*(Tracker!$B$5:$B$999&lt;=PerCustomer!$E$5)*(Tracker!$C$5:$C$999=PerCustomer!$B$5),ROW(Tracker!$B$5:$B$999)-ROW(Tracker!$B$5)+1),ROWS(B$8:B372))))</f>
        <v/>
      </c>
      <c r="C372" s="19" t="str">
        <f t="array" ref="C372">IF(ROWS(C$8:C372)&gt;$H$3,"",INDEX(Tracker!$C$5:$C$999,SMALL(IF((Tracker!$B$5:$B$999&gt;=PerCustomer!$D$5)*(Tracker!$B$5:$B$999&lt;=PerCustomer!$E$5)*(Tracker!$C$5:$C$999=PerCustomer!$B$5),ROW(Tracker!$B$5:$B$999)-ROW(Tracker!$B$5)+1),ROWS(C$8:C372))))</f>
        <v/>
      </c>
      <c r="D372" s="21" t="str">
        <f t="array" ref="D372">IF(ROWS(D$8:D372)&gt;$H$3,"",INDEX(Tracker!$D$5:$D$999,SMALL(IF((Tracker!$B$5:$B$999&gt;=PerCustomer!$D$5)*(Tracker!$B$5:$B$999&lt;=PerCustomer!$E$5)*(Tracker!$C$5:$C$999=PerCustomer!$B$5),ROW(Tracker!$B$5:$B$999)-ROW(Tracker!$B$5)+1),ROWS(D$8:D372))))</f>
        <v/>
      </c>
      <c r="F372" s="19" t="str" cm="1">
        <f t="array" ref="F372">IF(ROWS(F$8:F372)&gt;$H$4,"",INDEX(PaymentDate[],SMALL(IF((PaymentDate[]&gt;=PerCustomer!$D$5)*(PaymentDate[]&lt;=PerCustomer!$E$5)*(PaymentCus[]=PerCustomer!$B$5),ROW(PaymentDate[])-ROW(CustPay!$B$4)+1),ROWS(F$8:F372))))</f>
        <v/>
      </c>
      <c r="G372" s="20" t="str" cm="1">
        <f t="array" ref="G372">IF(ROWS(G$8:G372)&gt;$H$4,"",INDEX(PaymentCus[],SMALL(IF((PaymentDate[]&gt;=PerCustomer!$D$5)*(PaymentDate[]&lt;=PerCustomer!$E$5)*(PaymentCus[]=PerCustomer!$B$5),ROW(PaymentDate[])-ROW(CustPay!$B$4)+1),ROWS(G$8:G372))))</f>
        <v/>
      </c>
      <c r="H372" s="21" t="str" cm="1">
        <f t="array" ref="H372">IF(ROWS(H$8:H372)&gt;$H$4,"",INDEX(TableCPD[],SMALL(IF((PaymentDate[]&gt;=PerCustomer!$D$5)*(PaymentDate[]&lt;=PerCustomer!$E$5)*(PaymentCus[]=PerCustomer!$B$5),ROW(PaymentDate[])-ROW(CustPay!$B$4)+1),ROWS(H$8:H372))))</f>
        <v/>
      </c>
      <c r="L372" s="10"/>
    </row>
    <row r="373" spans="2:17" x14ac:dyDescent="0.35">
      <c r="B373" s="19" t="str">
        <f t="array" ref="B373">IF(ROWS(B$8:B373)&gt;$H$3,"",INDEX(Tracker!$B$5:$B$999,SMALL(IF((Tracker!$B$5:$B$999&gt;=PerCustomer!$D$5)*(Tracker!$B$5:$B$999&lt;=PerCustomer!$E$5)*(Tracker!$C$5:$C$999=PerCustomer!$B$5),ROW(Tracker!$B$5:$B$999)-ROW(Tracker!$B$5)+1),ROWS(B$8:B373))))</f>
        <v/>
      </c>
      <c r="C373" s="19" t="str">
        <f t="array" ref="C373">IF(ROWS(C$8:C373)&gt;$H$3,"",INDEX(Tracker!$C$5:$C$999,SMALL(IF((Tracker!$B$5:$B$999&gt;=PerCustomer!$D$5)*(Tracker!$B$5:$B$999&lt;=PerCustomer!$E$5)*(Tracker!$C$5:$C$999=PerCustomer!$B$5),ROW(Tracker!$B$5:$B$999)-ROW(Tracker!$B$5)+1),ROWS(C$8:C373))))</f>
        <v/>
      </c>
      <c r="D373" s="21" t="str">
        <f t="array" ref="D373">IF(ROWS(D$8:D373)&gt;$H$3,"",INDEX(Tracker!$D$5:$D$999,SMALL(IF((Tracker!$B$5:$B$999&gt;=PerCustomer!$D$5)*(Tracker!$B$5:$B$999&lt;=PerCustomer!$E$5)*(Tracker!$C$5:$C$999=PerCustomer!$B$5),ROW(Tracker!$B$5:$B$999)-ROW(Tracker!$B$5)+1),ROWS(D$8:D373))))</f>
        <v/>
      </c>
      <c r="F373" s="19" t="str" cm="1">
        <f t="array" ref="F373">IF(ROWS(F$8:F373)&gt;$H$4,"",INDEX(PaymentDate[],SMALL(IF((PaymentDate[]&gt;=PerCustomer!$D$5)*(PaymentDate[]&lt;=PerCustomer!$E$5)*(PaymentCus[]=PerCustomer!$B$5),ROW(PaymentDate[])-ROW(CustPay!$B$4)+1),ROWS(F$8:F373))))</f>
        <v/>
      </c>
      <c r="G373" s="20" t="str" cm="1">
        <f t="array" ref="G373">IF(ROWS(G$8:G373)&gt;$H$4,"",INDEX(PaymentCus[],SMALL(IF((PaymentDate[]&gt;=PerCustomer!$D$5)*(PaymentDate[]&lt;=PerCustomer!$E$5)*(PaymentCus[]=PerCustomer!$B$5),ROW(PaymentDate[])-ROW(CustPay!$B$4)+1),ROWS(G$8:G373))))</f>
        <v/>
      </c>
      <c r="H373" s="21" t="str" cm="1">
        <f t="array" ref="H373">IF(ROWS(H$8:H373)&gt;$H$4,"",INDEX(TableCPD[],SMALL(IF((PaymentDate[]&gt;=PerCustomer!$D$5)*(PaymentDate[]&lt;=PerCustomer!$E$5)*(PaymentCus[]=PerCustomer!$B$5),ROW(PaymentDate[])-ROW(CustPay!$B$4)+1),ROWS(H$8:H373))))</f>
        <v/>
      </c>
      <c r="L373" s="10"/>
    </row>
    <row r="374" spans="2:17" x14ac:dyDescent="0.35">
      <c r="B374" s="19" t="str">
        <f t="array" ref="B374">IF(ROWS(B$8:B374)&gt;$H$3,"",INDEX(Tracker!$B$5:$B$999,SMALL(IF((Tracker!$B$5:$B$999&gt;=PerCustomer!$D$5)*(Tracker!$B$5:$B$999&lt;=PerCustomer!$E$5)*(Tracker!$C$5:$C$999=PerCustomer!$B$5),ROW(Tracker!$B$5:$B$999)-ROW(Tracker!$B$5)+1),ROWS(B$8:B374))))</f>
        <v/>
      </c>
      <c r="C374" s="19" t="str">
        <f t="array" ref="C374">IF(ROWS(C$8:C374)&gt;$H$3,"",INDEX(Tracker!$C$5:$C$999,SMALL(IF((Tracker!$B$5:$B$999&gt;=PerCustomer!$D$5)*(Tracker!$B$5:$B$999&lt;=PerCustomer!$E$5)*(Tracker!$C$5:$C$999=PerCustomer!$B$5),ROW(Tracker!$B$5:$B$999)-ROW(Tracker!$B$5)+1),ROWS(C$8:C374))))</f>
        <v/>
      </c>
      <c r="D374" s="21" t="str">
        <f t="array" ref="D374">IF(ROWS(D$8:D374)&gt;$H$3,"",INDEX(Tracker!$D$5:$D$999,SMALL(IF((Tracker!$B$5:$B$999&gt;=PerCustomer!$D$5)*(Tracker!$B$5:$B$999&lt;=PerCustomer!$E$5)*(Tracker!$C$5:$C$999=PerCustomer!$B$5),ROW(Tracker!$B$5:$B$999)-ROW(Tracker!$B$5)+1),ROWS(D$8:D374))))</f>
        <v/>
      </c>
      <c r="F374" s="19" t="str" cm="1">
        <f t="array" ref="F374">IF(ROWS(F$8:F374)&gt;$H$4,"",INDEX(PaymentDate[],SMALL(IF((PaymentDate[]&gt;=PerCustomer!$D$5)*(PaymentDate[]&lt;=PerCustomer!$E$5)*(PaymentCus[]=PerCustomer!$B$5),ROW(PaymentDate[])-ROW(CustPay!$B$4)+1),ROWS(F$8:F374))))</f>
        <v/>
      </c>
      <c r="G374" s="20" t="str" cm="1">
        <f t="array" ref="G374">IF(ROWS(G$8:G374)&gt;$H$4,"",INDEX(PaymentCus[],SMALL(IF((PaymentDate[]&gt;=PerCustomer!$D$5)*(PaymentDate[]&lt;=PerCustomer!$E$5)*(PaymentCus[]=PerCustomer!$B$5),ROW(PaymentDate[])-ROW(CustPay!$B$4)+1),ROWS(G$8:G374))))</f>
        <v/>
      </c>
      <c r="H374" s="21" t="str" cm="1">
        <f t="array" ref="H374">IF(ROWS(H$8:H374)&gt;$H$4,"",INDEX(TableCPD[],SMALL(IF((PaymentDate[]&gt;=PerCustomer!$D$5)*(PaymentDate[]&lt;=PerCustomer!$E$5)*(PaymentCus[]=PerCustomer!$B$5),ROW(PaymentDate[])-ROW(CustPay!$B$4)+1),ROWS(H$8:H374))))</f>
        <v/>
      </c>
      <c r="L374" s="10"/>
    </row>
    <row r="375" spans="2:17" x14ac:dyDescent="0.35">
      <c r="B375" s="19" t="str">
        <f t="array" ref="B375">IF(ROWS(B$8:B375)&gt;$H$3,"",INDEX(Tracker!$B$5:$B$999,SMALL(IF((Tracker!$B$5:$B$999&gt;=PerCustomer!$D$5)*(Tracker!$B$5:$B$999&lt;=PerCustomer!$E$5)*(Tracker!$C$5:$C$999=PerCustomer!$B$5),ROW(Tracker!$B$5:$B$999)-ROW(Tracker!$B$5)+1),ROWS(B$8:B375))))</f>
        <v/>
      </c>
      <c r="C375" s="19" t="str">
        <f t="array" ref="C375">IF(ROWS(C$8:C375)&gt;$H$3,"",INDEX(Tracker!$C$5:$C$999,SMALL(IF((Tracker!$B$5:$B$999&gt;=PerCustomer!$D$5)*(Tracker!$B$5:$B$999&lt;=PerCustomer!$E$5)*(Tracker!$C$5:$C$999=PerCustomer!$B$5),ROW(Tracker!$B$5:$B$999)-ROW(Tracker!$B$5)+1),ROWS(C$8:C375))))</f>
        <v/>
      </c>
      <c r="D375" s="21" t="str">
        <f t="array" ref="D375">IF(ROWS(D$8:D375)&gt;$H$3,"",INDEX(Tracker!$D$5:$D$999,SMALL(IF((Tracker!$B$5:$B$999&gt;=PerCustomer!$D$5)*(Tracker!$B$5:$B$999&lt;=PerCustomer!$E$5)*(Tracker!$C$5:$C$999=PerCustomer!$B$5),ROW(Tracker!$B$5:$B$999)-ROW(Tracker!$B$5)+1),ROWS(D$8:D375))))</f>
        <v/>
      </c>
      <c r="F375" s="19" t="str" cm="1">
        <f t="array" ref="F375">IF(ROWS(F$8:F375)&gt;$H$4,"",INDEX(PaymentDate[],SMALL(IF((PaymentDate[]&gt;=PerCustomer!$D$5)*(PaymentDate[]&lt;=PerCustomer!$E$5)*(PaymentCus[]=PerCustomer!$B$5),ROW(PaymentDate[])-ROW(CustPay!$B$4)+1),ROWS(F$8:F375))))</f>
        <v/>
      </c>
      <c r="G375" s="20" t="str" cm="1">
        <f t="array" ref="G375">IF(ROWS(G$8:G375)&gt;$H$4,"",INDEX(PaymentCus[],SMALL(IF((PaymentDate[]&gt;=PerCustomer!$D$5)*(PaymentDate[]&lt;=PerCustomer!$E$5)*(PaymentCus[]=PerCustomer!$B$5),ROW(PaymentDate[])-ROW(CustPay!$B$4)+1),ROWS(G$8:G375))))</f>
        <v/>
      </c>
      <c r="H375" s="21" t="str" cm="1">
        <f t="array" ref="H375">IF(ROWS(H$8:H375)&gt;$H$4,"",INDEX(TableCPD[],SMALL(IF((PaymentDate[]&gt;=PerCustomer!$D$5)*(PaymentDate[]&lt;=PerCustomer!$E$5)*(PaymentCus[]=PerCustomer!$B$5),ROW(PaymentDate[])-ROW(CustPay!$B$4)+1),ROWS(H$8:H375))))</f>
        <v/>
      </c>
      <c r="L375" s="10"/>
    </row>
    <row r="376" spans="2:17" x14ac:dyDescent="0.35">
      <c r="B376" s="19" t="str">
        <f t="array" ref="B376">IF(ROWS(B$8:B376)&gt;$H$3,"",INDEX(Tracker!$B$5:$B$999,SMALL(IF((Tracker!$B$5:$B$999&gt;=PerCustomer!$D$5)*(Tracker!$B$5:$B$999&lt;=PerCustomer!$E$5)*(Tracker!$C$5:$C$999=PerCustomer!$B$5),ROW(Tracker!$B$5:$B$999)-ROW(Tracker!$B$5)+1),ROWS(B$8:B376))))</f>
        <v/>
      </c>
      <c r="C376" s="19" t="str">
        <f t="array" ref="C376">IF(ROWS(C$8:C376)&gt;$H$3,"",INDEX(Tracker!$C$5:$C$999,SMALL(IF((Tracker!$B$5:$B$999&gt;=PerCustomer!$D$5)*(Tracker!$B$5:$B$999&lt;=PerCustomer!$E$5)*(Tracker!$C$5:$C$999=PerCustomer!$B$5),ROW(Tracker!$B$5:$B$999)-ROW(Tracker!$B$5)+1),ROWS(C$8:C376))))</f>
        <v/>
      </c>
      <c r="D376" s="21" t="str">
        <f t="array" ref="D376">IF(ROWS(D$8:D376)&gt;$H$3,"",INDEX(Tracker!$D$5:$D$999,SMALL(IF((Tracker!$B$5:$B$999&gt;=PerCustomer!$D$5)*(Tracker!$B$5:$B$999&lt;=PerCustomer!$E$5)*(Tracker!$C$5:$C$999=PerCustomer!$B$5),ROW(Tracker!$B$5:$B$999)-ROW(Tracker!$B$5)+1),ROWS(D$8:D376))))</f>
        <v/>
      </c>
      <c r="F376" s="19" t="str" cm="1">
        <f t="array" ref="F376">IF(ROWS(F$8:F376)&gt;$H$4,"",INDEX(PaymentDate[],SMALL(IF((PaymentDate[]&gt;=PerCustomer!$D$5)*(PaymentDate[]&lt;=PerCustomer!$E$5)*(PaymentCus[]=PerCustomer!$B$5),ROW(PaymentDate[])-ROW(CustPay!$B$4)+1),ROWS(F$8:F376))))</f>
        <v/>
      </c>
      <c r="G376" s="20" t="str" cm="1">
        <f t="array" ref="G376">IF(ROWS(G$8:G376)&gt;$H$4,"",INDEX(PaymentCus[],SMALL(IF((PaymentDate[]&gt;=PerCustomer!$D$5)*(PaymentDate[]&lt;=PerCustomer!$E$5)*(PaymentCus[]=PerCustomer!$B$5),ROW(PaymentDate[])-ROW(CustPay!$B$4)+1),ROWS(G$8:G376))))</f>
        <v/>
      </c>
      <c r="H376" s="21" t="str" cm="1">
        <f t="array" ref="H376">IF(ROWS(H$8:H376)&gt;$H$4,"",INDEX(TableCPD[],SMALL(IF((PaymentDate[]&gt;=PerCustomer!$D$5)*(PaymentDate[]&lt;=PerCustomer!$E$5)*(PaymentCus[]=PerCustomer!$B$5),ROW(PaymentDate[])-ROW(CustPay!$B$4)+1),ROWS(H$8:H376))))</f>
        <v/>
      </c>
      <c r="L376" s="10"/>
    </row>
    <row r="377" spans="2:17" x14ac:dyDescent="0.35">
      <c r="B377" s="19" t="str">
        <f t="array" ref="B377">IF(ROWS(B$8:B377)&gt;$H$3,"",INDEX(Tracker!$B$5:$B$999,SMALL(IF((Tracker!$B$5:$B$999&gt;=PerCustomer!$D$5)*(Tracker!$B$5:$B$999&lt;=PerCustomer!$E$5)*(Tracker!$C$5:$C$999=PerCustomer!$B$5),ROW(Tracker!$B$5:$B$999)-ROW(Tracker!$B$5)+1),ROWS(B$8:B377))))</f>
        <v/>
      </c>
      <c r="C377" s="19" t="str">
        <f t="array" ref="C377">IF(ROWS(C$8:C377)&gt;$H$3,"",INDEX(Tracker!$C$5:$C$999,SMALL(IF((Tracker!$B$5:$B$999&gt;=PerCustomer!$D$5)*(Tracker!$B$5:$B$999&lt;=PerCustomer!$E$5)*(Tracker!$C$5:$C$999=PerCustomer!$B$5),ROW(Tracker!$B$5:$B$999)-ROW(Tracker!$B$5)+1),ROWS(C$8:C377))))</f>
        <v/>
      </c>
      <c r="D377" s="21" t="str">
        <f t="array" ref="D377">IF(ROWS(D$8:D377)&gt;$H$3,"",INDEX(Tracker!$D$5:$D$999,SMALL(IF((Tracker!$B$5:$B$999&gt;=PerCustomer!$D$5)*(Tracker!$B$5:$B$999&lt;=PerCustomer!$E$5)*(Tracker!$C$5:$C$999=PerCustomer!$B$5),ROW(Tracker!$B$5:$B$999)-ROW(Tracker!$B$5)+1),ROWS(D$8:D377))))</f>
        <v/>
      </c>
      <c r="F377" s="19" t="str" cm="1">
        <f t="array" ref="F377">IF(ROWS(F$8:F377)&gt;$H$4,"",INDEX(PaymentDate[],SMALL(IF((PaymentDate[]&gt;=PerCustomer!$D$5)*(PaymentDate[]&lt;=PerCustomer!$E$5)*(PaymentCus[]=PerCustomer!$B$5),ROW(PaymentDate[])-ROW(CustPay!$B$4)+1),ROWS(F$8:F377))))</f>
        <v/>
      </c>
      <c r="G377" s="20" t="str" cm="1">
        <f t="array" ref="G377">IF(ROWS(G$8:G377)&gt;$H$4,"",INDEX(PaymentCus[],SMALL(IF((PaymentDate[]&gt;=PerCustomer!$D$5)*(PaymentDate[]&lt;=PerCustomer!$E$5)*(PaymentCus[]=PerCustomer!$B$5),ROW(PaymentDate[])-ROW(CustPay!$B$4)+1),ROWS(G$8:G377))))</f>
        <v/>
      </c>
      <c r="H377" s="21" t="str" cm="1">
        <f t="array" ref="H377">IF(ROWS(H$8:H377)&gt;$H$4,"",INDEX(TableCPD[],SMALL(IF((PaymentDate[]&gt;=PerCustomer!$D$5)*(PaymentDate[]&lt;=PerCustomer!$E$5)*(PaymentCus[]=PerCustomer!$B$5),ROW(PaymentDate[])-ROW(CustPay!$B$4)+1),ROWS(H$8:H377))))</f>
        <v/>
      </c>
      <c r="L377" s="10"/>
    </row>
    <row r="378" spans="2:17" x14ac:dyDescent="0.35">
      <c r="B378" s="19" t="str">
        <f t="array" ref="B378">IF(ROWS(B$8:B378)&gt;$H$3,"",INDEX(Tracker!$B$5:$B$999,SMALL(IF((Tracker!$B$5:$B$999&gt;=PerCustomer!$D$5)*(Tracker!$B$5:$B$999&lt;=PerCustomer!$E$5)*(Tracker!$C$5:$C$999=PerCustomer!$B$5),ROW(Tracker!$B$5:$B$999)-ROW(Tracker!$B$5)+1),ROWS(B$8:B378))))</f>
        <v/>
      </c>
      <c r="C378" s="19" t="str">
        <f t="array" ref="C378">IF(ROWS(C$8:C378)&gt;$H$3,"",INDEX(Tracker!$C$5:$C$999,SMALL(IF((Tracker!$B$5:$B$999&gt;=PerCustomer!$D$5)*(Tracker!$B$5:$B$999&lt;=PerCustomer!$E$5)*(Tracker!$C$5:$C$999=PerCustomer!$B$5),ROW(Tracker!$B$5:$B$999)-ROW(Tracker!$B$5)+1),ROWS(C$8:C378))))</f>
        <v/>
      </c>
      <c r="D378" s="21" t="str">
        <f t="array" ref="D378">IF(ROWS(D$8:D378)&gt;$H$3,"",INDEX(Tracker!$D$5:$D$999,SMALL(IF((Tracker!$B$5:$B$999&gt;=PerCustomer!$D$5)*(Tracker!$B$5:$B$999&lt;=PerCustomer!$E$5)*(Tracker!$C$5:$C$999=PerCustomer!$B$5),ROW(Tracker!$B$5:$B$999)-ROW(Tracker!$B$5)+1),ROWS(D$8:D378))))</f>
        <v/>
      </c>
      <c r="F378" s="19" t="str" cm="1">
        <f t="array" ref="F378">IF(ROWS(F$8:F378)&gt;$H$4,"",INDEX(PaymentDate[],SMALL(IF((PaymentDate[]&gt;=PerCustomer!$D$5)*(PaymentDate[]&lt;=PerCustomer!$E$5)*(PaymentCus[]=PerCustomer!$B$5),ROW(PaymentDate[])-ROW(CustPay!$B$4)+1),ROWS(F$8:F378))))</f>
        <v/>
      </c>
      <c r="G378" s="20" t="str" cm="1">
        <f t="array" ref="G378">IF(ROWS(G$8:G378)&gt;$H$4,"",INDEX(PaymentCus[],SMALL(IF((PaymentDate[]&gt;=PerCustomer!$D$5)*(PaymentDate[]&lt;=PerCustomer!$E$5)*(PaymentCus[]=PerCustomer!$B$5),ROW(PaymentDate[])-ROW(CustPay!$B$4)+1),ROWS(G$8:G378))))</f>
        <v/>
      </c>
      <c r="H378" s="21" t="str" cm="1">
        <f t="array" ref="H378">IF(ROWS(H$8:H378)&gt;$H$4,"",INDEX(TableCPD[],SMALL(IF((PaymentDate[]&gt;=PerCustomer!$D$5)*(PaymentDate[]&lt;=PerCustomer!$E$5)*(PaymentCus[]=PerCustomer!$B$5),ROW(PaymentDate[])-ROW(CustPay!$B$4)+1),ROWS(H$8:H378))))</f>
        <v/>
      </c>
      <c r="L378" s="10"/>
    </row>
    <row r="379" spans="2:17" x14ac:dyDescent="0.35">
      <c r="B379" s="19" t="str">
        <f t="array" ref="B379">IF(ROWS(B$8:B379)&gt;$H$3,"",INDEX(Tracker!$B$5:$B$999,SMALL(IF((Tracker!$B$5:$B$999&gt;=PerCustomer!$D$5)*(Tracker!$B$5:$B$999&lt;=PerCustomer!$E$5)*(Tracker!$C$5:$C$999=PerCustomer!$B$5),ROW(Tracker!$B$5:$B$999)-ROW(Tracker!$B$5)+1),ROWS(B$8:B379))))</f>
        <v/>
      </c>
      <c r="C379" s="19" t="str">
        <f t="array" ref="C379">IF(ROWS(C$8:C379)&gt;$H$3,"",INDEX(Tracker!$C$5:$C$999,SMALL(IF((Tracker!$B$5:$B$999&gt;=PerCustomer!$D$5)*(Tracker!$B$5:$B$999&lt;=PerCustomer!$E$5)*(Tracker!$C$5:$C$999=PerCustomer!$B$5),ROW(Tracker!$B$5:$B$999)-ROW(Tracker!$B$5)+1),ROWS(C$8:C379))))</f>
        <v/>
      </c>
      <c r="D379" s="21" t="str">
        <f t="array" ref="D379">IF(ROWS(D$8:D379)&gt;$H$3,"",INDEX(Tracker!$D$5:$D$999,SMALL(IF((Tracker!$B$5:$B$999&gt;=PerCustomer!$D$5)*(Tracker!$B$5:$B$999&lt;=PerCustomer!$E$5)*(Tracker!$C$5:$C$999=PerCustomer!$B$5),ROW(Tracker!$B$5:$B$999)-ROW(Tracker!$B$5)+1),ROWS(D$8:D379))))</f>
        <v/>
      </c>
      <c r="F379" s="19" t="str" cm="1">
        <f t="array" ref="F379">IF(ROWS(F$8:F379)&gt;$H$4,"",INDEX(PaymentDate[],SMALL(IF((PaymentDate[]&gt;=PerCustomer!$D$5)*(PaymentDate[]&lt;=PerCustomer!$E$5)*(PaymentCus[]=PerCustomer!$B$5),ROW(PaymentDate[])-ROW(CustPay!$B$4)+1),ROWS(F$8:F379))))</f>
        <v/>
      </c>
      <c r="G379" s="20" t="str" cm="1">
        <f t="array" ref="G379">IF(ROWS(G$8:G379)&gt;$H$4,"",INDEX(PaymentCus[],SMALL(IF((PaymentDate[]&gt;=PerCustomer!$D$5)*(PaymentDate[]&lt;=PerCustomer!$E$5)*(PaymentCus[]=PerCustomer!$B$5),ROW(PaymentDate[])-ROW(CustPay!$B$4)+1),ROWS(G$8:G379))))</f>
        <v/>
      </c>
      <c r="H379" s="21" t="str" cm="1">
        <f t="array" ref="H379">IF(ROWS(H$8:H379)&gt;$H$4,"",INDEX(TableCPD[],SMALL(IF((PaymentDate[]&gt;=PerCustomer!$D$5)*(PaymentDate[]&lt;=PerCustomer!$E$5)*(PaymentCus[]=PerCustomer!$B$5),ROW(PaymentDate[])-ROW(CustPay!$B$4)+1),ROWS(H$8:H379))))</f>
        <v/>
      </c>
      <c r="L379" s="10"/>
    </row>
    <row r="380" spans="2:17" x14ac:dyDescent="0.35">
      <c r="B380" s="19" t="str">
        <f t="array" ref="B380">IF(ROWS(B$8:B380)&gt;$H$3,"",INDEX(Tracker!$B$5:$B$999,SMALL(IF((Tracker!$B$5:$B$999&gt;=PerCustomer!$D$5)*(Tracker!$B$5:$B$999&lt;=PerCustomer!$E$5)*(Tracker!$C$5:$C$999=PerCustomer!$B$5),ROW(Tracker!$B$5:$B$999)-ROW(Tracker!$B$5)+1),ROWS(B$8:B380))))</f>
        <v/>
      </c>
      <c r="C380" s="19" t="str">
        <f t="array" ref="C380">IF(ROWS(C$8:C380)&gt;$H$3,"",INDEX(Tracker!$C$5:$C$999,SMALL(IF((Tracker!$B$5:$B$999&gt;=PerCustomer!$D$5)*(Tracker!$B$5:$B$999&lt;=PerCustomer!$E$5)*(Tracker!$C$5:$C$999=PerCustomer!$B$5),ROW(Tracker!$B$5:$B$999)-ROW(Tracker!$B$5)+1),ROWS(C$8:C380))))</f>
        <v/>
      </c>
      <c r="D380" s="21" t="str">
        <f t="array" ref="D380">IF(ROWS(D$8:D380)&gt;$H$3,"",INDEX(Tracker!$D$5:$D$999,SMALL(IF((Tracker!$B$5:$B$999&gt;=PerCustomer!$D$5)*(Tracker!$B$5:$B$999&lt;=PerCustomer!$E$5)*(Tracker!$C$5:$C$999=PerCustomer!$B$5),ROW(Tracker!$B$5:$B$999)-ROW(Tracker!$B$5)+1),ROWS(D$8:D380))))</f>
        <v/>
      </c>
      <c r="F380" s="19" t="str" cm="1">
        <f t="array" ref="F380">IF(ROWS(F$8:F380)&gt;$H$4,"",INDEX(PaymentDate[],SMALL(IF((PaymentDate[]&gt;=PerCustomer!$D$5)*(PaymentDate[]&lt;=PerCustomer!$E$5)*(PaymentCus[]=PerCustomer!$B$5),ROW(PaymentDate[])-ROW(CustPay!$B$4)+1),ROWS(F$8:F380))))</f>
        <v/>
      </c>
      <c r="G380" s="20" t="str" cm="1">
        <f t="array" ref="G380">IF(ROWS(G$8:G380)&gt;$H$4,"",INDEX(PaymentCus[],SMALL(IF((PaymentDate[]&gt;=PerCustomer!$D$5)*(PaymentDate[]&lt;=PerCustomer!$E$5)*(PaymentCus[]=PerCustomer!$B$5),ROW(PaymentDate[])-ROW(CustPay!$B$4)+1),ROWS(G$8:G380))))</f>
        <v/>
      </c>
      <c r="H380" s="21" t="str" cm="1">
        <f t="array" ref="H380">IF(ROWS(H$8:H380)&gt;$H$4,"",INDEX(TableCPD[],SMALL(IF((PaymentDate[]&gt;=PerCustomer!$D$5)*(PaymentDate[]&lt;=PerCustomer!$E$5)*(PaymentCus[]=PerCustomer!$B$5),ROW(PaymentDate[])-ROW(CustPay!$B$4)+1),ROWS(H$8:H380))))</f>
        <v/>
      </c>
      <c r="L380" s="10"/>
    </row>
    <row r="381" spans="2:17" x14ac:dyDescent="0.35">
      <c r="B381" s="19" t="str">
        <f t="array" ref="B381">IF(ROWS(B$8:B381)&gt;$H$3,"",INDEX(Tracker!$B$5:$B$999,SMALL(IF((Tracker!$B$5:$B$999&gt;=PerCustomer!$D$5)*(Tracker!$B$5:$B$999&lt;=PerCustomer!$E$5)*(Tracker!$C$5:$C$999=PerCustomer!$B$5),ROW(Tracker!$B$5:$B$999)-ROW(Tracker!$B$5)+1),ROWS(B$8:B381))))</f>
        <v/>
      </c>
      <c r="C381" s="19" t="str">
        <f t="array" ref="C381">IF(ROWS(C$8:C381)&gt;$H$3,"",INDEX(Tracker!$C$5:$C$999,SMALL(IF((Tracker!$B$5:$B$999&gt;=PerCustomer!$D$5)*(Tracker!$B$5:$B$999&lt;=PerCustomer!$E$5)*(Tracker!$C$5:$C$999=PerCustomer!$B$5),ROW(Tracker!$B$5:$B$999)-ROW(Tracker!$B$5)+1),ROWS(C$8:C381))))</f>
        <v/>
      </c>
      <c r="D381" s="21" t="str">
        <f t="array" ref="D381">IF(ROWS(D$8:D381)&gt;$H$3,"",INDEX(Tracker!$D$5:$D$999,SMALL(IF((Tracker!$B$5:$B$999&gt;=PerCustomer!$D$5)*(Tracker!$B$5:$B$999&lt;=PerCustomer!$E$5)*(Tracker!$C$5:$C$999=PerCustomer!$B$5),ROW(Tracker!$B$5:$B$999)-ROW(Tracker!$B$5)+1),ROWS(D$8:D381))))</f>
        <v/>
      </c>
      <c r="F381" s="19" t="str" cm="1">
        <f t="array" ref="F381">IF(ROWS(F$8:F381)&gt;$H$4,"",INDEX(PaymentDate[],SMALL(IF((PaymentDate[]&gt;=PerCustomer!$D$5)*(PaymentDate[]&lt;=PerCustomer!$E$5)*(PaymentCus[]=PerCustomer!$B$5),ROW(PaymentDate[])-ROW(CustPay!$B$4)+1),ROWS(F$8:F381))))</f>
        <v/>
      </c>
      <c r="G381" s="20" t="str" cm="1">
        <f t="array" ref="G381">IF(ROWS(G$8:G381)&gt;$H$4,"",INDEX(PaymentCus[],SMALL(IF((PaymentDate[]&gt;=PerCustomer!$D$5)*(PaymentDate[]&lt;=PerCustomer!$E$5)*(PaymentCus[]=PerCustomer!$B$5),ROW(PaymentDate[])-ROW(CustPay!$B$4)+1),ROWS(G$8:G381))))</f>
        <v/>
      </c>
      <c r="H381" s="21" t="str" cm="1">
        <f t="array" ref="H381">IF(ROWS(H$8:H381)&gt;$H$4,"",INDEX(TableCPD[],SMALL(IF((PaymentDate[]&gt;=PerCustomer!$D$5)*(PaymentDate[]&lt;=PerCustomer!$E$5)*(PaymentCus[]=PerCustomer!$B$5),ROW(PaymentDate[])-ROW(CustPay!$B$4)+1),ROWS(H$8:H381))))</f>
        <v/>
      </c>
      <c r="L381" s="10"/>
    </row>
    <row r="382" spans="2:17" x14ac:dyDescent="0.35">
      <c r="B382" s="19" t="str">
        <f t="array" ref="B382">IF(ROWS(B$8:B382)&gt;$H$3,"",INDEX(Tracker!$B$5:$B$999,SMALL(IF((Tracker!$B$5:$B$999&gt;=PerCustomer!$D$5)*(Tracker!$B$5:$B$999&lt;=PerCustomer!$E$5)*(Tracker!$C$5:$C$999=PerCustomer!$B$5),ROW(Tracker!$B$5:$B$999)-ROW(Tracker!$B$5)+1),ROWS(B$8:B382))))</f>
        <v/>
      </c>
      <c r="C382" s="19" t="str">
        <f t="array" ref="C382">IF(ROWS(C$8:C382)&gt;$H$3,"",INDEX(Tracker!$C$5:$C$999,SMALL(IF((Tracker!$B$5:$B$999&gt;=PerCustomer!$D$5)*(Tracker!$B$5:$B$999&lt;=PerCustomer!$E$5)*(Tracker!$C$5:$C$999=PerCustomer!$B$5),ROW(Tracker!$B$5:$B$999)-ROW(Tracker!$B$5)+1),ROWS(C$8:C382))))</f>
        <v/>
      </c>
      <c r="D382" s="21" t="str">
        <f t="array" ref="D382">IF(ROWS(D$8:D382)&gt;$H$3,"",INDEX(Tracker!$D$5:$D$999,SMALL(IF((Tracker!$B$5:$B$999&gt;=PerCustomer!$D$5)*(Tracker!$B$5:$B$999&lt;=PerCustomer!$E$5)*(Tracker!$C$5:$C$999=PerCustomer!$B$5),ROW(Tracker!$B$5:$B$999)-ROW(Tracker!$B$5)+1),ROWS(D$8:D382))))</f>
        <v/>
      </c>
      <c r="F382" s="19" t="str" cm="1">
        <f t="array" ref="F382">IF(ROWS(F$8:F382)&gt;$H$4,"",INDEX(PaymentDate[],SMALL(IF((PaymentDate[]&gt;=PerCustomer!$D$5)*(PaymentDate[]&lt;=PerCustomer!$E$5)*(PaymentCus[]=PerCustomer!$B$5),ROW(PaymentDate[])-ROW(CustPay!$B$4)+1),ROWS(F$8:F382))))</f>
        <v/>
      </c>
      <c r="G382" s="20" t="str" cm="1">
        <f t="array" ref="G382">IF(ROWS(G$8:G382)&gt;$H$4,"",INDEX(PaymentCus[],SMALL(IF((PaymentDate[]&gt;=PerCustomer!$D$5)*(PaymentDate[]&lt;=PerCustomer!$E$5)*(PaymentCus[]=PerCustomer!$B$5),ROW(PaymentDate[])-ROW(CustPay!$B$4)+1),ROWS(G$8:G382))))</f>
        <v/>
      </c>
      <c r="H382" s="21" t="str" cm="1">
        <f t="array" ref="H382">IF(ROWS(H$8:H382)&gt;$H$4,"",INDEX(TableCPD[],SMALL(IF((PaymentDate[]&gt;=PerCustomer!$D$5)*(PaymentDate[]&lt;=PerCustomer!$E$5)*(PaymentCus[]=PerCustomer!$B$5),ROW(PaymentDate[])-ROW(CustPay!$B$4)+1),ROWS(H$8:H382))))</f>
        <v/>
      </c>
      <c r="L382" s="10"/>
    </row>
    <row r="383" spans="2:17" x14ac:dyDescent="0.35">
      <c r="B383" s="19" t="str">
        <f t="array" ref="B383">IF(ROWS(B$8:B383)&gt;$H$3,"",INDEX(Tracker!$B$5:$B$999,SMALL(IF((Tracker!$B$5:$B$999&gt;=PerCustomer!$D$5)*(Tracker!$B$5:$B$999&lt;=PerCustomer!$E$5)*(Tracker!$C$5:$C$999=PerCustomer!$B$5),ROW(Tracker!$B$5:$B$999)-ROW(Tracker!$B$5)+1),ROWS(B$8:B383))))</f>
        <v/>
      </c>
      <c r="C383" s="19" t="str">
        <f t="array" ref="C383">IF(ROWS(C$8:C383)&gt;$H$3,"",INDEX(Tracker!$C$5:$C$999,SMALL(IF((Tracker!$B$5:$B$999&gt;=PerCustomer!$D$5)*(Tracker!$B$5:$B$999&lt;=PerCustomer!$E$5)*(Tracker!$C$5:$C$999=PerCustomer!$B$5),ROW(Tracker!$B$5:$B$999)-ROW(Tracker!$B$5)+1),ROWS(C$8:C383))))</f>
        <v/>
      </c>
      <c r="D383" s="21" t="str">
        <f t="array" ref="D383">IF(ROWS(D$8:D383)&gt;$H$3,"",INDEX(Tracker!$D$5:$D$999,SMALL(IF((Tracker!$B$5:$B$999&gt;=PerCustomer!$D$5)*(Tracker!$B$5:$B$999&lt;=PerCustomer!$E$5)*(Tracker!$C$5:$C$999=PerCustomer!$B$5),ROW(Tracker!$B$5:$B$999)-ROW(Tracker!$B$5)+1),ROWS(D$8:D383))))</f>
        <v/>
      </c>
      <c r="F383" s="19" t="str" cm="1">
        <f t="array" ref="F383">IF(ROWS(F$8:F383)&gt;$H$4,"",INDEX(PaymentDate[],SMALL(IF((PaymentDate[]&gt;=PerCustomer!$D$5)*(PaymentDate[]&lt;=PerCustomer!$E$5)*(PaymentCus[]=PerCustomer!$B$5),ROW(PaymentDate[])-ROW(CustPay!$B$4)+1),ROWS(F$8:F383))))</f>
        <v/>
      </c>
      <c r="G383" s="20" t="str" cm="1">
        <f t="array" ref="G383">IF(ROWS(G$8:G383)&gt;$H$4,"",INDEX(PaymentCus[],SMALL(IF((PaymentDate[]&gt;=PerCustomer!$D$5)*(PaymentDate[]&lt;=PerCustomer!$E$5)*(PaymentCus[]=PerCustomer!$B$5),ROW(PaymentDate[])-ROW(CustPay!$B$4)+1),ROWS(G$8:G383))))</f>
        <v/>
      </c>
      <c r="H383" s="21" t="str" cm="1">
        <f t="array" ref="H383">IF(ROWS(H$8:H383)&gt;$H$4,"",INDEX(TableCPD[],SMALL(IF((PaymentDate[]&gt;=PerCustomer!$D$5)*(PaymentDate[]&lt;=PerCustomer!$E$5)*(PaymentCus[]=PerCustomer!$B$5),ROW(PaymentDate[])-ROW(CustPay!$B$4)+1),ROWS(H$8:H383))))</f>
        <v/>
      </c>
      <c r="L383" s="10"/>
    </row>
    <row r="384" spans="2:17" x14ac:dyDescent="0.35">
      <c r="B384" s="19" t="str">
        <f t="array" ref="B384">IF(ROWS(B$8:B384)&gt;$H$3,"",INDEX(Tracker!$B$5:$B$999,SMALL(IF((Tracker!$B$5:$B$999&gt;=PerCustomer!$D$5)*(Tracker!$B$5:$B$999&lt;=PerCustomer!$E$5)*(Tracker!$C$5:$C$999=PerCustomer!$B$5),ROW(Tracker!$B$5:$B$999)-ROW(Tracker!$B$5)+1),ROWS(B$8:B384))))</f>
        <v/>
      </c>
      <c r="C384" s="19" t="str">
        <f t="array" ref="C384">IF(ROWS(C$8:C384)&gt;$H$3,"",INDEX(Tracker!$C$5:$C$999,SMALL(IF((Tracker!$B$5:$B$999&gt;=PerCustomer!$D$5)*(Tracker!$B$5:$B$999&lt;=PerCustomer!$E$5)*(Tracker!$C$5:$C$999=PerCustomer!$B$5),ROW(Tracker!$B$5:$B$999)-ROW(Tracker!$B$5)+1),ROWS(C$8:C384))))</f>
        <v/>
      </c>
      <c r="D384" s="21" t="str">
        <f t="array" ref="D384">IF(ROWS(D$8:D384)&gt;$H$3,"",INDEX(Tracker!$D$5:$D$999,SMALL(IF((Tracker!$B$5:$B$999&gt;=PerCustomer!$D$5)*(Tracker!$B$5:$B$999&lt;=PerCustomer!$E$5)*(Tracker!$C$5:$C$999=PerCustomer!$B$5),ROW(Tracker!$B$5:$B$999)-ROW(Tracker!$B$5)+1),ROWS(D$8:D384))))</f>
        <v/>
      </c>
      <c r="F384" s="19" t="str" cm="1">
        <f t="array" ref="F384">IF(ROWS(F$8:F384)&gt;$H$4,"",INDEX(PaymentDate[],SMALL(IF((PaymentDate[]&gt;=PerCustomer!$D$5)*(PaymentDate[]&lt;=PerCustomer!$E$5)*(PaymentCus[]=PerCustomer!$B$5),ROW(PaymentDate[])-ROW(CustPay!$B$4)+1),ROWS(F$8:F384))))</f>
        <v/>
      </c>
      <c r="G384" s="20" t="str" cm="1">
        <f t="array" ref="G384">IF(ROWS(G$8:G384)&gt;$H$4,"",INDEX(PaymentCus[],SMALL(IF((PaymentDate[]&gt;=PerCustomer!$D$5)*(PaymentDate[]&lt;=PerCustomer!$E$5)*(PaymentCus[]=PerCustomer!$B$5),ROW(PaymentDate[])-ROW(CustPay!$B$4)+1),ROWS(G$8:G384))))</f>
        <v/>
      </c>
      <c r="H384" s="21" t="str" cm="1">
        <f t="array" ref="H384">IF(ROWS(H$8:H384)&gt;$H$4,"",INDEX(TableCPD[],SMALL(IF((PaymentDate[]&gt;=PerCustomer!$D$5)*(PaymentDate[]&lt;=PerCustomer!$E$5)*(PaymentCus[]=PerCustomer!$B$5),ROW(PaymentDate[])-ROW(CustPay!$B$4)+1),ROWS(H$8:H384))))</f>
        <v/>
      </c>
      <c r="L384" s="10"/>
    </row>
    <row r="385" spans="2:12" x14ac:dyDescent="0.35">
      <c r="B385" s="19" t="str">
        <f t="array" ref="B385">IF(ROWS(B$8:B385)&gt;$H$3,"",INDEX(Tracker!$B$5:$B$999,SMALL(IF((Tracker!$B$5:$B$999&gt;=PerCustomer!$D$5)*(Tracker!$B$5:$B$999&lt;=PerCustomer!$E$5)*(Tracker!$C$5:$C$999=PerCustomer!$B$5),ROW(Tracker!$B$5:$B$999)-ROW(Tracker!$B$5)+1),ROWS(B$8:B385))))</f>
        <v/>
      </c>
      <c r="C385" s="19" t="str">
        <f t="array" ref="C385">IF(ROWS(C$8:C385)&gt;$H$3,"",INDEX(Tracker!$C$5:$C$999,SMALL(IF((Tracker!$B$5:$B$999&gt;=PerCustomer!$D$5)*(Tracker!$B$5:$B$999&lt;=PerCustomer!$E$5)*(Tracker!$C$5:$C$999=PerCustomer!$B$5),ROW(Tracker!$B$5:$B$999)-ROW(Tracker!$B$5)+1),ROWS(C$8:C385))))</f>
        <v/>
      </c>
      <c r="D385" s="21" t="str">
        <f t="array" ref="D385">IF(ROWS(D$8:D385)&gt;$H$3,"",INDEX(Tracker!$D$5:$D$999,SMALL(IF((Tracker!$B$5:$B$999&gt;=PerCustomer!$D$5)*(Tracker!$B$5:$B$999&lt;=PerCustomer!$E$5)*(Tracker!$C$5:$C$999=PerCustomer!$B$5),ROW(Tracker!$B$5:$B$999)-ROW(Tracker!$B$5)+1),ROWS(D$8:D385))))</f>
        <v/>
      </c>
      <c r="F385" s="19" t="str" cm="1">
        <f t="array" ref="F385">IF(ROWS(F$8:F385)&gt;$H$4,"",INDEX(PaymentDate[],SMALL(IF((PaymentDate[]&gt;=PerCustomer!$D$5)*(PaymentDate[]&lt;=PerCustomer!$E$5)*(PaymentCus[]=PerCustomer!$B$5),ROW(PaymentDate[])-ROW(CustPay!$B$4)+1),ROWS(F$8:F385))))</f>
        <v/>
      </c>
      <c r="G385" s="20" t="str" cm="1">
        <f t="array" ref="G385">IF(ROWS(G$8:G385)&gt;$H$4,"",INDEX(PaymentCus[],SMALL(IF((PaymentDate[]&gt;=PerCustomer!$D$5)*(PaymentDate[]&lt;=PerCustomer!$E$5)*(PaymentCus[]=PerCustomer!$B$5),ROW(PaymentDate[])-ROW(CustPay!$B$4)+1),ROWS(G$8:G385))))</f>
        <v/>
      </c>
      <c r="H385" s="21" t="str" cm="1">
        <f t="array" ref="H385">IF(ROWS(H$8:H385)&gt;$H$4,"",INDEX(TableCPD[],SMALL(IF((PaymentDate[]&gt;=PerCustomer!$D$5)*(PaymentDate[]&lt;=PerCustomer!$E$5)*(PaymentCus[]=PerCustomer!$B$5),ROW(PaymentDate[])-ROW(CustPay!$B$4)+1),ROWS(H$8:H385))))</f>
        <v/>
      </c>
      <c r="L385" s="10"/>
    </row>
    <row r="386" spans="2:12" x14ac:dyDescent="0.35">
      <c r="B386" s="19" t="str">
        <f t="array" ref="B386">IF(ROWS(B$8:B386)&gt;$H$3,"",INDEX(Tracker!$B$5:$B$999,SMALL(IF((Tracker!$B$5:$B$999&gt;=PerCustomer!$D$5)*(Tracker!$B$5:$B$999&lt;=PerCustomer!$E$5)*(Tracker!$C$5:$C$999=PerCustomer!$B$5),ROW(Tracker!$B$5:$B$999)-ROW(Tracker!$B$5)+1),ROWS(B$8:B386))))</f>
        <v/>
      </c>
      <c r="C386" s="19" t="str">
        <f t="array" ref="C386">IF(ROWS(C$8:C386)&gt;$H$3,"",INDEX(Tracker!$C$5:$C$999,SMALL(IF((Tracker!$B$5:$B$999&gt;=PerCustomer!$D$5)*(Tracker!$B$5:$B$999&lt;=PerCustomer!$E$5)*(Tracker!$C$5:$C$999=PerCustomer!$B$5),ROW(Tracker!$B$5:$B$999)-ROW(Tracker!$B$5)+1),ROWS(C$8:C386))))</f>
        <v/>
      </c>
      <c r="D386" s="21" t="str">
        <f t="array" ref="D386">IF(ROWS(D$8:D386)&gt;$H$3,"",INDEX(Tracker!$D$5:$D$999,SMALL(IF((Tracker!$B$5:$B$999&gt;=PerCustomer!$D$5)*(Tracker!$B$5:$B$999&lt;=PerCustomer!$E$5)*(Tracker!$C$5:$C$999=PerCustomer!$B$5),ROW(Tracker!$B$5:$B$999)-ROW(Tracker!$B$5)+1),ROWS(D$8:D386))))</f>
        <v/>
      </c>
      <c r="F386" s="19" t="str" cm="1">
        <f t="array" ref="F386">IF(ROWS(F$8:F386)&gt;$H$4,"",INDEX(PaymentDate[],SMALL(IF((PaymentDate[]&gt;=PerCustomer!$D$5)*(PaymentDate[]&lt;=PerCustomer!$E$5)*(PaymentCus[]=PerCustomer!$B$5),ROW(PaymentDate[])-ROW(CustPay!$B$4)+1),ROWS(F$8:F386))))</f>
        <v/>
      </c>
      <c r="G386" s="20" t="str" cm="1">
        <f t="array" ref="G386">IF(ROWS(G$8:G386)&gt;$H$4,"",INDEX(PaymentCus[],SMALL(IF((PaymentDate[]&gt;=PerCustomer!$D$5)*(PaymentDate[]&lt;=PerCustomer!$E$5)*(PaymentCus[]=PerCustomer!$B$5),ROW(PaymentDate[])-ROW(CustPay!$B$4)+1),ROWS(G$8:G386))))</f>
        <v/>
      </c>
      <c r="H386" s="21" t="str" cm="1">
        <f t="array" ref="H386">IF(ROWS(H$8:H386)&gt;$H$4,"",INDEX(TableCPD[],SMALL(IF((PaymentDate[]&gt;=PerCustomer!$D$5)*(PaymentDate[]&lt;=PerCustomer!$E$5)*(PaymentCus[]=PerCustomer!$B$5),ROW(PaymentDate[])-ROW(CustPay!$B$4)+1),ROWS(H$8:H386))))</f>
        <v/>
      </c>
      <c r="L386" s="10"/>
    </row>
    <row r="387" spans="2:12" x14ac:dyDescent="0.35">
      <c r="B387" s="19" t="str">
        <f t="array" ref="B387">IF(ROWS(B$8:B387)&gt;$H$3,"",INDEX(Tracker!$B$5:$B$999,SMALL(IF((Tracker!$B$5:$B$999&gt;=PerCustomer!$D$5)*(Tracker!$B$5:$B$999&lt;=PerCustomer!$E$5)*(Tracker!$C$5:$C$999=PerCustomer!$B$5),ROW(Tracker!$B$5:$B$999)-ROW(Tracker!$B$5)+1),ROWS(B$8:B387))))</f>
        <v/>
      </c>
      <c r="C387" s="19" t="str">
        <f t="array" ref="C387">IF(ROWS(C$8:C387)&gt;$H$3,"",INDEX(Tracker!$C$5:$C$999,SMALL(IF((Tracker!$B$5:$B$999&gt;=PerCustomer!$D$5)*(Tracker!$B$5:$B$999&lt;=PerCustomer!$E$5)*(Tracker!$C$5:$C$999=PerCustomer!$B$5),ROW(Tracker!$B$5:$B$999)-ROW(Tracker!$B$5)+1),ROWS(C$8:C387))))</f>
        <v/>
      </c>
      <c r="D387" s="21" t="str">
        <f t="array" ref="D387">IF(ROWS(D$8:D387)&gt;$H$3,"",INDEX(Tracker!$D$5:$D$999,SMALL(IF((Tracker!$B$5:$B$999&gt;=PerCustomer!$D$5)*(Tracker!$B$5:$B$999&lt;=PerCustomer!$E$5)*(Tracker!$C$5:$C$999=PerCustomer!$B$5),ROW(Tracker!$B$5:$B$999)-ROW(Tracker!$B$5)+1),ROWS(D$8:D387))))</f>
        <v/>
      </c>
      <c r="F387" s="19" t="str" cm="1">
        <f t="array" ref="F387">IF(ROWS(F$8:F387)&gt;$H$4,"",INDEX(PaymentDate[],SMALL(IF((PaymentDate[]&gt;=PerCustomer!$D$5)*(PaymentDate[]&lt;=PerCustomer!$E$5)*(PaymentCus[]=PerCustomer!$B$5),ROW(PaymentDate[])-ROW(CustPay!$B$4)+1),ROWS(F$8:F387))))</f>
        <v/>
      </c>
      <c r="G387" s="20" t="str" cm="1">
        <f t="array" ref="G387">IF(ROWS(G$8:G387)&gt;$H$4,"",INDEX(PaymentCus[],SMALL(IF((PaymentDate[]&gt;=PerCustomer!$D$5)*(PaymentDate[]&lt;=PerCustomer!$E$5)*(PaymentCus[]=PerCustomer!$B$5),ROW(PaymentDate[])-ROW(CustPay!$B$4)+1),ROWS(G$8:G387))))</f>
        <v/>
      </c>
      <c r="H387" s="21" t="str" cm="1">
        <f t="array" ref="H387">IF(ROWS(H$8:H387)&gt;$H$4,"",INDEX(TableCPD[],SMALL(IF((PaymentDate[]&gt;=PerCustomer!$D$5)*(PaymentDate[]&lt;=PerCustomer!$E$5)*(PaymentCus[]=PerCustomer!$B$5),ROW(PaymentDate[])-ROW(CustPay!$B$4)+1),ROWS(H$8:H387))))</f>
        <v/>
      </c>
      <c r="L387" s="10"/>
    </row>
    <row r="388" spans="2:12" x14ac:dyDescent="0.35">
      <c r="B388" s="19" t="str">
        <f t="array" ref="B388">IF(ROWS(B$8:B388)&gt;$H$3,"",INDEX(Tracker!$B$5:$B$999,SMALL(IF((Tracker!$B$5:$B$999&gt;=PerCustomer!$D$5)*(Tracker!$B$5:$B$999&lt;=PerCustomer!$E$5)*(Tracker!$C$5:$C$999=PerCustomer!$B$5),ROW(Tracker!$B$5:$B$999)-ROW(Tracker!$B$5)+1),ROWS(B$8:B388))))</f>
        <v/>
      </c>
      <c r="C388" s="19" t="str">
        <f t="array" ref="C388">IF(ROWS(C$8:C388)&gt;$H$3,"",INDEX(Tracker!$C$5:$C$999,SMALL(IF((Tracker!$B$5:$B$999&gt;=PerCustomer!$D$5)*(Tracker!$B$5:$B$999&lt;=PerCustomer!$E$5)*(Tracker!$C$5:$C$999=PerCustomer!$B$5),ROW(Tracker!$B$5:$B$999)-ROW(Tracker!$B$5)+1),ROWS(C$8:C388))))</f>
        <v/>
      </c>
      <c r="D388" s="21" t="str">
        <f t="array" ref="D388">IF(ROWS(D$8:D388)&gt;$H$3,"",INDEX(Tracker!$D$5:$D$999,SMALL(IF((Tracker!$B$5:$B$999&gt;=PerCustomer!$D$5)*(Tracker!$B$5:$B$999&lt;=PerCustomer!$E$5)*(Tracker!$C$5:$C$999=PerCustomer!$B$5),ROW(Tracker!$B$5:$B$999)-ROW(Tracker!$B$5)+1),ROWS(D$8:D388))))</f>
        <v/>
      </c>
      <c r="F388" s="19" t="str" cm="1">
        <f t="array" ref="F388">IF(ROWS(F$8:F388)&gt;$H$4,"",INDEX(PaymentDate[],SMALL(IF((PaymentDate[]&gt;=PerCustomer!$D$5)*(PaymentDate[]&lt;=PerCustomer!$E$5)*(PaymentCus[]=PerCustomer!$B$5),ROW(PaymentDate[])-ROW(CustPay!$B$4)+1),ROWS(F$8:F388))))</f>
        <v/>
      </c>
      <c r="G388" s="20" t="str" cm="1">
        <f t="array" ref="G388">IF(ROWS(G$8:G388)&gt;$H$4,"",INDEX(PaymentCus[],SMALL(IF((PaymentDate[]&gt;=PerCustomer!$D$5)*(PaymentDate[]&lt;=PerCustomer!$E$5)*(PaymentCus[]=PerCustomer!$B$5),ROW(PaymentDate[])-ROW(CustPay!$B$4)+1),ROWS(G$8:G388))))</f>
        <v/>
      </c>
      <c r="H388" s="21" t="str" cm="1">
        <f t="array" ref="H388">IF(ROWS(H$8:H388)&gt;$H$4,"",INDEX(TableCPD[],SMALL(IF((PaymentDate[]&gt;=PerCustomer!$D$5)*(PaymentDate[]&lt;=PerCustomer!$E$5)*(PaymentCus[]=PerCustomer!$B$5),ROW(PaymentDate[])-ROW(CustPay!$B$4)+1),ROWS(H$8:H388))))</f>
        <v/>
      </c>
      <c r="L388" s="10"/>
    </row>
    <row r="389" spans="2:12" x14ac:dyDescent="0.35">
      <c r="B389" s="19" t="str">
        <f t="array" ref="B389">IF(ROWS(B$8:B389)&gt;$H$3,"",INDEX(Tracker!$B$5:$B$999,SMALL(IF((Tracker!$B$5:$B$999&gt;=PerCustomer!$D$5)*(Tracker!$B$5:$B$999&lt;=PerCustomer!$E$5)*(Tracker!$C$5:$C$999=PerCustomer!$B$5),ROW(Tracker!$B$5:$B$999)-ROW(Tracker!$B$5)+1),ROWS(B$8:B389))))</f>
        <v/>
      </c>
      <c r="C389" s="19" t="str">
        <f t="array" ref="C389">IF(ROWS(C$8:C389)&gt;$H$3,"",INDEX(Tracker!$C$5:$C$999,SMALL(IF((Tracker!$B$5:$B$999&gt;=PerCustomer!$D$5)*(Tracker!$B$5:$B$999&lt;=PerCustomer!$E$5)*(Tracker!$C$5:$C$999=PerCustomer!$B$5),ROW(Tracker!$B$5:$B$999)-ROW(Tracker!$B$5)+1),ROWS(C$8:C389))))</f>
        <v/>
      </c>
      <c r="D389" s="21" t="str">
        <f t="array" ref="D389">IF(ROWS(D$8:D389)&gt;$H$3,"",INDEX(Tracker!$D$5:$D$999,SMALL(IF((Tracker!$B$5:$B$999&gt;=PerCustomer!$D$5)*(Tracker!$B$5:$B$999&lt;=PerCustomer!$E$5)*(Tracker!$C$5:$C$999=PerCustomer!$B$5),ROW(Tracker!$B$5:$B$999)-ROW(Tracker!$B$5)+1),ROWS(D$8:D389))))</f>
        <v/>
      </c>
      <c r="F389" s="19" t="str" cm="1">
        <f t="array" ref="F389">IF(ROWS(F$8:F389)&gt;$H$4,"",INDEX(PaymentDate[],SMALL(IF((PaymentDate[]&gt;=PerCustomer!$D$5)*(PaymentDate[]&lt;=PerCustomer!$E$5)*(PaymentCus[]=PerCustomer!$B$5),ROW(PaymentDate[])-ROW(CustPay!$B$4)+1),ROWS(F$8:F389))))</f>
        <v/>
      </c>
      <c r="G389" s="20" t="str" cm="1">
        <f t="array" ref="G389">IF(ROWS(G$8:G389)&gt;$H$4,"",INDEX(PaymentCus[],SMALL(IF((PaymentDate[]&gt;=PerCustomer!$D$5)*(PaymentDate[]&lt;=PerCustomer!$E$5)*(PaymentCus[]=PerCustomer!$B$5),ROW(PaymentDate[])-ROW(CustPay!$B$4)+1),ROWS(G$8:G389))))</f>
        <v/>
      </c>
      <c r="H389" s="21" t="str" cm="1">
        <f t="array" ref="H389">IF(ROWS(H$8:H389)&gt;$H$4,"",INDEX(TableCPD[],SMALL(IF((PaymentDate[]&gt;=PerCustomer!$D$5)*(PaymentDate[]&lt;=PerCustomer!$E$5)*(PaymentCus[]=PerCustomer!$B$5),ROW(PaymentDate[])-ROW(CustPay!$B$4)+1),ROWS(H$8:H389))))</f>
        <v/>
      </c>
      <c r="L389" s="10"/>
    </row>
    <row r="390" spans="2:12" x14ac:dyDescent="0.35">
      <c r="B390" s="19" t="str">
        <f t="array" ref="B390">IF(ROWS(B$8:B390)&gt;$H$3,"",INDEX(Tracker!$B$5:$B$999,SMALL(IF((Tracker!$B$5:$B$999&gt;=PerCustomer!$D$5)*(Tracker!$B$5:$B$999&lt;=PerCustomer!$E$5)*(Tracker!$C$5:$C$999=PerCustomer!$B$5),ROW(Tracker!$B$5:$B$999)-ROW(Tracker!$B$5)+1),ROWS(B$8:B390))))</f>
        <v/>
      </c>
      <c r="C390" s="19" t="str">
        <f t="array" ref="C390">IF(ROWS(C$8:C390)&gt;$H$3,"",INDEX(Tracker!$C$5:$C$999,SMALL(IF((Tracker!$B$5:$B$999&gt;=PerCustomer!$D$5)*(Tracker!$B$5:$B$999&lt;=PerCustomer!$E$5)*(Tracker!$C$5:$C$999=PerCustomer!$B$5),ROW(Tracker!$B$5:$B$999)-ROW(Tracker!$B$5)+1),ROWS(C$8:C390))))</f>
        <v/>
      </c>
      <c r="D390" s="21" t="str">
        <f t="array" ref="D390">IF(ROWS(D$8:D390)&gt;$H$3,"",INDEX(Tracker!$D$5:$D$999,SMALL(IF((Tracker!$B$5:$B$999&gt;=PerCustomer!$D$5)*(Tracker!$B$5:$B$999&lt;=PerCustomer!$E$5)*(Tracker!$C$5:$C$999=PerCustomer!$B$5),ROW(Tracker!$B$5:$B$999)-ROW(Tracker!$B$5)+1),ROWS(D$8:D390))))</f>
        <v/>
      </c>
      <c r="F390" s="19" t="str" cm="1">
        <f t="array" ref="F390">IF(ROWS(F$8:F390)&gt;$H$4,"",INDEX(PaymentDate[],SMALL(IF((PaymentDate[]&gt;=PerCustomer!$D$5)*(PaymentDate[]&lt;=PerCustomer!$E$5)*(PaymentCus[]=PerCustomer!$B$5),ROW(PaymentDate[])-ROW(CustPay!$B$4)+1),ROWS(F$8:F390))))</f>
        <v/>
      </c>
      <c r="G390" s="20" t="str" cm="1">
        <f t="array" ref="G390">IF(ROWS(G$8:G390)&gt;$H$4,"",INDEX(PaymentCus[],SMALL(IF((PaymentDate[]&gt;=PerCustomer!$D$5)*(PaymentDate[]&lt;=PerCustomer!$E$5)*(PaymentCus[]=PerCustomer!$B$5),ROW(PaymentDate[])-ROW(CustPay!$B$4)+1),ROWS(G$8:G390))))</f>
        <v/>
      </c>
      <c r="H390" s="21" t="str" cm="1">
        <f t="array" ref="H390">IF(ROWS(H$8:H390)&gt;$H$4,"",INDEX(TableCPD[],SMALL(IF((PaymentDate[]&gt;=PerCustomer!$D$5)*(PaymentDate[]&lt;=PerCustomer!$E$5)*(PaymentCus[]=PerCustomer!$B$5),ROW(PaymentDate[])-ROW(CustPay!$B$4)+1),ROWS(H$8:H390))))</f>
        <v/>
      </c>
      <c r="L390" s="10"/>
    </row>
    <row r="391" spans="2:12" x14ac:dyDescent="0.35">
      <c r="B391" s="19" t="str">
        <f t="array" ref="B391">IF(ROWS(B$8:B391)&gt;$H$3,"",INDEX(Tracker!$B$5:$B$999,SMALL(IF((Tracker!$B$5:$B$999&gt;=PerCustomer!$D$5)*(Tracker!$B$5:$B$999&lt;=PerCustomer!$E$5)*(Tracker!$C$5:$C$999=PerCustomer!$B$5),ROW(Tracker!$B$5:$B$999)-ROW(Tracker!$B$5)+1),ROWS(B$8:B391))))</f>
        <v/>
      </c>
      <c r="C391" s="19" t="str">
        <f t="array" ref="C391">IF(ROWS(C$8:C391)&gt;$H$3,"",INDEX(Tracker!$C$5:$C$999,SMALL(IF((Tracker!$B$5:$B$999&gt;=PerCustomer!$D$5)*(Tracker!$B$5:$B$999&lt;=PerCustomer!$E$5)*(Tracker!$C$5:$C$999=PerCustomer!$B$5),ROW(Tracker!$B$5:$B$999)-ROW(Tracker!$B$5)+1),ROWS(C$8:C391))))</f>
        <v/>
      </c>
      <c r="D391" s="21" t="str">
        <f t="array" ref="D391">IF(ROWS(D$8:D391)&gt;$H$3,"",INDEX(Tracker!$D$5:$D$999,SMALL(IF((Tracker!$B$5:$B$999&gt;=PerCustomer!$D$5)*(Tracker!$B$5:$B$999&lt;=PerCustomer!$E$5)*(Tracker!$C$5:$C$999=PerCustomer!$B$5),ROW(Tracker!$B$5:$B$999)-ROW(Tracker!$B$5)+1),ROWS(D$8:D391))))</f>
        <v/>
      </c>
      <c r="F391" s="19" t="str" cm="1">
        <f t="array" ref="F391">IF(ROWS(F$8:F391)&gt;$H$4,"",INDEX(PaymentDate[],SMALL(IF((PaymentDate[]&gt;=PerCustomer!$D$5)*(PaymentDate[]&lt;=PerCustomer!$E$5)*(PaymentCus[]=PerCustomer!$B$5),ROW(PaymentDate[])-ROW(CustPay!$B$4)+1),ROWS(F$8:F391))))</f>
        <v/>
      </c>
      <c r="G391" s="20" t="str" cm="1">
        <f t="array" ref="G391">IF(ROWS(G$8:G391)&gt;$H$4,"",INDEX(PaymentCus[],SMALL(IF((PaymentDate[]&gt;=PerCustomer!$D$5)*(PaymentDate[]&lt;=PerCustomer!$E$5)*(PaymentCus[]=PerCustomer!$B$5),ROW(PaymentDate[])-ROW(CustPay!$B$4)+1),ROWS(G$8:G391))))</f>
        <v/>
      </c>
      <c r="H391" s="21" t="str" cm="1">
        <f t="array" ref="H391">IF(ROWS(H$8:H391)&gt;$H$4,"",INDEX(TableCPD[],SMALL(IF((PaymentDate[]&gt;=PerCustomer!$D$5)*(PaymentDate[]&lt;=PerCustomer!$E$5)*(PaymentCus[]=PerCustomer!$B$5),ROW(PaymentDate[])-ROW(CustPay!$B$4)+1),ROWS(H$8:H391))))</f>
        <v/>
      </c>
      <c r="L391" s="10"/>
    </row>
    <row r="392" spans="2:12" x14ac:dyDescent="0.35">
      <c r="B392" s="19" t="str">
        <f t="array" ref="B392">IF(ROWS(B$8:B392)&gt;$H$3,"",INDEX(Tracker!$B$5:$B$999,SMALL(IF((Tracker!$B$5:$B$999&gt;=PerCustomer!$D$5)*(Tracker!$B$5:$B$999&lt;=PerCustomer!$E$5)*(Tracker!$C$5:$C$999=PerCustomer!$B$5),ROW(Tracker!$B$5:$B$999)-ROW(Tracker!$B$5)+1),ROWS(B$8:B392))))</f>
        <v/>
      </c>
      <c r="C392" s="19" t="str">
        <f t="array" ref="C392">IF(ROWS(C$8:C392)&gt;$H$3,"",INDEX(Tracker!$C$5:$C$999,SMALL(IF((Tracker!$B$5:$B$999&gt;=PerCustomer!$D$5)*(Tracker!$B$5:$B$999&lt;=PerCustomer!$E$5)*(Tracker!$C$5:$C$999=PerCustomer!$B$5),ROW(Tracker!$B$5:$B$999)-ROW(Tracker!$B$5)+1),ROWS(C$8:C392))))</f>
        <v/>
      </c>
      <c r="D392" s="21" t="str">
        <f t="array" ref="D392">IF(ROWS(D$8:D392)&gt;$H$3,"",INDEX(Tracker!$D$5:$D$999,SMALL(IF((Tracker!$B$5:$B$999&gt;=PerCustomer!$D$5)*(Tracker!$B$5:$B$999&lt;=PerCustomer!$E$5)*(Tracker!$C$5:$C$999=PerCustomer!$B$5),ROW(Tracker!$B$5:$B$999)-ROW(Tracker!$B$5)+1),ROWS(D$8:D392))))</f>
        <v/>
      </c>
      <c r="F392" s="19" t="str" cm="1">
        <f t="array" ref="F392">IF(ROWS(F$8:F392)&gt;$H$4,"",INDEX(PaymentDate[],SMALL(IF((PaymentDate[]&gt;=PerCustomer!$D$5)*(PaymentDate[]&lt;=PerCustomer!$E$5)*(PaymentCus[]=PerCustomer!$B$5),ROW(PaymentDate[])-ROW(CustPay!$B$4)+1),ROWS(F$8:F392))))</f>
        <v/>
      </c>
      <c r="G392" s="20" t="str" cm="1">
        <f t="array" ref="G392">IF(ROWS(G$8:G392)&gt;$H$4,"",INDEX(PaymentCus[],SMALL(IF((PaymentDate[]&gt;=PerCustomer!$D$5)*(PaymentDate[]&lt;=PerCustomer!$E$5)*(PaymentCus[]=PerCustomer!$B$5),ROW(PaymentDate[])-ROW(CustPay!$B$4)+1),ROWS(G$8:G392))))</f>
        <v/>
      </c>
      <c r="H392" s="21" t="str" cm="1">
        <f t="array" ref="H392">IF(ROWS(H$8:H392)&gt;$H$4,"",INDEX(TableCPD[],SMALL(IF((PaymentDate[]&gt;=PerCustomer!$D$5)*(PaymentDate[]&lt;=PerCustomer!$E$5)*(PaymentCus[]=PerCustomer!$B$5),ROW(PaymentDate[])-ROW(CustPay!$B$4)+1),ROWS(H$8:H392))))</f>
        <v/>
      </c>
      <c r="L392" s="10"/>
    </row>
    <row r="393" spans="2:12" x14ac:dyDescent="0.35">
      <c r="B393" s="19" t="str">
        <f t="array" ref="B393">IF(ROWS(B$8:B393)&gt;$H$3,"",INDEX(Tracker!$B$5:$B$999,SMALL(IF((Tracker!$B$5:$B$999&gt;=PerCustomer!$D$5)*(Tracker!$B$5:$B$999&lt;=PerCustomer!$E$5)*(Tracker!$C$5:$C$999=PerCustomer!$B$5),ROW(Tracker!$B$5:$B$999)-ROW(Tracker!$B$5)+1),ROWS(B$8:B393))))</f>
        <v/>
      </c>
      <c r="C393" s="19" t="str">
        <f t="array" ref="C393">IF(ROWS(C$8:C393)&gt;$H$3,"",INDEX(Tracker!$C$5:$C$999,SMALL(IF((Tracker!$B$5:$B$999&gt;=PerCustomer!$D$5)*(Tracker!$B$5:$B$999&lt;=PerCustomer!$E$5)*(Tracker!$C$5:$C$999=PerCustomer!$B$5),ROW(Tracker!$B$5:$B$999)-ROW(Tracker!$B$5)+1),ROWS(C$8:C393))))</f>
        <v/>
      </c>
      <c r="D393" s="21" t="str">
        <f t="array" ref="D393">IF(ROWS(D$8:D393)&gt;$H$3,"",INDEX(Tracker!$D$5:$D$999,SMALL(IF((Tracker!$B$5:$B$999&gt;=PerCustomer!$D$5)*(Tracker!$B$5:$B$999&lt;=PerCustomer!$E$5)*(Tracker!$C$5:$C$999=PerCustomer!$B$5),ROW(Tracker!$B$5:$B$999)-ROW(Tracker!$B$5)+1),ROWS(D$8:D393))))</f>
        <v/>
      </c>
      <c r="F393" s="19" t="str" cm="1">
        <f t="array" ref="F393">IF(ROWS(F$8:F393)&gt;$H$4,"",INDEX(PaymentDate[],SMALL(IF((PaymentDate[]&gt;=PerCustomer!$D$5)*(PaymentDate[]&lt;=PerCustomer!$E$5)*(PaymentCus[]=PerCustomer!$B$5),ROW(PaymentDate[])-ROW(CustPay!$B$4)+1),ROWS(F$8:F393))))</f>
        <v/>
      </c>
      <c r="G393" s="20" t="str" cm="1">
        <f t="array" ref="G393">IF(ROWS(G$8:G393)&gt;$H$4,"",INDEX(PaymentCus[],SMALL(IF((PaymentDate[]&gt;=PerCustomer!$D$5)*(PaymentDate[]&lt;=PerCustomer!$E$5)*(PaymentCus[]=PerCustomer!$B$5),ROW(PaymentDate[])-ROW(CustPay!$B$4)+1),ROWS(G$8:G393))))</f>
        <v/>
      </c>
      <c r="H393" s="21" t="str" cm="1">
        <f t="array" ref="H393">IF(ROWS(H$8:H393)&gt;$H$4,"",INDEX(TableCPD[],SMALL(IF((PaymentDate[]&gt;=PerCustomer!$D$5)*(PaymentDate[]&lt;=PerCustomer!$E$5)*(PaymentCus[]=PerCustomer!$B$5),ROW(PaymentDate[])-ROW(CustPay!$B$4)+1),ROWS(H$8:H393))))</f>
        <v/>
      </c>
      <c r="L393" s="10"/>
    </row>
    <row r="394" spans="2:12" x14ac:dyDescent="0.35">
      <c r="B394" s="19" t="str">
        <f t="array" ref="B394">IF(ROWS(B$8:B394)&gt;$H$3,"",INDEX(Tracker!$B$5:$B$999,SMALL(IF((Tracker!$B$5:$B$999&gt;=PerCustomer!$D$5)*(Tracker!$B$5:$B$999&lt;=PerCustomer!$E$5)*(Tracker!$C$5:$C$999=PerCustomer!$B$5),ROW(Tracker!$B$5:$B$999)-ROW(Tracker!$B$5)+1),ROWS(B$8:B394))))</f>
        <v/>
      </c>
      <c r="C394" s="19" t="str">
        <f t="array" ref="C394">IF(ROWS(C$8:C394)&gt;$H$3,"",INDEX(Tracker!$C$5:$C$999,SMALL(IF((Tracker!$B$5:$B$999&gt;=PerCustomer!$D$5)*(Tracker!$B$5:$B$999&lt;=PerCustomer!$E$5)*(Tracker!$C$5:$C$999=PerCustomer!$B$5),ROW(Tracker!$B$5:$B$999)-ROW(Tracker!$B$5)+1),ROWS(C$8:C394))))</f>
        <v/>
      </c>
      <c r="D394" s="21" t="str">
        <f t="array" ref="D394">IF(ROWS(D$8:D394)&gt;$H$3,"",INDEX(Tracker!$D$5:$D$999,SMALL(IF((Tracker!$B$5:$B$999&gt;=PerCustomer!$D$5)*(Tracker!$B$5:$B$999&lt;=PerCustomer!$E$5)*(Tracker!$C$5:$C$999=PerCustomer!$B$5),ROW(Tracker!$B$5:$B$999)-ROW(Tracker!$B$5)+1),ROWS(D$8:D394))))</f>
        <v/>
      </c>
      <c r="F394" s="19" t="str" cm="1">
        <f t="array" ref="F394">IF(ROWS(F$8:F394)&gt;$H$4,"",INDEX(PaymentDate[],SMALL(IF((PaymentDate[]&gt;=PerCustomer!$D$5)*(PaymentDate[]&lt;=PerCustomer!$E$5)*(PaymentCus[]=PerCustomer!$B$5),ROW(PaymentDate[])-ROW(CustPay!$B$4)+1),ROWS(F$8:F394))))</f>
        <v/>
      </c>
      <c r="G394" s="20" t="str" cm="1">
        <f t="array" ref="G394">IF(ROWS(G$8:G394)&gt;$H$4,"",INDEX(PaymentCus[],SMALL(IF((PaymentDate[]&gt;=PerCustomer!$D$5)*(PaymentDate[]&lt;=PerCustomer!$E$5)*(PaymentCus[]=PerCustomer!$B$5),ROW(PaymentDate[])-ROW(CustPay!$B$4)+1),ROWS(G$8:G394))))</f>
        <v/>
      </c>
      <c r="H394" s="21" t="str" cm="1">
        <f t="array" ref="H394">IF(ROWS(H$8:H394)&gt;$H$4,"",INDEX(TableCPD[],SMALL(IF((PaymentDate[]&gt;=PerCustomer!$D$5)*(PaymentDate[]&lt;=PerCustomer!$E$5)*(PaymentCus[]=PerCustomer!$B$5),ROW(PaymentDate[])-ROW(CustPay!$B$4)+1),ROWS(H$8:H394))))</f>
        <v/>
      </c>
      <c r="L394" s="10"/>
    </row>
    <row r="395" spans="2:12" x14ac:dyDescent="0.35">
      <c r="B395" s="19" t="str">
        <f t="array" ref="B395">IF(ROWS(B$8:B395)&gt;$H$3,"",INDEX(Tracker!$B$5:$B$999,SMALL(IF((Tracker!$B$5:$B$999&gt;=PerCustomer!$D$5)*(Tracker!$B$5:$B$999&lt;=PerCustomer!$E$5)*(Tracker!$C$5:$C$999=PerCustomer!$B$5),ROW(Tracker!$B$5:$B$999)-ROW(Tracker!$B$5)+1),ROWS(B$8:B395))))</f>
        <v/>
      </c>
      <c r="C395" s="19" t="str">
        <f t="array" ref="C395">IF(ROWS(C$8:C395)&gt;$H$3,"",INDEX(Tracker!$C$5:$C$999,SMALL(IF((Tracker!$B$5:$B$999&gt;=PerCustomer!$D$5)*(Tracker!$B$5:$B$999&lt;=PerCustomer!$E$5)*(Tracker!$C$5:$C$999=PerCustomer!$B$5),ROW(Tracker!$B$5:$B$999)-ROW(Tracker!$B$5)+1),ROWS(C$8:C395))))</f>
        <v/>
      </c>
      <c r="D395" s="21" t="str">
        <f t="array" ref="D395">IF(ROWS(D$8:D395)&gt;$H$3,"",INDEX(Tracker!$D$5:$D$999,SMALL(IF((Tracker!$B$5:$B$999&gt;=PerCustomer!$D$5)*(Tracker!$B$5:$B$999&lt;=PerCustomer!$E$5)*(Tracker!$C$5:$C$999=PerCustomer!$B$5),ROW(Tracker!$B$5:$B$999)-ROW(Tracker!$B$5)+1),ROWS(D$8:D395))))</f>
        <v/>
      </c>
      <c r="F395" s="19" t="str" cm="1">
        <f t="array" ref="F395">IF(ROWS(F$8:F395)&gt;$H$4,"",INDEX(PaymentDate[],SMALL(IF((PaymentDate[]&gt;=PerCustomer!$D$5)*(PaymentDate[]&lt;=PerCustomer!$E$5)*(PaymentCus[]=PerCustomer!$B$5),ROW(PaymentDate[])-ROW(CustPay!$B$4)+1),ROWS(F$8:F395))))</f>
        <v/>
      </c>
      <c r="G395" s="20" t="str" cm="1">
        <f t="array" ref="G395">IF(ROWS(G$8:G395)&gt;$H$4,"",INDEX(PaymentCus[],SMALL(IF((PaymentDate[]&gt;=PerCustomer!$D$5)*(PaymentDate[]&lt;=PerCustomer!$E$5)*(PaymentCus[]=PerCustomer!$B$5),ROW(PaymentDate[])-ROW(CustPay!$B$4)+1),ROWS(G$8:G395))))</f>
        <v/>
      </c>
      <c r="H395" s="21" t="str" cm="1">
        <f t="array" ref="H395">IF(ROWS(H$8:H395)&gt;$H$4,"",INDEX(TableCPD[],SMALL(IF((PaymentDate[]&gt;=PerCustomer!$D$5)*(PaymentDate[]&lt;=PerCustomer!$E$5)*(PaymentCus[]=PerCustomer!$B$5),ROW(PaymentDate[])-ROW(CustPay!$B$4)+1),ROWS(H$8:H395))))</f>
        <v/>
      </c>
      <c r="L395" s="10"/>
    </row>
    <row r="396" spans="2:12" x14ac:dyDescent="0.35">
      <c r="B396" s="19" t="str">
        <f t="array" ref="B396">IF(ROWS(B$8:B396)&gt;$H$3,"",INDEX(Tracker!$B$5:$B$999,SMALL(IF((Tracker!$B$5:$B$999&gt;=PerCustomer!$D$5)*(Tracker!$B$5:$B$999&lt;=PerCustomer!$E$5)*(Tracker!$C$5:$C$999=PerCustomer!$B$5),ROW(Tracker!$B$5:$B$999)-ROW(Tracker!$B$5)+1),ROWS(B$8:B396))))</f>
        <v/>
      </c>
      <c r="C396" s="19" t="str">
        <f t="array" ref="C396">IF(ROWS(C$8:C396)&gt;$H$3,"",INDEX(Tracker!$C$5:$C$999,SMALL(IF((Tracker!$B$5:$B$999&gt;=PerCustomer!$D$5)*(Tracker!$B$5:$B$999&lt;=PerCustomer!$E$5)*(Tracker!$C$5:$C$999=PerCustomer!$B$5),ROW(Tracker!$B$5:$B$999)-ROW(Tracker!$B$5)+1),ROWS(C$8:C396))))</f>
        <v/>
      </c>
      <c r="D396" s="21" t="str">
        <f t="array" ref="D396">IF(ROWS(D$8:D396)&gt;$H$3,"",INDEX(Tracker!$D$5:$D$999,SMALL(IF((Tracker!$B$5:$B$999&gt;=PerCustomer!$D$5)*(Tracker!$B$5:$B$999&lt;=PerCustomer!$E$5)*(Tracker!$C$5:$C$999=PerCustomer!$B$5),ROW(Tracker!$B$5:$B$999)-ROW(Tracker!$B$5)+1),ROWS(D$8:D396))))</f>
        <v/>
      </c>
      <c r="F396" s="19" t="str" cm="1">
        <f t="array" ref="F396">IF(ROWS(F$8:F396)&gt;$H$4,"",INDEX(PaymentDate[],SMALL(IF((PaymentDate[]&gt;=PerCustomer!$D$5)*(PaymentDate[]&lt;=PerCustomer!$E$5)*(PaymentCus[]=PerCustomer!$B$5),ROW(PaymentDate[])-ROW(CustPay!$B$4)+1),ROWS(F$8:F396))))</f>
        <v/>
      </c>
      <c r="G396" s="20" t="str" cm="1">
        <f t="array" ref="G396">IF(ROWS(G$8:G396)&gt;$H$4,"",INDEX(PaymentCus[],SMALL(IF((PaymentDate[]&gt;=PerCustomer!$D$5)*(PaymentDate[]&lt;=PerCustomer!$E$5)*(PaymentCus[]=PerCustomer!$B$5),ROW(PaymentDate[])-ROW(CustPay!$B$4)+1),ROWS(G$8:G396))))</f>
        <v/>
      </c>
      <c r="H396" s="21" t="str" cm="1">
        <f t="array" ref="H396">IF(ROWS(H$8:H396)&gt;$H$4,"",INDEX(TableCPD[],SMALL(IF((PaymentDate[]&gt;=PerCustomer!$D$5)*(PaymentDate[]&lt;=PerCustomer!$E$5)*(PaymentCus[]=PerCustomer!$B$5),ROW(PaymentDate[])-ROW(CustPay!$B$4)+1),ROWS(H$8:H396))))</f>
        <v/>
      </c>
      <c r="L396" s="10"/>
    </row>
    <row r="397" spans="2:12" x14ac:dyDescent="0.35">
      <c r="B397" s="19" t="str">
        <f t="array" ref="B397">IF(ROWS(B$8:B397)&gt;$H$3,"",INDEX(Tracker!$B$5:$B$999,SMALL(IF((Tracker!$B$5:$B$999&gt;=PerCustomer!$D$5)*(Tracker!$B$5:$B$999&lt;=PerCustomer!$E$5)*(Tracker!$C$5:$C$999=PerCustomer!$B$5),ROW(Tracker!$B$5:$B$999)-ROW(Tracker!$B$5)+1),ROWS(B$8:B397))))</f>
        <v/>
      </c>
      <c r="C397" s="19" t="str">
        <f t="array" ref="C397">IF(ROWS(C$8:C397)&gt;$H$3,"",INDEX(Tracker!$C$5:$C$999,SMALL(IF((Tracker!$B$5:$B$999&gt;=PerCustomer!$D$5)*(Tracker!$B$5:$B$999&lt;=PerCustomer!$E$5)*(Tracker!$C$5:$C$999=PerCustomer!$B$5),ROW(Tracker!$B$5:$B$999)-ROW(Tracker!$B$5)+1),ROWS(C$8:C397))))</f>
        <v/>
      </c>
      <c r="D397" s="21" t="str">
        <f t="array" ref="D397">IF(ROWS(D$8:D397)&gt;$H$3,"",INDEX(Tracker!$D$5:$D$999,SMALL(IF((Tracker!$B$5:$B$999&gt;=PerCustomer!$D$5)*(Tracker!$B$5:$B$999&lt;=PerCustomer!$E$5)*(Tracker!$C$5:$C$999=PerCustomer!$B$5),ROW(Tracker!$B$5:$B$999)-ROW(Tracker!$B$5)+1),ROWS(D$8:D397))))</f>
        <v/>
      </c>
      <c r="F397" s="19" t="str" cm="1">
        <f t="array" ref="F397">IF(ROWS(F$8:F397)&gt;$H$4,"",INDEX(PaymentDate[],SMALL(IF((PaymentDate[]&gt;=PerCustomer!$D$5)*(PaymentDate[]&lt;=PerCustomer!$E$5)*(PaymentCus[]=PerCustomer!$B$5),ROW(PaymentDate[])-ROW(CustPay!$B$4)+1),ROWS(F$8:F397))))</f>
        <v/>
      </c>
      <c r="G397" s="20" t="str" cm="1">
        <f t="array" ref="G397">IF(ROWS(G$8:G397)&gt;$H$4,"",INDEX(PaymentCus[],SMALL(IF((PaymentDate[]&gt;=PerCustomer!$D$5)*(PaymentDate[]&lt;=PerCustomer!$E$5)*(PaymentCus[]=PerCustomer!$B$5),ROW(PaymentDate[])-ROW(CustPay!$B$4)+1),ROWS(G$8:G397))))</f>
        <v/>
      </c>
      <c r="H397" s="21" t="str" cm="1">
        <f t="array" ref="H397">IF(ROWS(H$8:H397)&gt;$H$4,"",INDEX(TableCPD[],SMALL(IF((PaymentDate[]&gt;=PerCustomer!$D$5)*(PaymentDate[]&lt;=PerCustomer!$E$5)*(PaymentCus[]=PerCustomer!$B$5),ROW(PaymentDate[])-ROW(CustPay!$B$4)+1),ROWS(H$8:H397))))</f>
        <v/>
      </c>
      <c r="L397" s="10"/>
    </row>
    <row r="398" spans="2:12" x14ac:dyDescent="0.35">
      <c r="B398" s="19" t="str">
        <f t="array" ref="B398">IF(ROWS(B$8:B398)&gt;$H$3,"",INDEX(Tracker!$B$5:$B$999,SMALL(IF((Tracker!$B$5:$B$999&gt;=PerCustomer!$D$5)*(Tracker!$B$5:$B$999&lt;=PerCustomer!$E$5)*(Tracker!$C$5:$C$999=PerCustomer!$B$5),ROW(Tracker!$B$5:$B$999)-ROW(Tracker!$B$5)+1),ROWS(B$8:B398))))</f>
        <v/>
      </c>
      <c r="C398" s="19" t="str">
        <f t="array" ref="C398">IF(ROWS(C$8:C398)&gt;$H$3,"",INDEX(Tracker!$C$5:$C$999,SMALL(IF((Tracker!$B$5:$B$999&gt;=PerCustomer!$D$5)*(Tracker!$B$5:$B$999&lt;=PerCustomer!$E$5)*(Tracker!$C$5:$C$999=PerCustomer!$B$5),ROW(Tracker!$B$5:$B$999)-ROW(Tracker!$B$5)+1),ROWS(C$8:C398))))</f>
        <v/>
      </c>
      <c r="D398" s="21" t="str">
        <f t="array" ref="D398">IF(ROWS(D$8:D398)&gt;$H$3,"",INDEX(Tracker!$D$5:$D$999,SMALL(IF((Tracker!$B$5:$B$999&gt;=PerCustomer!$D$5)*(Tracker!$B$5:$B$999&lt;=PerCustomer!$E$5)*(Tracker!$C$5:$C$999=PerCustomer!$B$5),ROW(Tracker!$B$5:$B$999)-ROW(Tracker!$B$5)+1),ROWS(D$8:D398))))</f>
        <v/>
      </c>
      <c r="F398" s="19" t="str" cm="1">
        <f t="array" ref="F398">IF(ROWS(F$8:F398)&gt;$H$4,"",INDEX(PaymentDate[],SMALL(IF((PaymentDate[]&gt;=PerCustomer!$D$5)*(PaymentDate[]&lt;=PerCustomer!$E$5)*(PaymentCus[]=PerCustomer!$B$5),ROW(PaymentDate[])-ROW(CustPay!$B$4)+1),ROWS(F$8:F398))))</f>
        <v/>
      </c>
      <c r="G398" s="20" t="str" cm="1">
        <f t="array" ref="G398">IF(ROWS(G$8:G398)&gt;$H$4,"",INDEX(PaymentCus[],SMALL(IF((PaymentDate[]&gt;=PerCustomer!$D$5)*(PaymentDate[]&lt;=PerCustomer!$E$5)*(PaymentCus[]=PerCustomer!$B$5),ROW(PaymentDate[])-ROW(CustPay!$B$4)+1),ROWS(G$8:G398))))</f>
        <v/>
      </c>
      <c r="H398" s="21" t="str" cm="1">
        <f t="array" ref="H398">IF(ROWS(H$8:H398)&gt;$H$4,"",INDEX(TableCPD[],SMALL(IF((PaymentDate[]&gt;=PerCustomer!$D$5)*(PaymentDate[]&lt;=PerCustomer!$E$5)*(PaymentCus[]=PerCustomer!$B$5),ROW(PaymentDate[])-ROW(CustPay!$B$4)+1),ROWS(H$8:H398))))</f>
        <v/>
      </c>
      <c r="L398" s="10"/>
    </row>
    <row r="399" spans="2:12" x14ac:dyDescent="0.35">
      <c r="B399" s="19" t="str">
        <f t="array" ref="B399">IF(ROWS(B$8:B399)&gt;$H$3,"",INDEX(Tracker!$B$5:$B$999,SMALL(IF((Tracker!$B$5:$B$999&gt;=PerCustomer!$D$5)*(Tracker!$B$5:$B$999&lt;=PerCustomer!$E$5)*(Tracker!$C$5:$C$999=PerCustomer!$B$5),ROW(Tracker!$B$5:$B$999)-ROW(Tracker!$B$5)+1),ROWS(B$8:B399))))</f>
        <v/>
      </c>
      <c r="C399" s="19" t="str">
        <f t="array" ref="C399">IF(ROWS(C$8:C399)&gt;$H$3,"",INDEX(Tracker!$C$5:$C$999,SMALL(IF((Tracker!$B$5:$B$999&gt;=PerCustomer!$D$5)*(Tracker!$B$5:$B$999&lt;=PerCustomer!$E$5)*(Tracker!$C$5:$C$999=PerCustomer!$B$5),ROW(Tracker!$B$5:$B$999)-ROW(Tracker!$B$5)+1),ROWS(C$8:C399))))</f>
        <v/>
      </c>
      <c r="D399" s="21" t="str">
        <f t="array" ref="D399">IF(ROWS(D$8:D399)&gt;$H$3,"",INDEX(Tracker!$D$5:$D$999,SMALL(IF((Tracker!$B$5:$B$999&gt;=PerCustomer!$D$5)*(Tracker!$B$5:$B$999&lt;=PerCustomer!$E$5)*(Tracker!$C$5:$C$999=PerCustomer!$B$5),ROW(Tracker!$B$5:$B$999)-ROW(Tracker!$B$5)+1),ROWS(D$8:D399))))</f>
        <v/>
      </c>
      <c r="F399" s="19" t="str" cm="1">
        <f t="array" ref="F399">IF(ROWS(F$8:F399)&gt;$H$4,"",INDEX(PaymentDate[],SMALL(IF((PaymentDate[]&gt;=PerCustomer!$D$5)*(PaymentDate[]&lt;=PerCustomer!$E$5)*(PaymentCus[]=PerCustomer!$B$5),ROW(PaymentDate[])-ROW(CustPay!$B$4)+1),ROWS(F$8:F399))))</f>
        <v/>
      </c>
      <c r="G399" s="20" t="str" cm="1">
        <f t="array" ref="G399">IF(ROWS(G$8:G399)&gt;$H$4,"",INDEX(PaymentCus[],SMALL(IF((PaymentDate[]&gt;=PerCustomer!$D$5)*(PaymentDate[]&lt;=PerCustomer!$E$5)*(PaymentCus[]=PerCustomer!$B$5),ROW(PaymentDate[])-ROW(CustPay!$B$4)+1),ROWS(G$8:G399))))</f>
        <v/>
      </c>
      <c r="H399" s="21" t="str" cm="1">
        <f t="array" ref="H399">IF(ROWS(H$8:H399)&gt;$H$4,"",INDEX(TableCPD[],SMALL(IF((PaymentDate[]&gt;=PerCustomer!$D$5)*(PaymentDate[]&lt;=PerCustomer!$E$5)*(PaymentCus[]=PerCustomer!$B$5),ROW(PaymentDate[])-ROW(CustPay!$B$4)+1),ROWS(H$8:H399))))</f>
        <v/>
      </c>
      <c r="L399" s="10"/>
    </row>
    <row r="400" spans="2:12" x14ac:dyDescent="0.35">
      <c r="B400" s="19" t="str">
        <f t="array" ref="B400">IF(ROWS(B$8:B400)&gt;$H$3,"",INDEX(Tracker!$B$5:$B$999,SMALL(IF((Tracker!$B$5:$B$999&gt;=PerCustomer!$D$5)*(Tracker!$B$5:$B$999&lt;=PerCustomer!$E$5)*(Tracker!$C$5:$C$999=PerCustomer!$B$5),ROW(Tracker!$B$5:$B$999)-ROW(Tracker!$B$5)+1),ROWS(B$8:B400))))</f>
        <v/>
      </c>
      <c r="C400" s="19" t="str">
        <f t="array" ref="C400">IF(ROWS(C$8:C400)&gt;$H$3,"",INDEX(Tracker!$C$5:$C$999,SMALL(IF((Tracker!$B$5:$B$999&gt;=PerCustomer!$D$5)*(Tracker!$B$5:$B$999&lt;=PerCustomer!$E$5)*(Tracker!$C$5:$C$999=PerCustomer!$B$5),ROW(Tracker!$B$5:$B$999)-ROW(Tracker!$B$5)+1),ROWS(C$8:C400))))</f>
        <v/>
      </c>
      <c r="D400" s="21" t="str">
        <f t="array" ref="D400">IF(ROWS(D$8:D400)&gt;$H$3,"",INDEX(Tracker!$D$5:$D$999,SMALL(IF((Tracker!$B$5:$B$999&gt;=PerCustomer!$D$5)*(Tracker!$B$5:$B$999&lt;=PerCustomer!$E$5)*(Tracker!$C$5:$C$999=PerCustomer!$B$5),ROW(Tracker!$B$5:$B$999)-ROW(Tracker!$B$5)+1),ROWS(D$8:D400))))</f>
        <v/>
      </c>
      <c r="F400" s="19" t="str" cm="1">
        <f t="array" ref="F400">IF(ROWS(F$8:F400)&gt;$H$4,"",INDEX(PaymentDate[],SMALL(IF((PaymentDate[]&gt;=PerCustomer!$D$5)*(PaymentDate[]&lt;=PerCustomer!$E$5)*(PaymentCus[]=PerCustomer!$B$5),ROW(PaymentDate[])-ROW(CustPay!$B$4)+1),ROWS(F$8:F400))))</f>
        <v/>
      </c>
      <c r="G400" s="20" t="str" cm="1">
        <f t="array" ref="G400">IF(ROWS(G$8:G400)&gt;$H$4,"",INDEX(PaymentCus[],SMALL(IF((PaymentDate[]&gt;=PerCustomer!$D$5)*(PaymentDate[]&lt;=PerCustomer!$E$5)*(PaymentCus[]=PerCustomer!$B$5),ROW(PaymentDate[])-ROW(CustPay!$B$4)+1),ROWS(G$8:G400))))</f>
        <v/>
      </c>
      <c r="H400" s="21" t="str" cm="1">
        <f t="array" ref="H400">IF(ROWS(H$8:H400)&gt;$H$4,"",INDEX(TableCPD[],SMALL(IF((PaymentDate[]&gt;=PerCustomer!$D$5)*(PaymentDate[]&lt;=PerCustomer!$E$5)*(PaymentCus[]=PerCustomer!$B$5),ROW(PaymentDate[])-ROW(CustPay!$B$4)+1),ROWS(H$8:H400))))</f>
        <v/>
      </c>
      <c r="L400" s="10"/>
    </row>
    <row r="401" spans="2:12" x14ac:dyDescent="0.35">
      <c r="B401" s="19" t="str">
        <f t="array" ref="B401">IF(ROWS(B$8:B401)&gt;$H$3,"",INDEX(Tracker!$B$5:$B$999,SMALL(IF((Tracker!$B$5:$B$999&gt;=PerCustomer!$D$5)*(Tracker!$B$5:$B$999&lt;=PerCustomer!$E$5)*(Tracker!$C$5:$C$999=PerCustomer!$B$5),ROW(Tracker!$B$5:$B$999)-ROW(Tracker!$B$5)+1),ROWS(B$8:B401))))</f>
        <v/>
      </c>
      <c r="C401" s="19" t="str">
        <f t="array" ref="C401">IF(ROWS(C$8:C401)&gt;$H$3,"",INDEX(Tracker!$C$5:$C$999,SMALL(IF((Tracker!$B$5:$B$999&gt;=PerCustomer!$D$5)*(Tracker!$B$5:$B$999&lt;=PerCustomer!$E$5)*(Tracker!$C$5:$C$999=PerCustomer!$B$5),ROW(Tracker!$B$5:$B$999)-ROW(Tracker!$B$5)+1),ROWS(C$8:C401))))</f>
        <v/>
      </c>
      <c r="D401" s="21" t="str">
        <f t="array" ref="D401">IF(ROWS(D$8:D401)&gt;$H$3,"",INDEX(Tracker!$D$5:$D$999,SMALL(IF((Tracker!$B$5:$B$999&gt;=PerCustomer!$D$5)*(Tracker!$B$5:$B$999&lt;=PerCustomer!$E$5)*(Tracker!$C$5:$C$999=PerCustomer!$B$5),ROW(Tracker!$B$5:$B$999)-ROW(Tracker!$B$5)+1),ROWS(D$8:D401))))</f>
        <v/>
      </c>
      <c r="F401" s="19" t="str" cm="1">
        <f t="array" ref="F401">IF(ROWS(F$8:F401)&gt;$H$4,"",INDEX(PaymentDate[],SMALL(IF((PaymentDate[]&gt;=PerCustomer!$D$5)*(PaymentDate[]&lt;=PerCustomer!$E$5)*(PaymentCus[]=PerCustomer!$B$5),ROW(PaymentDate[])-ROW(CustPay!$B$4)+1),ROWS(F$8:F401))))</f>
        <v/>
      </c>
      <c r="G401" s="20" t="str" cm="1">
        <f t="array" ref="G401">IF(ROWS(G$8:G401)&gt;$H$4,"",INDEX(PaymentCus[],SMALL(IF((PaymentDate[]&gt;=PerCustomer!$D$5)*(PaymentDate[]&lt;=PerCustomer!$E$5)*(PaymentCus[]=PerCustomer!$B$5),ROW(PaymentDate[])-ROW(CustPay!$B$4)+1),ROWS(G$8:G401))))</f>
        <v/>
      </c>
      <c r="H401" s="21" t="str" cm="1">
        <f t="array" ref="H401">IF(ROWS(H$8:H401)&gt;$H$4,"",INDEX(TableCPD[],SMALL(IF((PaymentDate[]&gt;=PerCustomer!$D$5)*(PaymentDate[]&lt;=PerCustomer!$E$5)*(PaymentCus[]=PerCustomer!$B$5),ROW(PaymentDate[])-ROW(CustPay!$B$4)+1),ROWS(H$8:H401))))</f>
        <v/>
      </c>
      <c r="L401" s="10"/>
    </row>
    <row r="402" spans="2:12" x14ac:dyDescent="0.35">
      <c r="B402" s="19" t="str">
        <f t="array" ref="B402">IF(ROWS(B$8:B402)&gt;$H$3,"",INDEX(Tracker!$B$5:$B$999,SMALL(IF((Tracker!$B$5:$B$999&gt;=PerCustomer!$D$5)*(Tracker!$B$5:$B$999&lt;=PerCustomer!$E$5)*(Tracker!$C$5:$C$999=PerCustomer!$B$5),ROW(Tracker!$B$5:$B$999)-ROW(Tracker!$B$5)+1),ROWS(B$8:B402))))</f>
        <v/>
      </c>
      <c r="C402" s="19" t="str">
        <f t="array" ref="C402">IF(ROWS(C$8:C402)&gt;$H$3,"",INDEX(Tracker!$C$5:$C$999,SMALL(IF((Tracker!$B$5:$B$999&gt;=PerCustomer!$D$5)*(Tracker!$B$5:$B$999&lt;=PerCustomer!$E$5)*(Tracker!$C$5:$C$999=PerCustomer!$B$5),ROW(Tracker!$B$5:$B$999)-ROW(Tracker!$B$5)+1),ROWS(C$8:C402))))</f>
        <v/>
      </c>
      <c r="D402" s="21" t="str">
        <f t="array" ref="D402">IF(ROWS(D$8:D402)&gt;$H$3,"",INDEX(Tracker!$D$5:$D$999,SMALL(IF((Tracker!$B$5:$B$999&gt;=PerCustomer!$D$5)*(Tracker!$B$5:$B$999&lt;=PerCustomer!$E$5)*(Tracker!$C$5:$C$999=PerCustomer!$B$5),ROW(Tracker!$B$5:$B$999)-ROW(Tracker!$B$5)+1),ROWS(D$8:D402))))</f>
        <v/>
      </c>
      <c r="F402" s="19" t="str" cm="1">
        <f t="array" ref="F402">IF(ROWS(F$8:F402)&gt;$H$4,"",INDEX(PaymentDate[],SMALL(IF((PaymentDate[]&gt;=PerCustomer!$D$5)*(PaymentDate[]&lt;=PerCustomer!$E$5)*(PaymentCus[]=PerCustomer!$B$5),ROW(PaymentDate[])-ROW(CustPay!$B$4)+1),ROWS(F$8:F402))))</f>
        <v/>
      </c>
      <c r="G402" s="20" t="str" cm="1">
        <f t="array" ref="G402">IF(ROWS(G$8:G402)&gt;$H$4,"",INDEX(PaymentCus[],SMALL(IF((PaymentDate[]&gt;=PerCustomer!$D$5)*(PaymentDate[]&lt;=PerCustomer!$E$5)*(PaymentCus[]=PerCustomer!$B$5),ROW(PaymentDate[])-ROW(CustPay!$B$4)+1),ROWS(G$8:G402))))</f>
        <v/>
      </c>
      <c r="H402" s="21" t="str" cm="1">
        <f t="array" ref="H402">IF(ROWS(H$8:H402)&gt;$H$4,"",INDEX(TableCPD[],SMALL(IF((PaymentDate[]&gt;=PerCustomer!$D$5)*(PaymentDate[]&lt;=PerCustomer!$E$5)*(PaymentCus[]=PerCustomer!$B$5),ROW(PaymentDate[])-ROW(CustPay!$B$4)+1),ROWS(H$8:H402))))</f>
        <v/>
      </c>
      <c r="L402" s="10"/>
    </row>
    <row r="403" spans="2:12" x14ac:dyDescent="0.35">
      <c r="B403" s="19" t="str">
        <f t="array" ref="B403">IF(ROWS(B$8:B403)&gt;$H$3,"",INDEX(Tracker!$B$5:$B$999,SMALL(IF((Tracker!$B$5:$B$999&gt;=PerCustomer!$D$5)*(Tracker!$B$5:$B$999&lt;=PerCustomer!$E$5)*(Tracker!$C$5:$C$999=PerCustomer!$B$5),ROW(Tracker!$B$5:$B$999)-ROW(Tracker!$B$5)+1),ROWS(B$8:B403))))</f>
        <v/>
      </c>
      <c r="C403" s="19" t="str">
        <f t="array" ref="C403">IF(ROWS(C$8:C403)&gt;$H$3,"",INDEX(Tracker!$C$5:$C$999,SMALL(IF((Tracker!$B$5:$B$999&gt;=PerCustomer!$D$5)*(Tracker!$B$5:$B$999&lt;=PerCustomer!$E$5)*(Tracker!$C$5:$C$999=PerCustomer!$B$5),ROW(Tracker!$B$5:$B$999)-ROW(Tracker!$B$5)+1),ROWS(C$8:C403))))</f>
        <v/>
      </c>
      <c r="D403" s="21" t="str">
        <f t="array" ref="D403">IF(ROWS(D$8:D403)&gt;$H$3,"",INDEX(Tracker!$D$5:$D$999,SMALL(IF((Tracker!$B$5:$B$999&gt;=PerCustomer!$D$5)*(Tracker!$B$5:$B$999&lt;=PerCustomer!$E$5)*(Tracker!$C$5:$C$999=PerCustomer!$B$5),ROW(Tracker!$B$5:$B$999)-ROW(Tracker!$B$5)+1),ROWS(D$8:D403))))</f>
        <v/>
      </c>
      <c r="F403" s="19" t="str" cm="1">
        <f t="array" ref="F403">IF(ROWS(F$8:F403)&gt;$H$4,"",INDEX(PaymentDate[],SMALL(IF((PaymentDate[]&gt;=PerCustomer!$D$5)*(PaymentDate[]&lt;=PerCustomer!$E$5)*(PaymentCus[]=PerCustomer!$B$5),ROW(PaymentDate[])-ROW(CustPay!$B$4)+1),ROWS(F$8:F403))))</f>
        <v/>
      </c>
      <c r="G403" s="20" t="str" cm="1">
        <f t="array" ref="G403">IF(ROWS(G$8:G403)&gt;$H$4,"",INDEX(PaymentCus[],SMALL(IF((PaymentDate[]&gt;=PerCustomer!$D$5)*(PaymentDate[]&lt;=PerCustomer!$E$5)*(PaymentCus[]=PerCustomer!$B$5),ROW(PaymentDate[])-ROW(CustPay!$B$4)+1),ROWS(G$8:G403))))</f>
        <v/>
      </c>
      <c r="H403" s="21" t="str" cm="1">
        <f t="array" ref="H403">IF(ROWS(H$8:H403)&gt;$H$4,"",INDEX(TableCPD[],SMALL(IF((PaymentDate[]&gt;=PerCustomer!$D$5)*(PaymentDate[]&lt;=PerCustomer!$E$5)*(PaymentCus[]=PerCustomer!$B$5),ROW(PaymentDate[])-ROW(CustPay!$B$4)+1),ROWS(H$8:H403))))</f>
        <v/>
      </c>
      <c r="L403" s="10"/>
    </row>
    <row r="404" spans="2:12" x14ac:dyDescent="0.35">
      <c r="B404" s="19" t="str">
        <f t="array" ref="B404">IF(ROWS(B$8:B404)&gt;$H$3,"",INDEX(Tracker!$B$5:$B$999,SMALL(IF((Tracker!$B$5:$B$999&gt;=PerCustomer!$D$5)*(Tracker!$B$5:$B$999&lt;=PerCustomer!$E$5)*(Tracker!$C$5:$C$999=PerCustomer!$B$5),ROW(Tracker!$B$5:$B$999)-ROW(Tracker!$B$5)+1),ROWS(B$8:B404))))</f>
        <v/>
      </c>
      <c r="C404" s="19" t="str">
        <f t="array" ref="C404">IF(ROWS(C$8:C404)&gt;$H$3,"",INDEX(Tracker!$C$5:$C$999,SMALL(IF((Tracker!$B$5:$B$999&gt;=PerCustomer!$D$5)*(Tracker!$B$5:$B$999&lt;=PerCustomer!$E$5)*(Tracker!$C$5:$C$999=PerCustomer!$B$5),ROW(Tracker!$B$5:$B$999)-ROW(Tracker!$B$5)+1),ROWS(C$8:C404))))</f>
        <v/>
      </c>
      <c r="D404" s="21" t="str">
        <f t="array" ref="D404">IF(ROWS(D$8:D404)&gt;$H$3,"",INDEX(Tracker!$D$5:$D$999,SMALL(IF((Tracker!$B$5:$B$999&gt;=PerCustomer!$D$5)*(Tracker!$B$5:$B$999&lt;=PerCustomer!$E$5)*(Tracker!$C$5:$C$999=PerCustomer!$B$5),ROW(Tracker!$B$5:$B$999)-ROW(Tracker!$B$5)+1),ROWS(D$8:D404))))</f>
        <v/>
      </c>
      <c r="F404" s="19" t="str" cm="1">
        <f t="array" ref="F404">IF(ROWS(F$8:F404)&gt;$H$4,"",INDEX(PaymentDate[],SMALL(IF((PaymentDate[]&gt;=PerCustomer!$D$5)*(PaymentDate[]&lt;=PerCustomer!$E$5)*(PaymentCus[]=PerCustomer!$B$5),ROW(PaymentDate[])-ROW(CustPay!$B$4)+1),ROWS(F$8:F404))))</f>
        <v/>
      </c>
      <c r="G404" s="20" t="str" cm="1">
        <f t="array" ref="G404">IF(ROWS(G$8:G404)&gt;$H$4,"",INDEX(PaymentCus[],SMALL(IF((PaymentDate[]&gt;=PerCustomer!$D$5)*(PaymentDate[]&lt;=PerCustomer!$E$5)*(PaymentCus[]=PerCustomer!$B$5),ROW(PaymentDate[])-ROW(CustPay!$B$4)+1),ROWS(G$8:G404))))</f>
        <v/>
      </c>
      <c r="H404" s="21" t="str" cm="1">
        <f t="array" ref="H404">IF(ROWS(H$8:H404)&gt;$H$4,"",INDEX(TableCPD[],SMALL(IF((PaymentDate[]&gt;=PerCustomer!$D$5)*(PaymentDate[]&lt;=PerCustomer!$E$5)*(PaymentCus[]=PerCustomer!$B$5),ROW(PaymentDate[])-ROW(CustPay!$B$4)+1),ROWS(H$8:H404))))</f>
        <v/>
      </c>
      <c r="L404" s="10"/>
    </row>
    <row r="405" spans="2:12" x14ac:dyDescent="0.35">
      <c r="B405" s="19" t="str">
        <f t="array" ref="B405">IF(ROWS(B$8:B405)&gt;$H$3,"",INDEX(Tracker!$B$5:$B$999,SMALL(IF((Tracker!$B$5:$B$999&gt;=PerCustomer!$D$5)*(Tracker!$B$5:$B$999&lt;=PerCustomer!$E$5)*(Tracker!$C$5:$C$999=PerCustomer!$B$5),ROW(Tracker!$B$5:$B$999)-ROW(Tracker!$B$5)+1),ROWS(B$8:B405))))</f>
        <v/>
      </c>
      <c r="C405" s="19" t="str">
        <f t="array" ref="C405">IF(ROWS(C$8:C405)&gt;$H$3,"",INDEX(Tracker!$C$5:$C$999,SMALL(IF((Tracker!$B$5:$B$999&gt;=PerCustomer!$D$5)*(Tracker!$B$5:$B$999&lt;=PerCustomer!$E$5)*(Tracker!$C$5:$C$999=PerCustomer!$B$5),ROW(Tracker!$B$5:$B$999)-ROW(Tracker!$B$5)+1),ROWS(C$8:C405))))</f>
        <v/>
      </c>
      <c r="D405" s="21" t="str">
        <f t="array" ref="D405">IF(ROWS(D$8:D405)&gt;$H$3,"",INDEX(Tracker!$D$5:$D$999,SMALL(IF((Tracker!$B$5:$B$999&gt;=PerCustomer!$D$5)*(Tracker!$B$5:$B$999&lt;=PerCustomer!$E$5)*(Tracker!$C$5:$C$999=PerCustomer!$B$5),ROW(Tracker!$B$5:$B$999)-ROW(Tracker!$B$5)+1),ROWS(D$8:D405))))</f>
        <v/>
      </c>
      <c r="F405" s="19" t="str" cm="1">
        <f t="array" ref="F405">IF(ROWS(F$8:F405)&gt;$H$4,"",INDEX(PaymentDate[],SMALL(IF((PaymentDate[]&gt;=PerCustomer!$D$5)*(PaymentDate[]&lt;=PerCustomer!$E$5)*(PaymentCus[]=PerCustomer!$B$5),ROW(PaymentDate[])-ROW(CustPay!$B$4)+1),ROWS(F$8:F405))))</f>
        <v/>
      </c>
      <c r="G405" s="20" t="str" cm="1">
        <f t="array" ref="G405">IF(ROWS(G$8:G405)&gt;$H$4,"",INDEX(PaymentCus[],SMALL(IF((PaymentDate[]&gt;=PerCustomer!$D$5)*(PaymentDate[]&lt;=PerCustomer!$E$5)*(PaymentCus[]=PerCustomer!$B$5),ROW(PaymentDate[])-ROW(CustPay!$B$4)+1),ROWS(G$8:G405))))</f>
        <v/>
      </c>
      <c r="H405" s="21" t="str" cm="1">
        <f t="array" ref="H405">IF(ROWS(H$8:H405)&gt;$H$4,"",INDEX(TableCPD[],SMALL(IF((PaymentDate[]&gt;=PerCustomer!$D$5)*(PaymentDate[]&lt;=PerCustomer!$E$5)*(PaymentCus[]=PerCustomer!$B$5),ROW(PaymentDate[])-ROW(CustPay!$B$4)+1),ROWS(H$8:H405))))</f>
        <v/>
      </c>
      <c r="L405" s="10"/>
    </row>
    <row r="406" spans="2:12" x14ac:dyDescent="0.35">
      <c r="B406" s="19" t="str">
        <f t="array" ref="B406">IF(ROWS(B$8:B406)&gt;$H$3,"",INDEX(Tracker!$B$5:$B$999,SMALL(IF((Tracker!$B$5:$B$999&gt;=PerCustomer!$D$5)*(Tracker!$B$5:$B$999&lt;=PerCustomer!$E$5)*(Tracker!$C$5:$C$999=PerCustomer!$B$5),ROW(Tracker!$B$5:$B$999)-ROW(Tracker!$B$5)+1),ROWS(B$8:B406))))</f>
        <v/>
      </c>
      <c r="C406" s="19" t="str">
        <f t="array" ref="C406">IF(ROWS(C$8:C406)&gt;$H$3,"",INDEX(Tracker!$C$5:$C$999,SMALL(IF((Tracker!$B$5:$B$999&gt;=PerCustomer!$D$5)*(Tracker!$B$5:$B$999&lt;=PerCustomer!$E$5)*(Tracker!$C$5:$C$999=PerCustomer!$B$5),ROW(Tracker!$B$5:$B$999)-ROW(Tracker!$B$5)+1),ROWS(C$8:C406))))</f>
        <v/>
      </c>
      <c r="D406" s="21" t="str">
        <f t="array" ref="D406">IF(ROWS(D$8:D406)&gt;$H$3,"",INDEX(Tracker!$D$5:$D$999,SMALL(IF((Tracker!$B$5:$B$999&gt;=PerCustomer!$D$5)*(Tracker!$B$5:$B$999&lt;=PerCustomer!$E$5)*(Tracker!$C$5:$C$999=PerCustomer!$B$5),ROW(Tracker!$B$5:$B$999)-ROW(Tracker!$B$5)+1),ROWS(D$8:D406))))</f>
        <v/>
      </c>
      <c r="F406" s="19" t="str" cm="1">
        <f t="array" ref="F406">IF(ROWS(F$8:F406)&gt;$H$4,"",INDEX(PaymentDate[],SMALL(IF((PaymentDate[]&gt;=PerCustomer!$D$5)*(PaymentDate[]&lt;=PerCustomer!$E$5)*(PaymentCus[]=PerCustomer!$B$5),ROW(PaymentDate[])-ROW(CustPay!$B$4)+1),ROWS(F$8:F406))))</f>
        <v/>
      </c>
      <c r="G406" s="20" t="str" cm="1">
        <f t="array" ref="G406">IF(ROWS(G$8:G406)&gt;$H$4,"",INDEX(PaymentCus[],SMALL(IF((PaymentDate[]&gt;=PerCustomer!$D$5)*(PaymentDate[]&lt;=PerCustomer!$E$5)*(PaymentCus[]=PerCustomer!$B$5),ROW(PaymentDate[])-ROW(CustPay!$B$4)+1),ROWS(G$8:G406))))</f>
        <v/>
      </c>
      <c r="H406" s="21" t="str" cm="1">
        <f t="array" ref="H406">IF(ROWS(H$8:H406)&gt;$H$4,"",INDEX(TableCPD[],SMALL(IF((PaymentDate[]&gt;=PerCustomer!$D$5)*(PaymentDate[]&lt;=PerCustomer!$E$5)*(PaymentCus[]=PerCustomer!$B$5),ROW(PaymentDate[])-ROW(CustPay!$B$4)+1),ROWS(H$8:H406))))</f>
        <v/>
      </c>
      <c r="L406" s="10"/>
    </row>
    <row r="407" spans="2:12" x14ac:dyDescent="0.35">
      <c r="B407" s="19" t="str">
        <f t="array" ref="B407">IF(ROWS(B$8:B407)&gt;$H$3,"",INDEX(Tracker!$B$5:$B$999,SMALL(IF((Tracker!$B$5:$B$999&gt;=PerCustomer!$D$5)*(Tracker!$B$5:$B$999&lt;=PerCustomer!$E$5)*(Tracker!$C$5:$C$999=PerCustomer!$B$5),ROW(Tracker!$B$5:$B$999)-ROW(Tracker!$B$5)+1),ROWS(B$8:B407))))</f>
        <v/>
      </c>
      <c r="C407" s="19" t="str">
        <f t="array" ref="C407">IF(ROWS(C$8:C407)&gt;$H$3,"",INDEX(Tracker!$C$5:$C$999,SMALL(IF((Tracker!$B$5:$B$999&gt;=PerCustomer!$D$5)*(Tracker!$B$5:$B$999&lt;=PerCustomer!$E$5)*(Tracker!$C$5:$C$999=PerCustomer!$B$5),ROW(Tracker!$B$5:$B$999)-ROW(Tracker!$B$5)+1),ROWS(C$8:C407))))</f>
        <v/>
      </c>
      <c r="D407" s="21" t="str">
        <f t="array" ref="D407">IF(ROWS(D$8:D407)&gt;$H$3,"",INDEX(Tracker!$D$5:$D$999,SMALL(IF((Tracker!$B$5:$B$999&gt;=PerCustomer!$D$5)*(Tracker!$B$5:$B$999&lt;=PerCustomer!$E$5)*(Tracker!$C$5:$C$999=PerCustomer!$B$5),ROW(Tracker!$B$5:$B$999)-ROW(Tracker!$B$5)+1),ROWS(D$8:D407))))</f>
        <v/>
      </c>
      <c r="F407" s="19" t="str" cm="1">
        <f t="array" ref="F407">IF(ROWS(F$8:F407)&gt;$H$4,"",INDEX(PaymentDate[],SMALL(IF((PaymentDate[]&gt;=PerCustomer!$D$5)*(PaymentDate[]&lt;=PerCustomer!$E$5)*(PaymentCus[]=PerCustomer!$B$5),ROW(PaymentDate[])-ROW(CustPay!$B$4)+1),ROWS(F$8:F407))))</f>
        <v/>
      </c>
      <c r="G407" s="20" t="str" cm="1">
        <f t="array" ref="G407">IF(ROWS(G$8:G407)&gt;$H$4,"",INDEX(PaymentCus[],SMALL(IF((PaymentDate[]&gt;=PerCustomer!$D$5)*(PaymentDate[]&lt;=PerCustomer!$E$5)*(PaymentCus[]=PerCustomer!$B$5),ROW(PaymentDate[])-ROW(CustPay!$B$4)+1),ROWS(G$8:G407))))</f>
        <v/>
      </c>
      <c r="H407" s="21" t="str" cm="1">
        <f t="array" ref="H407">IF(ROWS(H$8:H407)&gt;$H$4,"",INDEX(TableCPD[],SMALL(IF((PaymentDate[]&gt;=PerCustomer!$D$5)*(PaymentDate[]&lt;=PerCustomer!$E$5)*(PaymentCus[]=PerCustomer!$B$5),ROW(PaymentDate[])-ROW(CustPay!$B$4)+1),ROWS(H$8:H407))))</f>
        <v/>
      </c>
      <c r="L407" s="10"/>
    </row>
    <row r="408" spans="2:12" x14ac:dyDescent="0.35">
      <c r="B408" s="19" t="str">
        <f t="array" ref="B408">IF(ROWS(B$8:B408)&gt;$H$3,"",INDEX(Tracker!$B$5:$B$999,SMALL(IF((Tracker!$B$5:$B$999&gt;=PerCustomer!$D$5)*(Tracker!$B$5:$B$999&lt;=PerCustomer!$E$5)*(Tracker!$C$5:$C$999=PerCustomer!$B$5),ROW(Tracker!$B$5:$B$999)-ROW(Tracker!$B$5)+1),ROWS(B$8:B408))))</f>
        <v/>
      </c>
      <c r="C408" s="19" t="str">
        <f t="array" ref="C408">IF(ROWS(C$8:C408)&gt;$H$3,"",INDEX(Tracker!$C$5:$C$999,SMALL(IF((Tracker!$B$5:$B$999&gt;=PerCustomer!$D$5)*(Tracker!$B$5:$B$999&lt;=PerCustomer!$E$5)*(Tracker!$C$5:$C$999=PerCustomer!$B$5),ROW(Tracker!$B$5:$B$999)-ROW(Tracker!$B$5)+1),ROWS(C$8:C408))))</f>
        <v/>
      </c>
      <c r="D408" s="21" t="str">
        <f t="array" ref="D408">IF(ROWS(D$8:D408)&gt;$H$3,"",INDEX(Tracker!$D$5:$D$999,SMALL(IF((Tracker!$B$5:$B$999&gt;=PerCustomer!$D$5)*(Tracker!$B$5:$B$999&lt;=PerCustomer!$E$5)*(Tracker!$C$5:$C$999=PerCustomer!$B$5),ROW(Tracker!$B$5:$B$999)-ROW(Tracker!$B$5)+1),ROWS(D$8:D408))))</f>
        <v/>
      </c>
      <c r="F408" s="19" t="str" cm="1">
        <f t="array" ref="F408">IF(ROWS(F$8:F408)&gt;$H$4,"",INDEX(PaymentDate[],SMALL(IF((PaymentDate[]&gt;=PerCustomer!$D$5)*(PaymentDate[]&lt;=PerCustomer!$E$5)*(PaymentCus[]=PerCustomer!$B$5),ROW(PaymentDate[])-ROW(CustPay!$B$4)+1),ROWS(F$8:F408))))</f>
        <v/>
      </c>
      <c r="G408" s="20" t="str" cm="1">
        <f t="array" ref="G408">IF(ROWS(G$8:G408)&gt;$H$4,"",INDEX(PaymentCus[],SMALL(IF((PaymentDate[]&gt;=PerCustomer!$D$5)*(PaymentDate[]&lt;=PerCustomer!$E$5)*(PaymentCus[]=PerCustomer!$B$5),ROW(PaymentDate[])-ROW(CustPay!$B$4)+1),ROWS(G$8:G408))))</f>
        <v/>
      </c>
      <c r="H408" s="21" t="str" cm="1">
        <f t="array" ref="H408">IF(ROWS(H$8:H408)&gt;$H$4,"",INDEX(TableCPD[],SMALL(IF((PaymentDate[]&gt;=PerCustomer!$D$5)*(PaymentDate[]&lt;=PerCustomer!$E$5)*(PaymentCus[]=PerCustomer!$B$5),ROW(PaymentDate[])-ROW(CustPay!$B$4)+1),ROWS(H$8:H408))))</f>
        <v/>
      </c>
      <c r="L408" s="10"/>
    </row>
    <row r="409" spans="2:12" x14ac:dyDescent="0.35">
      <c r="B409" s="19" t="str">
        <f t="array" ref="B409">IF(ROWS(B$8:B409)&gt;$H$3,"",INDEX(Tracker!$B$5:$B$999,SMALL(IF((Tracker!$B$5:$B$999&gt;=PerCustomer!$D$5)*(Tracker!$B$5:$B$999&lt;=PerCustomer!$E$5)*(Tracker!$C$5:$C$999=PerCustomer!$B$5),ROW(Tracker!$B$5:$B$999)-ROW(Tracker!$B$5)+1),ROWS(B$8:B409))))</f>
        <v/>
      </c>
      <c r="C409" s="19" t="str">
        <f t="array" ref="C409">IF(ROWS(C$8:C409)&gt;$H$3,"",INDEX(Tracker!$C$5:$C$999,SMALL(IF((Tracker!$B$5:$B$999&gt;=PerCustomer!$D$5)*(Tracker!$B$5:$B$999&lt;=PerCustomer!$E$5)*(Tracker!$C$5:$C$999=PerCustomer!$B$5),ROW(Tracker!$B$5:$B$999)-ROW(Tracker!$B$5)+1),ROWS(C$8:C409))))</f>
        <v/>
      </c>
      <c r="D409" s="21" t="str">
        <f t="array" ref="D409">IF(ROWS(D$8:D409)&gt;$H$3,"",INDEX(Tracker!$D$5:$D$999,SMALL(IF((Tracker!$B$5:$B$999&gt;=PerCustomer!$D$5)*(Tracker!$B$5:$B$999&lt;=PerCustomer!$E$5)*(Tracker!$C$5:$C$999=PerCustomer!$B$5),ROW(Tracker!$B$5:$B$999)-ROW(Tracker!$B$5)+1),ROWS(D$8:D409))))</f>
        <v/>
      </c>
      <c r="F409" s="19" t="str" cm="1">
        <f t="array" ref="F409">IF(ROWS(F$8:F409)&gt;$H$4,"",INDEX(PaymentDate[],SMALL(IF((PaymentDate[]&gt;=PerCustomer!$D$5)*(PaymentDate[]&lt;=PerCustomer!$E$5)*(PaymentCus[]=PerCustomer!$B$5),ROW(PaymentDate[])-ROW(CustPay!$B$4)+1),ROWS(F$8:F409))))</f>
        <v/>
      </c>
      <c r="G409" s="20" t="str" cm="1">
        <f t="array" ref="G409">IF(ROWS(G$8:G409)&gt;$H$4,"",INDEX(PaymentCus[],SMALL(IF((PaymentDate[]&gt;=PerCustomer!$D$5)*(PaymentDate[]&lt;=PerCustomer!$E$5)*(PaymentCus[]=PerCustomer!$B$5),ROW(PaymentDate[])-ROW(CustPay!$B$4)+1),ROWS(G$8:G409))))</f>
        <v/>
      </c>
      <c r="H409" s="21" t="str" cm="1">
        <f t="array" ref="H409">IF(ROWS(H$8:H409)&gt;$H$4,"",INDEX(TableCPD[],SMALL(IF((PaymentDate[]&gt;=PerCustomer!$D$5)*(PaymentDate[]&lt;=PerCustomer!$E$5)*(PaymentCus[]=PerCustomer!$B$5),ROW(PaymentDate[])-ROW(CustPay!$B$4)+1),ROWS(H$8:H409))))</f>
        <v/>
      </c>
      <c r="L409" s="10"/>
    </row>
    <row r="410" spans="2:12" x14ac:dyDescent="0.35">
      <c r="B410" s="19" t="str">
        <f t="array" ref="B410">IF(ROWS(B$8:B410)&gt;$H$3,"",INDEX(Tracker!$B$5:$B$999,SMALL(IF((Tracker!$B$5:$B$999&gt;=PerCustomer!$D$5)*(Tracker!$B$5:$B$999&lt;=PerCustomer!$E$5)*(Tracker!$C$5:$C$999=PerCustomer!$B$5),ROW(Tracker!$B$5:$B$999)-ROW(Tracker!$B$5)+1),ROWS(B$8:B410))))</f>
        <v/>
      </c>
      <c r="C410" s="19" t="str">
        <f t="array" ref="C410">IF(ROWS(C$8:C410)&gt;$H$3,"",INDEX(Tracker!$C$5:$C$999,SMALL(IF((Tracker!$B$5:$B$999&gt;=PerCustomer!$D$5)*(Tracker!$B$5:$B$999&lt;=PerCustomer!$E$5)*(Tracker!$C$5:$C$999=PerCustomer!$B$5),ROW(Tracker!$B$5:$B$999)-ROW(Tracker!$B$5)+1),ROWS(C$8:C410))))</f>
        <v/>
      </c>
      <c r="D410" s="21" t="str">
        <f t="array" ref="D410">IF(ROWS(D$8:D410)&gt;$H$3,"",INDEX(Tracker!$D$5:$D$999,SMALL(IF((Tracker!$B$5:$B$999&gt;=PerCustomer!$D$5)*(Tracker!$B$5:$B$999&lt;=PerCustomer!$E$5)*(Tracker!$C$5:$C$999=PerCustomer!$B$5),ROW(Tracker!$B$5:$B$999)-ROW(Tracker!$B$5)+1),ROWS(D$8:D410))))</f>
        <v/>
      </c>
      <c r="F410" s="19" t="str" cm="1">
        <f t="array" ref="F410">IF(ROWS(F$8:F410)&gt;$H$4,"",INDEX(PaymentDate[],SMALL(IF((PaymentDate[]&gt;=PerCustomer!$D$5)*(PaymentDate[]&lt;=PerCustomer!$E$5)*(PaymentCus[]=PerCustomer!$B$5),ROW(PaymentDate[])-ROW(CustPay!$B$4)+1),ROWS(F$8:F410))))</f>
        <v/>
      </c>
      <c r="G410" s="20" t="str" cm="1">
        <f t="array" ref="G410">IF(ROWS(G$8:G410)&gt;$H$4,"",INDEX(PaymentCus[],SMALL(IF((PaymentDate[]&gt;=PerCustomer!$D$5)*(PaymentDate[]&lt;=PerCustomer!$E$5)*(PaymentCus[]=PerCustomer!$B$5),ROW(PaymentDate[])-ROW(CustPay!$B$4)+1),ROWS(G$8:G410))))</f>
        <v/>
      </c>
      <c r="H410" s="21" t="str" cm="1">
        <f t="array" ref="H410">IF(ROWS(H$8:H410)&gt;$H$4,"",INDEX(TableCPD[],SMALL(IF((PaymentDate[]&gt;=PerCustomer!$D$5)*(PaymentDate[]&lt;=PerCustomer!$E$5)*(PaymentCus[]=PerCustomer!$B$5),ROW(PaymentDate[])-ROW(CustPay!$B$4)+1),ROWS(H$8:H410))))</f>
        <v/>
      </c>
      <c r="L410" s="10"/>
    </row>
    <row r="411" spans="2:12" x14ac:dyDescent="0.35">
      <c r="B411" s="19" t="str">
        <f t="array" ref="B411">IF(ROWS(B$8:B411)&gt;$H$3,"",INDEX(Tracker!$B$5:$B$999,SMALL(IF((Tracker!$B$5:$B$999&gt;=PerCustomer!$D$5)*(Tracker!$B$5:$B$999&lt;=PerCustomer!$E$5)*(Tracker!$C$5:$C$999=PerCustomer!$B$5),ROW(Tracker!$B$5:$B$999)-ROW(Tracker!$B$5)+1),ROWS(B$8:B411))))</f>
        <v/>
      </c>
      <c r="C411" s="19" t="str">
        <f t="array" ref="C411">IF(ROWS(C$8:C411)&gt;$H$3,"",INDEX(Tracker!$C$5:$C$999,SMALL(IF((Tracker!$B$5:$B$999&gt;=PerCustomer!$D$5)*(Tracker!$B$5:$B$999&lt;=PerCustomer!$E$5)*(Tracker!$C$5:$C$999=PerCustomer!$B$5),ROW(Tracker!$B$5:$B$999)-ROW(Tracker!$B$5)+1),ROWS(C$8:C411))))</f>
        <v/>
      </c>
      <c r="D411" s="21" t="str">
        <f t="array" ref="D411">IF(ROWS(D$8:D411)&gt;$H$3,"",INDEX(Tracker!$D$5:$D$999,SMALL(IF((Tracker!$B$5:$B$999&gt;=PerCustomer!$D$5)*(Tracker!$B$5:$B$999&lt;=PerCustomer!$E$5)*(Tracker!$C$5:$C$999=PerCustomer!$B$5),ROW(Tracker!$B$5:$B$999)-ROW(Tracker!$B$5)+1),ROWS(D$8:D411))))</f>
        <v/>
      </c>
      <c r="F411" s="19" t="str" cm="1">
        <f t="array" ref="F411">IF(ROWS(F$8:F411)&gt;$H$4,"",INDEX(PaymentDate[],SMALL(IF((PaymentDate[]&gt;=PerCustomer!$D$5)*(PaymentDate[]&lt;=PerCustomer!$E$5)*(PaymentCus[]=PerCustomer!$B$5),ROW(PaymentDate[])-ROW(CustPay!$B$4)+1),ROWS(F$8:F411))))</f>
        <v/>
      </c>
      <c r="G411" s="20" t="str" cm="1">
        <f t="array" ref="G411">IF(ROWS(G$8:G411)&gt;$H$4,"",INDEX(PaymentCus[],SMALL(IF((PaymentDate[]&gt;=PerCustomer!$D$5)*(PaymentDate[]&lt;=PerCustomer!$E$5)*(PaymentCus[]=PerCustomer!$B$5),ROW(PaymentDate[])-ROW(CustPay!$B$4)+1),ROWS(G$8:G411))))</f>
        <v/>
      </c>
      <c r="H411" s="21" t="str" cm="1">
        <f t="array" ref="H411">IF(ROWS(H$8:H411)&gt;$H$4,"",INDEX(TableCPD[],SMALL(IF((PaymentDate[]&gt;=PerCustomer!$D$5)*(PaymentDate[]&lt;=PerCustomer!$E$5)*(PaymentCus[]=PerCustomer!$B$5),ROW(PaymentDate[])-ROW(CustPay!$B$4)+1),ROWS(H$8:H411))))</f>
        <v/>
      </c>
      <c r="L411" s="10"/>
    </row>
    <row r="412" spans="2:12" x14ac:dyDescent="0.35">
      <c r="B412" s="19" t="str">
        <f t="array" ref="B412">IF(ROWS(B$8:B412)&gt;$H$3,"",INDEX(Tracker!$B$5:$B$999,SMALL(IF((Tracker!$B$5:$B$999&gt;=PerCustomer!$D$5)*(Tracker!$B$5:$B$999&lt;=PerCustomer!$E$5)*(Tracker!$C$5:$C$999=PerCustomer!$B$5),ROW(Tracker!$B$5:$B$999)-ROW(Tracker!$B$5)+1),ROWS(B$8:B412))))</f>
        <v/>
      </c>
      <c r="C412" s="19" t="str">
        <f t="array" ref="C412">IF(ROWS(C$8:C412)&gt;$H$3,"",INDEX(Tracker!$C$5:$C$999,SMALL(IF((Tracker!$B$5:$B$999&gt;=PerCustomer!$D$5)*(Tracker!$B$5:$B$999&lt;=PerCustomer!$E$5)*(Tracker!$C$5:$C$999=PerCustomer!$B$5),ROW(Tracker!$B$5:$B$999)-ROW(Tracker!$B$5)+1),ROWS(C$8:C412))))</f>
        <v/>
      </c>
      <c r="D412" s="21" t="str">
        <f t="array" ref="D412">IF(ROWS(D$8:D412)&gt;$H$3,"",INDEX(Tracker!$D$5:$D$999,SMALL(IF((Tracker!$B$5:$B$999&gt;=PerCustomer!$D$5)*(Tracker!$B$5:$B$999&lt;=PerCustomer!$E$5)*(Tracker!$C$5:$C$999=PerCustomer!$B$5),ROW(Tracker!$B$5:$B$999)-ROW(Tracker!$B$5)+1),ROWS(D$8:D412))))</f>
        <v/>
      </c>
      <c r="F412" s="19" t="str" cm="1">
        <f t="array" ref="F412">IF(ROWS(F$8:F412)&gt;$H$4,"",INDEX(PaymentDate[],SMALL(IF((PaymentDate[]&gt;=PerCustomer!$D$5)*(PaymentDate[]&lt;=PerCustomer!$E$5)*(PaymentCus[]=PerCustomer!$B$5),ROW(PaymentDate[])-ROW(CustPay!$B$4)+1),ROWS(F$8:F412))))</f>
        <v/>
      </c>
      <c r="G412" s="20" t="str" cm="1">
        <f t="array" ref="G412">IF(ROWS(G$8:G412)&gt;$H$4,"",INDEX(PaymentCus[],SMALL(IF((PaymentDate[]&gt;=PerCustomer!$D$5)*(PaymentDate[]&lt;=PerCustomer!$E$5)*(PaymentCus[]=PerCustomer!$B$5),ROW(PaymentDate[])-ROW(CustPay!$B$4)+1),ROWS(G$8:G412))))</f>
        <v/>
      </c>
      <c r="H412" s="21" t="str" cm="1">
        <f t="array" ref="H412">IF(ROWS(H$8:H412)&gt;$H$4,"",INDEX(TableCPD[],SMALL(IF((PaymentDate[]&gt;=PerCustomer!$D$5)*(PaymentDate[]&lt;=PerCustomer!$E$5)*(PaymentCus[]=PerCustomer!$B$5),ROW(PaymentDate[])-ROW(CustPay!$B$4)+1),ROWS(H$8:H412))))</f>
        <v/>
      </c>
      <c r="L412" s="10"/>
    </row>
    <row r="413" spans="2:12" x14ac:dyDescent="0.35">
      <c r="B413" s="19" t="str">
        <f t="array" ref="B413">IF(ROWS(B$8:B413)&gt;$H$3,"",INDEX(Tracker!$B$5:$B$999,SMALL(IF((Tracker!$B$5:$B$999&gt;=PerCustomer!$D$5)*(Tracker!$B$5:$B$999&lt;=PerCustomer!$E$5)*(Tracker!$C$5:$C$999=PerCustomer!$B$5),ROW(Tracker!$B$5:$B$999)-ROW(Tracker!$B$5)+1),ROWS(B$8:B413))))</f>
        <v/>
      </c>
      <c r="C413" s="19" t="str">
        <f t="array" ref="C413">IF(ROWS(C$8:C413)&gt;$H$3,"",INDEX(Tracker!$C$5:$C$999,SMALL(IF((Tracker!$B$5:$B$999&gt;=PerCustomer!$D$5)*(Tracker!$B$5:$B$999&lt;=PerCustomer!$E$5)*(Tracker!$C$5:$C$999=PerCustomer!$B$5),ROW(Tracker!$B$5:$B$999)-ROW(Tracker!$B$5)+1),ROWS(C$8:C413))))</f>
        <v/>
      </c>
      <c r="D413" s="21" t="str">
        <f t="array" ref="D413">IF(ROWS(D$8:D413)&gt;$H$3,"",INDEX(Tracker!$D$5:$D$999,SMALL(IF((Tracker!$B$5:$B$999&gt;=PerCustomer!$D$5)*(Tracker!$B$5:$B$999&lt;=PerCustomer!$E$5)*(Tracker!$C$5:$C$999=PerCustomer!$B$5),ROW(Tracker!$B$5:$B$999)-ROW(Tracker!$B$5)+1),ROWS(D$8:D413))))</f>
        <v/>
      </c>
      <c r="F413" s="19" t="str" cm="1">
        <f t="array" ref="F413">IF(ROWS(F$8:F413)&gt;$H$4,"",INDEX(PaymentDate[],SMALL(IF((PaymentDate[]&gt;=PerCustomer!$D$5)*(PaymentDate[]&lt;=PerCustomer!$E$5)*(PaymentCus[]=PerCustomer!$B$5),ROW(PaymentDate[])-ROW(CustPay!$B$4)+1),ROWS(F$8:F413))))</f>
        <v/>
      </c>
      <c r="G413" s="20" t="str" cm="1">
        <f t="array" ref="G413">IF(ROWS(G$8:G413)&gt;$H$4,"",INDEX(PaymentCus[],SMALL(IF((PaymentDate[]&gt;=PerCustomer!$D$5)*(PaymentDate[]&lt;=PerCustomer!$E$5)*(PaymentCus[]=PerCustomer!$B$5),ROW(PaymentDate[])-ROW(CustPay!$B$4)+1),ROWS(G$8:G413))))</f>
        <v/>
      </c>
      <c r="H413" s="21" t="str" cm="1">
        <f t="array" ref="H413">IF(ROWS(H$8:H413)&gt;$H$4,"",INDEX(TableCPD[],SMALL(IF((PaymentDate[]&gt;=PerCustomer!$D$5)*(PaymentDate[]&lt;=PerCustomer!$E$5)*(PaymentCus[]=PerCustomer!$B$5),ROW(PaymentDate[])-ROW(CustPay!$B$4)+1),ROWS(H$8:H413))))</f>
        <v/>
      </c>
      <c r="L413" s="10"/>
    </row>
    <row r="414" spans="2:12" x14ac:dyDescent="0.35">
      <c r="B414" s="19" t="str">
        <f t="array" ref="B414">IF(ROWS(B$8:B414)&gt;$H$3,"",INDEX(Tracker!$B$5:$B$999,SMALL(IF((Tracker!$B$5:$B$999&gt;=PerCustomer!$D$5)*(Tracker!$B$5:$B$999&lt;=PerCustomer!$E$5)*(Tracker!$C$5:$C$999=PerCustomer!$B$5),ROW(Tracker!$B$5:$B$999)-ROW(Tracker!$B$5)+1),ROWS(B$8:B414))))</f>
        <v/>
      </c>
      <c r="C414" s="19" t="str">
        <f t="array" ref="C414">IF(ROWS(C$8:C414)&gt;$H$3,"",INDEX(Tracker!$C$5:$C$999,SMALL(IF((Tracker!$B$5:$B$999&gt;=PerCustomer!$D$5)*(Tracker!$B$5:$B$999&lt;=PerCustomer!$E$5)*(Tracker!$C$5:$C$999=PerCustomer!$B$5),ROW(Tracker!$B$5:$B$999)-ROW(Tracker!$B$5)+1),ROWS(C$8:C414))))</f>
        <v/>
      </c>
      <c r="D414" s="21" t="str">
        <f t="array" ref="D414">IF(ROWS(D$8:D414)&gt;$H$3,"",INDEX(Tracker!$D$5:$D$999,SMALL(IF((Tracker!$B$5:$B$999&gt;=PerCustomer!$D$5)*(Tracker!$B$5:$B$999&lt;=PerCustomer!$E$5)*(Tracker!$C$5:$C$999=PerCustomer!$B$5),ROW(Tracker!$B$5:$B$999)-ROW(Tracker!$B$5)+1),ROWS(D$8:D414))))</f>
        <v/>
      </c>
      <c r="F414" s="19" t="str" cm="1">
        <f t="array" ref="F414">IF(ROWS(F$8:F414)&gt;$H$4,"",INDEX(PaymentDate[],SMALL(IF((PaymentDate[]&gt;=PerCustomer!$D$5)*(PaymentDate[]&lt;=PerCustomer!$E$5)*(PaymentCus[]=PerCustomer!$B$5),ROW(PaymentDate[])-ROW(CustPay!$B$4)+1),ROWS(F$8:F414))))</f>
        <v/>
      </c>
      <c r="G414" s="20" t="str" cm="1">
        <f t="array" ref="G414">IF(ROWS(G$8:G414)&gt;$H$4,"",INDEX(PaymentCus[],SMALL(IF((PaymentDate[]&gt;=PerCustomer!$D$5)*(PaymentDate[]&lt;=PerCustomer!$E$5)*(PaymentCus[]=PerCustomer!$B$5),ROW(PaymentDate[])-ROW(CustPay!$B$4)+1),ROWS(G$8:G414))))</f>
        <v/>
      </c>
      <c r="H414" s="21" t="str" cm="1">
        <f t="array" ref="H414">IF(ROWS(H$8:H414)&gt;$H$4,"",INDEX(TableCPD[],SMALL(IF((PaymentDate[]&gt;=PerCustomer!$D$5)*(PaymentDate[]&lt;=PerCustomer!$E$5)*(PaymentCus[]=PerCustomer!$B$5),ROW(PaymentDate[])-ROW(CustPay!$B$4)+1),ROWS(H$8:H414))))</f>
        <v/>
      </c>
      <c r="L414" s="10"/>
    </row>
    <row r="415" spans="2:12" x14ac:dyDescent="0.35">
      <c r="B415" s="19" t="str">
        <f t="array" ref="B415">IF(ROWS(B$8:B415)&gt;$H$3,"",INDEX(Tracker!$B$5:$B$999,SMALL(IF((Tracker!$B$5:$B$999&gt;=PerCustomer!$D$5)*(Tracker!$B$5:$B$999&lt;=PerCustomer!$E$5)*(Tracker!$C$5:$C$999=PerCustomer!$B$5),ROW(Tracker!$B$5:$B$999)-ROW(Tracker!$B$5)+1),ROWS(B$8:B415))))</f>
        <v/>
      </c>
      <c r="C415" s="19" t="str">
        <f t="array" ref="C415">IF(ROWS(C$8:C415)&gt;$H$3,"",INDEX(Tracker!$C$5:$C$999,SMALL(IF((Tracker!$B$5:$B$999&gt;=PerCustomer!$D$5)*(Tracker!$B$5:$B$999&lt;=PerCustomer!$E$5)*(Tracker!$C$5:$C$999=PerCustomer!$B$5),ROW(Tracker!$B$5:$B$999)-ROW(Tracker!$B$5)+1),ROWS(C$8:C415))))</f>
        <v/>
      </c>
      <c r="D415" s="21" t="str">
        <f t="array" ref="D415">IF(ROWS(D$8:D415)&gt;$H$3,"",INDEX(Tracker!$D$5:$D$999,SMALL(IF((Tracker!$B$5:$B$999&gt;=PerCustomer!$D$5)*(Tracker!$B$5:$B$999&lt;=PerCustomer!$E$5)*(Tracker!$C$5:$C$999=PerCustomer!$B$5),ROW(Tracker!$B$5:$B$999)-ROW(Tracker!$B$5)+1),ROWS(D$8:D415))))</f>
        <v/>
      </c>
      <c r="F415" s="19" t="str" cm="1">
        <f t="array" ref="F415">IF(ROWS(F$8:F415)&gt;$H$4,"",INDEX(PaymentDate[],SMALL(IF((PaymentDate[]&gt;=PerCustomer!$D$5)*(PaymentDate[]&lt;=PerCustomer!$E$5)*(PaymentCus[]=PerCustomer!$B$5),ROW(PaymentDate[])-ROW(CustPay!$B$4)+1),ROWS(F$8:F415))))</f>
        <v/>
      </c>
      <c r="G415" s="20" t="str" cm="1">
        <f t="array" ref="G415">IF(ROWS(G$8:G415)&gt;$H$4,"",INDEX(PaymentCus[],SMALL(IF((PaymentDate[]&gt;=PerCustomer!$D$5)*(PaymentDate[]&lt;=PerCustomer!$E$5)*(PaymentCus[]=PerCustomer!$B$5),ROW(PaymentDate[])-ROW(CustPay!$B$4)+1),ROWS(G$8:G415))))</f>
        <v/>
      </c>
      <c r="H415" s="21" t="str" cm="1">
        <f t="array" ref="H415">IF(ROWS(H$8:H415)&gt;$H$4,"",INDEX(TableCPD[],SMALL(IF((PaymentDate[]&gt;=PerCustomer!$D$5)*(PaymentDate[]&lt;=PerCustomer!$E$5)*(PaymentCus[]=PerCustomer!$B$5),ROW(PaymentDate[])-ROW(CustPay!$B$4)+1),ROWS(H$8:H415))))</f>
        <v/>
      </c>
      <c r="L415" s="10"/>
    </row>
    <row r="416" spans="2:12" x14ac:dyDescent="0.35">
      <c r="B416" s="19" t="str">
        <f t="array" ref="B416">IF(ROWS(B$8:B416)&gt;$H$3,"",INDEX(Tracker!$B$5:$B$999,SMALL(IF((Tracker!$B$5:$B$999&gt;=PerCustomer!$D$5)*(Tracker!$B$5:$B$999&lt;=PerCustomer!$E$5)*(Tracker!$C$5:$C$999=PerCustomer!$B$5),ROW(Tracker!$B$5:$B$999)-ROW(Tracker!$B$5)+1),ROWS(B$8:B416))))</f>
        <v/>
      </c>
      <c r="C416" s="19" t="str">
        <f t="array" ref="C416">IF(ROWS(C$8:C416)&gt;$H$3,"",INDEX(Tracker!$C$5:$C$999,SMALL(IF((Tracker!$B$5:$B$999&gt;=PerCustomer!$D$5)*(Tracker!$B$5:$B$999&lt;=PerCustomer!$E$5)*(Tracker!$C$5:$C$999=PerCustomer!$B$5),ROW(Tracker!$B$5:$B$999)-ROW(Tracker!$B$5)+1),ROWS(C$8:C416))))</f>
        <v/>
      </c>
      <c r="D416" s="21" t="str">
        <f t="array" ref="D416">IF(ROWS(D$8:D416)&gt;$H$3,"",INDEX(Tracker!$D$5:$D$999,SMALL(IF((Tracker!$B$5:$B$999&gt;=PerCustomer!$D$5)*(Tracker!$B$5:$B$999&lt;=PerCustomer!$E$5)*(Tracker!$C$5:$C$999=PerCustomer!$B$5),ROW(Tracker!$B$5:$B$999)-ROW(Tracker!$B$5)+1),ROWS(D$8:D416))))</f>
        <v/>
      </c>
      <c r="F416" s="19" t="str" cm="1">
        <f t="array" ref="F416">IF(ROWS(F$8:F416)&gt;$H$4,"",INDEX(PaymentDate[],SMALL(IF((PaymentDate[]&gt;=PerCustomer!$D$5)*(PaymentDate[]&lt;=PerCustomer!$E$5)*(PaymentCus[]=PerCustomer!$B$5),ROW(PaymentDate[])-ROW(CustPay!$B$4)+1),ROWS(F$8:F416))))</f>
        <v/>
      </c>
      <c r="G416" s="20" t="str" cm="1">
        <f t="array" ref="G416">IF(ROWS(G$8:G416)&gt;$H$4,"",INDEX(PaymentCus[],SMALL(IF((PaymentDate[]&gt;=PerCustomer!$D$5)*(PaymentDate[]&lt;=PerCustomer!$E$5)*(PaymentCus[]=PerCustomer!$B$5),ROW(PaymentDate[])-ROW(CustPay!$B$4)+1),ROWS(G$8:G416))))</f>
        <v/>
      </c>
      <c r="H416" s="21" t="str" cm="1">
        <f t="array" ref="H416">IF(ROWS(H$8:H416)&gt;$H$4,"",INDEX(TableCPD[],SMALL(IF((PaymentDate[]&gt;=PerCustomer!$D$5)*(PaymentDate[]&lt;=PerCustomer!$E$5)*(PaymentCus[]=PerCustomer!$B$5),ROW(PaymentDate[])-ROW(CustPay!$B$4)+1),ROWS(H$8:H416))))</f>
        <v/>
      </c>
      <c r="L416" s="10"/>
    </row>
    <row r="417" spans="2:12" x14ac:dyDescent="0.35">
      <c r="B417" s="19" t="str">
        <f t="array" ref="B417">IF(ROWS(B$8:B417)&gt;$H$3,"",INDEX(Tracker!$B$5:$B$999,SMALL(IF((Tracker!$B$5:$B$999&gt;=PerCustomer!$D$5)*(Tracker!$B$5:$B$999&lt;=PerCustomer!$E$5)*(Tracker!$C$5:$C$999=PerCustomer!$B$5),ROW(Tracker!$B$5:$B$999)-ROW(Tracker!$B$5)+1),ROWS(B$8:B417))))</f>
        <v/>
      </c>
      <c r="C417" s="19" t="str">
        <f t="array" ref="C417">IF(ROWS(C$8:C417)&gt;$H$3,"",INDEX(Tracker!$C$5:$C$999,SMALL(IF((Tracker!$B$5:$B$999&gt;=PerCustomer!$D$5)*(Tracker!$B$5:$B$999&lt;=PerCustomer!$E$5)*(Tracker!$C$5:$C$999=PerCustomer!$B$5),ROW(Tracker!$B$5:$B$999)-ROW(Tracker!$B$5)+1),ROWS(C$8:C417))))</f>
        <v/>
      </c>
      <c r="D417" s="21" t="str">
        <f t="array" ref="D417">IF(ROWS(D$8:D417)&gt;$H$3,"",INDEX(Tracker!$D$5:$D$999,SMALL(IF((Tracker!$B$5:$B$999&gt;=PerCustomer!$D$5)*(Tracker!$B$5:$B$999&lt;=PerCustomer!$E$5)*(Tracker!$C$5:$C$999=PerCustomer!$B$5),ROW(Tracker!$B$5:$B$999)-ROW(Tracker!$B$5)+1),ROWS(D$8:D417))))</f>
        <v/>
      </c>
      <c r="F417" s="19" t="str" cm="1">
        <f t="array" ref="F417">IF(ROWS(F$8:F417)&gt;$H$4,"",INDEX(PaymentDate[],SMALL(IF((PaymentDate[]&gt;=PerCustomer!$D$5)*(PaymentDate[]&lt;=PerCustomer!$E$5)*(PaymentCus[]=PerCustomer!$B$5),ROW(PaymentDate[])-ROW(CustPay!$B$4)+1),ROWS(F$8:F417))))</f>
        <v/>
      </c>
      <c r="G417" s="20" t="str" cm="1">
        <f t="array" ref="G417">IF(ROWS(G$8:G417)&gt;$H$4,"",INDEX(PaymentCus[],SMALL(IF((PaymentDate[]&gt;=PerCustomer!$D$5)*(PaymentDate[]&lt;=PerCustomer!$E$5)*(PaymentCus[]=PerCustomer!$B$5),ROW(PaymentDate[])-ROW(CustPay!$B$4)+1),ROWS(G$8:G417))))</f>
        <v/>
      </c>
      <c r="H417" s="21" t="str" cm="1">
        <f t="array" ref="H417">IF(ROWS(H$8:H417)&gt;$H$4,"",INDEX(TableCPD[],SMALL(IF((PaymentDate[]&gt;=PerCustomer!$D$5)*(PaymentDate[]&lt;=PerCustomer!$E$5)*(PaymentCus[]=PerCustomer!$B$5),ROW(PaymentDate[])-ROW(CustPay!$B$4)+1),ROWS(H$8:H417))))</f>
        <v/>
      </c>
      <c r="L417" s="10"/>
    </row>
    <row r="418" spans="2:12" x14ac:dyDescent="0.35">
      <c r="B418" s="19" t="str">
        <f t="array" ref="B418">IF(ROWS(B$8:B418)&gt;$H$3,"",INDEX(Tracker!$B$5:$B$999,SMALL(IF((Tracker!$B$5:$B$999&gt;=PerCustomer!$D$5)*(Tracker!$B$5:$B$999&lt;=PerCustomer!$E$5)*(Tracker!$C$5:$C$999=PerCustomer!$B$5),ROW(Tracker!$B$5:$B$999)-ROW(Tracker!$B$5)+1),ROWS(B$8:B418))))</f>
        <v/>
      </c>
      <c r="C418" s="19" t="str">
        <f t="array" ref="C418">IF(ROWS(C$8:C418)&gt;$H$3,"",INDEX(Tracker!$C$5:$C$999,SMALL(IF((Tracker!$B$5:$B$999&gt;=PerCustomer!$D$5)*(Tracker!$B$5:$B$999&lt;=PerCustomer!$E$5)*(Tracker!$C$5:$C$999=PerCustomer!$B$5),ROW(Tracker!$B$5:$B$999)-ROW(Tracker!$B$5)+1),ROWS(C$8:C418))))</f>
        <v/>
      </c>
      <c r="D418" s="21" t="str">
        <f t="array" ref="D418">IF(ROWS(D$8:D418)&gt;$H$3,"",INDEX(Tracker!$D$5:$D$999,SMALL(IF((Tracker!$B$5:$B$999&gt;=PerCustomer!$D$5)*(Tracker!$B$5:$B$999&lt;=PerCustomer!$E$5)*(Tracker!$C$5:$C$999=PerCustomer!$B$5),ROW(Tracker!$B$5:$B$999)-ROW(Tracker!$B$5)+1),ROWS(D$8:D418))))</f>
        <v/>
      </c>
      <c r="F418" s="19" t="str" cm="1">
        <f t="array" ref="F418">IF(ROWS(F$8:F418)&gt;$H$4,"",INDEX(PaymentDate[],SMALL(IF((PaymentDate[]&gt;=PerCustomer!$D$5)*(PaymentDate[]&lt;=PerCustomer!$E$5)*(PaymentCus[]=PerCustomer!$B$5),ROW(PaymentDate[])-ROW(CustPay!$B$4)+1),ROWS(F$8:F418))))</f>
        <v/>
      </c>
      <c r="G418" s="20" t="str" cm="1">
        <f t="array" ref="G418">IF(ROWS(G$8:G418)&gt;$H$4,"",INDEX(PaymentCus[],SMALL(IF((PaymentDate[]&gt;=PerCustomer!$D$5)*(PaymentDate[]&lt;=PerCustomer!$E$5)*(PaymentCus[]=PerCustomer!$B$5),ROW(PaymentDate[])-ROW(CustPay!$B$4)+1),ROWS(G$8:G418))))</f>
        <v/>
      </c>
      <c r="H418" s="21" t="str" cm="1">
        <f t="array" ref="H418">IF(ROWS(H$8:H418)&gt;$H$4,"",INDEX(TableCPD[],SMALL(IF((PaymentDate[]&gt;=PerCustomer!$D$5)*(PaymentDate[]&lt;=PerCustomer!$E$5)*(PaymentCus[]=PerCustomer!$B$5),ROW(PaymentDate[])-ROW(CustPay!$B$4)+1),ROWS(H$8:H418))))</f>
        <v/>
      </c>
      <c r="L418" s="10"/>
    </row>
    <row r="419" spans="2:12" x14ac:dyDescent="0.35">
      <c r="B419" s="19" t="str">
        <f t="array" ref="B419">IF(ROWS(B$8:B419)&gt;$H$3,"",INDEX(Tracker!$B$5:$B$999,SMALL(IF((Tracker!$B$5:$B$999&gt;=PerCustomer!$D$5)*(Tracker!$B$5:$B$999&lt;=PerCustomer!$E$5)*(Tracker!$C$5:$C$999=PerCustomer!$B$5),ROW(Tracker!$B$5:$B$999)-ROW(Tracker!$B$5)+1),ROWS(B$8:B419))))</f>
        <v/>
      </c>
      <c r="C419" s="19" t="str">
        <f t="array" ref="C419">IF(ROWS(C$8:C419)&gt;$H$3,"",INDEX(Tracker!$C$5:$C$999,SMALL(IF((Tracker!$B$5:$B$999&gt;=PerCustomer!$D$5)*(Tracker!$B$5:$B$999&lt;=PerCustomer!$E$5)*(Tracker!$C$5:$C$999=PerCustomer!$B$5),ROW(Tracker!$B$5:$B$999)-ROW(Tracker!$B$5)+1),ROWS(C$8:C419))))</f>
        <v/>
      </c>
      <c r="D419" s="21" t="str">
        <f t="array" ref="D419">IF(ROWS(D$8:D419)&gt;$H$3,"",INDEX(Tracker!$D$5:$D$999,SMALL(IF((Tracker!$B$5:$B$999&gt;=PerCustomer!$D$5)*(Tracker!$B$5:$B$999&lt;=PerCustomer!$E$5)*(Tracker!$C$5:$C$999=PerCustomer!$B$5),ROW(Tracker!$B$5:$B$999)-ROW(Tracker!$B$5)+1),ROWS(D$8:D419))))</f>
        <v/>
      </c>
      <c r="F419" s="19" t="str" cm="1">
        <f t="array" ref="F419">IF(ROWS(F$8:F419)&gt;$H$4,"",INDEX(PaymentDate[],SMALL(IF((PaymentDate[]&gt;=PerCustomer!$D$5)*(PaymentDate[]&lt;=PerCustomer!$E$5)*(PaymentCus[]=PerCustomer!$B$5),ROW(PaymentDate[])-ROW(CustPay!$B$4)+1),ROWS(F$8:F419))))</f>
        <v/>
      </c>
      <c r="G419" s="20" t="str" cm="1">
        <f t="array" ref="G419">IF(ROWS(G$8:G419)&gt;$H$4,"",INDEX(PaymentCus[],SMALL(IF((PaymentDate[]&gt;=PerCustomer!$D$5)*(PaymentDate[]&lt;=PerCustomer!$E$5)*(PaymentCus[]=PerCustomer!$B$5),ROW(PaymentDate[])-ROW(CustPay!$B$4)+1),ROWS(G$8:G419))))</f>
        <v/>
      </c>
      <c r="H419" s="21" t="str" cm="1">
        <f t="array" ref="H419">IF(ROWS(H$8:H419)&gt;$H$4,"",INDEX(TableCPD[],SMALL(IF((PaymentDate[]&gt;=PerCustomer!$D$5)*(PaymentDate[]&lt;=PerCustomer!$E$5)*(PaymentCus[]=PerCustomer!$B$5),ROW(PaymentDate[])-ROW(CustPay!$B$4)+1),ROWS(H$8:H419))))</f>
        <v/>
      </c>
      <c r="L419" s="10"/>
    </row>
    <row r="420" spans="2:12" x14ac:dyDescent="0.35">
      <c r="B420" s="19" t="str">
        <f t="array" ref="B420">IF(ROWS(B$8:B420)&gt;$H$3,"",INDEX(Tracker!$B$5:$B$999,SMALL(IF((Tracker!$B$5:$B$999&gt;=PerCustomer!$D$5)*(Tracker!$B$5:$B$999&lt;=PerCustomer!$E$5)*(Tracker!$C$5:$C$999=PerCustomer!$B$5),ROW(Tracker!$B$5:$B$999)-ROW(Tracker!$B$5)+1),ROWS(B$8:B420))))</f>
        <v/>
      </c>
      <c r="C420" s="19" t="str">
        <f t="array" ref="C420">IF(ROWS(C$8:C420)&gt;$H$3,"",INDEX(Tracker!$C$5:$C$999,SMALL(IF((Tracker!$B$5:$B$999&gt;=PerCustomer!$D$5)*(Tracker!$B$5:$B$999&lt;=PerCustomer!$E$5)*(Tracker!$C$5:$C$999=PerCustomer!$B$5),ROW(Tracker!$B$5:$B$999)-ROW(Tracker!$B$5)+1),ROWS(C$8:C420))))</f>
        <v/>
      </c>
      <c r="D420" s="21" t="str">
        <f t="array" ref="D420">IF(ROWS(D$8:D420)&gt;$H$3,"",INDEX(Tracker!$D$5:$D$999,SMALL(IF((Tracker!$B$5:$B$999&gt;=PerCustomer!$D$5)*(Tracker!$B$5:$B$999&lt;=PerCustomer!$E$5)*(Tracker!$C$5:$C$999=PerCustomer!$B$5),ROW(Tracker!$B$5:$B$999)-ROW(Tracker!$B$5)+1),ROWS(D$8:D420))))</f>
        <v/>
      </c>
      <c r="F420" s="19" t="str" cm="1">
        <f t="array" ref="F420">IF(ROWS(F$8:F420)&gt;$H$4,"",INDEX(PaymentDate[],SMALL(IF((PaymentDate[]&gt;=PerCustomer!$D$5)*(PaymentDate[]&lt;=PerCustomer!$E$5)*(PaymentCus[]=PerCustomer!$B$5),ROW(PaymentDate[])-ROW(CustPay!$B$4)+1),ROWS(F$8:F420))))</f>
        <v/>
      </c>
      <c r="G420" s="20" t="str" cm="1">
        <f t="array" ref="G420">IF(ROWS(G$8:G420)&gt;$H$4,"",INDEX(PaymentCus[],SMALL(IF((PaymentDate[]&gt;=PerCustomer!$D$5)*(PaymentDate[]&lt;=PerCustomer!$E$5)*(PaymentCus[]=PerCustomer!$B$5),ROW(PaymentDate[])-ROW(CustPay!$B$4)+1),ROWS(G$8:G420))))</f>
        <v/>
      </c>
      <c r="H420" s="21" t="str" cm="1">
        <f t="array" ref="H420">IF(ROWS(H$8:H420)&gt;$H$4,"",INDEX(TableCPD[],SMALL(IF((PaymentDate[]&gt;=PerCustomer!$D$5)*(PaymentDate[]&lt;=PerCustomer!$E$5)*(PaymentCus[]=PerCustomer!$B$5),ROW(PaymentDate[])-ROW(CustPay!$B$4)+1),ROWS(H$8:H420))))</f>
        <v/>
      </c>
      <c r="L420" s="10"/>
    </row>
    <row r="421" spans="2:12" x14ac:dyDescent="0.35">
      <c r="B421" s="19" t="str">
        <f t="array" ref="B421">IF(ROWS(B$8:B421)&gt;$H$3,"",INDEX(Tracker!$B$5:$B$999,SMALL(IF((Tracker!$B$5:$B$999&gt;=PerCustomer!$D$5)*(Tracker!$B$5:$B$999&lt;=PerCustomer!$E$5)*(Tracker!$C$5:$C$999=PerCustomer!$B$5),ROW(Tracker!$B$5:$B$999)-ROW(Tracker!$B$5)+1),ROWS(B$8:B421))))</f>
        <v/>
      </c>
      <c r="C421" s="19" t="str">
        <f t="array" ref="C421">IF(ROWS(C$8:C421)&gt;$H$3,"",INDEX(Tracker!$C$5:$C$999,SMALL(IF((Tracker!$B$5:$B$999&gt;=PerCustomer!$D$5)*(Tracker!$B$5:$B$999&lt;=PerCustomer!$E$5)*(Tracker!$C$5:$C$999=PerCustomer!$B$5),ROW(Tracker!$B$5:$B$999)-ROW(Tracker!$B$5)+1),ROWS(C$8:C421))))</f>
        <v/>
      </c>
      <c r="D421" s="21" t="str">
        <f t="array" ref="D421">IF(ROWS(D$8:D421)&gt;$H$3,"",INDEX(Tracker!$D$5:$D$999,SMALL(IF((Tracker!$B$5:$B$999&gt;=PerCustomer!$D$5)*(Tracker!$B$5:$B$999&lt;=PerCustomer!$E$5)*(Tracker!$C$5:$C$999=PerCustomer!$B$5),ROW(Tracker!$B$5:$B$999)-ROW(Tracker!$B$5)+1),ROWS(D$8:D421))))</f>
        <v/>
      </c>
      <c r="F421" s="19" t="str" cm="1">
        <f t="array" ref="F421">IF(ROWS(F$8:F421)&gt;$H$4,"",INDEX(PaymentDate[],SMALL(IF((PaymentDate[]&gt;=PerCustomer!$D$5)*(PaymentDate[]&lt;=PerCustomer!$E$5)*(PaymentCus[]=PerCustomer!$B$5),ROW(PaymentDate[])-ROW(CustPay!$B$4)+1),ROWS(F$8:F421))))</f>
        <v/>
      </c>
      <c r="G421" s="20" t="str" cm="1">
        <f t="array" ref="G421">IF(ROWS(G$8:G421)&gt;$H$4,"",INDEX(PaymentCus[],SMALL(IF((PaymentDate[]&gt;=PerCustomer!$D$5)*(PaymentDate[]&lt;=PerCustomer!$E$5)*(PaymentCus[]=PerCustomer!$B$5),ROW(PaymentDate[])-ROW(CustPay!$B$4)+1),ROWS(G$8:G421))))</f>
        <v/>
      </c>
      <c r="H421" s="21" t="str" cm="1">
        <f t="array" ref="H421">IF(ROWS(H$8:H421)&gt;$H$4,"",INDEX(TableCPD[],SMALL(IF((PaymentDate[]&gt;=PerCustomer!$D$5)*(PaymentDate[]&lt;=PerCustomer!$E$5)*(PaymentCus[]=PerCustomer!$B$5),ROW(PaymentDate[])-ROW(CustPay!$B$4)+1),ROWS(H$8:H421))))</f>
        <v/>
      </c>
      <c r="L421" s="10"/>
    </row>
    <row r="422" spans="2:12" x14ac:dyDescent="0.35">
      <c r="B422" s="19" t="str">
        <f t="array" ref="B422">IF(ROWS(B$8:B422)&gt;$H$3,"",INDEX(Tracker!$B$5:$B$999,SMALL(IF((Tracker!$B$5:$B$999&gt;=PerCustomer!$D$5)*(Tracker!$B$5:$B$999&lt;=PerCustomer!$E$5)*(Tracker!$C$5:$C$999=PerCustomer!$B$5),ROW(Tracker!$B$5:$B$999)-ROW(Tracker!$B$5)+1),ROWS(B$8:B422))))</f>
        <v/>
      </c>
      <c r="C422" s="19" t="str">
        <f t="array" ref="C422">IF(ROWS(C$8:C422)&gt;$H$3,"",INDEX(Tracker!$C$5:$C$999,SMALL(IF((Tracker!$B$5:$B$999&gt;=PerCustomer!$D$5)*(Tracker!$B$5:$B$999&lt;=PerCustomer!$E$5)*(Tracker!$C$5:$C$999=PerCustomer!$B$5),ROW(Tracker!$B$5:$B$999)-ROW(Tracker!$B$5)+1),ROWS(C$8:C422))))</f>
        <v/>
      </c>
      <c r="D422" s="21" t="str">
        <f t="array" ref="D422">IF(ROWS(D$8:D422)&gt;$H$3,"",INDEX(Tracker!$D$5:$D$999,SMALL(IF((Tracker!$B$5:$B$999&gt;=PerCustomer!$D$5)*(Tracker!$B$5:$B$999&lt;=PerCustomer!$E$5)*(Tracker!$C$5:$C$999=PerCustomer!$B$5),ROW(Tracker!$B$5:$B$999)-ROW(Tracker!$B$5)+1),ROWS(D$8:D422))))</f>
        <v/>
      </c>
      <c r="F422" s="19" t="str" cm="1">
        <f t="array" ref="F422">IF(ROWS(F$8:F422)&gt;$H$4,"",INDEX(PaymentDate[],SMALL(IF((PaymentDate[]&gt;=PerCustomer!$D$5)*(PaymentDate[]&lt;=PerCustomer!$E$5)*(PaymentCus[]=PerCustomer!$B$5),ROW(PaymentDate[])-ROW(CustPay!$B$4)+1),ROWS(F$8:F422))))</f>
        <v/>
      </c>
      <c r="G422" s="20" t="str" cm="1">
        <f t="array" ref="G422">IF(ROWS(G$8:G422)&gt;$H$4,"",INDEX(PaymentCus[],SMALL(IF((PaymentDate[]&gt;=PerCustomer!$D$5)*(PaymentDate[]&lt;=PerCustomer!$E$5)*(PaymentCus[]=PerCustomer!$B$5),ROW(PaymentDate[])-ROW(CustPay!$B$4)+1),ROWS(G$8:G422))))</f>
        <v/>
      </c>
      <c r="H422" s="21" t="str" cm="1">
        <f t="array" ref="H422">IF(ROWS(H$8:H422)&gt;$H$4,"",INDEX(TableCPD[],SMALL(IF((PaymentDate[]&gt;=PerCustomer!$D$5)*(PaymentDate[]&lt;=PerCustomer!$E$5)*(PaymentCus[]=PerCustomer!$B$5),ROW(PaymentDate[])-ROW(CustPay!$B$4)+1),ROWS(H$8:H422))))</f>
        <v/>
      </c>
      <c r="L422" s="10"/>
    </row>
    <row r="423" spans="2:12" x14ac:dyDescent="0.35">
      <c r="B423" s="19" t="str">
        <f t="array" ref="B423">IF(ROWS(B$8:B423)&gt;$H$3,"",INDEX(Tracker!$B$5:$B$999,SMALL(IF((Tracker!$B$5:$B$999&gt;=PerCustomer!$D$5)*(Tracker!$B$5:$B$999&lt;=PerCustomer!$E$5)*(Tracker!$C$5:$C$999=PerCustomer!$B$5),ROW(Tracker!$B$5:$B$999)-ROW(Tracker!$B$5)+1),ROWS(B$8:B423))))</f>
        <v/>
      </c>
      <c r="C423" s="19" t="str">
        <f t="array" ref="C423">IF(ROWS(C$8:C423)&gt;$H$3,"",INDEX(Tracker!$C$5:$C$999,SMALL(IF((Tracker!$B$5:$B$999&gt;=PerCustomer!$D$5)*(Tracker!$B$5:$B$999&lt;=PerCustomer!$E$5)*(Tracker!$C$5:$C$999=PerCustomer!$B$5),ROW(Tracker!$B$5:$B$999)-ROW(Tracker!$B$5)+1),ROWS(C$8:C423))))</f>
        <v/>
      </c>
      <c r="D423" s="21" t="str">
        <f t="array" ref="D423">IF(ROWS(D$8:D423)&gt;$H$3,"",INDEX(Tracker!$D$5:$D$999,SMALL(IF((Tracker!$B$5:$B$999&gt;=PerCustomer!$D$5)*(Tracker!$B$5:$B$999&lt;=PerCustomer!$E$5)*(Tracker!$C$5:$C$999=PerCustomer!$B$5),ROW(Tracker!$B$5:$B$999)-ROW(Tracker!$B$5)+1),ROWS(D$8:D423))))</f>
        <v/>
      </c>
      <c r="F423" s="19" t="str" cm="1">
        <f t="array" ref="F423">IF(ROWS(F$8:F423)&gt;$H$4,"",INDEX(PaymentDate[],SMALL(IF((PaymentDate[]&gt;=PerCustomer!$D$5)*(PaymentDate[]&lt;=PerCustomer!$E$5)*(PaymentCus[]=PerCustomer!$B$5),ROW(PaymentDate[])-ROW(CustPay!$B$4)+1),ROWS(F$8:F423))))</f>
        <v/>
      </c>
      <c r="G423" s="20" t="str" cm="1">
        <f t="array" ref="G423">IF(ROWS(G$8:G423)&gt;$H$4,"",INDEX(PaymentCus[],SMALL(IF((PaymentDate[]&gt;=PerCustomer!$D$5)*(PaymentDate[]&lt;=PerCustomer!$E$5)*(PaymentCus[]=PerCustomer!$B$5),ROW(PaymentDate[])-ROW(CustPay!$B$4)+1),ROWS(G$8:G423))))</f>
        <v/>
      </c>
      <c r="H423" s="21" t="str" cm="1">
        <f t="array" ref="H423">IF(ROWS(H$8:H423)&gt;$H$4,"",INDEX(TableCPD[],SMALL(IF((PaymentDate[]&gt;=PerCustomer!$D$5)*(PaymentDate[]&lt;=PerCustomer!$E$5)*(PaymentCus[]=PerCustomer!$B$5),ROW(PaymentDate[])-ROW(CustPay!$B$4)+1),ROWS(H$8:H423))))</f>
        <v/>
      </c>
      <c r="L423" s="10"/>
    </row>
    <row r="424" spans="2:12" x14ac:dyDescent="0.35">
      <c r="B424" s="19" t="str">
        <f t="array" ref="B424">IF(ROWS(B$8:B424)&gt;$H$3,"",INDEX(Tracker!$B$5:$B$999,SMALL(IF((Tracker!$B$5:$B$999&gt;=PerCustomer!$D$5)*(Tracker!$B$5:$B$999&lt;=PerCustomer!$E$5)*(Tracker!$C$5:$C$999=PerCustomer!$B$5),ROW(Tracker!$B$5:$B$999)-ROW(Tracker!$B$5)+1),ROWS(B$8:B424))))</f>
        <v/>
      </c>
      <c r="C424" s="19" t="str">
        <f t="array" ref="C424">IF(ROWS(C$8:C424)&gt;$H$3,"",INDEX(Tracker!$C$5:$C$999,SMALL(IF((Tracker!$B$5:$B$999&gt;=PerCustomer!$D$5)*(Tracker!$B$5:$B$999&lt;=PerCustomer!$E$5)*(Tracker!$C$5:$C$999=PerCustomer!$B$5),ROW(Tracker!$B$5:$B$999)-ROW(Tracker!$B$5)+1),ROWS(C$8:C424))))</f>
        <v/>
      </c>
      <c r="D424" s="21" t="str">
        <f t="array" ref="D424">IF(ROWS(D$8:D424)&gt;$H$3,"",INDEX(Tracker!$D$5:$D$999,SMALL(IF((Tracker!$B$5:$B$999&gt;=PerCustomer!$D$5)*(Tracker!$B$5:$B$999&lt;=PerCustomer!$E$5)*(Tracker!$C$5:$C$999=PerCustomer!$B$5),ROW(Tracker!$B$5:$B$999)-ROW(Tracker!$B$5)+1),ROWS(D$8:D424))))</f>
        <v/>
      </c>
      <c r="F424" s="19" t="str" cm="1">
        <f t="array" ref="F424">IF(ROWS(F$8:F424)&gt;$H$4,"",INDEX(PaymentDate[],SMALL(IF((PaymentDate[]&gt;=PerCustomer!$D$5)*(PaymentDate[]&lt;=PerCustomer!$E$5)*(PaymentCus[]=PerCustomer!$B$5),ROW(PaymentDate[])-ROW(CustPay!$B$4)+1),ROWS(F$8:F424))))</f>
        <v/>
      </c>
      <c r="G424" s="20" t="str" cm="1">
        <f t="array" ref="G424">IF(ROWS(G$8:G424)&gt;$H$4,"",INDEX(PaymentCus[],SMALL(IF((PaymentDate[]&gt;=PerCustomer!$D$5)*(PaymentDate[]&lt;=PerCustomer!$E$5)*(PaymentCus[]=PerCustomer!$B$5),ROW(PaymentDate[])-ROW(CustPay!$B$4)+1),ROWS(G$8:G424))))</f>
        <v/>
      </c>
      <c r="H424" s="21" t="str" cm="1">
        <f t="array" ref="H424">IF(ROWS(H$8:H424)&gt;$H$4,"",INDEX(TableCPD[],SMALL(IF((PaymentDate[]&gt;=PerCustomer!$D$5)*(PaymentDate[]&lt;=PerCustomer!$E$5)*(PaymentCus[]=PerCustomer!$B$5),ROW(PaymentDate[])-ROW(CustPay!$B$4)+1),ROWS(H$8:H424))))</f>
        <v/>
      </c>
      <c r="L424" s="10"/>
    </row>
    <row r="425" spans="2:12" x14ac:dyDescent="0.35">
      <c r="B425" s="19" t="str">
        <f t="array" ref="B425">IF(ROWS(B$8:B425)&gt;$H$3,"",INDEX(Tracker!$B$5:$B$999,SMALL(IF((Tracker!$B$5:$B$999&gt;=PerCustomer!$D$5)*(Tracker!$B$5:$B$999&lt;=PerCustomer!$E$5)*(Tracker!$C$5:$C$999=PerCustomer!$B$5),ROW(Tracker!$B$5:$B$999)-ROW(Tracker!$B$5)+1),ROWS(B$8:B425))))</f>
        <v/>
      </c>
      <c r="C425" s="19" t="str">
        <f t="array" ref="C425">IF(ROWS(C$8:C425)&gt;$H$3,"",INDEX(Tracker!$C$5:$C$999,SMALL(IF((Tracker!$B$5:$B$999&gt;=PerCustomer!$D$5)*(Tracker!$B$5:$B$999&lt;=PerCustomer!$E$5)*(Tracker!$C$5:$C$999=PerCustomer!$B$5),ROW(Tracker!$B$5:$B$999)-ROW(Tracker!$B$5)+1),ROWS(C$8:C425))))</f>
        <v/>
      </c>
      <c r="D425" s="21" t="str">
        <f t="array" ref="D425">IF(ROWS(D$8:D425)&gt;$H$3,"",INDEX(Tracker!$D$5:$D$999,SMALL(IF((Tracker!$B$5:$B$999&gt;=PerCustomer!$D$5)*(Tracker!$B$5:$B$999&lt;=PerCustomer!$E$5)*(Tracker!$C$5:$C$999=PerCustomer!$B$5),ROW(Tracker!$B$5:$B$999)-ROW(Tracker!$B$5)+1),ROWS(D$8:D425))))</f>
        <v/>
      </c>
      <c r="F425" s="19" t="str" cm="1">
        <f t="array" ref="F425">IF(ROWS(F$8:F425)&gt;$H$4,"",INDEX(PaymentDate[],SMALL(IF((PaymentDate[]&gt;=PerCustomer!$D$5)*(PaymentDate[]&lt;=PerCustomer!$E$5)*(PaymentCus[]=PerCustomer!$B$5),ROW(PaymentDate[])-ROW(CustPay!$B$4)+1),ROWS(F$8:F425))))</f>
        <v/>
      </c>
      <c r="G425" s="20" t="str" cm="1">
        <f t="array" ref="G425">IF(ROWS(G$8:G425)&gt;$H$4,"",INDEX(PaymentCus[],SMALL(IF((PaymentDate[]&gt;=PerCustomer!$D$5)*(PaymentDate[]&lt;=PerCustomer!$E$5)*(PaymentCus[]=PerCustomer!$B$5),ROW(PaymentDate[])-ROW(CustPay!$B$4)+1),ROWS(G$8:G425))))</f>
        <v/>
      </c>
      <c r="H425" s="21" t="str" cm="1">
        <f t="array" ref="H425">IF(ROWS(H$8:H425)&gt;$H$4,"",INDEX(TableCPD[],SMALL(IF((PaymentDate[]&gt;=PerCustomer!$D$5)*(PaymentDate[]&lt;=PerCustomer!$E$5)*(PaymentCus[]=PerCustomer!$B$5),ROW(PaymentDate[])-ROW(CustPay!$B$4)+1),ROWS(H$8:H425))))</f>
        <v/>
      </c>
      <c r="L425" s="10"/>
    </row>
    <row r="426" spans="2:12" x14ac:dyDescent="0.35">
      <c r="B426" s="19" t="str">
        <f t="array" ref="B426">IF(ROWS(B$8:B426)&gt;$H$3,"",INDEX(Tracker!$B$5:$B$999,SMALL(IF((Tracker!$B$5:$B$999&gt;=PerCustomer!$D$5)*(Tracker!$B$5:$B$999&lt;=PerCustomer!$E$5)*(Tracker!$C$5:$C$999=PerCustomer!$B$5),ROW(Tracker!$B$5:$B$999)-ROW(Tracker!$B$5)+1),ROWS(B$8:B426))))</f>
        <v/>
      </c>
      <c r="C426" s="19" t="str">
        <f t="array" ref="C426">IF(ROWS(C$8:C426)&gt;$H$3,"",INDEX(Tracker!$C$5:$C$999,SMALL(IF((Tracker!$B$5:$B$999&gt;=PerCustomer!$D$5)*(Tracker!$B$5:$B$999&lt;=PerCustomer!$E$5)*(Tracker!$C$5:$C$999=PerCustomer!$B$5),ROW(Tracker!$B$5:$B$999)-ROW(Tracker!$B$5)+1),ROWS(C$8:C426))))</f>
        <v/>
      </c>
      <c r="D426" s="21" t="str">
        <f t="array" ref="D426">IF(ROWS(D$8:D426)&gt;$H$3,"",INDEX(Tracker!$D$5:$D$999,SMALL(IF((Tracker!$B$5:$B$999&gt;=PerCustomer!$D$5)*(Tracker!$B$5:$B$999&lt;=PerCustomer!$E$5)*(Tracker!$C$5:$C$999=PerCustomer!$B$5),ROW(Tracker!$B$5:$B$999)-ROW(Tracker!$B$5)+1),ROWS(D$8:D426))))</f>
        <v/>
      </c>
      <c r="F426" s="19" t="str" cm="1">
        <f t="array" ref="F426">IF(ROWS(F$8:F426)&gt;$H$4,"",INDEX(PaymentDate[],SMALL(IF((PaymentDate[]&gt;=PerCustomer!$D$5)*(PaymentDate[]&lt;=PerCustomer!$E$5)*(PaymentCus[]=PerCustomer!$B$5),ROW(PaymentDate[])-ROW(CustPay!$B$4)+1),ROWS(F$8:F426))))</f>
        <v/>
      </c>
      <c r="G426" s="20" t="str" cm="1">
        <f t="array" ref="G426">IF(ROWS(G$8:G426)&gt;$H$4,"",INDEX(PaymentCus[],SMALL(IF((PaymentDate[]&gt;=PerCustomer!$D$5)*(PaymentDate[]&lt;=PerCustomer!$E$5)*(PaymentCus[]=PerCustomer!$B$5),ROW(PaymentDate[])-ROW(CustPay!$B$4)+1),ROWS(G$8:G426))))</f>
        <v/>
      </c>
      <c r="H426" s="21" t="str" cm="1">
        <f t="array" ref="H426">IF(ROWS(H$8:H426)&gt;$H$4,"",INDEX(TableCPD[],SMALL(IF((PaymentDate[]&gt;=PerCustomer!$D$5)*(PaymentDate[]&lt;=PerCustomer!$E$5)*(PaymentCus[]=PerCustomer!$B$5),ROW(PaymentDate[])-ROW(CustPay!$B$4)+1),ROWS(H$8:H426))))</f>
        <v/>
      </c>
      <c r="L426" s="10"/>
    </row>
    <row r="427" spans="2:12" x14ac:dyDescent="0.35">
      <c r="B427" s="19" t="str">
        <f t="array" ref="B427">IF(ROWS(B$8:B427)&gt;$H$3,"",INDEX(Tracker!$B$5:$B$999,SMALL(IF((Tracker!$B$5:$B$999&gt;=PerCustomer!$D$5)*(Tracker!$B$5:$B$999&lt;=PerCustomer!$E$5)*(Tracker!$C$5:$C$999=PerCustomer!$B$5),ROW(Tracker!$B$5:$B$999)-ROW(Tracker!$B$5)+1),ROWS(B$8:B427))))</f>
        <v/>
      </c>
      <c r="C427" s="19" t="str">
        <f t="array" ref="C427">IF(ROWS(C$8:C427)&gt;$H$3,"",INDEX(Tracker!$C$5:$C$999,SMALL(IF((Tracker!$B$5:$B$999&gt;=PerCustomer!$D$5)*(Tracker!$B$5:$B$999&lt;=PerCustomer!$E$5)*(Tracker!$C$5:$C$999=PerCustomer!$B$5),ROW(Tracker!$B$5:$B$999)-ROW(Tracker!$B$5)+1),ROWS(C$8:C427))))</f>
        <v/>
      </c>
      <c r="D427" s="21" t="str">
        <f t="array" ref="D427">IF(ROWS(D$8:D427)&gt;$H$3,"",INDEX(Tracker!$D$5:$D$999,SMALL(IF((Tracker!$B$5:$B$999&gt;=PerCustomer!$D$5)*(Tracker!$B$5:$B$999&lt;=PerCustomer!$E$5)*(Tracker!$C$5:$C$999=PerCustomer!$B$5),ROW(Tracker!$B$5:$B$999)-ROW(Tracker!$B$5)+1),ROWS(D$8:D427))))</f>
        <v/>
      </c>
      <c r="F427" s="19" t="str" cm="1">
        <f t="array" ref="F427">IF(ROWS(F$8:F427)&gt;$H$4,"",INDEX(PaymentDate[],SMALL(IF((PaymentDate[]&gt;=PerCustomer!$D$5)*(PaymentDate[]&lt;=PerCustomer!$E$5)*(PaymentCus[]=PerCustomer!$B$5),ROW(PaymentDate[])-ROW(CustPay!$B$4)+1),ROWS(F$8:F427))))</f>
        <v/>
      </c>
      <c r="G427" s="20" t="str" cm="1">
        <f t="array" ref="G427">IF(ROWS(G$8:G427)&gt;$H$4,"",INDEX(PaymentCus[],SMALL(IF((PaymentDate[]&gt;=PerCustomer!$D$5)*(PaymentDate[]&lt;=PerCustomer!$E$5)*(PaymentCus[]=PerCustomer!$B$5),ROW(PaymentDate[])-ROW(CustPay!$B$4)+1),ROWS(G$8:G427))))</f>
        <v/>
      </c>
      <c r="H427" s="21" t="str" cm="1">
        <f t="array" ref="H427">IF(ROWS(H$8:H427)&gt;$H$4,"",INDEX(TableCPD[],SMALL(IF((PaymentDate[]&gt;=PerCustomer!$D$5)*(PaymentDate[]&lt;=PerCustomer!$E$5)*(PaymentCus[]=PerCustomer!$B$5),ROW(PaymentDate[])-ROW(CustPay!$B$4)+1),ROWS(H$8:H427))))</f>
        <v/>
      </c>
      <c r="L427" s="10"/>
    </row>
    <row r="428" spans="2:12" x14ac:dyDescent="0.35">
      <c r="B428" s="19" t="str">
        <f t="array" ref="B428">IF(ROWS(B$8:B428)&gt;$H$3,"",INDEX(Tracker!$B$5:$B$999,SMALL(IF((Tracker!$B$5:$B$999&gt;=PerCustomer!$D$5)*(Tracker!$B$5:$B$999&lt;=PerCustomer!$E$5)*(Tracker!$C$5:$C$999=PerCustomer!$B$5),ROW(Tracker!$B$5:$B$999)-ROW(Tracker!$B$5)+1),ROWS(B$8:B428))))</f>
        <v/>
      </c>
      <c r="C428" s="19" t="str">
        <f t="array" ref="C428">IF(ROWS(C$8:C428)&gt;$H$3,"",INDEX(Tracker!$C$5:$C$999,SMALL(IF((Tracker!$B$5:$B$999&gt;=PerCustomer!$D$5)*(Tracker!$B$5:$B$999&lt;=PerCustomer!$E$5)*(Tracker!$C$5:$C$999=PerCustomer!$B$5),ROW(Tracker!$B$5:$B$999)-ROW(Tracker!$B$5)+1),ROWS(C$8:C428))))</f>
        <v/>
      </c>
      <c r="D428" s="21" t="str">
        <f t="array" ref="D428">IF(ROWS(D$8:D428)&gt;$H$3,"",INDEX(Tracker!$D$5:$D$999,SMALL(IF((Tracker!$B$5:$B$999&gt;=PerCustomer!$D$5)*(Tracker!$B$5:$B$999&lt;=PerCustomer!$E$5)*(Tracker!$C$5:$C$999=PerCustomer!$B$5),ROW(Tracker!$B$5:$B$999)-ROW(Tracker!$B$5)+1),ROWS(D$8:D428))))</f>
        <v/>
      </c>
      <c r="F428" s="19" t="str" cm="1">
        <f t="array" ref="F428">IF(ROWS(F$8:F428)&gt;$H$4,"",INDEX(PaymentDate[],SMALL(IF((PaymentDate[]&gt;=PerCustomer!$D$5)*(PaymentDate[]&lt;=PerCustomer!$E$5)*(PaymentCus[]=PerCustomer!$B$5),ROW(PaymentDate[])-ROW(CustPay!$B$4)+1),ROWS(F$8:F428))))</f>
        <v/>
      </c>
      <c r="G428" s="20" t="str" cm="1">
        <f t="array" ref="G428">IF(ROWS(G$8:G428)&gt;$H$4,"",INDEX(PaymentCus[],SMALL(IF((PaymentDate[]&gt;=PerCustomer!$D$5)*(PaymentDate[]&lt;=PerCustomer!$E$5)*(PaymentCus[]=PerCustomer!$B$5),ROW(PaymentDate[])-ROW(CustPay!$B$4)+1),ROWS(G$8:G428))))</f>
        <v/>
      </c>
      <c r="H428" s="21" t="str" cm="1">
        <f t="array" ref="H428">IF(ROWS(H$8:H428)&gt;$H$4,"",INDEX(TableCPD[],SMALL(IF((PaymentDate[]&gt;=PerCustomer!$D$5)*(PaymentDate[]&lt;=PerCustomer!$E$5)*(PaymentCus[]=PerCustomer!$B$5),ROW(PaymentDate[])-ROW(CustPay!$B$4)+1),ROWS(H$8:H428))))</f>
        <v/>
      </c>
      <c r="L428" s="10"/>
    </row>
    <row r="429" spans="2:12" x14ac:dyDescent="0.35">
      <c r="B429" s="19" t="str">
        <f t="array" ref="B429">IF(ROWS(B$8:B429)&gt;$H$3,"",INDEX(Tracker!$B$5:$B$999,SMALL(IF((Tracker!$B$5:$B$999&gt;=PerCustomer!$D$5)*(Tracker!$B$5:$B$999&lt;=PerCustomer!$E$5)*(Tracker!$C$5:$C$999=PerCustomer!$B$5),ROW(Tracker!$B$5:$B$999)-ROW(Tracker!$B$5)+1),ROWS(B$8:B429))))</f>
        <v/>
      </c>
      <c r="C429" s="19" t="str">
        <f t="array" ref="C429">IF(ROWS(C$8:C429)&gt;$H$3,"",INDEX(Tracker!$C$5:$C$999,SMALL(IF((Tracker!$B$5:$B$999&gt;=PerCustomer!$D$5)*(Tracker!$B$5:$B$999&lt;=PerCustomer!$E$5)*(Tracker!$C$5:$C$999=PerCustomer!$B$5),ROW(Tracker!$B$5:$B$999)-ROW(Tracker!$B$5)+1),ROWS(C$8:C429))))</f>
        <v/>
      </c>
      <c r="D429" s="21" t="str">
        <f t="array" ref="D429">IF(ROWS(D$8:D429)&gt;$H$3,"",INDEX(Tracker!$D$5:$D$999,SMALL(IF((Tracker!$B$5:$B$999&gt;=PerCustomer!$D$5)*(Tracker!$B$5:$B$999&lt;=PerCustomer!$E$5)*(Tracker!$C$5:$C$999=PerCustomer!$B$5),ROW(Tracker!$B$5:$B$999)-ROW(Tracker!$B$5)+1),ROWS(D$8:D429))))</f>
        <v/>
      </c>
      <c r="F429" s="19" t="str" cm="1">
        <f t="array" ref="F429">IF(ROWS(F$8:F429)&gt;$H$4,"",INDEX(PaymentDate[],SMALL(IF((PaymentDate[]&gt;=PerCustomer!$D$5)*(PaymentDate[]&lt;=PerCustomer!$E$5)*(PaymentCus[]=PerCustomer!$B$5),ROW(PaymentDate[])-ROW(CustPay!$B$4)+1),ROWS(F$8:F429))))</f>
        <v/>
      </c>
      <c r="G429" s="20" t="str" cm="1">
        <f t="array" ref="G429">IF(ROWS(G$8:G429)&gt;$H$4,"",INDEX(PaymentCus[],SMALL(IF((PaymentDate[]&gt;=PerCustomer!$D$5)*(PaymentDate[]&lt;=PerCustomer!$E$5)*(PaymentCus[]=PerCustomer!$B$5),ROW(PaymentDate[])-ROW(CustPay!$B$4)+1),ROWS(G$8:G429))))</f>
        <v/>
      </c>
      <c r="H429" s="21" t="str" cm="1">
        <f t="array" ref="H429">IF(ROWS(H$8:H429)&gt;$H$4,"",INDEX(TableCPD[],SMALL(IF((PaymentDate[]&gt;=PerCustomer!$D$5)*(PaymentDate[]&lt;=PerCustomer!$E$5)*(PaymentCus[]=PerCustomer!$B$5),ROW(PaymentDate[])-ROW(CustPay!$B$4)+1),ROWS(H$8:H429))))</f>
        <v/>
      </c>
      <c r="L429" s="10"/>
    </row>
    <row r="430" spans="2:12" x14ac:dyDescent="0.35">
      <c r="B430" s="19" t="str">
        <f t="array" ref="B430">IF(ROWS(B$8:B430)&gt;$H$3,"",INDEX(Tracker!$B$5:$B$999,SMALL(IF((Tracker!$B$5:$B$999&gt;=PerCustomer!$D$5)*(Tracker!$B$5:$B$999&lt;=PerCustomer!$E$5)*(Tracker!$C$5:$C$999=PerCustomer!$B$5),ROW(Tracker!$B$5:$B$999)-ROW(Tracker!$B$5)+1),ROWS(B$8:B430))))</f>
        <v/>
      </c>
      <c r="C430" s="19" t="str">
        <f t="array" ref="C430">IF(ROWS(C$8:C430)&gt;$H$3,"",INDEX(Tracker!$C$5:$C$999,SMALL(IF((Tracker!$B$5:$B$999&gt;=PerCustomer!$D$5)*(Tracker!$B$5:$B$999&lt;=PerCustomer!$E$5)*(Tracker!$C$5:$C$999=PerCustomer!$B$5),ROW(Tracker!$B$5:$B$999)-ROW(Tracker!$B$5)+1),ROWS(C$8:C430))))</f>
        <v/>
      </c>
      <c r="D430" s="21" t="str">
        <f t="array" ref="D430">IF(ROWS(D$8:D430)&gt;$H$3,"",INDEX(Tracker!$D$5:$D$999,SMALL(IF((Tracker!$B$5:$B$999&gt;=PerCustomer!$D$5)*(Tracker!$B$5:$B$999&lt;=PerCustomer!$E$5)*(Tracker!$C$5:$C$999=PerCustomer!$B$5),ROW(Tracker!$B$5:$B$999)-ROW(Tracker!$B$5)+1),ROWS(D$8:D430))))</f>
        <v/>
      </c>
      <c r="F430" s="19" t="str" cm="1">
        <f t="array" ref="F430">IF(ROWS(F$8:F430)&gt;$H$4,"",INDEX(PaymentDate[],SMALL(IF((PaymentDate[]&gt;=PerCustomer!$D$5)*(PaymentDate[]&lt;=PerCustomer!$E$5)*(PaymentCus[]=PerCustomer!$B$5),ROW(PaymentDate[])-ROW(CustPay!$B$4)+1),ROWS(F$8:F430))))</f>
        <v/>
      </c>
      <c r="G430" s="20" t="str" cm="1">
        <f t="array" ref="G430">IF(ROWS(G$8:G430)&gt;$H$4,"",INDEX(PaymentCus[],SMALL(IF((PaymentDate[]&gt;=PerCustomer!$D$5)*(PaymentDate[]&lt;=PerCustomer!$E$5)*(PaymentCus[]=PerCustomer!$B$5),ROW(PaymentDate[])-ROW(CustPay!$B$4)+1),ROWS(G$8:G430))))</f>
        <v/>
      </c>
      <c r="H430" s="21" t="str" cm="1">
        <f t="array" ref="H430">IF(ROWS(H$8:H430)&gt;$H$4,"",INDEX(TableCPD[],SMALL(IF((PaymentDate[]&gt;=PerCustomer!$D$5)*(PaymentDate[]&lt;=PerCustomer!$E$5)*(PaymentCus[]=PerCustomer!$B$5),ROW(PaymentDate[])-ROW(CustPay!$B$4)+1),ROWS(H$8:H430))))</f>
        <v/>
      </c>
      <c r="L430" s="10"/>
    </row>
    <row r="431" spans="2:12" x14ac:dyDescent="0.35">
      <c r="B431" s="19" t="str">
        <f t="array" ref="B431">IF(ROWS(B$8:B431)&gt;$H$3,"",INDEX(Tracker!$B$5:$B$999,SMALL(IF((Tracker!$B$5:$B$999&gt;=PerCustomer!$D$5)*(Tracker!$B$5:$B$999&lt;=PerCustomer!$E$5)*(Tracker!$C$5:$C$999=PerCustomer!$B$5),ROW(Tracker!$B$5:$B$999)-ROW(Tracker!$B$5)+1),ROWS(B$8:B431))))</f>
        <v/>
      </c>
      <c r="C431" s="19" t="str">
        <f t="array" ref="C431">IF(ROWS(C$8:C431)&gt;$H$3,"",INDEX(Tracker!$C$5:$C$999,SMALL(IF((Tracker!$B$5:$B$999&gt;=PerCustomer!$D$5)*(Tracker!$B$5:$B$999&lt;=PerCustomer!$E$5)*(Tracker!$C$5:$C$999=PerCustomer!$B$5),ROW(Tracker!$B$5:$B$999)-ROW(Tracker!$B$5)+1),ROWS(C$8:C431))))</f>
        <v/>
      </c>
      <c r="D431" s="21" t="str">
        <f t="array" ref="D431">IF(ROWS(D$8:D431)&gt;$H$3,"",INDEX(Tracker!$D$5:$D$999,SMALL(IF((Tracker!$B$5:$B$999&gt;=PerCustomer!$D$5)*(Tracker!$B$5:$B$999&lt;=PerCustomer!$E$5)*(Tracker!$C$5:$C$999=PerCustomer!$B$5),ROW(Tracker!$B$5:$B$999)-ROW(Tracker!$B$5)+1),ROWS(D$8:D431))))</f>
        <v/>
      </c>
      <c r="F431" s="19" t="str" cm="1">
        <f t="array" ref="F431">IF(ROWS(F$8:F431)&gt;$H$4,"",INDEX(PaymentDate[],SMALL(IF((PaymentDate[]&gt;=PerCustomer!$D$5)*(PaymentDate[]&lt;=PerCustomer!$E$5)*(PaymentCus[]=PerCustomer!$B$5),ROW(PaymentDate[])-ROW(CustPay!$B$4)+1),ROWS(F$8:F431))))</f>
        <v/>
      </c>
      <c r="G431" s="20" t="str" cm="1">
        <f t="array" ref="G431">IF(ROWS(G$8:G431)&gt;$H$4,"",INDEX(PaymentCus[],SMALL(IF((PaymentDate[]&gt;=PerCustomer!$D$5)*(PaymentDate[]&lt;=PerCustomer!$E$5)*(PaymentCus[]=PerCustomer!$B$5),ROW(PaymentDate[])-ROW(CustPay!$B$4)+1),ROWS(G$8:G431))))</f>
        <v/>
      </c>
      <c r="H431" s="21" t="str" cm="1">
        <f t="array" ref="H431">IF(ROWS(H$8:H431)&gt;$H$4,"",INDEX(TableCPD[],SMALL(IF((PaymentDate[]&gt;=PerCustomer!$D$5)*(PaymentDate[]&lt;=PerCustomer!$E$5)*(PaymentCus[]=PerCustomer!$B$5),ROW(PaymentDate[])-ROW(CustPay!$B$4)+1),ROWS(H$8:H431))))</f>
        <v/>
      </c>
      <c r="L431" s="10"/>
    </row>
    <row r="432" spans="2:12" x14ac:dyDescent="0.35">
      <c r="B432" s="19" t="str">
        <f t="array" ref="B432">IF(ROWS(B$8:B432)&gt;$H$3,"",INDEX(Tracker!$B$5:$B$999,SMALL(IF((Tracker!$B$5:$B$999&gt;=PerCustomer!$D$5)*(Tracker!$B$5:$B$999&lt;=PerCustomer!$E$5)*(Tracker!$C$5:$C$999=PerCustomer!$B$5),ROW(Tracker!$B$5:$B$999)-ROW(Tracker!$B$5)+1),ROWS(B$8:B432))))</f>
        <v/>
      </c>
      <c r="C432" s="19" t="str">
        <f t="array" ref="C432">IF(ROWS(C$8:C432)&gt;$H$3,"",INDEX(Tracker!$C$5:$C$999,SMALL(IF((Tracker!$B$5:$B$999&gt;=PerCustomer!$D$5)*(Tracker!$B$5:$B$999&lt;=PerCustomer!$E$5)*(Tracker!$C$5:$C$999=PerCustomer!$B$5),ROW(Tracker!$B$5:$B$999)-ROW(Tracker!$B$5)+1),ROWS(C$8:C432))))</f>
        <v/>
      </c>
      <c r="D432" s="21" t="str">
        <f t="array" ref="D432">IF(ROWS(D$8:D432)&gt;$H$3,"",INDEX(Tracker!$D$5:$D$999,SMALL(IF((Tracker!$B$5:$B$999&gt;=PerCustomer!$D$5)*(Tracker!$B$5:$B$999&lt;=PerCustomer!$E$5)*(Tracker!$C$5:$C$999=PerCustomer!$B$5),ROW(Tracker!$B$5:$B$999)-ROW(Tracker!$B$5)+1),ROWS(D$8:D432))))</f>
        <v/>
      </c>
      <c r="F432" s="19" t="str" cm="1">
        <f t="array" ref="F432">IF(ROWS(F$8:F432)&gt;$H$4,"",INDEX(PaymentDate[],SMALL(IF((PaymentDate[]&gt;=PerCustomer!$D$5)*(PaymentDate[]&lt;=PerCustomer!$E$5)*(PaymentCus[]=PerCustomer!$B$5),ROW(PaymentDate[])-ROW(CustPay!$B$4)+1),ROWS(F$8:F432))))</f>
        <v/>
      </c>
      <c r="G432" s="20" t="str" cm="1">
        <f t="array" ref="G432">IF(ROWS(G$8:G432)&gt;$H$4,"",INDEX(PaymentCus[],SMALL(IF((PaymentDate[]&gt;=PerCustomer!$D$5)*(PaymentDate[]&lt;=PerCustomer!$E$5)*(PaymentCus[]=PerCustomer!$B$5),ROW(PaymentDate[])-ROW(CustPay!$B$4)+1),ROWS(G$8:G432))))</f>
        <v/>
      </c>
      <c r="H432" s="21" t="str" cm="1">
        <f t="array" ref="H432">IF(ROWS(H$8:H432)&gt;$H$4,"",INDEX(TableCPD[],SMALL(IF((PaymentDate[]&gt;=PerCustomer!$D$5)*(PaymentDate[]&lt;=PerCustomer!$E$5)*(PaymentCus[]=PerCustomer!$B$5),ROW(PaymentDate[])-ROW(CustPay!$B$4)+1),ROWS(H$8:H432))))</f>
        <v/>
      </c>
      <c r="L432" s="10"/>
    </row>
    <row r="433" spans="2:12" x14ac:dyDescent="0.35">
      <c r="B433" s="19" t="str">
        <f t="array" ref="B433">IF(ROWS(B$8:B433)&gt;$H$3,"",INDEX(Tracker!$B$5:$B$999,SMALL(IF((Tracker!$B$5:$B$999&gt;=PerCustomer!$D$5)*(Tracker!$B$5:$B$999&lt;=PerCustomer!$E$5)*(Tracker!$C$5:$C$999=PerCustomer!$B$5),ROW(Tracker!$B$5:$B$999)-ROW(Tracker!$B$5)+1),ROWS(B$8:B433))))</f>
        <v/>
      </c>
      <c r="C433" s="19" t="str">
        <f t="array" ref="C433">IF(ROWS(C$8:C433)&gt;$H$3,"",INDEX(Tracker!$C$5:$C$999,SMALL(IF((Tracker!$B$5:$B$999&gt;=PerCustomer!$D$5)*(Tracker!$B$5:$B$999&lt;=PerCustomer!$E$5)*(Tracker!$C$5:$C$999=PerCustomer!$B$5),ROW(Tracker!$B$5:$B$999)-ROW(Tracker!$B$5)+1),ROWS(C$8:C433))))</f>
        <v/>
      </c>
      <c r="D433" s="21" t="str">
        <f t="array" ref="D433">IF(ROWS(D$8:D433)&gt;$H$3,"",INDEX(Tracker!$D$5:$D$999,SMALL(IF((Tracker!$B$5:$B$999&gt;=PerCustomer!$D$5)*(Tracker!$B$5:$B$999&lt;=PerCustomer!$E$5)*(Tracker!$C$5:$C$999=PerCustomer!$B$5),ROW(Tracker!$B$5:$B$999)-ROW(Tracker!$B$5)+1),ROWS(D$8:D433))))</f>
        <v/>
      </c>
      <c r="F433" s="19" t="str" cm="1">
        <f t="array" ref="F433">IF(ROWS(F$8:F433)&gt;$H$4,"",INDEX(PaymentDate[],SMALL(IF((PaymentDate[]&gt;=PerCustomer!$D$5)*(PaymentDate[]&lt;=PerCustomer!$E$5)*(PaymentCus[]=PerCustomer!$B$5),ROW(PaymentDate[])-ROW(CustPay!$B$4)+1),ROWS(F$8:F433))))</f>
        <v/>
      </c>
      <c r="G433" s="20" t="str" cm="1">
        <f t="array" ref="G433">IF(ROWS(G$8:G433)&gt;$H$4,"",INDEX(PaymentCus[],SMALL(IF((PaymentDate[]&gt;=PerCustomer!$D$5)*(PaymentDate[]&lt;=PerCustomer!$E$5)*(PaymentCus[]=PerCustomer!$B$5),ROW(PaymentDate[])-ROW(CustPay!$B$4)+1),ROWS(G$8:G433))))</f>
        <v/>
      </c>
      <c r="H433" s="21" t="str" cm="1">
        <f t="array" ref="H433">IF(ROWS(H$8:H433)&gt;$H$4,"",INDEX(TableCPD[],SMALL(IF((PaymentDate[]&gt;=PerCustomer!$D$5)*(PaymentDate[]&lt;=PerCustomer!$E$5)*(PaymentCus[]=PerCustomer!$B$5),ROW(PaymentDate[])-ROW(CustPay!$B$4)+1),ROWS(H$8:H433))))</f>
        <v/>
      </c>
      <c r="L433" s="10"/>
    </row>
    <row r="434" spans="2:12" x14ac:dyDescent="0.35">
      <c r="B434" s="19" t="str">
        <f t="array" ref="B434">IF(ROWS(B$8:B434)&gt;$H$3,"",INDEX(Tracker!$B$5:$B$999,SMALL(IF((Tracker!$B$5:$B$999&gt;=PerCustomer!$D$5)*(Tracker!$B$5:$B$999&lt;=PerCustomer!$E$5)*(Tracker!$C$5:$C$999=PerCustomer!$B$5),ROW(Tracker!$B$5:$B$999)-ROW(Tracker!$B$5)+1),ROWS(B$8:B434))))</f>
        <v/>
      </c>
      <c r="C434" s="19" t="str">
        <f t="array" ref="C434">IF(ROWS(C$8:C434)&gt;$H$3,"",INDEX(Tracker!$C$5:$C$999,SMALL(IF((Tracker!$B$5:$B$999&gt;=PerCustomer!$D$5)*(Tracker!$B$5:$B$999&lt;=PerCustomer!$E$5)*(Tracker!$C$5:$C$999=PerCustomer!$B$5),ROW(Tracker!$B$5:$B$999)-ROW(Tracker!$B$5)+1),ROWS(C$8:C434))))</f>
        <v/>
      </c>
      <c r="D434" s="21" t="str">
        <f t="array" ref="D434">IF(ROWS(D$8:D434)&gt;$H$3,"",INDEX(Tracker!$D$5:$D$999,SMALL(IF((Tracker!$B$5:$B$999&gt;=PerCustomer!$D$5)*(Tracker!$B$5:$B$999&lt;=PerCustomer!$E$5)*(Tracker!$C$5:$C$999=PerCustomer!$B$5),ROW(Tracker!$B$5:$B$999)-ROW(Tracker!$B$5)+1),ROWS(D$8:D434))))</f>
        <v/>
      </c>
      <c r="F434" s="19" t="str" cm="1">
        <f t="array" ref="F434">IF(ROWS(F$8:F434)&gt;$H$4,"",INDEX(PaymentDate[],SMALL(IF((PaymentDate[]&gt;=PerCustomer!$D$5)*(PaymentDate[]&lt;=PerCustomer!$E$5)*(PaymentCus[]=PerCustomer!$B$5),ROW(PaymentDate[])-ROW(CustPay!$B$4)+1),ROWS(F$8:F434))))</f>
        <v/>
      </c>
      <c r="G434" s="20" t="str" cm="1">
        <f t="array" ref="G434">IF(ROWS(G$8:G434)&gt;$H$4,"",INDEX(PaymentCus[],SMALL(IF((PaymentDate[]&gt;=PerCustomer!$D$5)*(PaymentDate[]&lt;=PerCustomer!$E$5)*(PaymentCus[]=PerCustomer!$B$5),ROW(PaymentDate[])-ROW(CustPay!$B$4)+1),ROWS(G$8:G434))))</f>
        <v/>
      </c>
      <c r="H434" s="21" t="str" cm="1">
        <f t="array" ref="H434">IF(ROWS(H$8:H434)&gt;$H$4,"",INDEX(TableCPD[],SMALL(IF((PaymentDate[]&gt;=PerCustomer!$D$5)*(PaymentDate[]&lt;=PerCustomer!$E$5)*(PaymentCus[]=PerCustomer!$B$5),ROW(PaymentDate[])-ROW(CustPay!$B$4)+1),ROWS(H$8:H434))))</f>
        <v/>
      </c>
      <c r="L434" s="10"/>
    </row>
    <row r="435" spans="2:12" x14ac:dyDescent="0.35">
      <c r="B435" s="19" t="str">
        <f t="array" ref="B435">IF(ROWS(B$8:B435)&gt;$H$3,"",INDEX(Tracker!$B$5:$B$999,SMALL(IF((Tracker!$B$5:$B$999&gt;=PerCustomer!$D$5)*(Tracker!$B$5:$B$999&lt;=PerCustomer!$E$5)*(Tracker!$C$5:$C$999=PerCustomer!$B$5),ROW(Tracker!$B$5:$B$999)-ROW(Tracker!$B$5)+1),ROWS(B$8:B435))))</f>
        <v/>
      </c>
      <c r="C435" s="19" t="str">
        <f t="array" ref="C435">IF(ROWS(C$8:C435)&gt;$H$3,"",INDEX(Tracker!$C$5:$C$999,SMALL(IF((Tracker!$B$5:$B$999&gt;=PerCustomer!$D$5)*(Tracker!$B$5:$B$999&lt;=PerCustomer!$E$5)*(Tracker!$C$5:$C$999=PerCustomer!$B$5),ROW(Tracker!$B$5:$B$999)-ROW(Tracker!$B$5)+1),ROWS(C$8:C435))))</f>
        <v/>
      </c>
      <c r="D435" s="21" t="str">
        <f t="array" ref="D435">IF(ROWS(D$8:D435)&gt;$H$3,"",INDEX(Tracker!$D$5:$D$999,SMALL(IF((Tracker!$B$5:$B$999&gt;=PerCustomer!$D$5)*(Tracker!$B$5:$B$999&lt;=PerCustomer!$E$5)*(Tracker!$C$5:$C$999=PerCustomer!$B$5),ROW(Tracker!$B$5:$B$999)-ROW(Tracker!$B$5)+1),ROWS(D$8:D435))))</f>
        <v/>
      </c>
      <c r="F435" s="19" t="str" cm="1">
        <f t="array" ref="F435">IF(ROWS(F$8:F435)&gt;$H$4,"",INDEX(PaymentDate[],SMALL(IF((PaymentDate[]&gt;=PerCustomer!$D$5)*(PaymentDate[]&lt;=PerCustomer!$E$5)*(PaymentCus[]=PerCustomer!$B$5),ROW(PaymentDate[])-ROW(CustPay!$B$4)+1),ROWS(F$8:F435))))</f>
        <v/>
      </c>
      <c r="G435" s="20" t="str" cm="1">
        <f t="array" ref="G435">IF(ROWS(G$8:G435)&gt;$H$4,"",INDEX(PaymentCus[],SMALL(IF((PaymentDate[]&gt;=PerCustomer!$D$5)*(PaymentDate[]&lt;=PerCustomer!$E$5)*(PaymentCus[]=PerCustomer!$B$5),ROW(PaymentDate[])-ROW(CustPay!$B$4)+1),ROWS(G$8:G435))))</f>
        <v/>
      </c>
      <c r="H435" s="21" t="str" cm="1">
        <f t="array" ref="H435">IF(ROWS(H$8:H435)&gt;$H$4,"",INDEX(TableCPD[],SMALL(IF((PaymentDate[]&gt;=PerCustomer!$D$5)*(PaymentDate[]&lt;=PerCustomer!$E$5)*(PaymentCus[]=PerCustomer!$B$5),ROW(PaymentDate[])-ROW(CustPay!$B$4)+1),ROWS(H$8:H435))))</f>
        <v/>
      </c>
      <c r="L435" s="10"/>
    </row>
    <row r="436" spans="2:12" x14ac:dyDescent="0.35">
      <c r="B436" s="19" t="str">
        <f t="array" ref="B436">IF(ROWS(B$8:B436)&gt;$H$3,"",INDEX(Tracker!$B$5:$B$999,SMALL(IF((Tracker!$B$5:$B$999&gt;=PerCustomer!$D$5)*(Tracker!$B$5:$B$999&lt;=PerCustomer!$E$5)*(Tracker!$C$5:$C$999=PerCustomer!$B$5),ROW(Tracker!$B$5:$B$999)-ROW(Tracker!$B$5)+1),ROWS(B$8:B436))))</f>
        <v/>
      </c>
      <c r="C436" s="19" t="str">
        <f t="array" ref="C436">IF(ROWS(C$8:C436)&gt;$H$3,"",INDEX(Tracker!$C$5:$C$999,SMALL(IF((Tracker!$B$5:$B$999&gt;=PerCustomer!$D$5)*(Tracker!$B$5:$B$999&lt;=PerCustomer!$E$5)*(Tracker!$C$5:$C$999=PerCustomer!$B$5),ROW(Tracker!$B$5:$B$999)-ROW(Tracker!$B$5)+1),ROWS(C$8:C436))))</f>
        <v/>
      </c>
      <c r="D436" s="21" t="str">
        <f t="array" ref="D436">IF(ROWS(D$8:D436)&gt;$H$3,"",INDEX(Tracker!$D$5:$D$999,SMALL(IF((Tracker!$B$5:$B$999&gt;=PerCustomer!$D$5)*(Tracker!$B$5:$B$999&lt;=PerCustomer!$E$5)*(Tracker!$C$5:$C$999=PerCustomer!$B$5),ROW(Tracker!$B$5:$B$999)-ROW(Tracker!$B$5)+1),ROWS(D$8:D436))))</f>
        <v/>
      </c>
      <c r="F436" s="19" t="str" cm="1">
        <f t="array" ref="F436">IF(ROWS(F$8:F436)&gt;$H$4,"",INDEX(PaymentDate[],SMALL(IF((PaymentDate[]&gt;=PerCustomer!$D$5)*(PaymentDate[]&lt;=PerCustomer!$E$5)*(PaymentCus[]=PerCustomer!$B$5),ROW(PaymentDate[])-ROW(CustPay!$B$4)+1),ROWS(F$8:F436))))</f>
        <v/>
      </c>
      <c r="G436" s="20" t="str" cm="1">
        <f t="array" ref="G436">IF(ROWS(G$8:G436)&gt;$H$4,"",INDEX(PaymentCus[],SMALL(IF((PaymentDate[]&gt;=PerCustomer!$D$5)*(PaymentDate[]&lt;=PerCustomer!$E$5)*(PaymentCus[]=PerCustomer!$B$5),ROW(PaymentDate[])-ROW(CustPay!$B$4)+1),ROWS(G$8:G436))))</f>
        <v/>
      </c>
      <c r="H436" s="21" t="str" cm="1">
        <f t="array" ref="H436">IF(ROWS(H$8:H436)&gt;$H$4,"",INDEX(TableCPD[],SMALL(IF((PaymentDate[]&gt;=PerCustomer!$D$5)*(PaymentDate[]&lt;=PerCustomer!$E$5)*(PaymentCus[]=PerCustomer!$B$5),ROW(PaymentDate[])-ROW(CustPay!$B$4)+1),ROWS(H$8:H436))))</f>
        <v/>
      </c>
      <c r="L436" s="10"/>
    </row>
    <row r="437" spans="2:12" x14ac:dyDescent="0.35">
      <c r="B437" s="19" t="str">
        <f t="array" ref="B437">IF(ROWS(B$8:B437)&gt;$H$3,"",INDEX(Tracker!$B$5:$B$999,SMALL(IF((Tracker!$B$5:$B$999&gt;=PerCustomer!$D$5)*(Tracker!$B$5:$B$999&lt;=PerCustomer!$E$5)*(Tracker!$C$5:$C$999=PerCustomer!$B$5),ROW(Tracker!$B$5:$B$999)-ROW(Tracker!$B$5)+1),ROWS(B$8:B437))))</f>
        <v/>
      </c>
      <c r="C437" s="19" t="str">
        <f t="array" ref="C437">IF(ROWS(C$8:C437)&gt;$H$3,"",INDEX(Tracker!$C$5:$C$999,SMALL(IF((Tracker!$B$5:$B$999&gt;=PerCustomer!$D$5)*(Tracker!$B$5:$B$999&lt;=PerCustomer!$E$5)*(Tracker!$C$5:$C$999=PerCustomer!$B$5),ROW(Tracker!$B$5:$B$999)-ROW(Tracker!$B$5)+1),ROWS(C$8:C437))))</f>
        <v/>
      </c>
      <c r="D437" s="21" t="str">
        <f t="array" ref="D437">IF(ROWS(D$8:D437)&gt;$H$3,"",INDEX(Tracker!$D$5:$D$999,SMALL(IF((Tracker!$B$5:$B$999&gt;=PerCustomer!$D$5)*(Tracker!$B$5:$B$999&lt;=PerCustomer!$E$5)*(Tracker!$C$5:$C$999=PerCustomer!$B$5),ROW(Tracker!$B$5:$B$999)-ROW(Tracker!$B$5)+1),ROWS(D$8:D437))))</f>
        <v/>
      </c>
      <c r="F437" s="19" t="str" cm="1">
        <f t="array" ref="F437">IF(ROWS(F$8:F437)&gt;$H$4,"",INDEX(PaymentDate[],SMALL(IF((PaymentDate[]&gt;=PerCustomer!$D$5)*(PaymentDate[]&lt;=PerCustomer!$E$5)*(PaymentCus[]=PerCustomer!$B$5),ROW(PaymentDate[])-ROW(CustPay!$B$4)+1),ROWS(F$8:F437))))</f>
        <v/>
      </c>
      <c r="G437" s="20" t="str" cm="1">
        <f t="array" ref="G437">IF(ROWS(G$8:G437)&gt;$H$4,"",INDEX(PaymentCus[],SMALL(IF((PaymentDate[]&gt;=PerCustomer!$D$5)*(PaymentDate[]&lt;=PerCustomer!$E$5)*(PaymentCus[]=PerCustomer!$B$5),ROW(PaymentDate[])-ROW(CustPay!$B$4)+1),ROWS(G$8:G437))))</f>
        <v/>
      </c>
      <c r="H437" s="21" t="str" cm="1">
        <f t="array" ref="H437">IF(ROWS(H$8:H437)&gt;$H$4,"",INDEX(TableCPD[],SMALL(IF((PaymentDate[]&gt;=PerCustomer!$D$5)*(PaymentDate[]&lt;=PerCustomer!$E$5)*(PaymentCus[]=PerCustomer!$B$5),ROW(PaymentDate[])-ROW(CustPay!$B$4)+1),ROWS(H$8:H437))))</f>
        <v/>
      </c>
      <c r="L437" s="10"/>
    </row>
    <row r="438" spans="2:12" x14ac:dyDescent="0.35">
      <c r="B438" s="19" t="str">
        <f t="array" ref="B438">IF(ROWS(B$8:B438)&gt;$H$3,"",INDEX(Tracker!$B$5:$B$999,SMALL(IF((Tracker!$B$5:$B$999&gt;=PerCustomer!$D$5)*(Tracker!$B$5:$B$999&lt;=PerCustomer!$E$5)*(Tracker!$C$5:$C$999=PerCustomer!$B$5),ROW(Tracker!$B$5:$B$999)-ROW(Tracker!$B$5)+1),ROWS(B$8:B438))))</f>
        <v/>
      </c>
      <c r="C438" s="19" t="str">
        <f t="array" ref="C438">IF(ROWS(C$8:C438)&gt;$H$3,"",INDEX(Tracker!$C$5:$C$999,SMALL(IF((Tracker!$B$5:$B$999&gt;=PerCustomer!$D$5)*(Tracker!$B$5:$B$999&lt;=PerCustomer!$E$5)*(Tracker!$C$5:$C$999=PerCustomer!$B$5),ROW(Tracker!$B$5:$B$999)-ROW(Tracker!$B$5)+1),ROWS(C$8:C438))))</f>
        <v/>
      </c>
      <c r="D438" s="21" t="str">
        <f t="array" ref="D438">IF(ROWS(D$8:D438)&gt;$H$3,"",INDEX(Tracker!$D$5:$D$999,SMALL(IF((Tracker!$B$5:$B$999&gt;=PerCustomer!$D$5)*(Tracker!$B$5:$B$999&lt;=PerCustomer!$E$5)*(Tracker!$C$5:$C$999=PerCustomer!$B$5),ROW(Tracker!$B$5:$B$999)-ROW(Tracker!$B$5)+1),ROWS(D$8:D438))))</f>
        <v/>
      </c>
      <c r="F438" s="19" t="str" cm="1">
        <f t="array" ref="F438">IF(ROWS(F$8:F438)&gt;$H$4,"",INDEX(PaymentDate[],SMALL(IF((PaymentDate[]&gt;=PerCustomer!$D$5)*(PaymentDate[]&lt;=PerCustomer!$E$5)*(PaymentCus[]=PerCustomer!$B$5),ROW(PaymentDate[])-ROW(CustPay!$B$4)+1),ROWS(F$8:F438))))</f>
        <v/>
      </c>
      <c r="G438" s="20" t="str" cm="1">
        <f t="array" ref="G438">IF(ROWS(G$8:G438)&gt;$H$4,"",INDEX(PaymentCus[],SMALL(IF((PaymentDate[]&gt;=PerCustomer!$D$5)*(PaymentDate[]&lt;=PerCustomer!$E$5)*(PaymentCus[]=PerCustomer!$B$5),ROW(PaymentDate[])-ROW(CustPay!$B$4)+1),ROWS(G$8:G438))))</f>
        <v/>
      </c>
      <c r="H438" s="21" t="str" cm="1">
        <f t="array" ref="H438">IF(ROWS(H$8:H438)&gt;$H$4,"",INDEX(TableCPD[],SMALL(IF((PaymentDate[]&gt;=PerCustomer!$D$5)*(PaymentDate[]&lt;=PerCustomer!$E$5)*(PaymentCus[]=PerCustomer!$B$5),ROW(PaymentDate[])-ROW(CustPay!$B$4)+1),ROWS(H$8:H438))))</f>
        <v/>
      </c>
      <c r="L438" s="10"/>
    </row>
    <row r="439" spans="2:12" x14ac:dyDescent="0.35">
      <c r="B439" s="19" t="str">
        <f t="array" ref="B439">IF(ROWS(B$8:B439)&gt;$H$3,"",INDEX(Tracker!$B$5:$B$999,SMALL(IF((Tracker!$B$5:$B$999&gt;=PerCustomer!$D$5)*(Tracker!$B$5:$B$999&lt;=PerCustomer!$E$5)*(Tracker!$C$5:$C$999=PerCustomer!$B$5),ROW(Tracker!$B$5:$B$999)-ROW(Tracker!$B$5)+1),ROWS(B$8:B439))))</f>
        <v/>
      </c>
      <c r="C439" s="19" t="str">
        <f t="array" ref="C439">IF(ROWS(C$8:C439)&gt;$H$3,"",INDEX(Tracker!$C$5:$C$999,SMALL(IF((Tracker!$B$5:$B$999&gt;=PerCustomer!$D$5)*(Tracker!$B$5:$B$999&lt;=PerCustomer!$E$5)*(Tracker!$C$5:$C$999=PerCustomer!$B$5),ROW(Tracker!$B$5:$B$999)-ROW(Tracker!$B$5)+1),ROWS(C$8:C439))))</f>
        <v/>
      </c>
      <c r="D439" s="21" t="str">
        <f t="array" ref="D439">IF(ROWS(D$8:D439)&gt;$H$3,"",INDEX(Tracker!$D$5:$D$999,SMALL(IF((Tracker!$B$5:$B$999&gt;=PerCustomer!$D$5)*(Tracker!$B$5:$B$999&lt;=PerCustomer!$E$5)*(Tracker!$C$5:$C$999=PerCustomer!$B$5),ROW(Tracker!$B$5:$B$999)-ROW(Tracker!$B$5)+1),ROWS(D$8:D439))))</f>
        <v/>
      </c>
      <c r="F439" s="19" t="str" cm="1">
        <f t="array" ref="F439">IF(ROWS(F$8:F439)&gt;$H$4,"",INDEX(PaymentDate[],SMALL(IF((PaymentDate[]&gt;=PerCustomer!$D$5)*(PaymentDate[]&lt;=PerCustomer!$E$5)*(PaymentCus[]=PerCustomer!$B$5),ROW(PaymentDate[])-ROW(CustPay!$B$4)+1),ROWS(F$8:F439))))</f>
        <v/>
      </c>
      <c r="G439" s="20" t="str" cm="1">
        <f t="array" ref="G439">IF(ROWS(G$8:G439)&gt;$H$4,"",INDEX(PaymentCus[],SMALL(IF((PaymentDate[]&gt;=PerCustomer!$D$5)*(PaymentDate[]&lt;=PerCustomer!$E$5)*(PaymentCus[]=PerCustomer!$B$5),ROW(PaymentDate[])-ROW(CustPay!$B$4)+1),ROWS(G$8:G439))))</f>
        <v/>
      </c>
      <c r="H439" s="21" t="str" cm="1">
        <f t="array" ref="H439">IF(ROWS(H$8:H439)&gt;$H$4,"",INDEX(TableCPD[],SMALL(IF((PaymentDate[]&gt;=PerCustomer!$D$5)*(PaymentDate[]&lt;=PerCustomer!$E$5)*(PaymentCus[]=PerCustomer!$B$5),ROW(PaymentDate[])-ROW(CustPay!$B$4)+1),ROWS(H$8:H439))))</f>
        <v/>
      </c>
      <c r="L439" s="10"/>
    </row>
    <row r="440" spans="2:12" x14ac:dyDescent="0.35">
      <c r="B440" s="19" t="str">
        <f t="array" ref="B440">IF(ROWS(B$8:B440)&gt;$H$3,"",INDEX(Tracker!$B$5:$B$999,SMALL(IF((Tracker!$B$5:$B$999&gt;=PerCustomer!$D$5)*(Tracker!$B$5:$B$999&lt;=PerCustomer!$E$5)*(Tracker!$C$5:$C$999=PerCustomer!$B$5),ROW(Tracker!$B$5:$B$999)-ROW(Tracker!$B$5)+1),ROWS(B$8:B440))))</f>
        <v/>
      </c>
      <c r="C440" s="19" t="str">
        <f t="array" ref="C440">IF(ROWS(C$8:C440)&gt;$H$3,"",INDEX(Tracker!$C$5:$C$999,SMALL(IF((Tracker!$B$5:$B$999&gt;=PerCustomer!$D$5)*(Tracker!$B$5:$B$999&lt;=PerCustomer!$E$5)*(Tracker!$C$5:$C$999=PerCustomer!$B$5),ROW(Tracker!$B$5:$B$999)-ROW(Tracker!$B$5)+1),ROWS(C$8:C440))))</f>
        <v/>
      </c>
      <c r="D440" s="21" t="str">
        <f t="array" ref="D440">IF(ROWS(D$8:D440)&gt;$H$3,"",INDEX(Tracker!$D$5:$D$999,SMALL(IF((Tracker!$B$5:$B$999&gt;=PerCustomer!$D$5)*(Tracker!$B$5:$B$999&lt;=PerCustomer!$E$5)*(Tracker!$C$5:$C$999=PerCustomer!$B$5),ROW(Tracker!$B$5:$B$999)-ROW(Tracker!$B$5)+1),ROWS(D$8:D440))))</f>
        <v/>
      </c>
      <c r="F440" s="19" t="str" cm="1">
        <f t="array" ref="F440">IF(ROWS(F$8:F440)&gt;$H$4,"",INDEX(PaymentDate[],SMALL(IF((PaymentDate[]&gt;=PerCustomer!$D$5)*(PaymentDate[]&lt;=PerCustomer!$E$5)*(PaymentCus[]=PerCustomer!$B$5),ROW(PaymentDate[])-ROW(CustPay!$B$4)+1),ROWS(F$8:F440))))</f>
        <v/>
      </c>
      <c r="G440" s="20" t="str" cm="1">
        <f t="array" ref="G440">IF(ROWS(G$8:G440)&gt;$H$4,"",INDEX(PaymentCus[],SMALL(IF((PaymentDate[]&gt;=PerCustomer!$D$5)*(PaymentDate[]&lt;=PerCustomer!$E$5)*(PaymentCus[]=PerCustomer!$B$5),ROW(PaymentDate[])-ROW(CustPay!$B$4)+1),ROWS(G$8:G440))))</f>
        <v/>
      </c>
      <c r="H440" s="21" t="str" cm="1">
        <f t="array" ref="H440">IF(ROWS(H$8:H440)&gt;$H$4,"",INDEX(TableCPD[],SMALL(IF((PaymentDate[]&gt;=PerCustomer!$D$5)*(PaymentDate[]&lt;=PerCustomer!$E$5)*(PaymentCus[]=PerCustomer!$B$5),ROW(PaymentDate[])-ROW(CustPay!$B$4)+1),ROWS(H$8:H440))))</f>
        <v/>
      </c>
      <c r="L440" s="10"/>
    </row>
    <row r="441" spans="2:12" x14ac:dyDescent="0.35">
      <c r="B441" s="19" t="str">
        <f t="array" ref="B441">IF(ROWS(B$8:B441)&gt;$H$3,"",INDEX(Tracker!$B$5:$B$999,SMALL(IF((Tracker!$B$5:$B$999&gt;=PerCustomer!$D$5)*(Tracker!$B$5:$B$999&lt;=PerCustomer!$E$5)*(Tracker!$C$5:$C$999=PerCustomer!$B$5),ROW(Tracker!$B$5:$B$999)-ROW(Tracker!$B$5)+1),ROWS(B$8:B441))))</f>
        <v/>
      </c>
      <c r="C441" s="19" t="str">
        <f t="array" ref="C441">IF(ROWS(C$8:C441)&gt;$H$3,"",INDEX(Tracker!$C$5:$C$999,SMALL(IF((Tracker!$B$5:$B$999&gt;=PerCustomer!$D$5)*(Tracker!$B$5:$B$999&lt;=PerCustomer!$E$5)*(Tracker!$C$5:$C$999=PerCustomer!$B$5),ROW(Tracker!$B$5:$B$999)-ROW(Tracker!$B$5)+1),ROWS(C$8:C441))))</f>
        <v/>
      </c>
      <c r="D441" s="21" t="str">
        <f t="array" ref="D441">IF(ROWS(D$8:D441)&gt;$H$3,"",INDEX(Tracker!$D$5:$D$999,SMALL(IF((Tracker!$B$5:$B$999&gt;=PerCustomer!$D$5)*(Tracker!$B$5:$B$999&lt;=PerCustomer!$E$5)*(Tracker!$C$5:$C$999=PerCustomer!$B$5),ROW(Tracker!$B$5:$B$999)-ROW(Tracker!$B$5)+1),ROWS(D$8:D441))))</f>
        <v/>
      </c>
      <c r="F441" s="19" t="str" cm="1">
        <f t="array" ref="F441">IF(ROWS(F$8:F441)&gt;$H$4,"",INDEX(PaymentDate[],SMALL(IF((PaymentDate[]&gt;=PerCustomer!$D$5)*(PaymentDate[]&lt;=PerCustomer!$E$5)*(PaymentCus[]=PerCustomer!$B$5),ROW(PaymentDate[])-ROW(CustPay!$B$4)+1),ROWS(F$8:F441))))</f>
        <v/>
      </c>
      <c r="G441" s="20" t="str" cm="1">
        <f t="array" ref="G441">IF(ROWS(G$8:G441)&gt;$H$4,"",INDEX(PaymentCus[],SMALL(IF((PaymentDate[]&gt;=PerCustomer!$D$5)*(PaymentDate[]&lt;=PerCustomer!$E$5)*(PaymentCus[]=PerCustomer!$B$5),ROW(PaymentDate[])-ROW(CustPay!$B$4)+1),ROWS(G$8:G441))))</f>
        <v/>
      </c>
      <c r="H441" s="21" t="str" cm="1">
        <f t="array" ref="H441">IF(ROWS(H$8:H441)&gt;$H$4,"",INDEX(TableCPD[],SMALL(IF((PaymentDate[]&gt;=PerCustomer!$D$5)*(PaymentDate[]&lt;=PerCustomer!$E$5)*(PaymentCus[]=PerCustomer!$B$5),ROW(PaymentDate[])-ROW(CustPay!$B$4)+1),ROWS(H$8:H441))))</f>
        <v/>
      </c>
      <c r="L441" s="10"/>
    </row>
    <row r="442" spans="2:12" x14ac:dyDescent="0.35">
      <c r="B442" s="19" t="str">
        <f t="array" ref="B442">IF(ROWS(B$8:B442)&gt;$H$3,"",INDEX(Tracker!$B$5:$B$999,SMALL(IF((Tracker!$B$5:$B$999&gt;=PerCustomer!$D$5)*(Tracker!$B$5:$B$999&lt;=PerCustomer!$E$5)*(Tracker!$C$5:$C$999=PerCustomer!$B$5),ROW(Tracker!$B$5:$B$999)-ROW(Tracker!$B$5)+1),ROWS(B$8:B442))))</f>
        <v/>
      </c>
      <c r="C442" s="19" t="str">
        <f t="array" ref="C442">IF(ROWS(C$8:C442)&gt;$H$3,"",INDEX(Tracker!$C$5:$C$999,SMALL(IF((Tracker!$B$5:$B$999&gt;=PerCustomer!$D$5)*(Tracker!$B$5:$B$999&lt;=PerCustomer!$E$5)*(Tracker!$C$5:$C$999=PerCustomer!$B$5),ROW(Tracker!$B$5:$B$999)-ROW(Tracker!$B$5)+1),ROWS(C$8:C442))))</f>
        <v/>
      </c>
      <c r="D442" s="21" t="str">
        <f t="array" ref="D442">IF(ROWS(D$8:D442)&gt;$H$3,"",INDEX(Tracker!$D$5:$D$999,SMALL(IF((Tracker!$B$5:$B$999&gt;=PerCustomer!$D$5)*(Tracker!$B$5:$B$999&lt;=PerCustomer!$E$5)*(Tracker!$C$5:$C$999=PerCustomer!$B$5),ROW(Tracker!$B$5:$B$999)-ROW(Tracker!$B$5)+1),ROWS(D$8:D442))))</f>
        <v/>
      </c>
      <c r="F442" s="19" t="str" cm="1">
        <f t="array" ref="F442">IF(ROWS(F$8:F442)&gt;$H$4,"",INDEX(PaymentDate[],SMALL(IF((PaymentDate[]&gt;=PerCustomer!$D$5)*(PaymentDate[]&lt;=PerCustomer!$E$5)*(PaymentCus[]=PerCustomer!$B$5),ROW(PaymentDate[])-ROW(CustPay!$B$4)+1),ROWS(F$8:F442))))</f>
        <v/>
      </c>
      <c r="G442" s="20" t="str" cm="1">
        <f t="array" ref="G442">IF(ROWS(G$8:G442)&gt;$H$4,"",INDEX(PaymentCus[],SMALL(IF((PaymentDate[]&gt;=PerCustomer!$D$5)*(PaymentDate[]&lt;=PerCustomer!$E$5)*(PaymentCus[]=PerCustomer!$B$5),ROW(PaymentDate[])-ROW(CustPay!$B$4)+1),ROWS(G$8:G442))))</f>
        <v/>
      </c>
      <c r="H442" s="21" t="str" cm="1">
        <f t="array" ref="H442">IF(ROWS(H$8:H442)&gt;$H$4,"",INDEX(TableCPD[],SMALL(IF((PaymentDate[]&gt;=PerCustomer!$D$5)*(PaymentDate[]&lt;=PerCustomer!$E$5)*(PaymentCus[]=PerCustomer!$B$5),ROW(PaymentDate[])-ROW(CustPay!$B$4)+1),ROWS(H$8:H442))))</f>
        <v/>
      </c>
      <c r="L442" s="10"/>
    </row>
    <row r="443" spans="2:12" x14ac:dyDescent="0.35">
      <c r="B443" s="19" t="str">
        <f t="array" ref="B443">IF(ROWS(B$8:B443)&gt;$H$3,"",INDEX(Tracker!$B$5:$B$999,SMALL(IF((Tracker!$B$5:$B$999&gt;=PerCustomer!$D$5)*(Tracker!$B$5:$B$999&lt;=PerCustomer!$E$5)*(Tracker!$C$5:$C$999=PerCustomer!$B$5),ROW(Tracker!$B$5:$B$999)-ROW(Tracker!$B$5)+1),ROWS(B$8:B443))))</f>
        <v/>
      </c>
      <c r="C443" s="19" t="str">
        <f t="array" ref="C443">IF(ROWS(C$8:C443)&gt;$H$3,"",INDEX(Tracker!$C$5:$C$999,SMALL(IF((Tracker!$B$5:$B$999&gt;=PerCustomer!$D$5)*(Tracker!$B$5:$B$999&lt;=PerCustomer!$E$5)*(Tracker!$C$5:$C$999=PerCustomer!$B$5),ROW(Tracker!$B$5:$B$999)-ROW(Tracker!$B$5)+1),ROWS(C$8:C443))))</f>
        <v/>
      </c>
      <c r="D443" s="21" t="str">
        <f t="array" ref="D443">IF(ROWS(D$8:D443)&gt;$H$3,"",INDEX(Tracker!$D$5:$D$999,SMALL(IF((Tracker!$B$5:$B$999&gt;=PerCustomer!$D$5)*(Tracker!$B$5:$B$999&lt;=PerCustomer!$E$5)*(Tracker!$C$5:$C$999=PerCustomer!$B$5),ROW(Tracker!$B$5:$B$999)-ROW(Tracker!$B$5)+1),ROWS(D$8:D443))))</f>
        <v/>
      </c>
      <c r="F443" s="19" t="str" cm="1">
        <f t="array" ref="F443">IF(ROWS(F$8:F443)&gt;$H$4,"",INDEX(PaymentDate[],SMALL(IF((PaymentDate[]&gt;=PerCustomer!$D$5)*(PaymentDate[]&lt;=PerCustomer!$E$5)*(PaymentCus[]=PerCustomer!$B$5),ROW(PaymentDate[])-ROW(CustPay!$B$4)+1),ROWS(F$8:F443))))</f>
        <v/>
      </c>
      <c r="G443" s="20" t="str" cm="1">
        <f t="array" ref="G443">IF(ROWS(G$8:G443)&gt;$H$4,"",INDEX(PaymentCus[],SMALL(IF((PaymentDate[]&gt;=PerCustomer!$D$5)*(PaymentDate[]&lt;=PerCustomer!$E$5)*(PaymentCus[]=PerCustomer!$B$5),ROW(PaymentDate[])-ROW(CustPay!$B$4)+1),ROWS(G$8:G443))))</f>
        <v/>
      </c>
      <c r="H443" s="21" t="str" cm="1">
        <f t="array" ref="H443">IF(ROWS(H$8:H443)&gt;$H$4,"",INDEX(TableCPD[],SMALL(IF((PaymentDate[]&gt;=PerCustomer!$D$5)*(PaymentDate[]&lt;=PerCustomer!$E$5)*(PaymentCus[]=PerCustomer!$B$5),ROW(PaymentDate[])-ROW(CustPay!$B$4)+1),ROWS(H$8:H443))))</f>
        <v/>
      </c>
      <c r="L443" s="10"/>
    </row>
    <row r="444" spans="2:12" x14ac:dyDescent="0.35">
      <c r="B444" s="19" t="str">
        <f t="array" ref="B444">IF(ROWS(B$8:B444)&gt;$H$3,"",INDEX(Tracker!$B$5:$B$999,SMALL(IF((Tracker!$B$5:$B$999&gt;=PerCustomer!$D$5)*(Tracker!$B$5:$B$999&lt;=PerCustomer!$E$5)*(Tracker!$C$5:$C$999=PerCustomer!$B$5),ROW(Tracker!$B$5:$B$999)-ROW(Tracker!$B$5)+1),ROWS(B$8:B444))))</f>
        <v/>
      </c>
      <c r="C444" s="19" t="str">
        <f t="array" ref="C444">IF(ROWS(C$8:C444)&gt;$H$3,"",INDEX(Tracker!$C$5:$C$999,SMALL(IF((Tracker!$B$5:$B$999&gt;=PerCustomer!$D$5)*(Tracker!$B$5:$B$999&lt;=PerCustomer!$E$5)*(Tracker!$C$5:$C$999=PerCustomer!$B$5),ROW(Tracker!$B$5:$B$999)-ROW(Tracker!$B$5)+1),ROWS(C$8:C444))))</f>
        <v/>
      </c>
      <c r="D444" s="21" t="str">
        <f t="array" ref="D444">IF(ROWS(D$8:D444)&gt;$H$3,"",INDEX(Tracker!$D$5:$D$999,SMALL(IF((Tracker!$B$5:$B$999&gt;=PerCustomer!$D$5)*(Tracker!$B$5:$B$999&lt;=PerCustomer!$E$5)*(Tracker!$C$5:$C$999=PerCustomer!$B$5),ROW(Tracker!$B$5:$B$999)-ROW(Tracker!$B$5)+1),ROWS(D$8:D444))))</f>
        <v/>
      </c>
      <c r="F444" s="19" t="str" cm="1">
        <f t="array" ref="F444">IF(ROWS(F$8:F444)&gt;$H$4,"",INDEX(PaymentDate[],SMALL(IF((PaymentDate[]&gt;=PerCustomer!$D$5)*(PaymentDate[]&lt;=PerCustomer!$E$5)*(PaymentCus[]=PerCustomer!$B$5),ROW(PaymentDate[])-ROW(CustPay!$B$4)+1),ROWS(F$8:F444))))</f>
        <v/>
      </c>
      <c r="G444" s="20" t="str" cm="1">
        <f t="array" ref="G444">IF(ROWS(G$8:G444)&gt;$H$4,"",INDEX(PaymentCus[],SMALL(IF((PaymentDate[]&gt;=PerCustomer!$D$5)*(PaymentDate[]&lt;=PerCustomer!$E$5)*(PaymentCus[]=PerCustomer!$B$5),ROW(PaymentDate[])-ROW(CustPay!$B$4)+1),ROWS(G$8:G444))))</f>
        <v/>
      </c>
      <c r="H444" s="21" t="str" cm="1">
        <f t="array" ref="H444">IF(ROWS(H$8:H444)&gt;$H$4,"",INDEX(TableCPD[],SMALL(IF((PaymentDate[]&gt;=PerCustomer!$D$5)*(PaymentDate[]&lt;=PerCustomer!$E$5)*(PaymentCus[]=PerCustomer!$B$5),ROW(PaymentDate[])-ROW(CustPay!$B$4)+1),ROWS(H$8:H444))))</f>
        <v/>
      </c>
      <c r="L444" s="10"/>
    </row>
    <row r="445" spans="2:12" x14ac:dyDescent="0.35">
      <c r="B445" s="19" t="str">
        <f t="array" ref="B445">IF(ROWS(B$8:B445)&gt;$H$3,"",INDEX(Tracker!$B$5:$B$999,SMALL(IF((Tracker!$B$5:$B$999&gt;=PerCustomer!$D$5)*(Tracker!$B$5:$B$999&lt;=PerCustomer!$E$5)*(Tracker!$C$5:$C$999=PerCustomer!$B$5),ROW(Tracker!$B$5:$B$999)-ROW(Tracker!$B$5)+1),ROWS(B$8:B445))))</f>
        <v/>
      </c>
      <c r="C445" s="19" t="str">
        <f t="array" ref="C445">IF(ROWS(C$8:C445)&gt;$H$3,"",INDEX(Tracker!$C$5:$C$999,SMALL(IF((Tracker!$B$5:$B$999&gt;=PerCustomer!$D$5)*(Tracker!$B$5:$B$999&lt;=PerCustomer!$E$5)*(Tracker!$C$5:$C$999=PerCustomer!$B$5),ROW(Tracker!$B$5:$B$999)-ROW(Tracker!$B$5)+1),ROWS(C$8:C445))))</f>
        <v/>
      </c>
      <c r="D445" s="21" t="str">
        <f t="array" ref="D445">IF(ROWS(D$8:D445)&gt;$H$3,"",INDEX(Tracker!$D$5:$D$999,SMALL(IF((Tracker!$B$5:$B$999&gt;=PerCustomer!$D$5)*(Tracker!$B$5:$B$999&lt;=PerCustomer!$E$5)*(Tracker!$C$5:$C$999=PerCustomer!$B$5),ROW(Tracker!$B$5:$B$999)-ROW(Tracker!$B$5)+1),ROWS(D$8:D445))))</f>
        <v/>
      </c>
      <c r="F445" s="19" t="str" cm="1">
        <f t="array" ref="F445">IF(ROWS(F$8:F445)&gt;$H$4,"",INDEX(PaymentDate[],SMALL(IF((PaymentDate[]&gt;=PerCustomer!$D$5)*(PaymentDate[]&lt;=PerCustomer!$E$5)*(PaymentCus[]=PerCustomer!$B$5),ROW(PaymentDate[])-ROW(CustPay!$B$4)+1),ROWS(F$8:F445))))</f>
        <v/>
      </c>
      <c r="G445" s="20" t="str" cm="1">
        <f t="array" ref="G445">IF(ROWS(G$8:G445)&gt;$H$4,"",INDEX(PaymentCus[],SMALL(IF((PaymentDate[]&gt;=PerCustomer!$D$5)*(PaymentDate[]&lt;=PerCustomer!$E$5)*(PaymentCus[]=PerCustomer!$B$5),ROW(PaymentDate[])-ROW(CustPay!$B$4)+1),ROWS(G$8:G445))))</f>
        <v/>
      </c>
      <c r="H445" s="21" t="str" cm="1">
        <f t="array" ref="H445">IF(ROWS(H$8:H445)&gt;$H$4,"",INDEX(TableCPD[],SMALL(IF((PaymentDate[]&gt;=PerCustomer!$D$5)*(PaymentDate[]&lt;=PerCustomer!$E$5)*(PaymentCus[]=PerCustomer!$B$5),ROW(PaymentDate[])-ROW(CustPay!$B$4)+1),ROWS(H$8:H445))))</f>
        <v/>
      </c>
      <c r="L445" s="10"/>
    </row>
    <row r="446" spans="2:12" x14ac:dyDescent="0.35">
      <c r="B446" s="19" t="str">
        <f t="array" ref="B446">IF(ROWS(B$8:B446)&gt;$H$3,"",INDEX(Tracker!$B$5:$B$999,SMALL(IF((Tracker!$B$5:$B$999&gt;=PerCustomer!$D$5)*(Tracker!$B$5:$B$999&lt;=PerCustomer!$E$5)*(Tracker!$C$5:$C$999=PerCustomer!$B$5),ROW(Tracker!$B$5:$B$999)-ROW(Tracker!$B$5)+1),ROWS(B$8:B446))))</f>
        <v/>
      </c>
      <c r="C446" s="19" t="str">
        <f t="array" ref="C446">IF(ROWS(C$8:C446)&gt;$H$3,"",INDEX(Tracker!$C$5:$C$999,SMALL(IF((Tracker!$B$5:$B$999&gt;=PerCustomer!$D$5)*(Tracker!$B$5:$B$999&lt;=PerCustomer!$E$5)*(Tracker!$C$5:$C$999=PerCustomer!$B$5),ROW(Tracker!$B$5:$B$999)-ROW(Tracker!$B$5)+1),ROWS(C$8:C446))))</f>
        <v/>
      </c>
      <c r="D446" s="21" t="str">
        <f t="array" ref="D446">IF(ROWS(D$8:D446)&gt;$H$3,"",INDEX(Tracker!$D$5:$D$999,SMALL(IF((Tracker!$B$5:$B$999&gt;=PerCustomer!$D$5)*(Tracker!$B$5:$B$999&lt;=PerCustomer!$E$5)*(Tracker!$C$5:$C$999=PerCustomer!$B$5),ROW(Tracker!$B$5:$B$999)-ROW(Tracker!$B$5)+1),ROWS(D$8:D446))))</f>
        <v/>
      </c>
      <c r="F446" s="19" t="str" cm="1">
        <f t="array" ref="F446">IF(ROWS(F$8:F446)&gt;$H$4,"",INDEX(PaymentDate[],SMALL(IF((PaymentDate[]&gt;=PerCustomer!$D$5)*(PaymentDate[]&lt;=PerCustomer!$E$5)*(PaymentCus[]=PerCustomer!$B$5),ROW(PaymentDate[])-ROW(CustPay!$B$4)+1),ROWS(F$8:F446))))</f>
        <v/>
      </c>
      <c r="G446" s="20" t="str" cm="1">
        <f t="array" ref="G446">IF(ROWS(G$8:G446)&gt;$H$4,"",INDEX(PaymentCus[],SMALL(IF((PaymentDate[]&gt;=PerCustomer!$D$5)*(PaymentDate[]&lt;=PerCustomer!$E$5)*(PaymentCus[]=PerCustomer!$B$5),ROW(PaymentDate[])-ROW(CustPay!$B$4)+1),ROWS(G$8:G446))))</f>
        <v/>
      </c>
      <c r="H446" s="21" t="str" cm="1">
        <f t="array" ref="H446">IF(ROWS(H$8:H446)&gt;$H$4,"",INDEX(TableCPD[],SMALL(IF((PaymentDate[]&gt;=PerCustomer!$D$5)*(PaymentDate[]&lt;=PerCustomer!$E$5)*(PaymentCus[]=PerCustomer!$B$5),ROW(PaymentDate[])-ROW(CustPay!$B$4)+1),ROWS(H$8:H446))))</f>
        <v/>
      </c>
      <c r="L446" s="10"/>
    </row>
    <row r="447" spans="2:12" x14ac:dyDescent="0.35">
      <c r="B447" s="19" t="str">
        <f t="array" ref="B447">IF(ROWS(B$8:B447)&gt;$H$3,"",INDEX(Tracker!$B$5:$B$999,SMALL(IF((Tracker!$B$5:$B$999&gt;=PerCustomer!$D$5)*(Tracker!$B$5:$B$999&lt;=PerCustomer!$E$5)*(Tracker!$C$5:$C$999=PerCustomer!$B$5),ROW(Tracker!$B$5:$B$999)-ROW(Tracker!$B$5)+1),ROWS(B$8:B447))))</f>
        <v/>
      </c>
      <c r="C447" s="19" t="str">
        <f t="array" ref="C447">IF(ROWS(C$8:C447)&gt;$H$3,"",INDEX(Tracker!$C$5:$C$999,SMALL(IF((Tracker!$B$5:$B$999&gt;=PerCustomer!$D$5)*(Tracker!$B$5:$B$999&lt;=PerCustomer!$E$5)*(Tracker!$C$5:$C$999=PerCustomer!$B$5),ROW(Tracker!$B$5:$B$999)-ROW(Tracker!$B$5)+1),ROWS(C$8:C447))))</f>
        <v/>
      </c>
      <c r="D447" s="21" t="str">
        <f t="array" ref="D447">IF(ROWS(D$8:D447)&gt;$H$3,"",INDEX(Tracker!$D$5:$D$999,SMALL(IF((Tracker!$B$5:$B$999&gt;=PerCustomer!$D$5)*(Tracker!$B$5:$B$999&lt;=PerCustomer!$E$5)*(Tracker!$C$5:$C$999=PerCustomer!$B$5),ROW(Tracker!$B$5:$B$999)-ROW(Tracker!$B$5)+1),ROWS(D$8:D447))))</f>
        <v/>
      </c>
      <c r="F447" s="19" t="str" cm="1">
        <f t="array" ref="F447">IF(ROWS(F$8:F447)&gt;$H$4,"",INDEX(PaymentDate[],SMALL(IF((PaymentDate[]&gt;=PerCustomer!$D$5)*(PaymentDate[]&lt;=PerCustomer!$E$5)*(PaymentCus[]=PerCustomer!$B$5),ROW(PaymentDate[])-ROW(CustPay!$B$4)+1),ROWS(F$8:F447))))</f>
        <v/>
      </c>
      <c r="G447" s="20" t="str" cm="1">
        <f t="array" ref="G447">IF(ROWS(G$8:G447)&gt;$H$4,"",INDEX(PaymentCus[],SMALL(IF((PaymentDate[]&gt;=PerCustomer!$D$5)*(PaymentDate[]&lt;=PerCustomer!$E$5)*(PaymentCus[]=PerCustomer!$B$5),ROW(PaymentDate[])-ROW(CustPay!$B$4)+1),ROWS(G$8:G447))))</f>
        <v/>
      </c>
      <c r="H447" s="21" t="str" cm="1">
        <f t="array" ref="H447">IF(ROWS(H$8:H447)&gt;$H$4,"",INDEX(TableCPD[],SMALL(IF((PaymentDate[]&gt;=PerCustomer!$D$5)*(PaymentDate[]&lt;=PerCustomer!$E$5)*(PaymentCus[]=PerCustomer!$B$5),ROW(PaymentDate[])-ROW(CustPay!$B$4)+1),ROWS(H$8:H447))))</f>
        <v/>
      </c>
      <c r="L447" s="10"/>
    </row>
    <row r="448" spans="2:12" x14ac:dyDescent="0.35">
      <c r="B448" s="19" t="str">
        <f t="array" ref="B448">IF(ROWS(B$8:B448)&gt;$H$3,"",INDEX(Tracker!$B$5:$B$999,SMALL(IF((Tracker!$B$5:$B$999&gt;=PerCustomer!$D$5)*(Tracker!$B$5:$B$999&lt;=PerCustomer!$E$5)*(Tracker!$C$5:$C$999=PerCustomer!$B$5),ROW(Tracker!$B$5:$B$999)-ROW(Tracker!$B$5)+1),ROWS(B$8:B448))))</f>
        <v/>
      </c>
      <c r="C448" s="19" t="str">
        <f t="array" ref="C448">IF(ROWS(C$8:C448)&gt;$H$3,"",INDEX(Tracker!$C$5:$C$999,SMALL(IF((Tracker!$B$5:$B$999&gt;=PerCustomer!$D$5)*(Tracker!$B$5:$B$999&lt;=PerCustomer!$E$5)*(Tracker!$C$5:$C$999=PerCustomer!$B$5),ROW(Tracker!$B$5:$B$999)-ROW(Tracker!$B$5)+1),ROWS(C$8:C448))))</f>
        <v/>
      </c>
      <c r="D448" s="21" t="str">
        <f t="array" ref="D448">IF(ROWS(D$8:D448)&gt;$H$3,"",INDEX(Tracker!$D$5:$D$999,SMALL(IF((Tracker!$B$5:$B$999&gt;=PerCustomer!$D$5)*(Tracker!$B$5:$B$999&lt;=PerCustomer!$E$5)*(Tracker!$C$5:$C$999=PerCustomer!$B$5),ROW(Tracker!$B$5:$B$999)-ROW(Tracker!$B$5)+1),ROWS(D$8:D448))))</f>
        <v/>
      </c>
      <c r="F448" s="19" t="str" cm="1">
        <f t="array" ref="F448">IF(ROWS(F$8:F448)&gt;$H$4,"",INDEX(PaymentDate[],SMALL(IF((PaymentDate[]&gt;=PerCustomer!$D$5)*(PaymentDate[]&lt;=PerCustomer!$E$5)*(PaymentCus[]=PerCustomer!$B$5),ROW(PaymentDate[])-ROW(CustPay!$B$4)+1),ROWS(F$8:F448))))</f>
        <v/>
      </c>
      <c r="G448" s="20" t="str" cm="1">
        <f t="array" ref="G448">IF(ROWS(G$8:G448)&gt;$H$4,"",INDEX(PaymentCus[],SMALL(IF((PaymentDate[]&gt;=PerCustomer!$D$5)*(PaymentDate[]&lt;=PerCustomer!$E$5)*(PaymentCus[]=PerCustomer!$B$5),ROW(PaymentDate[])-ROW(CustPay!$B$4)+1),ROWS(G$8:G448))))</f>
        <v/>
      </c>
      <c r="H448" s="21" t="str" cm="1">
        <f t="array" ref="H448">IF(ROWS(H$8:H448)&gt;$H$4,"",INDEX(TableCPD[],SMALL(IF((PaymentDate[]&gt;=PerCustomer!$D$5)*(PaymentDate[]&lt;=PerCustomer!$E$5)*(PaymentCus[]=PerCustomer!$B$5),ROW(PaymentDate[])-ROW(CustPay!$B$4)+1),ROWS(H$8:H448))))</f>
        <v/>
      </c>
      <c r="L448" s="10"/>
    </row>
    <row r="449" spans="2:12" x14ac:dyDescent="0.35">
      <c r="B449" s="19" t="str">
        <f t="array" ref="B449">IF(ROWS(B$8:B449)&gt;$H$3,"",INDEX(Tracker!$B$5:$B$999,SMALL(IF((Tracker!$B$5:$B$999&gt;=PerCustomer!$D$5)*(Tracker!$B$5:$B$999&lt;=PerCustomer!$E$5)*(Tracker!$C$5:$C$999=PerCustomer!$B$5),ROW(Tracker!$B$5:$B$999)-ROW(Tracker!$B$5)+1),ROWS(B$8:B449))))</f>
        <v/>
      </c>
      <c r="C449" s="19" t="str">
        <f t="array" ref="C449">IF(ROWS(C$8:C449)&gt;$H$3,"",INDEX(Tracker!$C$5:$C$999,SMALL(IF((Tracker!$B$5:$B$999&gt;=PerCustomer!$D$5)*(Tracker!$B$5:$B$999&lt;=PerCustomer!$E$5)*(Tracker!$C$5:$C$999=PerCustomer!$B$5),ROW(Tracker!$B$5:$B$999)-ROW(Tracker!$B$5)+1),ROWS(C$8:C449))))</f>
        <v/>
      </c>
      <c r="D449" s="21" t="str">
        <f t="array" ref="D449">IF(ROWS(D$8:D449)&gt;$H$3,"",INDEX(Tracker!$D$5:$D$999,SMALL(IF((Tracker!$B$5:$B$999&gt;=PerCustomer!$D$5)*(Tracker!$B$5:$B$999&lt;=PerCustomer!$E$5)*(Tracker!$C$5:$C$999=PerCustomer!$B$5),ROW(Tracker!$B$5:$B$999)-ROW(Tracker!$B$5)+1),ROWS(D$8:D449))))</f>
        <v/>
      </c>
      <c r="F449" s="19" t="str" cm="1">
        <f t="array" ref="F449">IF(ROWS(F$8:F449)&gt;$H$4,"",INDEX(PaymentDate[],SMALL(IF((PaymentDate[]&gt;=PerCustomer!$D$5)*(PaymentDate[]&lt;=PerCustomer!$E$5)*(PaymentCus[]=PerCustomer!$B$5),ROW(PaymentDate[])-ROW(CustPay!$B$4)+1),ROWS(F$8:F449))))</f>
        <v/>
      </c>
      <c r="G449" s="20" t="str" cm="1">
        <f t="array" ref="G449">IF(ROWS(G$8:G449)&gt;$H$4,"",INDEX(PaymentCus[],SMALL(IF((PaymentDate[]&gt;=PerCustomer!$D$5)*(PaymentDate[]&lt;=PerCustomer!$E$5)*(PaymentCus[]=PerCustomer!$B$5),ROW(PaymentDate[])-ROW(CustPay!$B$4)+1),ROWS(G$8:G449))))</f>
        <v/>
      </c>
      <c r="H449" s="21" t="str" cm="1">
        <f t="array" ref="H449">IF(ROWS(H$8:H449)&gt;$H$4,"",INDEX(TableCPD[],SMALL(IF((PaymentDate[]&gt;=PerCustomer!$D$5)*(PaymentDate[]&lt;=PerCustomer!$E$5)*(PaymentCus[]=PerCustomer!$B$5),ROW(PaymentDate[])-ROW(CustPay!$B$4)+1),ROWS(H$8:H449))))</f>
        <v/>
      </c>
      <c r="L449" s="10"/>
    </row>
    <row r="450" spans="2:12" x14ac:dyDescent="0.35">
      <c r="B450" s="19" t="str">
        <f t="array" ref="B450">IF(ROWS(B$8:B450)&gt;$H$3,"",INDEX(Tracker!$B$5:$B$999,SMALL(IF((Tracker!$B$5:$B$999&gt;=PerCustomer!$D$5)*(Tracker!$B$5:$B$999&lt;=PerCustomer!$E$5)*(Tracker!$C$5:$C$999=PerCustomer!$B$5),ROW(Tracker!$B$5:$B$999)-ROW(Tracker!$B$5)+1),ROWS(B$8:B450))))</f>
        <v/>
      </c>
      <c r="C450" s="19" t="str">
        <f t="array" ref="C450">IF(ROWS(C$8:C450)&gt;$H$3,"",INDEX(Tracker!$C$5:$C$999,SMALL(IF((Tracker!$B$5:$B$999&gt;=PerCustomer!$D$5)*(Tracker!$B$5:$B$999&lt;=PerCustomer!$E$5)*(Tracker!$C$5:$C$999=PerCustomer!$B$5),ROW(Tracker!$B$5:$B$999)-ROW(Tracker!$B$5)+1),ROWS(C$8:C450))))</f>
        <v/>
      </c>
      <c r="D450" s="21" t="str">
        <f t="array" ref="D450">IF(ROWS(D$8:D450)&gt;$H$3,"",INDEX(Tracker!$D$5:$D$999,SMALL(IF((Tracker!$B$5:$B$999&gt;=PerCustomer!$D$5)*(Tracker!$B$5:$B$999&lt;=PerCustomer!$E$5)*(Tracker!$C$5:$C$999=PerCustomer!$B$5),ROW(Tracker!$B$5:$B$999)-ROW(Tracker!$B$5)+1),ROWS(D$8:D450))))</f>
        <v/>
      </c>
      <c r="F450" s="19" t="str" cm="1">
        <f t="array" ref="F450">IF(ROWS(F$8:F450)&gt;$H$4,"",INDEX(PaymentDate[],SMALL(IF((PaymentDate[]&gt;=PerCustomer!$D$5)*(PaymentDate[]&lt;=PerCustomer!$E$5)*(PaymentCus[]=PerCustomer!$B$5),ROW(PaymentDate[])-ROW(CustPay!$B$4)+1),ROWS(F$8:F450))))</f>
        <v/>
      </c>
      <c r="G450" s="20" t="str" cm="1">
        <f t="array" ref="G450">IF(ROWS(G$8:G450)&gt;$H$4,"",INDEX(PaymentCus[],SMALL(IF((PaymentDate[]&gt;=PerCustomer!$D$5)*(PaymentDate[]&lt;=PerCustomer!$E$5)*(PaymentCus[]=PerCustomer!$B$5),ROW(PaymentDate[])-ROW(CustPay!$B$4)+1),ROWS(G$8:G450))))</f>
        <v/>
      </c>
      <c r="H450" s="21" t="str" cm="1">
        <f t="array" ref="H450">IF(ROWS(H$8:H450)&gt;$H$4,"",INDEX(TableCPD[],SMALL(IF((PaymentDate[]&gt;=PerCustomer!$D$5)*(PaymentDate[]&lt;=PerCustomer!$E$5)*(PaymentCus[]=PerCustomer!$B$5),ROW(PaymentDate[])-ROW(CustPay!$B$4)+1),ROWS(H$8:H450))))</f>
        <v/>
      </c>
      <c r="L450" s="10"/>
    </row>
    <row r="451" spans="2:12" x14ac:dyDescent="0.35">
      <c r="B451" s="19" t="str">
        <f t="array" ref="B451">IF(ROWS(B$8:B451)&gt;$H$3,"",INDEX(Tracker!$B$5:$B$999,SMALL(IF((Tracker!$B$5:$B$999&gt;=PerCustomer!$D$5)*(Tracker!$B$5:$B$999&lt;=PerCustomer!$E$5)*(Tracker!$C$5:$C$999=PerCustomer!$B$5),ROW(Tracker!$B$5:$B$999)-ROW(Tracker!$B$5)+1),ROWS(B$8:B451))))</f>
        <v/>
      </c>
      <c r="C451" s="19" t="str">
        <f t="array" ref="C451">IF(ROWS(C$8:C451)&gt;$H$3,"",INDEX(Tracker!$C$5:$C$999,SMALL(IF((Tracker!$B$5:$B$999&gt;=PerCustomer!$D$5)*(Tracker!$B$5:$B$999&lt;=PerCustomer!$E$5)*(Tracker!$C$5:$C$999=PerCustomer!$B$5),ROW(Tracker!$B$5:$B$999)-ROW(Tracker!$B$5)+1),ROWS(C$8:C451))))</f>
        <v/>
      </c>
      <c r="D451" s="21" t="str">
        <f t="array" ref="D451">IF(ROWS(D$8:D451)&gt;$H$3,"",INDEX(Tracker!$D$5:$D$999,SMALL(IF((Tracker!$B$5:$B$999&gt;=PerCustomer!$D$5)*(Tracker!$B$5:$B$999&lt;=PerCustomer!$E$5)*(Tracker!$C$5:$C$999=PerCustomer!$B$5),ROW(Tracker!$B$5:$B$999)-ROW(Tracker!$B$5)+1),ROWS(D$8:D451))))</f>
        <v/>
      </c>
      <c r="F451" s="19" t="str" cm="1">
        <f t="array" ref="F451">IF(ROWS(F$8:F451)&gt;$H$4,"",INDEX(PaymentDate[],SMALL(IF((PaymentDate[]&gt;=PerCustomer!$D$5)*(PaymentDate[]&lt;=PerCustomer!$E$5)*(PaymentCus[]=PerCustomer!$B$5),ROW(PaymentDate[])-ROW(CustPay!$B$4)+1),ROWS(F$8:F451))))</f>
        <v/>
      </c>
      <c r="G451" s="20" t="str" cm="1">
        <f t="array" ref="G451">IF(ROWS(G$8:G451)&gt;$H$4,"",INDEX(PaymentCus[],SMALL(IF((PaymentDate[]&gt;=PerCustomer!$D$5)*(PaymentDate[]&lt;=PerCustomer!$E$5)*(PaymentCus[]=PerCustomer!$B$5),ROW(PaymentDate[])-ROW(CustPay!$B$4)+1),ROWS(G$8:G451))))</f>
        <v/>
      </c>
      <c r="H451" s="21" t="str" cm="1">
        <f t="array" ref="H451">IF(ROWS(H$8:H451)&gt;$H$4,"",INDEX(TableCPD[],SMALL(IF((PaymentDate[]&gt;=PerCustomer!$D$5)*(PaymentDate[]&lt;=PerCustomer!$E$5)*(PaymentCus[]=PerCustomer!$B$5),ROW(PaymentDate[])-ROW(CustPay!$B$4)+1),ROWS(H$8:H451))))</f>
        <v/>
      </c>
      <c r="L451" s="10"/>
    </row>
    <row r="452" spans="2:12" x14ac:dyDescent="0.35">
      <c r="B452" s="19" t="str">
        <f t="array" ref="B452">IF(ROWS(B$8:B452)&gt;$H$3,"",INDEX(Tracker!$B$5:$B$999,SMALL(IF((Tracker!$B$5:$B$999&gt;=PerCustomer!$D$5)*(Tracker!$B$5:$B$999&lt;=PerCustomer!$E$5)*(Tracker!$C$5:$C$999=PerCustomer!$B$5),ROW(Tracker!$B$5:$B$999)-ROW(Tracker!$B$5)+1),ROWS(B$8:B452))))</f>
        <v/>
      </c>
      <c r="C452" s="19" t="str">
        <f t="array" ref="C452">IF(ROWS(C$8:C452)&gt;$H$3,"",INDEX(Tracker!$C$5:$C$999,SMALL(IF((Tracker!$B$5:$B$999&gt;=PerCustomer!$D$5)*(Tracker!$B$5:$B$999&lt;=PerCustomer!$E$5)*(Tracker!$C$5:$C$999=PerCustomer!$B$5),ROW(Tracker!$B$5:$B$999)-ROW(Tracker!$B$5)+1),ROWS(C$8:C452))))</f>
        <v/>
      </c>
      <c r="D452" s="21" t="str">
        <f t="array" ref="D452">IF(ROWS(D$8:D452)&gt;$H$3,"",INDEX(Tracker!$D$5:$D$999,SMALL(IF((Tracker!$B$5:$B$999&gt;=PerCustomer!$D$5)*(Tracker!$B$5:$B$999&lt;=PerCustomer!$E$5)*(Tracker!$C$5:$C$999=PerCustomer!$B$5),ROW(Tracker!$B$5:$B$999)-ROW(Tracker!$B$5)+1),ROWS(D$8:D452))))</f>
        <v/>
      </c>
      <c r="F452" s="19" t="str" cm="1">
        <f t="array" ref="F452">IF(ROWS(F$8:F452)&gt;$H$4,"",INDEX(PaymentDate[],SMALL(IF((PaymentDate[]&gt;=PerCustomer!$D$5)*(PaymentDate[]&lt;=PerCustomer!$E$5)*(PaymentCus[]=PerCustomer!$B$5),ROW(PaymentDate[])-ROW(CustPay!$B$4)+1),ROWS(F$8:F452))))</f>
        <v/>
      </c>
      <c r="G452" s="20" t="str" cm="1">
        <f t="array" ref="G452">IF(ROWS(G$8:G452)&gt;$H$4,"",INDEX(PaymentCus[],SMALL(IF((PaymentDate[]&gt;=PerCustomer!$D$5)*(PaymentDate[]&lt;=PerCustomer!$E$5)*(PaymentCus[]=PerCustomer!$B$5),ROW(PaymentDate[])-ROW(CustPay!$B$4)+1),ROWS(G$8:G452))))</f>
        <v/>
      </c>
      <c r="H452" s="21" t="str" cm="1">
        <f t="array" ref="H452">IF(ROWS(H$8:H452)&gt;$H$4,"",INDEX(TableCPD[],SMALL(IF((PaymentDate[]&gt;=PerCustomer!$D$5)*(PaymentDate[]&lt;=PerCustomer!$E$5)*(PaymentCus[]=PerCustomer!$B$5),ROW(PaymentDate[])-ROW(CustPay!$B$4)+1),ROWS(H$8:H452))))</f>
        <v/>
      </c>
      <c r="L452" s="10"/>
    </row>
    <row r="453" spans="2:12" x14ac:dyDescent="0.35">
      <c r="B453" s="19" t="str">
        <f t="array" ref="B453">IF(ROWS(B$8:B453)&gt;$H$3,"",INDEX(Tracker!$B$5:$B$999,SMALL(IF((Tracker!$B$5:$B$999&gt;=PerCustomer!$D$5)*(Tracker!$B$5:$B$999&lt;=PerCustomer!$E$5)*(Tracker!$C$5:$C$999=PerCustomer!$B$5),ROW(Tracker!$B$5:$B$999)-ROW(Tracker!$B$5)+1),ROWS(B$8:B453))))</f>
        <v/>
      </c>
      <c r="C453" s="19" t="str">
        <f t="array" ref="C453">IF(ROWS(C$8:C453)&gt;$H$3,"",INDEX(Tracker!$C$5:$C$999,SMALL(IF((Tracker!$B$5:$B$999&gt;=PerCustomer!$D$5)*(Tracker!$B$5:$B$999&lt;=PerCustomer!$E$5)*(Tracker!$C$5:$C$999=PerCustomer!$B$5),ROW(Tracker!$B$5:$B$999)-ROW(Tracker!$B$5)+1),ROWS(C$8:C453))))</f>
        <v/>
      </c>
      <c r="D453" s="21" t="str">
        <f t="array" ref="D453">IF(ROWS(D$8:D453)&gt;$H$3,"",INDEX(Tracker!$D$5:$D$999,SMALL(IF((Tracker!$B$5:$B$999&gt;=PerCustomer!$D$5)*(Tracker!$B$5:$B$999&lt;=PerCustomer!$E$5)*(Tracker!$C$5:$C$999=PerCustomer!$B$5),ROW(Tracker!$B$5:$B$999)-ROW(Tracker!$B$5)+1),ROWS(D$8:D453))))</f>
        <v/>
      </c>
      <c r="F453" s="19" t="str" cm="1">
        <f t="array" ref="F453">IF(ROWS(F$8:F453)&gt;$H$4,"",INDEX(PaymentDate[],SMALL(IF((PaymentDate[]&gt;=PerCustomer!$D$5)*(PaymentDate[]&lt;=PerCustomer!$E$5)*(PaymentCus[]=PerCustomer!$B$5),ROW(PaymentDate[])-ROW(CustPay!$B$4)+1),ROWS(F$8:F453))))</f>
        <v/>
      </c>
      <c r="G453" s="20" t="str" cm="1">
        <f t="array" ref="G453">IF(ROWS(G$8:G453)&gt;$H$4,"",INDEX(PaymentCus[],SMALL(IF((PaymentDate[]&gt;=PerCustomer!$D$5)*(PaymentDate[]&lt;=PerCustomer!$E$5)*(PaymentCus[]=PerCustomer!$B$5),ROW(PaymentDate[])-ROW(CustPay!$B$4)+1),ROWS(G$8:G453))))</f>
        <v/>
      </c>
      <c r="H453" s="21" t="str" cm="1">
        <f t="array" ref="H453">IF(ROWS(H$8:H453)&gt;$H$4,"",INDEX(TableCPD[],SMALL(IF((PaymentDate[]&gt;=PerCustomer!$D$5)*(PaymentDate[]&lt;=PerCustomer!$E$5)*(PaymentCus[]=PerCustomer!$B$5),ROW(PaymentDate[])-ROW(CustPay!$B$4)+1),ROWS(H$8:H453))))</f>
        <v/>
      </c>
      <c r="L453" s="10"/>
    </row>
    <row r="454" spans="2:12" x14ac:dyDescent="0.35">
      <c r="B454" s="19" t="str">
        <f t="array" ref="B454">IF(ROWS(B$8:B454)&gt;$H$3,"",INDEX(Tracker!$B$5:$B$999,SMALL(IF((Tracker!$B$5:$B$999&gt;=PerCustomer!$D$5)*(Tracker!$B$5:$B$999&lt;=PerCustomer!$E$5)*(Tracker!$C$5:$C$999=PerCustomer!$B$5),ROW(Tracker!$B$5:$B$999)-ROW(Tracker!$B$5)+1),ROWS(B$8:B454))))</f>
        <v/>
      </c>
      <c r="C454" s="19" t="str">
        <f t="array" ref="C454">IF(ROWS(C$8:C454)&gt;$H$3,"",INDEX(Tracker!$C$5:$C$999,SMALL(IF((Tracker!$B$5:$B$999&gt;=PerCustomer!$D$5)*(Tracker!$B$5:$B$999&lt;=PerCustomer!$E$5)*(Tracker!$C$5:$C$999=PerCustomer!$B$5),ROW(Tracker!$B$5:$B$999)-ROW(Tracker!$B$5)+1),ROWS(C$8:C454))))</f>
        <v/>
      </c>
      <c r="D454" s="21" t="str">
        <f t="array" ref="D454">IF(ROWS(D$8:D454)&gt;$H$3,"",INDEX(Tracker!$D$5:$D$999,SMALL(IF((Tracker!$B$5:$B$999&gt;=PerCustomer!$D$5)*(Tracker!$B$5:$B$999&lt;=PerCustomer!$E$5)*(Tracker!$C$5:$C$999=PerCustomer!$B$5),ROW(Tracker!$B$5:$B$999)-ROW(Tracker!$B$5)+1),ROWS(D$8:D454))))</f>
        <v/>
      </c>
      <c r="F454" s="19" t="str" cm="1">
        <f t="array" ref="F454">IF(ROWS(F$8:F454)&gt;$H$4,"",INDEX(PaymentDate[],SMALL(IF((PaymentDate[]&gt;=PerCustomer!$D$5)*(PaymentDate[]&lt;=PerCustomer!$E$5)*(PaymentCus[]=PerCustomer!$B$5),ROW(PaymentDate[])-ROW(CustPay!$B$4)+1),ROWS(F$8:F454))))</f>
        <v/>
      </c>
      <c r="G454" s="20" t="str" cm="1">
        <f t="array" ref="G454">IF(ROWS(G$8:G454)&gt;$H$4,"",INDEX(PaymentCus[],SMALL(IF((PaymentDate[]&gt;=PerCustomer!$D$5)*(PaymentDate[]&lt;=PerCustomer!$E$5)*(PaymentCus[]=PerCustomer!$B$5),ROW(PaymentDate[])-ROW(CustPay!$B$4)+1),ROWS(G$8:G454))))</f>
        <v/>
      </c>
      <c r="H454" s="21" t="str" cm="1">
        <f t="array" ref="H454">IF(ROWS(H$8:H454)&gt;$H$4,"",INDEX(TableCPD[],SMALL(IF((PaymentDate[]&gt;=PerCustomer!$D$5)*(PaymentDate[]&lt;=PerCustomer!$E$5)*(PaymentCus[]=PerCustomer!$B$5),ROW(PaymentDate[])-ROW(CustPay!$B$4)+1),ROWS(H$8:H454))))</f>
        <v/>
      </c>
      <c r="L454" s="10"/>
    </row>
    <row r="455" spans="2:12" x14ac:dyDescent="0.35">
      <c r="B455" s="19" t="str">
        <f t="array" ref="B455">IF(ROWS(B$8:B455)&gt;$H$3,"",INDEX(Tracker!$B$5:$B$999,SMALL(IF((Tracker!$B$5:$B$999&gt;=PerCustomer!$D$5)*(Tracker!$B$5:$B$999&lt;=PerCustomer!$E$5)*(Tracker!$C$5:$C$999=PerCustomer!$B$5),ROW(Tracker!$B$5:$B$999)-ROW(Tracker!$B$5)+1),ROWS(B$8:B455))))</f>
        <v/>
      </c>
      <c r="C455" s="19" t="str">
        <f t="array" ref="C455">IF(ROWS(C$8:C455)&gt;$H$3,"",INDEX(Tracker!$C$5:$C$999,SMALL(IF((Tracker!$B$5:$B$999&gt;=PerCustomer!$D$5)*(Tracker!$B$5:$B$999&lt;=PerCustomer!$E$5)*(Tracker!$C$5:$C$999=PerCustomer!$B$5),ROW(Tracker!$B$5:$B$999)-ROW(Tracker!$B$5)+1),ROWS(C$8:C455))))</f>
        <v/>
      </c>
      <c r="D455" s="21" t="str">
        <f t="array" ref="D455">IF(ROWS(D$8:D455)&gt;$H$3,"",INDEX(Tracker!$D$5:$D$999,SMALL(IF((Tracker!$B$5:$B$999&gt;=PerCustomer!$D$5)*(Tracker!$B$5:$B$999&lt;=PerCustomer!$E$5)*(Tracker!$C$5:$C$999=PerCustomer!$B$5),ROW(Tracker!$B$5:$B$999)-ROW(Tracker!$B$5)+1),ROWS(D$8:D455))))</f>
        <v/>
      </c>
      <c r="F455" s="19" t="str" cm="1">
        <f t="array" ref="F455">IF(ROWS(F$8:F455)&gt;$H$4,"",INDEX(PaymentDate[],SMALL(IF((PaymentDate[]&gt;=PerCustomer!$D$5)*(PaymentDate[]&lt;=PerCustomer!$E$5)*(PaymentCus[]=PerCustomer!$B$5),ROW(PaymentDate[])-ROW(CustPay!$B$4)+1),ROWS(F$8:F455))))</f>
        <v/>
      </c>
      <c r="G455" s="20" t="str" cm="1">
        <f t="array" ref="G455">IF(ROWS(G$8:G455)&gt;$H$4,"",INDEX(PaymentCus[],SMALL(IF((PaymentDate[]&gt;=PerCustomer!$D$5)*(PaymentDate[]&lt;=PerCustomer!$E$5)*(PaymentCus[]=PerCustomer!$B$5),ROW(PaymentDate[])-ROW(CustPay!$B$4)+1),ROWS(G$8:G455))))</f>
        <v/>
      </c>
      <c r="H455" s="21" t="str" cm="1">
        <f t="array" ref="H455">IF(ROWS(H$8:H455)&gt;$H$4,"",INDEX(TableCPD[],SMALL(IF((PaymentDate[]&gt;=PerCustomer!$D$5)*(PaymentDate[]&lt;=PerCustomer!$E$5)*(PaymentCus[]=PerCustomer!$B$5),ROW(PaymentDate[])-ROW(CustPay!$B$4)+1),ROWS(H$8:H455))))</f>
        <v/>
      </c>
      <c r="L455" s="10"/>
    </row>
    <row r="456" spans="2:12" x14ac:dyDescent="0.35">
      <c r="B456" s="19" t="str">
        <f t="array" ref="B456">IF(ROWS(B$8:B456)&gt;$H$3,"",INDEX(Tracker!$B$5:$B$999,SMALL(IF((Tracker!$B$5:$B$999&gt;=PerCustomer!$D$5)*(Tracker!$B$5:$B$999&lt;=PerCustomer!$E$5)*(Tracker!$C$5:$C$999=PerCustomer!$B$5),ROW(Tracker!$B$5:$B$999)-ROW(Tracker!$B$5)+1),ROWS(B$8:B456))))</f>
        <v/>
      </c>
      <c r="C456" s="19" t="str">
        <f t="array" ref="C456">IF(ROWS(C$8:C456)&gt;$H$3,"",INDEX(Tracker!$C$5:$C$999,SMALL(IF((Tracker!$B$5:$B$999&gt;=PerCustomer!$D$5)*(Tracker!$B$5:$B$999&lt;=PerCustomer!$E$5)*(Tracker!$C$5:$C$999=PerCustomer!$B$5),ROW(Tracker!$B$5:$B$999)-ROW(Tracker!$B$5)+1),ROWS(C$8:C456))))</f>
        <v/>
      </c>
      <c r="D456" s="21" t="str">
        <f t="array" ref="D456">IF(ROWS(D$8:D456)&gt;$H$3,"",INDEX(Tracker!$D$5:$D$999,SMALL(IF((Tracker!$B$5:$B$999&gt;=PerCustomer!$D$5)*(Tracker!$B$5:$B$999&lt;=PerCustomer!$E$5)*(Tracker!$C$5:$C$999=PerCustomer!$B$5),ROW(Tracker!$B$5:$B$999)-ROW(Tracker!$B$5)+1),ROWS(D$8:D456))))</f>
        <v/>
      </c>
      <c r="F456" s="19" t="str" cm="1">
        <f t="array" ref="F456">IF(ROWS(F$8:F456)&gt;$H$4,"",INDEX(PaymentDate[],SMALL(IF((PaymentDate[]&gt;=PerCustomer!$D$5)*(PaymentDate[]&lt;=PerCustomer!$E$5)*(PaymentCus[]=PerCustomer!$B$5),ROW(PaymentDate[])-ROW(CustPay!$B$4)+1),ROWS(F$8:F456))))</f>
        <v/>
      </c>
      <c r="G456" s="20" t="str" cm="1">
        <f t="array" ref="G456">IF(ROWS(G$8:G456)&gt;$H$4,"",INDEX(PaymentCus[],SMALL(IF((PaymentDate[]&gt;=PerCustomer!$D$5)*(PaymentDate[]&lt;=PerCustomer!$E$5)*(PaymentCus[]=PerCustomer!$B$5),ROW(PaymentDate[])-ROW(CustPay!$B$4)+1),ROWS(G$8:G456))))</f>
        <v/>
      </c>
      <c r="H456" s="21" t="str" cm="1">
        <f t="array" ref="H456">IF(ROWS(H$8:H456)&gt;$H$4,"",INDEX(TableCPD[],SMALL(IF((PaymentDate[]&gt;=PerCustomer!$D$5)*(PaymentDate[]&lt;=PerCustomer!$E$5)*(PaymentCus[]=PerCustomer!$B$5),ROW(PaymentDate[])-ROW(CustPay!$B$4)+1),ROWS(H$8:H456))))</f>
        <v/>
      </c>
      <c r="L456" s="10"/>
    </row>
    <row r="457" spans="2:12" x14ac:dyDescent="0.35">
      <c r="B457" s="19" t="str">
        <f t="array" ref="B457">IF(ROWS(B$8:B457)&gt;$H$3,"",INDEX(Tracker!$B$5:$B$999,SMALL(IF((Tracker!$B$5:$B$999&gt;=PerCustomer!$D$5)*(Tracker!$B$5:$B$999&lt;=PerCustomer!$E$5)*(Tracker!$C$5:$C$999=PerCustomer!$B$5),ROW(Tracker!$B$5:$B$999)-ROW(Tracker!$B$5)+1),ROWS(B$8:B457))))</f>
        <v/>
      </c>
      <c r="C457" s="19" t="str">
        <f t="array" ref="C457">IF(ROWS(C$8:C457)&gt;$H$3,"",INDEX(Tracker!$C$5:$C$999,SMALL(IF((Tracker!$B$5:$B$999&gt;=PerCustomer!$D$5)*(Tracker!$B$5:$B$999&lt;=PerCustomer!$E$5)*(Tracker!$C$5:$C$999=PerCustomer!$B$5),ROW(Tracker!$B$5:$B$999)-ROW(Tracker!$B$5)+1),ROWS(C$8:C457))))</f>
        <v/>
      </c>
      <c r="D457" s="21" t="str">
        <f t="array" ref="D457">IF(ROWS(D$8:D457)&gt;$H$3,"",INDEX(Tracker!$D$5:$D$999,SMALL(IF((Tracker!$B$5:$B$999&gt;=PerCustomer!$D$5)*(Tracker!$B$5:$B$999&lt;=PerCustomer!$E$5)*(Tracker!$C$5:$C$999=PerCustomer!$B$5),ROW(Tracker!$B$5:$B$999)-ROW(Tracker!$B$5)+1),ROWS(D$8:D457))))</f>
        <v/>
      </c>
      <c r="F457" s="19" t="str" cm="1">
        <f t="array" ref="F457">IF(ROWS(F$8:F457)&gt;$H$4,"",INDEX(PaymentDate[],SMALL(IF((PaymentDate[]&gt;=PerCustomer!$D$5)*(PaymentDate[]&lt;=PerCustomer!$E$5)*(PaymentCus[]=PerCustomer!$B$5),ROW(PaymentDate[])-ROW(CustPay!$B$4)+1),ROWS(F$8:F457))))</f>
        <v/>
      </c>
      <c r="G457" s="20" t="str" cm="1">
        <f t="array" ref="G457">IF(ROWS(G$8:G457)&gt;$H$4,"",INDEX(PaymentCus[],SMALL(IF((PaymentDate[]&gt;=PerCustomer!$D$5)*(PaymentDate[]&lt;=PerCustomer!$E$5)*(PaymentCus[]=PerCustomer!$B$5),ROW(PaymentDate[])-ROW(CustPay!$B$4)+1),ROWS(G$8:G457))))</f>
        <v/>
      </c>
      <c r="H457" s="21" t="str" cm="1">
        <f t="array" ref="H457">IF(ROWS(H$8:H457)&gt;$H$4,"",INDEX(TableCPD[],SMALL(IF((PaymentDate[]&gt;=PerCustomer!$D$5)*(PaymentDate[]&lt;=PerCustomer!$E$5)*(PaymentCus[]=PerCustomer!$B$5),ROW(PaymentDate[])-ROW(CustPay!$B$4)+1),ROWS(H$8:H457))))</f>
        <v/>
      </c>
      <c r="L457" s="10"/>
    </row>
    <row r="458" spans="2:12" x14ac:dyDescent="0.35">
      <c r="B458" s="19" t="str">
        <f t="array" ref="B458">IF(ROWS(B$8:B458)&gt;$H$3,"",INDEX(Tracker!$B$5:$B$999,SMALL(IF((Tracker!$B$5:$B$999&gt;=PerCustomer!$D$5)*(Tracker!$B$5:$B$999&lt;=PerCustomer!$E$5)*(Tracker!$C$5:$C$999=PerCustomer!$B$5),ROW(Tracker!$B$5:$B$999)-ROW(Tracker!$B$5)+1),ROWS(B$8:B458))))</f>
        <v/>
      </c>
      <c r="C458" s="19" t="str">
        <f t="array" ref="C458">IF(ROWS(C$8:C458)&gt;$H$3,"",INDEX(Tracker!$C$5:$C$999,SMALL(IF((Tracker!$B$5:$B$999&gt;=PerCustomer!$D$5)*(Tracker!$B$5:$B$999&lt;=PerCustomer!$E$5)*(Tracker!$C$5:$C$999=PerCustomer!$B$5),ROW(Tracker!$B$5:$B$999)-ROW(Tracker!$B$5)+1),ROWS(C$8:C458))))</f>
        <v/>
      </c>
      <c r="D458" s="21" t="str">
        <f t="array" ref="D458">IF(ROWS(D$8:D458)&gt;$H$3,"",INDEX(Tracker!$D$5:$D$999,SMALL(IF((Tracker!$B$5:$B$999&gt;=PerCustomer!$D$5)*(Tracker!$B$5:$B$999&lt;=PerCustomer!$E$5)*(Tracker!$C$5:$C$999=PerCustomer!$B$5),ROW(Tracker!$B$5:$B$999)-ROW(Tracker!$B$5)+1),ROWS(D$8:D458))))</f>
        <v/>
      </c>
      <c r="F458" s="19" t="str" cm="1">
        <f t="array" ref="F458">IF(ROWS(F$8:F458)&gt;$H$4,"",INDEX(PaymentDate[],SMALL(IF((PaymentDate[]&gt;=PerCustomer!$D$5)*(PaymentDate[]&lt;=PerCustomer!$E$5)*(PaymentCus[]=PerCustomer!$B$5),ROW(PaymentDate[])-ROW(CustPay!$B$4)+1),ROWS(F$8:F458))))</f>
        <v/>
      </c>
      <c r="G458" s="20" t="str" cm="1">
        <f t="array" ref="G458">IF(ROWS(G$8:G458)&gt;$H$4,"",INDEX(PaymentCus[],SMALL(IF((PaymentDate[]&gt;=PerCustomer!$D$5)*(PaymentDate[]&lt;=PerCustomer!$E$5)*(PaymentCus[]=PerCustomer!$B$5),ROW(PaymentDate[])-ROW(CustPay!$B$4)+1),ROWS(G$8:G458))))</f>
        <v/>
      </c>
      <c r="H458" s="21" t="str" cm="1">
        <f t="array" ref="H458">IF(ROWS(H$8:H458)&gt;$H$4,"",INDEX(TableCPD[],SMALL(IF((PaymentDate[]&gt;=PerCustomer!$D$5)*(PaymentDate[]&lt;=PerCustomer!$E$5)*(PaymentCus[]=PerCustomer!$B$5),ROW(PaymentDate[])-ROW(CustPay!$B$4)+1),ROWS(H$8:H458))))</f>
        <v/>
      </c>
      <c r="L458" s="10"/>
    </row>
    <row r="459" spans="2:12" x14ac:dyDescent="0.35">
      <c r="B459" s="19" t="str">
        <f t="array" ref="B459">IF(ROWS(B$8:B459)&gt;$H$3,"",INDEX(Tracker!$B$5:$B$999,SMALL(IF((Tracker!$B$5:$B$999&gt;=PerCustomer!$D$5)*(Tracker!$B$5:$B$999&lt;=PerCustomer!$E$5)*(Tracker!$C$5:$C$999=PerCustomer!$B$5),ROW(Tracker!$B$5:$B$999)-ROW(Tracker!$B$5)+1),ROWS(B$8:B459))))</f>
        <v/>
      </c>
      <c r="C459" s="19" t="str">
        <f t="array" ref="C459">IF(ROWS(C$8:C459)&gt;$H$3,"",INDEX(Tracker!$C$5:$C$999,SMALL(IF((Tracker!$B$5:$B$999&gt;=PerCustomer!$D$5)*(Tracker!$B$5:$B$999&lt;=PerCustomer!$E$5)*(Tracker!$C$5:$C$999=PerCustomer!$B$5),ROW(Tracker!$B$5:$B$999)-ROW(Tracker!$B$5)+1),ROWS(C$8:C459))))</f>
        <v/>
      </c>
      <c r="D459" s="21" t="str">
        <f t="array" ref="D459">IF(ROWS(D$8:D459)&gt;$H$3,"",INDEX(Tracker!$D$5:$D$999,SMALL(IF((Tracker!$B$5:$B$999&gt;=PerCustomer!$D$5)*(Tracker!$B$5:$B$999&lt;=PerCustomer!$E$5)*(Tracker!$C$5:$C$999=PerCustomer!$B$5),ROW(Tracker!$B$5:$B$999)-ROW(Tracker!$B$5)+1),ROWS(D$8:D459))))</f>
        <v/>
      </c>
      <c r="F459" s="19" t="str" cm="1">
        <f t="array" ref="F459">IF(ROWS(F$8:F459)&gt;$H$4,"",INDEX(PaymentDate[],SMALL(IF((PaymentDate[]&gt;=PerCustomer!$D$5)*(PaymentDate[]&lt;=PerCustomer!$E$5)*(PaymentCus[]=PerCustomer!$B$5),ROW(PaymentDate[])-ROW(CustPay!$B$4)+1),ROWS(F$8:F459))))</f>
        <v/>
      </c>
      <c r="G459" s="20" t="str" cm="1">
        <f t="array" ref="G459">IF(ROWS(G$8:G459)&gt;$H$4,"",INDEX(PaymentCus[],SMALL(IF((PaymentDate[]&gt;=PerCustomer!$D$5)*(PaymentDate[]&lt;=PerCustomer!$E$5)*(PaymentCus[]=PerCustomer!$B$5),ROW(PaymentDate[])-ROW(CustPay!$B$4)+1),ROWS(G$8:G459))))</f>
        <v/>
      </c>
      <c r="H459" s="21" t="str" cm="1">
        <f t="array" ref="H459">IF(ROWS(H$8:H459)&gt;$H$4,"",INDEX(TableCPD[],SMALL(IF((PaymentDate[]&gt;=PerCustomer!$D$5)*(PaymentDate[]&lt;=PerCustomer!$E$5)*(PaymentCus[]=PerCustomer!$B$5),ROW(PaymentDate[])-ROW(CustPay!$B$4)+1),ROWS(H$8:H459))))</f>
        <v/>
      </c>
      <c r="L459" s="10"/>
    </row>
    <row r="460" spans="2:12" x14ac:dyDescent="0.35">
      <c r="B460" s="19" t="str">
        <f t="array" ref="B460">IF(ROWS(B$8:B460)&gt;$H$3,"",INDEX(Tracker!$B$5:$B$999,SMALL(IF((Tracker!$B$5:$B$999&gt;=PerCustomer!$D$5)*(Tracker!$B$5:$B$999&lt;=PerCustomer!$E$5)*(Tracker!$C$5:$C$999=PerCustomer!$B$5),ROW(Tracker!$B$5:$B$999)-ROW(Tracker!$B$5)+1),ROWS(B$8:B460))))</f>
        <v/>
      </c>
      <c r="C460" s="19" t="str">
        <f t="array" ref="C460">IF(ROWS(C$8:C460)&gt;$H$3,"",INDEX(Tracker!$C$5:$C$999,SMALL(IF((Tracker!$B$5:$B$999&gt;=PerCustomer!$D$5)*(Tracker!$B$5:$B$999&lt;=PerCustomer!$E$5)*(Tracker!$C$5:$C$999=PerCustomer!$B$5),ROW(Tracker!$B$5:$B$999)-ROW(Tracker!$B$5)+1),ROWS(C$8:C460))))</f>
        <v/>
      </c>
      <c r="D460" s="21" t="str">
        <f t="array" ref="D460">IF(ROWS(D$8:D460)&gt;$H$3,"",INDEX(Tracker!$D$5:$D$999,SMALL(IF((Tracker!$B$5:$B$999&gt;=PerCustomer!$D$5)*(Tracker!$B$5:$B$999&lt;=PerCustomer!$E$5)*(Tracker!$C$5:$C$999=PerCustomer!$B$5),ROW(Tracker!$B$5:$B$999)-ROW(Tracker!$B$5)+1),ROWS(D$8:D460))))</f>
        <v/>
      </c>
      <c r="F460" s="19" t="str" cm="1">
        <f t="array" ref="F460">IF(ROWS(F$8:F460)&gt;$H$4,"",INDEX(PaymentDate[],SMALL(IF((PaymentDate[]&gt;=PerCustomer!$D$5)*(PaymentDate[]&lt;=PerCustomer!$E$5)*(PaymentCus[]=PerCustomer!$B$5),ROW(PaymentDate[])-ROW(CustPay!$B$4)+1),ROWS(F$8:F460))))</f>
        <v/>
      </c>
      <c r="G460" s="20" t="str" cm="1">
        <f t="array" ref="G460">IF(ROWS(G$8:G460)&gt;$H$4,"",INDEX(PaymentCus[],SMALL(IF((PaymentDate[]&gt;=PerCustomer!$D$5)*(PaymentDate[]&lt;=PerCustomer!$E$5)*(PaymentCus[]=PerCustomer!$B$5),ROW(PaymentDate[])-ROW(CustPay!$B$4)+1),ROWS(G$8:G460))))</f>
        <v/>
      </c>
      <c r="H460" s="21" t="str" cm="1">
        <f t="array" ref="H460">IF(ROWS(H$8:H460)&gt;$H$4,"",INDEX(TableCPD[],SMALL(IF((PaymentDate[]&gt;=PerCustomer!$D$5)*(PaymentDate[]&lt;=PerCustomer!$E$5)*(PaymentCus[]=PerCustomer!$B$5),ROW(PaymentDate[])-ROW(CustPay!$B$4)+1),ROWS(H$8:H460))))</f>
        <v/>
      </c>
      <c r="L460" s="10"/>
    </row>
    <row r="461" spans="2:12" x14ac:dyDescent="0.35">
      <c r="B461" s="19" t="str">
        <f t="array" ref="B461">IF(ROWS(B$8:B461)&gt;$H$3,"",INDEX(Tracker!$B$5:$B$999,SMALL(IF((Tracker!$B$5:$B$999&gt;=PerCustomer!$D$5)*(Tracker!$B$5:$B$999&lt;=PerCustomer!$E$5)*(Tracker!$C$5:$C$999=PerCustomer!$B$5),ROW(Tracker!$B$5:$B$999)-ROW(Tracker!$B$5)+1),ROWS(B$8:B461))))</f>
        <v/>
      </c>
      <c r="C461" s="19" t="str">
        <f t="array" ref="C461">IF(ROWS(C$8:C461)&gt;$H$3,"",INDEX(Tracker!$C$5:$C$999,SMALL(IF((Tracker!$B$5:$B$999&gt;=PerCustomer!$D$5)*(Tracker!$B$5:$B$999&lt;=PerCustomer!$E$5)*(Tracker!$C$5:$C$999=PerCustomer!$B$5),ROW(Tracker!$B$5:$B$999)-ROW(Tracker!$B$5)+1),ROWS(C$8:C461))))</f>
        <v/>
      </c>
      <c r="D461" s="21" t="str">
        <f t="array" ref="D461">IF(ROWS(D$8:D461)&gt;$H$3,"",INDEX(Tracker!$D$5:$D$999,SMALL(IF((Tracker!$B$5:$B$999&gt;=PerCustomer!$D$5)*(Tracker!$B$5:$B$999&lt;=PerCustomer!$E$5)*(Tracker!$C$5:$C$999=PerCustomer!$B$5),ROW(Tracker!$B$5:$B$999)-ROW(Tracker!$B$5)+1),ROWS(D$8:D461))))</f>
        <v/>
      </c>
      <c r="F461" s="19" t="str" cm="1">
        <f t="array" ref="F461">IF(ROWS(F$8:F461)&gt;$H$4,"",INDEX(PaymentDate[],SMALL(IF((PaymentDate[]&gt;=PerCustomer!$D$5)*(PaymentDate[]&lt;=PerCustomer!$E$5)*(PaymentCus[]=PerCustomer!$B$5),ROW(PaymentDate[])-ROW(CustPay!$B$4)+1),ROWS(F$8:F461))))</f>
        <v/>
      </c>
      <c r="G461" s="20" t="str" cm="1">
        <f t="array" ref="G461">IF(ROWS(G$8:G461)&gt;$H$4,"",INDEX(PaymentCus[],SMALL(IF((PaymentDate[]&gt;=PerCustomer!$D$5)*(PaymentDate[]&lt;=PerCustomer!$E$5)*(PaymentCus[]=PerCustomer!$B$5),ROW(PaymentDate[])-ROW(CustPay!$B$4)+1),ROWS(G$8:G461))))</f>
        <v/>
      </c>
      <c r="H461" s="21" t="str" cm="1">
        <f t="array" ref="H461">IF(ROWS(H$8:H461)&gt;$H$4,"",INDEX(TableCPD[],SMALL(IF((PaymentDate[]&gt;=PerCustomer!$D$5)*(PaymentDate[]&lt;=PerCustomer!$E$5)*(PaymentCus[]=PerCustomer!$B$5),ROW(PaymentDate[])-ROW(CustPay!$B$4)+1),ROWS(H$8:H461))))</f>
        <v/>
      </c>
      <c r="L461" s="10"/>
    </row>
    <row r="462" spans="2:12" x14ac:dyDescent="0.35">
      <c r="B462" s="19" t="str">
        <f t="array" ref="B462">IF(ROWS(B$8:B462)&gt;$H$3,"",INDEX(Tracker!$B$5:$B$999,SMALL(IF((Tracker!$B$5:$B$999&gt;=PerCustomer!$D$5)*(Tracker!$B$5:$B$999&lt;=PerCustomer!$E$5)*(Tracker!$C$5:$C$999=PerCustomer!$B$5),ROW(Tracker!$B$5:$B$999)-ROW(Tracker!$B$5)+1),ROWS(B$8:B462))))</f>
        <v/>
      </c>
      <c r="C462" s="19" t="str">
        <f t="array" ref="C462">IF(ROWS(C$8:C462)&gt;$H$3,"",INDEX(Tracker!$C$5:$C$999,SMALL(IF((Tracker!$B$5:$B$999&gt;=PerCustomer!$D$5)*(Tracker!$B$5:$B$999&lt;=PerCustomer!$E$5)*(Tracker!$C$5:$C$999=PerCustomer!$B$5),ROW(Tracker!$B$5:$B$999)-ROW(Tracker!$B$5)+1),ROWS(C$8:C462))))</f>
        <v/>
      </c>
      <c r="D462" s="21" t="str">
        <f t="array" ref="D462">IF(ROWS(D$8:D462)&gt;$H$3,"",INDEX(Tracker!$D$5:$D$999,SMALL(IF((Tracker!$B$5:$B$999&gt;=PerCustomer!$D$5)*(Tracker!$B$5:$B$999&lt;=PerCustomer!$E$5)*(Tracker!$C$5:$C$999=PerCustomer!$B$5),ROW(Tracker!$B$5:$B$999)-ROW(Tracker!$B$5)+1),ROWS(D$8:D462))))</f>
        <v/>
      </c>
      <c r="F462" s="19" t="str" cm="1">
        <f t="array" ref="F462">IF(ROWS(F$8:F462)&gt;$H$4,"",INDEX(PaymentDate[],SMALL(IF((PaymentDate[]&gt;=PerCustomer!$D$5)*(PaymentDate[]&lt;=PerCustomer!$E$5)*(PaymentCus[]=PerCustomer!$B$5),ROW(PaymentDate[])-ROW(CustPay!$B$4)+1),ROWS(F$8:F462))))</f>
        <v/>
      </c>
      <c r="G462" s="20" t="str" cm="1">
        <f t="array" ref="G462">IF(ROWS(G$8:G462)&gt;$H$4,"",INDEX(PaymentCus[],SMALL(IF((PaymentDate[]&gt;=PerCustomer!$D$5)*(PaymentDate[]&lt;=PerCustomer!$E$5)*(PaymentCus[]=PerCustomer!$B$5),ROW(PaymentDate[])-ROW(CustPay!$B$4)+1),ROWS(G$8:G462))))</f>
        <v/>
      </c>
      <c r="H462" s="21" t="str" cm="1">
        <f t="array" ref="H462">IF(ROWS(H$8:H462)&gt;$H$4,"",INDEX(TableCPD[],SMALL(IF((PaymentDate[]&gt;=PerCustomer!$D$5)*(PaymentDate[]&lt;=PerCustomer!$E$5)*(PaymentCus[]=PerCustomer!$B$5),ROW(PaymentDate[])-ROW(CustPay!$B$4)+1),ROWS(H$8:H462))))</f>
        <v/>
      </c>
      <c r="L462" s="10"/>
    </row>
    <row r="463" spans="2:12" x14ac:dyDescent="0.35">
      <c r="B463" s="19" t="str">
        <f t="array" ref="B463">IF(ROWS(B$8:B463)&gt;$H$3,"",INDEX(Tracker!$B$5:$B$999,SMALL(IF((Tracker!$B$5:$B$999&gt;=PerCustomer!$D$5)*(Tracker!$B$5:$B$999&lt;=PerCustomer!$E$5)*(Tracker!$C$5:$C$999=PerCustomer!$B$5),ROW(Tracker!$B$5:$B$999)-ROW(Tracker!$B$5)+1),ROWS(B$8:B463))))</f>
        <v/>
      </c>
      <c r="C463" s="19" t="str">
        <f t="array" ref="C463">IF(ROWS(C$8:C463)&gt;$H$3,"",INDEX(Tracker!$C$5:$C$999,SMALL(IF((Tracker!$B$5:$B$999&gt;=PerCustomer!$D$5)*(Tracker!$B$5:$B$999&lt;=PerCustomer!$E$5)*(Tracker!$C$5:$C$999=PerCustomer!$B$5),ROW(Tracker!$B$5:$B$999)-ROW(Tracker!$B$5)+1),ROWS(C$8:C463))))</f>
        <v/>
      </c>
      <c r="D463" s="21" t="str">
        <f t="array" ref="D463">IF(ROWS(D$8:D463)&gt;$H$3,"",INDEX(Tracker!$D$5:$D$999,SMALL(IF((Tracker!$B$5:$B$999&gt;=PerCustomer!$D$5)*(Tracker!$B$5:$B$999&lt;=PerCustomer!$E$5)*(Tracker!$C$5:$C$999=PerCustomer!$B$5),ROW(Tracker!$B$5:$B$999)-ROW(Tracker!$B$5)+1),ROWS(D$8:D463))))</f>
        <v/>
      </c>
      <c r="F463" s="19" t="str" cm="1">
        <f t="array" ref="F463">IF(ROWS(F$8:F463)&gt;$H$4,"",INDEX(PaymentDate[],SMALL(IF((PaymentDate[]&gt;=PerCustomer!$D$5)*(PaymentDate[]&lt;=PerCustomer!$E$5)*(PaymentCus[]=PerCustomer!$B$5),ROW(PaymentDate[])-ROW(CustPay!$B$4)+1),ROWS(F$8:F463))))</f>
        <v/>
      </c>
      <c r="G463" s="20" t="str" cm="1">
        <f t="array" ref="G463">IF(ROWS(G$8:G463)&gt;$H$4,"",INDEX(PaymentCus[],SMALL(IF((PaymentDate[]&gt;=PerCustomer!$D$5)*(PaymentDate[]&lt;=PerCustomer!$E$5)*(PaymentCus[]=PerCustomer!$B$5),ROW(PaymentDate[])-ROW(CustPay!$B$4)+1),ROWS(G$8:G463))))</f>
        <v/>
      </c>
      <c r="H463" s="21" t="str" cm="1">
        <f t="array" ref="H463">IF(ROWS(H$8:H463)&gt;$H$4,"",INDEX(TableCPD[],SMALL(IF((PaymentDate[]&gt;=PerCustomer!$D$5)*(PaymentDate[]&lt;=PerCustomer!$E$5)*(PaymentCus[]=PerCustomer!$B$5),ROW(PaymentDate[])-ROW(CustPay!$B$4)+1),ROWS(H$8:H463))))</f>
        <v/>
      </c>
      <c r="L463" s="10"/>
    </row>
    <row r="464" spans="2:12" x14ac:dyDescent="0.35">
      <c r="B464" s="19" t="str">
        <f t="array" ref="B464">IF(ROWS(B$8:B464)&gt;$H$3,"",INDEX(Tracker!$B$5:$B$999,SMALL(IF((Tracker!$B$5:$B$999&gt;=PerCustomer!$D$5)*(Tracker!$B$5:$B$999&lt;=PerCustomer!$E$5)*(Tracker!$C$5:$C$999=PerCustomer!$B$5),ROW(Tracker!$B$5:$B$999)-ROW(Tracker!$B$5)+1),ROWS(B$8:B464))))</f>
        <v/>
      </c>
      <c r="C464" s="19" t="str">
        <f t="array" ref="C464">IF(ROWS(C$8:C464)&gt;$H$3,"",INDEX(Tracker!$C$5:$C$999,SMALL(IF((Tracker!$B$5:$B$999&gt;=PerCustomer!$D$5)*(Tracker!$B$5:$B$999&lt;=PerCustomer!$E$5)*(Tracker!$C$5:$C$999=PerCustomer!$B$5),ROW(Tracker!$B$5:$B$999)-ROW(Tracker!$B$5)+1),ROWS(C$8:C464))))</f>
        <v/>
      </c>
      <c r="D464" s="21" t="str">
        <f t="array" ref="D464">IF(ROWS(D$8:D464)&gt;$H$3,"",INDEX(Tracker!$D$5:$D$999,SMALL(IF((Tracker!$B$5:$B$999&gt;=PerCustomer!$D$5)*(Tracker!$B$5:$B$999&lt;=PerCustomer!$E$5)*(Tracker!$C$5:$C$999=PerCustomer!$B$5),ROW(Tracker!$B$5:$B$999)-ROW(Tracker!$B$5)+1),ROWS(D$8:D464))))</f>
        <v/>
      </c>
      <c r="F464" s="19" t="str" cm="1">
        <f t="array" ref="F464">IF(ROWS(F$8:F464)&gt;$H$4,"",INDEX(PaymentDate[],SMALL(IF((PaymentDate[]&gt;=PerCustomer!$D$5)*(PaymentDate[]&lt;=PerCustomer!$E$5)*(PaymentCus[]=PerCustomer!$B$5),ROW(PaymentDate[])-ROW(CustPay!$B$4)+1),ROWS(F$8:F464))))</f>
        <v/>
      </c>
      <c r="G464" s="20" t="str" cm="1">
        <f t="array" ref="G464">IF(ROWS(G$8:G464)&gt;$H$4,"",INDEX(PaymentCus[],SMALL(IF((PaymentDate[]&gt;=PerCustomer!$D$5)*(PaymentDate[]&lt;=PerCustomer!$E$5)*(PaymentCus[]=PerCustomer!$B$5),ROW(PaymentDate[])-ROW(CustPay!$B$4)+1),ROWS(G$8:G464))))</f>
        <v/>
      </c>
      <c r="H464" s="21" t="str" cm="1">
        <f t="array" ref="H464">IF(ROWS(H$8:H464)&gt;$H$4,"",INDEX(TableCPD[],SMALL(IF((PaymentDate[]&gt;=PerCustomer!$D$5)*(PaymentDate[]&lt;=PerCustomer!$E$5)*(PaymentCus[]=PerCustomer!$B$5),ROW(PaymentDate[])-ROW(CustPay!$B$4)+1),ROWS(H$8:H464))))</f>
        <v/>
      </c>
      <c r="L464" s="10"/>
    </row>
    <row r="465" spans="2:12" x14ac:dyDescent="0.35">
      <c r="B465" s="19" t="str">
        <f t="array" ref="B465">IF(ROWS(B$8:B465)&gt;$H$3,"",INDEX(Tracker!$B$5:$B$999,SMALL(IF((Tracker!$B$5:$B$999&gt;=PerCustomer!$D$5)*(Tracker!$B$5:$B$999&lt;=PerCustomer!$E$5)*(Tracker!$C$5:$C$999=PerCustomer!$B$5),ROW(Tracker!$B$5:$B$999)-ROW(Tracker!$B$5)+1),ROWS(B$8:B465))))</f>
        <v/>
      </c>
      <c r="C465" s="19" t="str">
        <f t="array" ref="C465">IF(ROWS(C$8:C465)&gt;$H$3,"",INDEX(Tracker!$C$5:$C$999,SMALL(IF((Tracker!$B$5:$B$999&gt;=PerCustomer!$D$5)*(Tracker!$B$5:$B$999&lt;=PerCustomer!$E$5)*(Tracker!$C$5:$C$999=PerCustomer!$B$5),ROW(Tracker!$B$5:$B$999)-ROW(Tracker!$B$5)+1),ROWS(C$8:C465))))</f>
        <v/>
      </c>
      <c r="D465" s="21" t="str">
        <f t="array" ref="D465">IF(ROWS(D$8:D465)&gt;$H$3,"",INDEX(Tracker!$D$5:$D$999,SMALL(IF((Tracker!$B$5:$B$999&gt;=PerCustomer!$D$5)*(Tracker!$B$5:$B$999&lt;=PerCustomer!$E$5)*(Tracker!$C$5:$C$999=PerCustomer!$B$5),ROW(Tracker!$B$5:$B$999)-ROW(Tracker!$B$5)+1),ROWS(D$8:D465))))</f>
        <v/>
      </c>
      <c r="F465" s="19" t="str" cm="1">
        <f t="array" ref="F465">IF(ROWS(F$8:F465)&gt;$H$4,"",INDEX(PaymentDate[],SMALL(IF((PaymentDate[]&gt;=PerCustomer!$D$5)*(PaymentDate[]&lt;=PerCustomer!$E$5)*(PaymentCus[]=PerCustomer!$B$5),ROW(PaymentDate[])-ROW(CustPay!$B$4)+1),ROWS(F$8:F465))))</f>
        <v/>
      </c>
      <c r="G465" s="20" t="str" cm="1">
        <f t="array" ref="G465">IF(ROWS(G$8:G465)&gt;$H$4,"",INDEX(PaymentCus[],SMALL(IF((PaymentDate[]&gt;=PerCustomer!$D$5)*(PaymentDate[]&lt;=PerCustomer!$E$5)*(PaymentCus[]=PerCustomer!$B$5),ROW(PaymentDate[])-ROW(CustPay!$B$4)+1),ROWS(G$8:G465))))</f>
        <v/>
      </c>
      <c r="H465" s="21" t="str" cm="1">
        <f t="array" ref="H465">IF(ROWS(H$8:H465)&gt;$H$4,"",INDEX(TableCPD[],SMALL(IF((PaymentDate[]&gt;=PerCustomer!$D$5)*(PaymentDate[]&lt;=PerCustomer!$E$5)*(PaymentCus[]=PerCustomer!$B$5),ROW(PaymentDate[])-ROW(CustPay!$B$4)+1),ROWS(H$8:H465))))</f>
        <v/>
      </c>
      <c r="L465" s="10"/>
    </row>
    <row r="466" spans="2:12" x14ac:dyDescent="0.35">
      <c r="B466" s="19" t="str">
        <f t="array" ref="B466">IF(ROWS(B$8:B466)&gt;$H$3,"",INDEX(Tracker!$B$5:$B$999,SMALL(IF((Tracker!$B$5:$B$999&gt;=PerCustomer!$D$5)*(Tracker!$B$5:$B$999&lt;=PerCustomer!$E$5)*(Tracker!$C$5:$C$999=PerCustomer!$B$5),ROW(Tracker!$B$5:$B$999)-ROW(Tracker!$B$5)+1),ROWS(B$8:B466))))</f>
        <v/>
      </c>
      <c r="C466" s="19" t="str">
        <f t="array" ref="C466">IF(ROWS(C$8:C466)&gt;$H$3,"",INDEX(Tracker!$C$5:$C$999,SMALL(IF((Tracker!$B$5:$B$999&gt;=PerCustomer!$D$5)*(Tracker!$B$5:$B$999&lt;=PerCustomer!$E$5)*(Tracker!$C$5:$C$999=PerCustomer!$B$5),ROW(Tracker!$B$5:$B$999)-ROW(Tracker!$B$5)+1),ROWS(C$8:C466))))</f>
        <v/>
      </c>
      <c r="D466" s="21" t="str">
        <f t="array" ref="D466">IF(ROWS(D$8:D466)&gt;$H$3,"",INDEX(Tracker!$D$5:$D$999,SMALL(IF((Tracker!$B$5:$B$999&gt;=PerCustomer!$D$5)*(Tracker!$B$5:$B$999&lt;=PerCustomer!$E$5)*(Tracker!$C$5:$C$999=PerCustomer!$B$5),ROW(Tracker!$B$5:$B$999)-ROW(Tracker!$B$5)+1),ROWS(D$8:D466))))</f>
        <v/>
      </c>
      <c r="F466" s="19" t="str" cm="1">
        <f t="array" ref="F466">IF(ROWS(F$8:F466)&gt;$H$4,"",INDEX(PaymentDate[],SMALL(IF((PaymentDate[]&gt;=PerCustomer!$D$5)*(PaymentDate[]&lt;=PerCustomer!$E$5)*(PaymentCus[]=PerCustomer!$B$5),ROW(PaymentDate[])-ROW(CustPay!$B$4)+1),ROWS(F$8:F466))))</f>
        <v/>
      </c>
      <c r="G466" s="20" t="str" cm="1">
        <f t="array" ref="G466">IF(ROWS(G$8:G466)&gt;$H$4,"",INDEX(PaymentCus[],SMALL(IF((PaymentDate[]&gt;=PerCustomer!$D$5)*(PaymentDate[]&lt;=PerCustomer!$E$5)*(PaymentCus[]=PerCustomer!$B$5),ROW(PaymentDate[])-ROW(CustPay!$B$4)+1),ROWS(G$8:G466))))</f>
        <v/>
      </c>
      <c r="H466" s="21" t="str" cm="1">
        <f t="array" ref="H466">IF(ROWS(H$8:H466)&gt;$H$4,"",INDEX(TableCPD[],SMALL(IF((PaymentDate[]&gt;=PerCustomer!$D$5)*(PaymentDate[]&lt;=PerCustomer!$E$5)*(PaymentCus[]=PerCustomer!$B$5),ROW(PaymentDate[])-ROW(CustPay!$B$4)+1),ROWS(H$8:H466))))</f>
        <v/>
      </c>
      <c r="L466" s="10"/>
    </row>
    <row r="467" spans="2:12" x14ac:dyDescent="0.35">
      <c r="B467" s="19" t="str">
        <f t="array" ref="B467">IF(ROWS(B$8:B467)&gt;$H$3,"",INDEX(Tracker!$B$5:$B$999,SMALL(IF((Tracker!$B$5:$B$999&gt;=PerCustomer!$D$5)*(Tracker!$B$5:$B$999&lt;=PerCustomer!$E$5)*(Tracker!$C$5:$C$999=PerCustomer!$B$5),ROW(Tracker!$B$5:$B$999)-ROW(Tracker!$B$5)+1),ROWS(B$8:B467))))</f>
        <v/>
      </c>
      <c r="C467" s="19" t="str">
        <f t="array" ref="C467">IF(ROWS(C$8:C467)&gt;$H$3,"",INDEX(Tracker!$C$5:$C$999,SMALL(IF((Tracker!$B$5:$B$999&gt;=PerCustomer!$D$5)*(Tracker!$B$5:$B$999&lt;=PerCustomer!$E$5)*(Tracker!$C$5:$C$999=PerCustomer!$B$5),ROW(Tracker!$B$5:$B$999)-ROW(Tracker!$B$5)+1),ROWS(C$8:C467))))</f>
        <v/>
      </c>
      <c r="D467" s="21" t="str">
        <f t="array" ref="D467">IF(ROWS(D$8:D467)&gt;$H$3,"",INDEX(Tracker!$D$5:$D$999,SMALL(IF((Tracker!$B$5:$B$999&gt;=PerCustomer!$D$5)*(Tracker!$B$5:$B$999&lt;=PerCustomer!$E$5)*(Tracker!$C$5:$C$999=PerCustomer!$B$5),ROW(Tracker!$B$5:$B$999)-ROW(Tracker!$B$5)+1),ROWS(D$8:D467))))</f>
        <v/>
      </c>
      <c r="F467" s="19" t="str" cm="1">
        <f t="array" ref="F467">IF(ROWS(F$8:F467)&gt;$H$4,"",INDEX(PaymentDate[],SMALL(IF((PaymentDate[]&gt;=PerCustomer!$D$5)*(PaymentDate[]&lt;=PerCustomer!$E$5)*(PaymentCus[]=PerCustomer!$B$5),ROW(PaymentDate[])-ROW(CustPay!$B$4)+1),ROWS(F$8:F467))))</f>
        <v/>
      </c>
      <c r="G467" s="20" t="str" cm="1">
        <f t="array" ref="G467">IF(ROWS(G$8:G467)&gt;$H$4,"",INDEX(PaymentCus[],SMALL(IF((PaymentDate[]&gt;=PerCustomer!$D$5)*(PaymentDate[]&lt;=PerCustomer!$E$5)*(PaymentCus[]=PerCustomer!$B$5),ROW(PaymentDate[])-ROW(CustPay!$B$4)+1),ROWS(G$8:G467))))</f>
        <v/>
      </c>
      <c r="H467" s="21" t="str" cm="1">
        <f t="array" ref="H467">IF(ROWS(H$8:H467)&gt;$H$4,"",INDEX(TableCPD[],SMALL(IF((PaymentDate[]&gt;=PerCustomer!$D$5)*(PaymentDate[]&lt;=PerCustomer!$E$5)*(PaymentCus[]=PerCustomer!$B$5),ROW(PaymentDate[])-ROW(CustPay!$B$4)+1),ROWS(H$8:H467))))</f>
        <v/>
      </c>
      <c r="L467" s="10"/>
    </row>
    <row r="468" spans="2:12" x14ac:dyDescent="0.35">
      <c r="B468" s="19" t="str">
        <f t="array" ref="B468">IF(ROWS(B$8:B468)&gt;$H$3,"",INDEX(Tracker!$B$5:$B$999,SMALL(IF((Tracker!$B$5:$B$999&gt;=PerCustomer!$D$5)*(Tracker!$B$5:$B$999&lt;=PerCustomer!$E$5)*(Tracker!$C$5:$C$999=PerCustomer!$B$5),ROW(Tracker!$B$5:$B$999)-ROW(Tracker!$B$5)+1),ROWS(B$8:B468))))</f>
        <v/>
      </c>
      <c r="C468" s="19" t="str">
        <f t="array" ref="C468">IF(ROWS(C$8:C468)&gt;$H$3,"",INDEX(Tracker!$C$5:$C$999,SMALL(IF((Tracker!$B$5:$B$999&gt;=PerCustomer!$D$5)*(Tracker!$B$5:$B$999&lt;=PerCustomer!$E$5)*(Tracker!$C$5:$C$999=PerCustomer!$B$5),ROW(Tracker!$B$5:$B$999)-ROW(Tracker!$B$5)+1),ROWS(C$8:C468))))</f>
        <v/>
      </c>
      <c r="D468" s="21" t="str">
        <f t="array" ref="D468">IF(ROWS(D$8:D468)&gt;$H$3,"",INDEX(Tracker!$D$5:$D$999,SMALL(IF((Tracker!$B$5:$B$999&gt;=PerCustomer!$D$5)*(Tracker!$B$5:$B$999&lt;=PerCustomer!$E$5)*(Tracker!$C$5:$C$999=PerCustomer!$B$5),ROW(Tracker!$B$5:$B$999)-ROW(Tracker!$B$5)+1),ROWS(D$8:D468))))</f>
        <v/>
      </c>
      <c r="F468" s="19" t="str" cm="1">
        <f t="array" ref="F468">IF(ROWS(F$8:F468)&gt;$H$4,"",INDEX(PaymentDate[],SMALL(IF((PaymentDate[]&gt;=PerCustomer!$D$5)*(PaymentDate[]&lt;=PerCustomer!$E$5)*(PaymentCus[]=PerCustomer!$B$5),ROW(PaymentDate[])-ROW(CustPay!$B$4)+1),ROWS(F$8:F468))))</f>
        <v/>
      </c>
      <c r="G468" s="20" t="str" cm="1">
        <f t="array" ref="G468">IF(ROWS(G$8:G468)&gt;$H$4,"",INDEX(PaymentCus[],SMALL(IF((PaymentDate[]&gt;=PerCustomer!$D$5)*(PaymentDate[]&lt;=PerCustomer!$E$5)*(PaymentCus[]=PerCustomer!$B$5),ROW(PaymentDate[])-ROW(CustPay!$B$4)+1),ROWS(G$8:G468))))</f>
        <v/>
      </c>
      <c r="H468" s="21" t="str" cm="1">
        <f t="array" ref="H468">IF(ROWS(H$8:H468)&gt;$H$4,"",INDEX(TableCPD[],SMALL(IF((PaymentDate[]&gt;=PerCustomer!$D$5)*(PaymentDate[]&lt;=PerCustomer!$E$5)*(PaymentCus[]=PerCustomer!$B$5),ROW(PaymentDate[])-ROW(CustPay!$B$4)+1),ROWS(H$8:H468))))</f>
        <v/>
      </c>
      <c r="L468" s="10"/>
    </row>
    <row r="469" spans="2:12" x14ac:dyDescent="0.35">
      <c r="B469" s="19" t="str">
        <f t="array" ref="B469">IF(ROWS(B$8:B469)&gt;$H$3,"",INDEX(Tracker!$B$5:$B$999,SMALL(IF((Tracker!$B$5:$B$999&gt;=PerCustomer!$D$5)*(Tracker!$B$5:$B$999&lt;=PerCustomer!$E$5)*(Tracker!$C$5:$C$999=PerCustomer!$B$5),ROW(Tracker!$B$5:$B$999)-ROW(Tracker!$B$5)+1),ROWS(B$8:B469))))</f>
        <v/>
      </c>
      <c r="C469" s="19" t="str">
        <f t="array" ref="C469">IF(ROWS(C$8:C469)&gt;$H$3,"",INDEX(Tracker!$C$5:$C$999,SMALL(IF((Tracker!$B$5:$B$999&gt;=PerCustomer!$D$5)*(Tracker!$B$5:$B$999&lt;=PerCustomer!$E$5)*(Tracker!$C$5:$C$999=PerCustomer!$B$5),ROW(Tracker!$B$5:$B$999)-ROW(Tracker!$B$5)+1),ROWS(C$8:C469))))</f>
        <v/>
      </c>
      <c r="D469" s="21" t="str">
        <f t="array" ref="D469">IF(ROWS(D$8:D469)&gt;$H$3,"",INDEX(Tracker!$D$5:$D$999,SMALL(IF((Tracker!$B$5:$B$999&gt;=PerCustomer!$D$5)*(Tracker!$B$5:$B$999&lt;=PerCustomer!$E$5)*(Tracker!$C$5:$C$999=PerCustomer!$B$5),ROW(Tracker!$B$5:$B$999)-ROW(Tracker!$B$5)+1),ROWS(D$8:D469))))</f>
        <v/>
      </c>
      <c r="F469" s="19" t="str" cm="1">
        <f t="array" ref="F469">IF(ROWS(F$8:F469)&gt;$H$4,"",INDEX(PaymentDate[],SMALL(IF((PaymentDate[]&gt;=PerCustomer!$D$5)*(PaymentDate[]&lt;=PerCustomer!$E$5)*(PaymentCus[]=PerCustomer!$B$5),ROW(PaymentDate[])-ROW(CustPay!$B$4)+1),ROWS(F$8:F469))))</f>
        <v/>
      </c>
      <c r="G469" s="20" t="str" cm="1">
        <f t="array" ref="G469">IF(ROWS(G$8:G469)&gt;$H$4,"",INDEX(PaymentCus[],SMALL(IF((PaymentDate[]&gt;=PerCustomer!$D$5)*(PaymentDate[]&lt;=PerCustomer!$E$5)*(PaymentCus[]=PerCustomer!$B$5),ROW(PaymentDate[])-ROW(CustPay!$B$4)+1),ROWS(G$8:G469))))</f>
        <v/>
      </c>
      <c r="H469" s="21" t="str" cm="1">
        <f t="array" ref="H469">IF(ROWS(H$8:H469)&gt;$H$4,"",INDEX(TableCPD[],SMALL(IF((PaymentDate[]&gt;=PerCustomer!$D$5)*(PaymentDate[]&lt;=PerCustomer!$E$5)*(PaymentCus[]=PerCustomer!$B$5),ROW(PaymentDate[])-ROW(CustPay!$B$4)+1),ROWS(H$8:H469))))</f>
        <v/>
      </c>
      <c r="L469" s="10"/>
    </row>
    <row r="470" spans="2:12" x14ac:dyDescent="0.35">
      <c r="B470" s="19" t="str">
        <f t="array" ref="B470">IF(ROWS(B$8:B470)&gt;$H$3,"",INDEX(Tracker!$B$5:$B$999,SMALL(IF((Tracker!$B$5:$B$999&gt;=PerCustomer!$D$5)*(Tracker!$B$5:$B$999&lt;=PerCustomer!$E$5)*(Tracker!$C$5:$C$999=PerCustomer!$B$5),ROW(Tracker!$B$5:$B$999)-ROW(Tracker!$B$5)+1),ROWS(B$8:B470))))</f>
        <v/>
      </c>
      <c r="C470" s="19" t="str">
        <f t="array" ref="C470">IF(ROWS(C$8:C470)&gt;$H$3,"",INDEX(Tracker!$C$5:$C$999,SMALL(IF((Tracker!$B$5:$B$999&gt;=PerCustomer!$D$5)*(Tracker!$B$5:$B$999&lt;=PerCustomer!$E$5)*(Tracker!$C$5:$C$999=PerCustomer!$B$5),ROW(Tracker!$B$5:$B$999)-ROW(Tracker!$B$5)+1),ROWS(C$8:C470))))</f>
        <v/>
      </c>
      <c r="D470" s="21" t="str">
        <f t="array" ref="D470">IF(ROWS(D$8:D470)&gt;$H$3,"",INDEX(Tracker!$D$5:$D$999,SMALL(IF((Tracker!$B$5:$B$999&gt;=PerCustomer!$D$5)*(Tracker!$B$5:$B$999&lt;=PerCustomer!$E$5)*(Tracker!$C$5:$C$999=PerCustomer!$B$5),ROW(Tracker!$B$5:$B$999)-ROW(Tracker!$B$5)+1),ROWS(D$8:D470))))</f>
        <v/>
      </c>
      <c r="F470" s="19" t="str" cm="1">
        <f t="array" ref="F470">IF(ROWS(F$8:F470)&gt;$H$4,"",INDEX(PaymentDate[],SMALL(IF((PaymentDate[]&gt;=PerCustomer!$D$5)*(PaymentDate[]&lt;=PerCustomer!$E$5)*(PaymentCus[]=PerCustomer!$B$5),ROW(PaymentDate[])-ROW(CustPay!$B$4)+1),ROWS(F$8:F470))))</f>
        <v/>
      </c>
      <c r="G470" s="20" t="str" cm="1">
        <f t="array" ref="G470">IF(ROWS(G$8:G470)&gt;$H$4,"",INDEX(PaymentCus[],SMALL(IF((PaymentDate[]&gt;=PerCustomer!$D$5)*(PaymentDate[]&lt;=PerCustomer!$E$5)*(PaymentCus[]=PerCustomer!$B$5),ROW(PaymentDate[])-ROW(CustPay!$B$4)+1),ROWS(G$8:G470))))</f>
        <v/>
      </c>
      <c r="H470" s="21" t="str" cm="1">
        <f t="array" ref="H470">IF(ROWS(H$8:H470)&gt;$H$4,"",INDEX(TableCPD[],SMALL(IF((PaymentDate[]&gt;=PerCustomer!$D$5)*(PaymentDate[]&lt;=PerCustomer!$E$5)*(PaymentCus[]=PerCustomer!$B$5),ROW(PaymentDate[])-ROW(CustPay!$B$4)+1),ROWS(H$8:H470))))</f>
        <v/>
      </c>
      <c r="L470" s="10"/>
    </row>
    <row r="471" spans="2:12" x14ac:dyDescent="0.35">
      <c r="B471" s="19" t="str">
        <f t="array" ref="B471">IF(ROWS(B$8:B471)&gt;$H$3,"",INDEX(Tracker!$B$5:$B$999,SMALL(IF((Tracker!$B$5:$B$999&gt;=PerCustomer!$D$5)*(Tracker!$B$5:$B$999&lt;=PerCustomer!$E$5)*(Tracker!$C$5:$C$999=PerCustomer!$B$5),ROW(Tracker!$B$5:$B$999)-ROW(Tracker!$B$5)+1),ROWS(B$8:B471))))</f>
        <v/>
      </c>
      <c r="C471" s="19" t="str">
        <f t="array" ref="C471">IF(ROWS(C$8:C471)&gt;$H$3,"",INDEX(Tracker!$C$5:$C$999,SMALL(IF((Tracker!$B$5:$B$999&gt;=PerCustomer!$D$5)*(Tracker!$B$5:$B$999&lt;=PerCustomer!$E$5)*(Tracker!$C$5:$C$999=PerCustomer!$B$5),ROW(Tracker!$B$5:$B$999)-ROW(Tracker!$B$5)+1),ROWS(C$8:C471))))</f>
        <v/>
      </c>
      <c r="D471" s="21" t="str">
        <f t="array" ref="D471">IF(ROWS(D$8:D471)&gt;$H$3,"",INDEX(Tracker!$D$5:$D$999,SMALL(IF((Tracker!$B$5:$B$999&gt;=PerCustomer!$D$5)*(Tracker!$B$5:$B$999&lt;=PerCustomer!$E$5)*(Tracker!$C$5:$C$999=PerCustomer!$B$5),ROW(Tracker!$B$5:$B$999)-ROW(Tracker!$B$5)+1),ROWS(D$8:D471))))</f>
        <v/>
      </c>
      <c r="F471" s="19" t="str" cm="1">
        <f t="array" ref="F471">IF(ROWS(F$8:F471)&gt;$H$4,"",INDEX(PaymentDate[],SMALL(IF((PaymentDate[]&gt;=PerCustomer!$D$5)*(PaymentDate[]&lt;=PerCustomer!$E$5)*(PaymentCus[]=PerCustomer!$B$5),ROW(PaymentDate[])-ROW(CustPay!$B$4)+1),ROWS(F$8:F471))))</f>
        <v/>
      </c>
      <c r="G471" s="20" t="str" cm="1">
        <f t="array" ref="G471">IF(ROWS(G$8:G471)&gt;$H$4,"",INDEX(PaymentCus[],SMALL(IF((PaymentDate[]&gt;=PerCustomer!$D$5)*(PaymentDate[]&lt;=PerCustomer!$E$5)*(PaymentCus[]=PerCustomer!$B$5),ROW(PaymentDate[])-ROW(CustPay!$B$4)+1),ROWS(G$8:G471))))</f>
        <v/>
      </c>
      <c r="H471" s="21" t="str" cm="1">
        <f t="array" ref="H471">IF(ROWS(H$8:H471)&gt;$H$4,"",INDEX(TableCPD[],SMALL(IF((PaymentDate[]&gt;=PerCustomer!$D$5)*(PaymentDate[]&lt;=PerCustomer!$E$5)*(PaymentCus[]=PerCustomer!$B$5),ROW(PaymentDate[])-ROW(CustPay!$B$4)+1),ROWS(H$8:H471))))</f>
        <v/>
      </c>
      <c r="L471" s="10"/>
    </row>
    <row r="472" spans="2:12" x14ac:dyDescent="0.35">
      <c r="B472" s="19" t="str">
        <f t="array" ref="B472">IF(ROWS(B$8:B472)&gt;$H$3,"",INDEX(Tracker!$B$5:$B$999,SMALL(IF((Tracker!$B$5:$B$999&gt;=PerCustomer!$D$5)*(Tracker!$B$5:$B$999&lt;=PerCustomer!$E$5)*(Tracker!$C$5:$C$999=PerCustomer!$B$5),ROW(Tracker!$B$5:$B$999)-ROW(Tracker!$B$5)+1),ROWS(B$8:B472))))</f>
        <v/>
      </c>
      <c r="C472" s="19" t="str">
        <f t="array" ref="C472">IF(ROWS(C$8:C472)&gt;$H$3,"",INDEX(Tracker!$C$5:$C$999,SMALL(IF((Tracker!$B$5:$B$999&gt;=PerCustomer!$D$5)*(Tracker!$B$5:$B$999&lt;=PerCustomer!$E$5)*(Tracker!$C$5:$C$999=PerCustomer!$B$5),ROW(Tracker!$B$5:$B$999)-ROW(Tracker!$B$5)+1),ROWS(C$8:C472))))</f>
        <v/>
      </c>
      <c r="D472" s="21" t="str">
        <f t="array" ref="D472">IF(ROWS(D$8:D472)&gt;$H$3,"",INDEX(Tracker!$D$5:$D$999,SMALL(IF((Tracker!$B$5:$B$999&gt;=PerCustomer!$D$5)*(Tracker!$B$5:$B$999&lt;=PerCustomer!$E$5)*(Tracker!$C$5:$C$999=PerCustomer!$B$5),ROW(Tracker!$B$5:$B$999)-ROW(Tracker!$B$5)+1),ROWS(D$8:D472))))</f>
        <v/>
      </c>
      <c r="F472" s="19" t="str" cm="1">
        <f t="array" ref="F472">IF(ROWS(F$8:F472)&gt;$H$4,"",INDEX(PaymentDate[],SMALL(IF((PaymentDate[]&gt;=PerCustomer!$D$5)*(PaymentDate[]&lt;=PerCustomer!$E$5)*(PaymentCus[]=PerCustomer!$B$5),ROW(PaymentDate[])-ROW(CustPay!$B$4)+1),ROWS(F$8:F472))))</f>
        <v/>
      </c>
      <c r="G472" s="20" t="str" cm="1">
        <f t="array" ref="G472">IF(ROWS(G$8:G472)&gt;$H$4,"",INDEX(PaymentCus[],SMALL(IF((PaymentDate[]&gt;=PerCustomer!$D$5)*(PaymentDate[]&lt;=PerCustomer!$E$5)*(PaymentCus[]=PerCustomer!$B$5),ROW(PaymentDate[])-ROW(CustPay!$B$4)+1),ROWS(G$8:G472))))</f>
        <v/>
      </c>
      <c r="H472" s="21" t="str" cm="1">
        <f t="array" ref="H472">IF(ROWS(H$8:H472)&gt;$H$4,"",INDEX(TableCPD[],SMALL(IF((PaymentDate[]&gt;=PerCustomer!$D$5)*(PaymentDate[]&lt;=PerCustomer!$E$5)*(PaymentCus[]=PerCustomer!$B$5),ROW(PaymentDate[])-ROW(CustPay!$B$4)+1),ROWS(H$8:H472))))</f>
        <v/>
      </c>
      <c r="L472" s="10"/>
    </row>
    <row r="473" spans="2:12" x14ac:dyDescent="0.35">
      <c r="B473" s="19" t="str">
        <f t="array" ref="B473">IF(ROWS(B$8:B473)&gt;$H$3,"",INDEX(Tracker!$B$5:$B$999,SMALL(IF((Tracker!$B$5:$B$999&gt;=PerCustomer!$D$5)*(Tracker!$B$5:$B$999&lt;=PerCustomer!$E$5)*(Tracker!$C$5:$C$999=PerCustomer!$B$5),ROW(Tracker!$B$5:$B$999)-ROW(Tracker!$B$5)+1),ROWS(B$8:B473))))</f>
        <v/>
      </c>
      <c r="C473" s="19" t="str">
        <f t="array" ref="C473">IF(ROWS(C$8:C473)&gt;$H$3,"",INDEX(Tracker!$C$5:$C$999,SMALL(IF((Tracker!$B$5:$B$999&gt;=PerCustomer!$D$5)*(Tracker!$B$5:$B$999&lt;=PerCustomer!$E$5)*(Tracker!$C$5:$C$999=PerCustomer!$B$5),ROW(Tracker!$B$5:$B$999)-ROW(Tracker!$B$5)+1),ROWS(C$8:C473))))</f>
        <v/>
      </c>
      <c r="D473" s="21" t="str">
        <f t="array" ref="D473">IF(ROWS(D$8:D473)&gt;$H$3,"",INDEX(Tracker!$D$5:$D$999,SMALL(IF((Tracker!$B$5:$B$999&gt;=PerCustomer!$D$5)*(Tracker!$B$5:$B$999&lt;=PerCustomer!$E$5)*(Tracker!$C$5:$C$999=PerCustomer!$B$5),ROW(Tracker!$B$5:$B$999)-ROW(Tracker!$B$5)+1),ROWS(D$8:D473))))</f>
        <v/>
      </c>
      <c r="F473" s="19" t="str" cm="1">
        <f t="array" ref="F473">IF(ROWS(F$8:F473)&gt;$H$4,"",INDEX(PaymentDate[],SMALL(IF((PaymentDate[]&gt;=PerCustomer!$D$5)*(PaymentDate[]&lt;=PerCustomer!$E$5)*(PaymentCus[]=PerCustomer!$B$5),ROW(PaymentDate[])-ROW(CustPay!$B$4)+1),ROWS(F$8:F473))))</f>
        <v/>
      </c>
      <c r="G473" s="20" t="str" cm="1">
        <f t="array" ref="G473">IF(ROWS(G$8:G473)&gt;$H$4,"",INDEX(PaymentCus[],SMALL(IF((PaymentDate[]&gt;=PerCustomer!$D$5)*(PaymentDate[]&lt;=PerCustomer!$E$5)*(PaymentCus[]=PerCustomer!$B$5),ROW(PaymentDate[])-ROW(CustPay!$B$4)+1),ROWS(G$8:G473))))</f>
        <v/>
      </c>
      <c r="H473" s="21" t="str" cm="1">
        <f t="array" ref="H473">IF(ROWS(H$8:H473)&gt;$H$4,"",INDEX(TableCPD[],SMALL(IF((PaymentDate[]&gt;=PerCustomer!$D$5)*(PaymentDate[]&lt;=PerCustomer!$E$5)*(PaymentCus[]=PerCustomer!$B$5),ROW(PaymentDate[])-ROW(CustPay!$B$4)+1),ROWS(H$8:H473))))</f>
        <v/>
      </c>
      <c r="L473" s="10"/>
    </row>
    <row r="474" spans="2:12" x14ac:dyDescent="0.35">
      <c r="B474" s="19" t="str">
        <f t="array" ref="B474">IF(ROWS(B$8:B474)&gt;$H$3,"",INDEX(Tracker!$B$5:$B$999,SMALL(IF((Tracker!$B$5:$B$999&gt;=PerCustomer!$D$5)*(Tracker!$B$5:$B$999&lt;=PerCustomer!$E$5)*(Tracker!$C$5:$C$999=PerCustomer!$B$5),ROW(Tracker!$B$5:$B$999)-ROW(Tracker!$B$5)+1),ROWS(B$8:B474))))</f>
        <v/>
      </c>
      <c r="C474" s="19" t="str">
        <f t="array" ref="C474">IF(ROWS(C$8:C474)&gt;$H$3,"",INDEX(Tracker!$C$5:$C$999,SMALL(IF((Tracker!$B$5:$B$999&gt;=PerCustomer!$D$5)*(Tracker!$B$5:$B$999&lt;=PerCustomer!$E$5)*(Tracker!$C$5:$C$999=PerCustomer!$B$5),ROW(Tracker!$B$5:$B$999)-ROW(Tracker!$B$5)+1),ROWS(C$8:C474))))</f>
        <v/>
      </c>
      <c r="D474" s="21" t="str">
        <f t="array" ref="D474">IF(ROWS(D$8:D474)&gt;$H$3,"",INDEX(Tracker!$D$5:$D$999,SMALL(IF((Tracker!$B$5:$B$999&gt;=PerCustomer!$D$5)*(Tracker!$B$5:$B$999&lt;=PerCustomer!$E$5)*(Tracker!$C$5:$C$999=PerCustomer!$B$5),ROW(Tracker!$B$5:$B$999)-ROW(Tracker!$B$5)+1),ROWS(D$8:D474))))</f>
        <v/>
      </c>
      <c r="F474" s="19" t="str" cm="1">
        <f t="array" ref="F474">IF(ROWS(F$8:F474)&gt;$H$4,"",INDEX(PaymentDate[],SMALL(IF((PaymentDate[]&gt;=PerCustomer!$D$5)*(PaymentDate[]&lt;=PerCustomer!$E$5)*(PaymentCus[]=PerCustomer!$B$5),ROW(PaymentDate[])-ROW(CustPay!$B$4)+1),ROWS(F$8:F474))))</f>
        <v/>
      </c>
      <c r="G474" s="20" t="str" cm="1">
        <f t="array" ref="G474">IF(ROWS(G$8:G474)&gt;$H$4,"",INDEX(PaymentCus[],SMALL(IF((PaymentDate[]&gt;=PerCustomer!$D$5)*(PaymentDate[]&lt;=PerCustomer!$E$5)*(PaymentCus[]=PerCustomer!$B$5),ROW(PaymentDate[])-ROW(CustPay!$B$4)+1),ROWS(G$8:G474))))</f>
        <v/>
      </c>
      <c r="H474" s="21" t="str" cm="1">
        <f t="array" ref="H474">IF(ROWS(H$8:H474)&gt;$H$4,"",INDEX(TableCPD[],SMALL(IF((PaymentDate[]&gt;=PerCustomer!$D$5)*(PaymentDate[]&lt;=PerCustomer!$E$5)*(PaymentCus[]=PerCustomer!$B$5),ROW(PaymentDate[])-ROW(CustPay!$B$4)+1),ROWS(H$8:H474))))</f>
        <v/>
      </c>
      <c r="L474" s="10"/>
    </row>
    <row r="475" spans="2:12" x14ac:dyDescent="0.35">
      <c r="B475" s="19" t="str">
        <f t="array" ref="B475">IF(ROWS(B$8:B475)&gt;$H$3,"",INDEX(Tracker!$B$5:$B$999,SMALL(IF((Tracker!$B$5:$B$999&gt;=PerCustomer!$D$5)*(Tracker!$B$5:$B$999&lt;=PerCustomer!$E$5)*(Tracker!$C$5:$C$999=PerCustomer!$B$5),ROW(Tracker!$B$5:$B$999)-ROW(Tracker!$B$5)+1),ROWS(B$8:B475))))</f>
        <v/>
      </c>
      <c r="C475" s="19" t="str">
        <f t="array" ref="C475">IF(ROWS(C$8:C475)&gt;$H$3,"",INDEX(Tracker!$C$5:$C$999,SMALL(IF((Tracker!$B$5:$B$999&gt;=PerCustomer!$D$5)*(Tracker!$B$5:$B$999&lt;=PerCustomer!$E$5)*(Tracker!$C$5:$C$999=PerCustomer!$B$5),ROW(Tracker!$B$5:$B$999)-ROW(Tracker!$B$5)+1),ROWS(C$8:C475))))</f>
        <v/>
      </c>
      <c r="D475" s="21" t="str">
        <f t="array" ref="D475">IF(ROWS(D$8:D475)&gt;$H$3,"",INDEX(Tracker!$D$5:$D$999,SMALL(IF((Tracker!$B$5:$B$999&gt;=PerCustomer!$D$5)*(Tracker!$B$5:$B$999&lt;=PerCustomer!$E$5)*(Tracker!$C$5:$C$999=PerCustomer!$B$5),ROW(Tracker!$B$5:$B$999)-ROW(Tracker!$B$5)+1),ROWS(D$8:D475))))</f>
        <v/>
      </c>
      <c r="F475" s="19" t="str" cm="1">
        <f t="array" ref="F475">IF(ROWS(F$8:F475)&gt;$H$4,"",INDEX(PaymentDate[],SMALL(IF((PaymentDate[]&gt;=PerCustomer!$D$5)*(PaymentDate[]&lt;=PerCustomer!$E$5)*(PaymentCus[]=PerCustomer!$B$5),ROW(PaymentDate[])-ROW(CustPay!$B$4)+1),ROWS(F$8:F475))))</f>
        <v/>
      </c>
      <c r="G475" s="20" t="str" cm="1">
        <f t="array" ref="G475">IF(ROWS(G$8:G475)&gt;$H$4,"",INDEX(PaymentCus[],SMALL(IF((PaymentDate[]&gt;=PerCustomer!$D$5)*(PaymentDate[]&lt;=PerCustomer!$E$5)*(PaymentCus[]=PerCustomer!$B$5),ROW(PaymentDate[])-ROW(CustPay!$B$4)+1),ROWS(G$8:G475))))</f>
        <v/>
      </c>
      <c r="H475" s="21" t="str" cm="1">
        <f t="array" ref="H475">IF(ROWS(H$8:H475)&gt;$H$4,"",INDEX(TableCPD[],SMALL(IF((PaymentDate[]&gt;=PerCustomer!$D$5)*(PaymentDate[]&lt;=PerCustomer!$E$5)*(PaymentCus[]=PerCustomer!$B$5),ROW(PaymentDate[])-ROW(CustPay!$B$4)+1),ROWS(H$8:H475))))</f>
        <v/>
      </c>
      <c r="L475" s="10"/>
    </row>
    <row r="476" spans="2:12" x14ac:dyDescent="0.35">
      <c r="B476" s="19" t="str">
        <f t="array" ref="B476">IF(ROWS(B$8:B476)&gt;$H$3,"",INDEX(Tracker!$B$5:$B$999,SMALL(IF((Tracker!$B$5:$B$999&gt;=PerCustomer!$D$5)*(Tracker!$B$5:$B$999&lt;=PerCustomer!$E$5)*(Tracker!$C$5:$C$999=PerCustomer!$B$5),ROW(Tracker!$B$5:$B$999)-ROW(Tracker!$B$5)+1),ROWS(B$8:B476))))</f>
        <v/>
      </c>
      <c r="C476" s="19" t="str">
        <f t="array" ref="C476">IF(ROWS(C$8:C476)&gt;$H$3,"",INDEX(Tracker!$C$5:$C$999,SMALL(IF((Tracker!$B$5:$B$999&gt;=PerCustomer!$D$5)*(Tracker!$B$5:$B$999&lt;=PerCustomer!$E$5)*(Tracker!$C$5:$C$999=PerCustomer!$B$5),ROW(Tracker!$B$5:$B$999)-ROW(Tracker!$B$5)+1),ROWS(C$8:C476))))</f>
        <v/>
      </c>
      <c r="D476" s="21" t="str">
        <f t="array" ref="D476">IF(ROWS(D$8:D476)&gt;$H$3,"",INDEX(Tracker!$D$5:$D$999,SMALL(IF((Tracker!$B$5:$B$999&gt;=PerCustomer!$D$5)*(Tracker!$B$5:$B$999&lt;=PerCustomer!$E$5)*(Tracker!$C$5:$C$999=PerCustomer!$B$5),ROW(Tracker!$B$5:$B$999)-ROW(Tracker!$B$5)+1),ROWS(D$8:D476))))</f>
        <v/>
      </c>
      <c r="F476" s="19" t="str" cm="1">
        <f t="array" ref="F476">IF(ROWS(F$8:F476)&gt;$H$4,"",INDEX(PaymentDate[],SMALL(IF((PaymentDate[]&gt;=PerCustomer!$D$5)*(PaymentDate[]&lt;=PerCustomer!$E$5)*(PaymentCus[]=PerCustomer!$B$5),ROW(PaymentDate[])-ROW(CustPay!$B$4)+1),ROWS(F$8:F476))))</f>
        <v/>
      </c>
      <c r="G476" s="20" t="str" cm="1">
        <f t="array" ref="G476">IF(ROWS(G$8:G476)&gt;$H$4,"",INDEX(PaymentCus[],SMALL(IF((PaymentDate[]&gt;=PerCustomer!$D$5)*(PaymentDate[]&lt;=PerCustomer!$E$5)*(PaymentCus[]=PerCustomer!$B$5),ROW(PaymentDate[])-ROW(CustPay!$B$4)+1),ROWS(G$8:G476))))</f>
        <v/>
      </c>
      <c r="H476" s="21" t="str" cm="1">
        <f t="array" ref="H476">IF(ROWS(H$8:H476)&gt;$H$4,"",INDEX(TableCPD[],SMALL(IF((PaymentDate[]&gt;=PerCustomer!$D$5)*(PaymentDate[]&lt;=PerCustomer!$E$5)*(PaymentCus[]=PerCustomer!$B$5),ROW(PaymentDate[])-ROW(CustPay!$B$4)+1),ROWS(H$8:H476))))</f>
        <v/>
      </c>
      <c r="L476" s="10"/>
    </row>
    <row r="477" spans="2:12" x14ac:dyDescent="0.35">
      <c r="B477" s="19" t="str">
        <f t="array" ref="B477">IF(ROWS(B$8:B477)&gt;$H$3,"",INDEX(Tracker!$B$5:$B$999,SMALL(IF((Tracker!$B$5:$B$999&gt;=PerCustomer!$D$5)*(Tracker!$B$5:$B$999&lt;=PerCustomer!$E$5)*(Tracker!$C$5:$C$999=PerCustomer!$B$5),ROW(Tracker!$B$5:$B$999)-ROW(Tracker!$B$5)+1),ROWS(B$8:B477))))</f>
        <v/>
      </c>
      <c r="C477" s="19" t="str">
        <f t="array" ref="C477">IF(ROWS(C$8:C477)&gt;$H$3,"",INDEX(Tracker!$C$5:$C$999,SMALL(IF((Tracker!$B$5:$B$999&gt;=PerCustomer!$D$5)*(Tracker!$B$5:$B$999&lt;=PerCustomer!$E$5)*(Tracker!$C$5:$C$999=PerCustomer!$B$5),ROW(Tracker!$B$5:$B$999)-ROW(Tracker!$B$5)+1),ROWS(C$8:C477))))</f>
        <v/>
      </c>
      <c r="D477" s="21" t="str">
        <f t="array" ref="D477">IF(ROWS(D$8:D477)&gt;$H$3,"",INDEX(Tracker!$D$5:$D$999,SMALL(IF((Tracker!$B$5:$B$999&gt;=PerCustomer!$D$5)*(Tracker!$B$5:$B$999&lt;=PerCustomer!$E$5)*(Tracker!$C$5:$C$999=PerCustomer!$B$5),ROW(Tracker!$B$5:$B$999)-ROW(Tracker!$B$5)+1),ROWS(D$8:D477))))</f>
        <v/>
      </c>
      <c r="F477" s="19" t="str" cm="1">
        <f t="array" ref="F477">IF(ROWS(F$8:F477)&gt;$H$4,"",INDEX(PaymentDate[],SMALL(IF((PaymentDate[]&gt;=PerCustomer!$D$5)*(PaymentDate[]&lt;=PerCustomer!$E$5)*(PaymentCus[]=PerCustomer!$B$5),ROW(PaymentDate[])-ROW(CustPay!$B$4)+1),ROWS(F$8:F477))))</f>
        <v/>
      </c>
      <c r="G477" s="20" t="str" cm="1">
        <f t="array" ref="G477">IF(ROWS(G$8:G477)&gt;$H$4,"",INDEX(PaymentCus[],SMALL(IF((PaymentDate[]&gt;=PerCustomer!$D$5)*(PaymentDate[]&lt;=PerCustomer!$E$5)*(PaymentCus[]=PerCustomer!$B$5),ROW(PaymentDate[])-ROW(CustPay!$B$4)+1),ROWS(G$8:G477))))</f>
        <v/>
      </c>
      <c r="H477" s="21" t="str" cm="1">
        <f t="array" ref="H477">IF(ROWS(H$8:H477)&gt;$H$4,"",INDEX(TableCPD[],SMALL(IF((PaymentDate[]&gt;=PerCustomer!$D$5)*(PaymentDate[]&lt;=PerCustomer!$E$5)*(PaymentCus[]=PerCustomer!$B$5),ROW(PaymentDate[])-ROW(CustPay!$B$4)+1),ROWS(H$8:H477))))</f>
        <v/>
      </c>
      <c r="L477" s="10"/>
    </row>
    <row r="478" spans="2:12" x14ac:dyDescent="0.35">
      <c r="B478" s="19" t="str">
        <f t="array" ref="B478">IF(ROWS(B$8:B478)&gt;$H$3,"",INDEX(Tracker!$B$5:$B$999,SMALL(IF((Tracker!$B$5:$B$999&gt;=PerCustomer!$D$5)*(Tracker!$B$5:$B$999&lt;=PerCustomer!$E$5)*(Tracker!$C$5:$C$999=PerCustomer!$B$5),ROW(Tracker!$B$5:$B$999)-ROW(Tracker!$B$5)+1),ROWS(B$8:B478))))</f>
        <v/>
      </c>
      <c r="C478" s="19" t="str">
        <f t="array" ref="C478">IF(ROWS(C$8:C478)&gt;$H$3,"",INDEX(Tracker!$C$5:$C$999,SMALL(IF((Tracker!$B$5:$B$999&gt;=PerCustomer!$D$5)*(Tracker!$B$5:$B$999&lt;=PerCustomer!$E$5)*(Tracker!$C$5:$C$999=PerCustomer!$B$5),ROW(Tracker!$B$5:$B$999)-ROW(Tracker!$B$5)+1),ROWS(C$8:C478))))</f>
        <v/>
      </c>
      <c r="D478" s="21" t="str">
        <f t="array" ref="D478">IF(ROWS(D$8:D478)&gt;$H$3,"",INDEX(Tracker!$D$5:$D$999,SMALL(IF((Tracker!$B$5:$B$999&gt;=PerCustomer!$D$5)*(Tracker!$B$5:$B$999&lt;=PerCustomer!$E$5)*(Tracker!$C$5:$C$999=PerCustomer!$B$5),ROW(Tracker!$B$5:$B$999)-ROW(Tracker!$B$5)+1),ROWS(D$8:D478))))</f>
        <v/>
      </c>
      <c r="F478" s="19" t="str" cm="1">
        <f t="array" ref="F478">IF(ROWS(F$8:F478)&gt;$H$4,"",INDEX(PaymentDate[],SMALL(IF((PaymentDate[]&gt;=PerCustomer!$D$5)*(PaymentDate[]&lt;=PerCustomer!$E$5)*(PaymentCus[]=PerCustomer!$B$5),ROW(PaymentDate[])-ROW(CustPay!$B$4)+1),ROWS(F$8:F478))))</f>
        <v/>
      </c>
      <c r="G478" s="20" t="str" cm="1">
        <f t="array" ref="G478">IF(ROWS(G$8:G478)&gt;$H$4,"",INDEX(PaymentCus[],SMALL(IF((PaymentDate[]&gt;=PerCustomer!$D$5)*(PaymentDate[]&lt;=PerCustomer!$E$5)*(PaymentCus[]=PerCustomer!$B$5),ROW(PaymentDate[])-ROW(CustPay!$B$4)+1),ROWS(G$8:G478))))</f>
        <v/>
      </c>
      <c r="H478" s="21" t="str" cm="1">
        <f t="array" ref="H478">IF(ROWS(H$8:H478)&gt;$H$4,"",INDEX(TableCPD[],SMALL(IF((PaymentDate[]&gt;=PerCustomer!$D$5)*(PaymentDate[]&lt;=PerCustomer!$E$5)*(PaymentCus[]=PerCustomer!$B$5),ROW(PaymentDate[])-ROW(CustPay!$B$4)+1),ROWS(H$8:H478))))</f>
        <v/>
      </c>
      <c r="L478" s="10"/>
    </row>
    <row r="479" spans="2:12" x14ac:dyDescent="0.35">
      <c r="B479" s="19" t="str">
        <f t="array" ref="B479">IF(ROWS(B$8:B479)&gt;$H$3,"",INDEX(Tracker!$B$5:$B$999,SMALL(IF((Tracker!$B$5:$B$999&gt;=PerCustomer!$D$5)*(Tracker!$B$5:$B$999&lt;=PerCustomer!$E$5)*(Tracker!$C$5:$C$999=PerCustomer!$B$5),ROW(Tracker!$B$5:$B$999)-ROW(Tracker!$B$5)+1),ROWS(B$8:B479))))</f>
        <v/>
      </c>
      <c r="C479" s="19" t="str">
        <f t="array" ref="C479">IF(ROWS(C$8:C479)&gt;$H$3,"",INDEX(Tracker!$C$5:$C$999,SMALL(IF((Tracker!$B$5:$B$999&gt;=PerCustomer!$D$5)*(Tracker!$B$5:$B$999&lt;=PerCustomer!$E$5)*(Tracker!$C$5:$C$999=PerCustomer!$B$5),ROW(Tracker!$B$5:$B$999)-ROW(Tracker!$B$5)+1),ROWS(C$8:C479))))</f>
        <v/>
      </c>
      <c r="D479" s="21" t="str">
        <f t="array" ref="D479">IF(ROWS(D$8:D479)&gt;$H$3,"",INDEX(Tracker!$D$5:$D$999,SMALL(IF((Tracker!$B$5:$B$999&gt;=PerCustomer!$D$5)*(Tracker!$B$5:$B$999&lt;=PerCustomer!$E$5)*(Tracker!$C$5:$C$999=PerCustomer!$B$5),ROW(Tracker!$B$5:$B$999)-ROW(Tracker!$B$5)+1),ROWS(D$8:D479))))</f>
        <v/>
      </c>
      <c r="F479" s="19" t="str" cm="1">
        <f t="array" ref="F479">IF(ROWS(F$8:F479)&gt;$H$4,"",INDEX(PaymentDate[],SMALL(IF((PaymentDate[]&gt;=PerCustomer!$D$5)*(PaymentDate[]&lt;=PerCustomer!$E$5)*(PaymentCus[]=PerCustomer!$B$5),ROW(PaymentDate[])-ROW(CustPay!$B$4)+1),ROWS(F$8:F479))))</f>
        <v/>
      </c>
      <c r="G479" s="20" t="str" cm="1">
        <f t="array" ref="G479">IF(ROWS(G$8:G479)&gt;$H$4,"",INDEX(PaymentCus[],SMALL(IF((PaymentDate[]&gt;=PerCustomer!$D$5)*(PaymentDate[]&lt;=PerCustomer!$E$5)*(PaymentCus[]=PerCustomer!$B$5),ROW(PaymentDate[])-ROW(CustPay!$B$4)+1),ROWS(G$8:G479))))</f>
        <v/>
      </c>
      <c r="H479" s="21" t="str" cm="1">
        <f t="array" ref="H479">IF(ROWS(H$8:H479)&gt;$H$4,"",INDEX(TableCPD[],SMALL(IF((PaymentDate[]&gt;=PerCustomer!$D$5)*(PaymentDate[]&lt;=PerCustomer!$E$5)*(PaymentCus[]=PerCustomer!$B$5),ROW(PaymentDate[])-ROW(CustPay!$B$4)+1),ROWS(H$8:H479))))</f>
        <v/>
      </c>
      <c r="L479" s="10"/>
    </row>
    <row r="480" spans="2:12" x14ac:dyDescent="0.35">
      <c r="B480" s="19" t="str">
        <f t="array" ref="B480">IF(ROWS(B$8:B480)&gt;$H$3,"",INDEX(Tracker!$B$5:$B$999,SMALL(IF((Tracker!$B$5:$B$999&gt;=PerCustomer!$D$5)*(Tracker!$B$5:$B$999&lt;=PerCustomer!$E$5)*(Tracker!$C$5:$C$999=PerCustomer!$B$5),ROW(Tracker!$B$5:$B$999)-ROW(Tracker!$B$5)+1),ROWS(B$8:B480))))</f>
        <v/>
      </c>
      <c r="C480" s="19" t="str">
        <f t="array" ref="C480">IF(ROWS(C$8:C480)&gt;$H$3,"",INDEX(Tracker!$C$5:$C$999,SMALL(IF((Tracker!$B$5:$B$999&gt;=PerCustomer!$D$5)*(Tracker!$B$5:$B$999&lt;=PerCustomer!$E$5)*(Tracker!$C$5:$C$999=PerCustomer!$B$5),ROW(Tracker!$B$5:$B$999)-ROW(Tracker!$B$5)+1),ROWS(C$8:C480))))</f>
        <v/>
      </c>
      <c r="D480" s="21" t="str">
        <f t="array" ref="D480">IF(ROWS(D$8:D480)&gt;$H$3,"",INDEX(Tracker!$D$5:$D$999,SMALL(IF((Tracker!$B$5:$B$999&gt;=PerCustomer!$D$5)*(Tracker!$B$5:$B$999&lt;=PerCustomer!$E$5)*(Tracker!$C$5:$C$999=PerCustomer!$B$5),ROW(Tracker!$B$5:$B$999)-ROW(Tracker!$B$5)+1),ROWS(D$8:D480))))</f>
        <v/>
      </c>
      <c r="F480" s="19" t="str" cm="1">
        <f t="array" ref="F480">IF(ROWS(F$8:F480)&gt;$H$4,"",INDEX(PaymentDate[],SMALL(IF((PaymentDate[]&gt;=PerCustomer!$D$5)*(PaymentDate[]&lt;=PerCustomer!$E$5)*(PaymentCus[]=PerCustomer!$B$5),ROW(PaymentDate[])-ROW(CustPay!$B$4)+1),ROWS(F$8:F480))))</f>
        <v/>
      </c>
      <c r="G480" s="20" t="str" cm="1">
        <f t="array" ref="G480">IF(ROWS(G$8:G480)&gt;$H$4,"",INDEX(PaymentCus[],SMALL(IF((PaymentDate[]&gt;=PerCustomer!$D$5)*(PaymentDate[]&lt;=PerCustomer!$E$5)*(PaymentCus[]=PerCustomer!$B$5),ROW(PaymentDate[])-ROW(CustPay!$B$4)+1),ROWS(G$8:G480))))</f>
        <v/>
      </c>
      <c r="H480" s="21" t="str" cm="1">
        <f t="array" ref="H480">IF(ROWS(H$8:H480)&gt;$H$4,"",INDEX(TableCPD[],SMALL(IF((PaymentDate[]&gt;=PerCustomer!$D$5)*(PaymentDate[]&lt;=PerCustomer!$E$5)*(PaymentCus[]=PerCustomer!$B$5),ROW(PaymentDate[])-ROW(CustPay!$B$4)+1),ROWS(H$8:H480))))</f>
        <v/>
      </c>
      <c r="L480" s="10"/>
    </row>
    <row r="481" spans="2:12" x14ac:dyDescent="0.35">
      <c r="B481" s="19" t="str">
        <f t="array" ref="B481">IF(ROWS(B$8:B481)&gt;$H$3,"",INDEX(Tracker!$B$5:$B$999,SMALL(IF((Tracker!$B$5:$B$999&gt;=PerCustomer!$D$5)*(Tracker!$B$5:$B$999&lt;=PerCustomer!$E$5)*(Tracker!$C$5:$C$999=PerCustomer!$B$5),ROW(Tracker!$B$5:$B$999)-ROW(Tracker!$B$5)+1),ROWS(B$8:B481))))</f>
        <v/>
      </c>
      <c r="C481" s="19" t="str">
        <f t="array" ref="C481">IF(ROWS(C$8:C481)&gt;$H$3,"",INDEX(Tracker!$C$5:$C$999,SMALL(IF((Tracker!$B$5:$B$999&gt;=PerCustomer!$D$5)*(Tracker!$B$5:$B$999&lt;=PerCustomer!$E$5)*(Tracker!$C$5:$C$999=PerCustomer!$B$5),ROW(Tracker!$B$5:$B$999)-ROW(Tracker!$B$5)+1),ROWS(C$8:C481))))</f>
        <v/>
      </c>
      <c r="D481" s="21" t="str">
        <f t="array" ref="D481">IF(ROWS(D$8:D481)&gt;$H$3,"",INDEX(Tracker!$D$5:$D$999,SMALL(IF((Tracker!$B$5:$B$999&gt;=PerCustomer!$D$5)*(Tracker!$B$5:$B$999&lt;=PerCustomer!$E$5)*(Tracker!$C$5:$C$999=PerCustomer!$B$5),ROW(Tracker!$B$5:$B$999)-ROW(Tracker!$B$5)+1),ROWS(D$8:D481))))</f>
        <v/>
      </c>
      <c r="F481" s="19" t="str" cm="1">
        <f t="array" ref="F481">IF(ROWS(F$8:F481)&gt;$H$4,"",INDEX(PaymentDate[],SMALL(IF((PaymentDate[]&gt;=PerCustomer!$D$5)*(PaymentDate[]&lt;=PerCustomer!$E$5)*(PaymentCus[]=PerCustomer!$B$5),ROW(PaymentDate[])-ROW(CustPay!$B$4)+1),ROWS(F$8:F481))))</f>
        <v/>
      </c>
      <c r="G481" s="20" t="str" cm="1">
        <f t="array" ref="G481">IF(ROWS(G$8:G481)&gt;$H$4,"",INDEX(PaymentCus[],SMALL(IF((PaymentDate[]&gt;=PerCustomer!$D$5)*(PaymentDate[]&lt;=PerCustomer!$E$5)*(PaymentCus[]=PerCustomer!$B$5),ROW(PaymentDate[])-ROW(CustPay!$B$4)+1),ROWS(G$8:G481))))</f>
        <v/>
      </c>
      <c r="H481" s="21" t="str" cm="1">
        <f t="array" ref="H481">IF(ROWS(H$8:H481)&gt;$H$4,"",INDEX(TableCPD[],SMALL(IF((PaymentDate[]&gt;=PerCustomer!$D$5)*(PaymentDate[]&lt;=PerCustomer!$E$5)*(PaymentCus[]=PerCustomer!$B$5),ROW(PaymentDate[])-ROW(CustPay!$B$4)+1),ROWS(H$8:H481))))</f>
        <v/>
      </c>
      <c r="L481" s="10"/>
    </row>
    <row r="482" spans="2:12" x14ac:dyDescent="0.35">
      <c r="B482" s="19" t="str">
        <f t="array" ref="B482">IF(ROWS(B$8:B482)&gt;$H$3,"",INDEX(Tracker!$B$5:$B$999,SMALL(IF((Tracker!$B$5:$B$999&gt;=PerCustomer!$D$5)*(Tracker!$B$5:$B$999&lt;=PerCustomer!$E$5)*(Tracker!$C$5:$C$999=PerCustomer!$B$5),ROW(Tracker!$B$5:$B$999)-ROW(Tracker!$B$5)+1),ROWS(B$8:B482))))</f>
        <v/>
      </c>
      <c r="C482" s="19" t="str">
        <f t="array" ref="C482">IF(ROWS(C$8:C482)&gt;$H$3,"",INDEX(Tracker!$C$5:$C$999,SMALL(IF((Tracker!$B$5:$B$999&gt;=PerCustomer!$D$5)*(Tracker!$B$5:$B$999&lt;=PerCustomer!$E$5)*(Tracker!$C$5:$C$999=PerCustomer!$B$5),ROW(Tracker!$B$5:$B$999)-ROW(Tracker!$B$5)+1),ROWS(C$8:C482))))</f>
        <v/>
      </c>
      <c r="D482" s="21" t="str">
        <f t="array" ref="D482">IF(ROWS(D$8:D482)&gt;$H$3,"",INDEX(Tracker!$D$5:$D$999,SMALL(IF((Tracker!$B$5:$B$999&gt;=PerCustomer!$D$5)*(Tracker!$B$5:$B$999&lt;=PerCustomer!$E$5)*(Tracker!$C$5:$C$999=PerCustomer!$B$5),ROW(Tracker!$B$5:$B$999)-ROW(Tracker!$B$5)+1),ROWS(D$8:D482))))</f>
        <v/>
      </c>
      <c r="F482" s="19" t="str" cm="1">
        <f t="array" ref="F482">IF(ROWS(F$8:F482)&gt;$H$4,"",INDEX(PaymentDate[],SMALL(IF((PaymentDate[]&gt;=PerCustomer!$D$5)*(PaymentDate[]&lt;=PerCustomer!$E$5)*(PaymentCus[]=PerCustomer!$B$5),ROW(PaymentDate[])-ROW(CustPay!$B$4)+1),ROWS(F$8:F482))))</f>
        <v/>
      </c>
      <c r="G482" s="20" t="str" cm="1">
        <f t="array" ref="G482">IF(ROWS(G$8:G482)&gt;$H$4,"",INDEX(PaymentCus[],SMALL(IF((PaymentDate[]&gt;=PerCustomer!$D$5)*(PaymentDate[]&lt;=PerCustomer!$E$5)*(PaymentCus[]=PerCustomer!$B$5),ROW(PaymentDate[])-ROW(CustPay!$B$4)+1),ROWS(G$8:G482))))</f>
        <v/>
      </c>
      <c r="H482" s="21" t="str" cm="1">
        <f t="array" ref="H482">IF(ROWS(H$8:H482)&gt;$H$4,"",INDEX(TableCPD[],SMALL(IF((PaymentDate[]&gt;=PerCustomer!$D$5)*(PaymentDate[]&lt;=PerCustomer!$E$5)*(PaymentCus[]=PerCustomer!$B$5),ROW(PaymentDate[])-ROW(CustPay!$B$4)+1),ROWS(H$8:H482))))</f>
        <v/>
      </c>
      <c r="L482" s="10"/>
    </row>
    <row r="483" spans="2:12" x14ac:dyDescent="0.35">
      <c r="B483" s="19" t="str">
        <f t="array" ref="B483">IF(ROWS(B$8:B483)&gt;$H$3,"",INDEX(Tracker!$B$5:$B$999,SMALL(IF((Tracker!$B$5:$B$999&gt;=PerCustomer!$D$5)*(Tracker!$B$5:$B$999&lt;=PerCustomer!$E$5)*(Tracker!$C$5:$C$999=PerCustomer!$B$5),ROW(Tracker!$B$5:$B$999)-ROW(Tracker!$B$5)+1),ROWS(B$8:B483))))</f>
        <v/>
      </c>
      <c r="C483" s="19" t="str">
        <f t="array" ref="C483">IF(ROWS(C$8:C483)&gt;$H$3,"",INDEX(Tracker!$C$5:$C$999,SMALL(IF((Tracker!$B$5:$B$999&gt;=PerCustomer!$D$5)*(Tracker!$B$5:$B$999&lt;=PerCustomer!$E$5)*(Tracker!$C$5:$C$999=PerCustomer!$B$5),ROW(Tracker!$B$5:$B$999)-ROW(Tracker!$B$5)+1),ROWS(C$8:C483))))</f>
        <v/>
      </c>
      <c r="D483" s="21" t="str">
        <f t="array" ref="D483">IF(ROWS(D$8:D483)&gt;$H$3,"",INDEX(Tracker!$D$5:$D$999,SMALL(IF((Tracker!$B$5:$B$999&gt;=PerCustomer!$D$5)*(Tracker!$B$5:$B$999&lt;=PerCustomer!$E$5)*(Tracker!$C$5:$C$999=PerCustomer!$B$5),ROW(Tracker!$B$5:$B$999)-ROW(Tracker!$B$5)+1),ROWS(D$8:D483))))</f>
        <v/>
      </c>
      <c r="F483" s="19" t="str" cm="1">
        <f t="array" ref="F483">IF(ROWS(F$8:F483)&gt;$H$4,"",INDEX(PaymentDate[],SMALL(IF((PaymentDate[]&gt;=PerCustomer!$D$5)*(PaymentDate[]&lt;=PerCustomer!$E$5)*(PaymentCus[]=PerCustomer!$B$5),ROW(PaymentDate[])-ROW(CustPay!$B$4)+1),ROWS(F$8:F483))))</f>
        <v/>
      </c>
      <c r="G483" s="20" t="str" cm="1">
        <f t="array" ref="G483">IF(ROWS(G$8:G483)&gt;$H$4,"",INDEX(PaymentCus[],SMALL(IF((PaymentDate[]&gt;=PerCustomer!$D$5)*(PaymentDate[]&lt;=PerCustomer!$E$5)*(PaymentCus[]=PerCustomer!$B$5),ROW(PaymentDate[])-ROW(CustPay!$B$4)+1),ROWS(G$8:G483))))</f>
        <v/>
      </c>
      <c r="H483" s="21" t="str" cm="1">
        <f t="array" ref="H483">IF(ROWS(H$8:H483)&gt;$H$4,"",INDEX(TableCPD[],SMALL(IF((PaymentDate[]&gt;=PerCustomer!$D$5)*(PaymentDate[]&lt;=PerCustomer!$E$5)*(PaymentCus[]=PerCustomer!$B$5),ROW(PaymentDate[])-ROW(CustPay!$B$4)+1),ROWS(H$8:H483))))</f>
        <v/>
      </c>
      <c r="L483" s="10"/>
    </row>
    <row r="484" spans="2:12" x14ac:dyDescent="0.35">
      <c r="B484" s="19" t="str">
        <f t="array" ref="B484">IF(ROWS(B$8:B484)&gt;$H$3,"",INDEX(Tracker!$B$5:$B$999,SMALL(IF((Tracker!$B$5:$B$999&gt;=PerCustomer!$D$5)*(Tracker!$B$5:$B$999&lt;=PerCustomer!$E$5)*(Tracker!$C$5:$C$999=PerCustomer!$B$5),ROW(Tracker!$B$5:$B$999)-ROW(Tracker!$B$5)+1),ROWS(B$8:B484))))</f>
        <v/>
      </c>
      <c r="C484" s="19" t="str">
        <f t="array" ref="C484">IF(ROWS(C$8:C484)&gt;$H$3,"",INDEX(Tracker!$C$5:$C$999,SMALL(IF((Tracker!$B$5:$B$999&gt;=PerCustomer!$D$5)*(Tracker!$B$5:$B$999&lt;=PerCustomer!$E$5)*(Tracker!$C$5:$C$999=PerCustomer!$B$5),ROW(Tracker!$B$5:$B$999)-ROW(Tracker!$B$5)+1),ROWS(C$8:C484))))</f>
        <v/>
      </c>
      <c r="D484" s="21" t="str">
        <f t="array" ref="D484">IF(ROWS(D$8:D484)&gt;$H$3,"",INDEX(Tracker!$D$5:$D$999,SMALL(IF((Tracker!$B$5:$B$999&gt;=PerCustomer!$D$5)*(Tracker!$B$5:$B$999&lt;=PerCustomer!$E$5)*(Tracker!$C$5:$C$999=PerCustomer!$B$5),ROW(Tracker!$B$5:$B$999)-ROW(Tracker!$B$5)+1),ROWS(D$8:D484))))</f>
        <v/>
      </c>
      <c r="F484" s="19" t="str" cm="1">
        <f t="array" ref="F484">IF(ROWS(F$8:F484)&gt;$H$4,"",INDEX(PaymentDate[],SMALL(IF((PaymentDate[]&gt;=PerCustomer!$D$5)*(PaymentDate[]&lt;=PerCustomer!$E$5)*(PaymentCus[]=PerCustomer!$B$5),ROW(PaymentDate[])-ROW(CustPay!$B$4)+1),ROWS(F$8:F484))))</f>
        <v/>
      </c>
      <c r="G484" s="20" t="str" cm="1">
        <f t="array" ref="G484">IF(ROWS(G$8:G484)&gt;$H$4,"",INDEX(PaymentCus[],SMALL(IF((PaymentDate[]&gt;=PerCustomer!$D$5)*(PaymentDate[]&lt;=PerCustomer!$E$5)*(PaymentCus[]=PerCustomer!$B$5),ROW(PaymentDate[])-ROW(CustPay!$B$4)+1),ROWS(G$8:G484))))</f>
        <v/>
      </c>
      <c r="H484" s="21" t="str" cm="1">
        <f t="array" ref="H484">IF(ROWS(H$8:H484)&gt;$H$4,"",INDEX(TableCPD[],SMALL(IF((PaymentDate[]&gt;=PerCustomer!$D$5)*(PaymentDate[]&lt;=PerCustomer!$E$5)*(PaymentCus[]=PerCustomer!$B$5),ROW(PaymentDate[])-ROW(CustPay!$B$4)+1),ROWS(H$8:H484))))</f>
        <v/>
      </c>
      <c r="L484" s="10"/>
    </row>
    <row r="485" spans="2:12" x14ac:dyDescent="0.35">
      <c r="B485" s="19" t="str">
        <f t="array" ref="B485">IF(ROWS(B$8:B485)&gt;$H$3,"",INDEX(Tracker!$B$5:$B$999,SMALL(IF((Tracker!$B$5:$B$999&gt;=PerCustomer!$D$5)*(Tracker!$B$5:$B$999&lt;=PerCustomer!$E$5)*(Tracker!$C$5:$C$999=PerCustomer!$B$5),ROW(Tracker!$B$5:$B$999)-ROW(Tracker!$B$5)+1),ROWS(B$8:B485))))</f>
        <v/>
      </c>
      <c r="C485" s="19" t="str">
        <f t="array" ref="C485">IF(ROWS(C$8:C485)&gt;$H$3,"",INDEX(Tracker!$C$5:$C$999,SMALL(IF((Tracker!$B$5:$B$999&gt;=PerCustomer!$D$5)*(Tracker!$B$5:$B$999&lt;=PerCustomer!$E$5)*(Tracker!$C$5:$C$999=PerCustomer!$B$5),ROW(Tracker!$B$5:$B$999)-ROW(Tracker!$B$5)+1),ROWS(C$8:C485))))</f>
        <v/>
      </c>
      <c r="D485" s="21" t="str">
        <f t="array" ref="D485">IF(ROWS(D$8:D485)&gt;$H$3,"",INDEX(Tracker!$D$5:$D$999,SMALL(IF((Tracker!$B$5:$B$999&gt;=PerCustomer!$D$5)*(Tracker!$B$5:$B$999&lt;=PerCustomer!$E$5)*(Tracker!$C$5:$C$999=PerCustomer!$B$5),ROW(Tracker!$B$5:$B$999)-ROW(Tracker!$B$5)+1),ROWS(D$8:D485))))</f>
        <v/>
      </c>
      <c r="F485" s="19" t="str" cm="1">
        <f t="array" ref="F485">IF(ROWS(F$8:F485)&gt;$H$4,"",INDEX(PaymentDate[],SMALL(IF((PaymentDate[]&gt;=PerCustomer!$D$5)*(PaymentDate[]&lt;=PerCustomer!$E$5)*(PaymentCus[]=PerCustomer!$B$5),ROW(PaymentDate[])-ROW(CustPay!$B$4)+1),ROWS(F$8:F485))))</f>
        <v/>
      </c>
      <c r="G485" s="20" t="str" cm="1">
        <f t="array" ref="G485">IF(ROWS(G$8:G485)&gt;$H$4,"",INDEX(PaymentCus[],SMALL(IF((PaymentDate[]&gt;=PerCustomer!$D$5)*(PaymentDate[]&lt;=PerCustomer!$E$5)*(PaymentCus[]=PerCustomer!$B$5),ROW(PaymentDate[])-ROW(CustPay!$B$4)+1),ROWS(G$8:G485))))</f>
        <v/>
      </c>
      <c r="H485" s="21" t="str" cm="1">
        <f t="array" ref="H485">IF(ROWS(H$8:H485)&gt;$H$4,"",INDEX(TableCPD[],SMALL(IF((PaymentDate[]&gt;=PerCustomer!$D$5)*(PaymentDate[]&lt;=PerCustomer!$E$5)*(PaymentCus[]=PerCustomer!$B$5),ROW(PaymentDate[])-ROW(CustPay!$B$4)+1),ROWS(H$8:H485))))</f>
        <v/>
      </c>
      <c r="L485" s="10"/>
    </row>
    <row r="486" spans="2:12" x14ac:dyDescent="0.35">
      <c r="B486" s="19" t="str">
        <f t="array" ref="B486">IF(ROWS(B$8:B486)&gt;$H$3,"",INDEX(Tracker!$B$5:$B$999,SMALL(IF((Tracker!$B$5:$B$999&gt;=PerCustomer!$D$5)*(Tracker!$B$5:$B$999&lt;=PerCustomer!$E$5)*(Tracker!$C$5:$C$999=PerCustomer!$B$5),ROW(Tracker!$B$5:$B$999)-ROW(Tracker!$B$5)+1),ROWS(B$8:B486))))</f>
        <v/>
      </c>
      <c r="C486" s="19" t="str">
        <f t="array" ref="C486">IF(ROWS(C$8:C486)&gt;$H$3,"",INDEX(Tracker!$C$5:$C$999,SMALL(IF((Tracker!$B$5:$B$999&gt;=PerCustomer!$D$5)*(Tracker!$B$5:$B$999&lt;=PerCustomer!$E$5)*(Tracker!$C$5:$C$999=PerCustomer!$B$5),ROW(Tracker!$B$5:$B$999)-ROW(Tracker!$B$5)+1),ROWS(C$8:C486))))</f>
        <v/>
      </c>
      <c r="D486" s="21" t="str">
        <f t="array" ref="D486">IF(ROWS(D$8:D486)&gt;$H$3,"",INDEX(Tracker!$D$5:$D$999,SMALL(IF((Tracker!$B$5:$B$999&gt;=PerCustomer!$D$5)*(Tracker!$B$5:$B$999&lt;=PerCustomer!$E$5)*(Tracker!$C$5:$C$999=PerCustomer!$B$5),ROW(Tracker!$B$5:$B$999)-ROW(Tracker!$B$5)+1),ROWS(D$8:D486))))</f>
        <v/>
      </c>
      <c r="F486" s="19" t="str" cm="1">
        <f t="array" ref="F486">IF(ROWS(F$8:F486)&gt;$H$4,"",INDEX(PaymentDate[],SMALL(IF((PaymentDate[]&gt;=PerCustomer!$D$5)*(PaymentDate[]&lt;=PerCustomer!$E$5)*(PaymentCus[]=PerCustomer!$B$5),ROW(PaymentDate[])-ROW(CustPay!$B$4)+1),ROWS(F$8:F486))))</f>
        <v/>
      </c>
      <c r="G486" s="20" t="str" cm="1">
        <f t="array" ref="G486">IF(ROWS(G$8:G486)&gt;$H$4,"",INDEX(PaymentCus[],SMALL(IF((PaymentDate[]&gt;=PerCustomer!$D$5)*(PaymentDate[]&lt;=PerCustomer!$E$5)*(PaymentCus[]=PerCustomer!$B$5),ROW(PaymentDate[])-ROW(CustPay!$B$4)+1),ROWS(G$8:G486))))</f>
        <v/>
      </c>
      <c r="H486" s="21" t="str" cm="1">
        <f t="array" ref="H486">IF(ROWS(H$8:H486)&gt;$H$4,"",INDEX(TableCPD[],SMALL(IF((PaymentDate[]&gt;=PerCustomer!$D$5)*(PaymentDate[]&lt;=PerCustomer!$E$5)*(PaymentCus[]=PerCustomer!$B$5),ROW(PaymentDate[])-ROW(CustPay!$B$4)+1),ROWS(H$8:H486))))</f>
        <v/>
      </c>
      <c r="L486" s="10"/>
    </row>
    <row r="487" spans="2:12" x14ac:dyDescent="0.35">
      <c r="B487" s="19" t="str">
        <f t="array" ref="B487">IF(ROWS(B$8:B487)&gt;$H$3,"",INDEX(Tracker!$B$5:$B$999,SMALL(IF((Tracker!$B$5:$B$999&gt;=PerCustomer!$D$5)*(Tracker!$B$5:$B$999&lt;=PerCustomer!$E$5)*(Tracker!$C$5:$C$999=PerCustomer!$B$5),ROW(Tracker!$B$5:$B$999)-ROW(Tracker!$B$5)+1),ROWS(B$8:B487))))</f>
        <v/>
      </c>
      <c r="C487" s="19" t="str">
        <f t="array" ref="C487">IF(ROWS(C$8:C487)&gt;$H$3,"",INDEX(Tracker!$C$5:$C$999,SMALL(IF((Tracker!$B$5:$B$999&gt;=PerCustomer!$D$5)*(Tracker!$B$5:$B$999&lt;=PerCustomer!$E$5)*(Tracker!$C$5:$C$999=PerCustomer!$B$5),ROW(Tracker!$B$5:$B$999)-ROW(Tracker!$B$5)+1),ROWS(C$8:C487))))</f>
        <v/>
      </c>
      <c r="D487" s="21" t="str">
        <f t="array" ref="D487">IF(ROWS(D$8:D487)&gt;$H$3,"",INDEX(Tracker!$D$5:$D$999,SMALL(IF((Tracker!$B$5:$B$999&gt;=PerCustomer!$D$5)*(Tracker!$B$5:$B$999&lt;=PerCustomer!$E$5)*(Tracker!$C$5:$C$999=PerCustomer!$B$5),ROW(Tracker!$B$5:$B$999)-ROW(Tracker!$B$5)+1),ROWS(D$8:D487))))</f>
        <v/>
      </c>
      <c r="F487" s="19" t="str" cm="1">
        <f t="array" ref="F487">IF(ROWS(F$8:F487)&gt;$H$4,"",INDEX(PaymentDate[],SMALL(IF((PaymentDate[]&gt;=PerCustomer!$D$5)*(PaymentDate[]&lt;=PerCustomer!$E$5)*(PaymentCus[]=PerCustomer!$B$5),ROW(PaymentDate[])-ROW(CustPay!$B$4)+1),ROWS(F$8:F487))))</f>
        <v/>
      </c>
      <c r="G487" s="20" t="str" cm="1">
        <f t="array" ref="G487">IF(ROWS(G$8:G487)&gt;$H$4,"",INDEX(PaymentCus[],SMALL(IF((PaymentDate[]&gt;=PerCustomer!$D$5)*(PaymentDate[]&lt;=PerCustomer!$E$5)*(PaymentCus[]=PerCustomer!$B$5),ROW(PaymentDate[])-ROW(CustPay!$B$4)+1),ROWS(G$8:G487))))</f>
        <v/>
      </c>
      <c r="H487" s="21" t="str" cm="1">
        <f t="array" ref="H487">IF(ROWS(H$8:H487)&gt;$H$4,"",INDEX(TableCPD[],SMALL(IF((PaymentDate[]&gt;=PerCustomer!$D$5)*(PaymentDate[]&lt;=PerCustomer!$E$5)*(PaymentCus[]=PerCustomer!$B$5),ROW(PaymentDate[])-ROW(CustPay!$B$4)+1),ROWS(H$8:H487))))</f>
        <v/>
      </c>
      <c r="L487" s="10"/>
    </row>
    <row r="488" spans="2:12" x14ac:dyDescent="0.35">
      <c r="B488" s="19" t="str">
        <f t="array" ref="B488">IF(ROWS(B$8:B488)&gt;$H$3,"",INDEX(Tracker!$B$5:$B$999,SMALL(IF((Tracker!$B$5:$B$999&gt;=PerCustomer!$D$5)*(Tracker!$B$5:$B$999&lt;=PerCustomer!$E$5)*(Tracker!$C$5:$C$999=PerCustomer!$B$5),ROW(Tracker!$B$5:$B$999)-ROW(Tracker!$B$5)+1),ROWS(B$8:B488))))</f>
        <v/>
      </c>
      <c r="C488" s="19" t="str">
        <f t="array" ref="C488">IF(ROWS(C$8:C488)&gt;$H$3,"",INDEX(Tracker!$C$5:$C$999,SMALL(IF((Tracker!$B$5:$B$999&gt;=PerCustomer!$D$5)*(Tracker!$B$5:$B$999&lt;=PerCustomer!$E$5)*(Tracker!$C$5:$C$999=PerCustomer!$B$5),ROW(Tracker!$B$5:$B$999)-ROW(Tracker!$B$5)+1),ROWS(C$8:C488))))</f>
        <v/>
      </c>
      <c r="D488" s="21" t="str">
        <f t="array" ref="D488">IF(ROWS(D$8:D488)&gt;$H$3,"",INDEX(Tracker!$D$5:$D$999,SMALL(IF((Tracker!$B$5:$B$999&gt;=PerCustomer!$D$5)*(Tracker!$B$5:$B$999&lt;=PerCustomer!$E$5)*(Tracker!$C$5:$C$999=PerCustomer!$B$5),ROW(Tracker!$B$5:$B$999)-ROW(Tracker!$B$5)+1),ROWS(D$8:D488))))</f>
        <v/>
      </c>
      <c r="F488" s="19" t="str" cm="1">
        <f t="array" ref="F488">IF(ROWS(F$8:F488)&gt;$H$4,"",INDEX(PaymentDate[],SMALL(IF((PaymentDate[]&gt;=PerCustomer!$D$5)*(PaymentDate[]&lt;=PerCustomer!$E$5)*(PaymentCus[]=PerCustomer!$B$5),ROW(PaymentDate[])-ROW(CustPay!$B$4)+1),ROWS(F$8:F488))))</f>
        <v/>
      </c>
      <c r="G488" s="20" t="str" cm="1">
        <f t="array" ref="G488">IF(ROWS(G$8:G488)&gt;$H$4,"",INDEX(PaymentCus[],SMALL(IF((PaymentDate[]&gt;=PerCustomer!$D$5)*(PaymentDate[]&lt;=PerCustomer!$E$5)*(PaymentCus[]=PerCustomer!$B$5),ROW(PaymentDate[])-ROW(CustPay!$B$4)+1),ROWS(G$8:G488))))</f>
        <v/>
      </c>
      <c r="H488" s="21" t="str" cm="1">
        <f t="array" ref="H488">IF(ROWS(H$8:H488)&gt;$H$4,"",INDEX(TableCPD[],SMALL(IF((PaymentDate[]&gt;=PerCustomer!$D$5)*(PaymentDate[]&lt;=PerCustomer!$E$5)*(PaymentCus[]=PerCustomer!$B$5),ROW(PaymentDate[])-ROW(CustPay!$B$4)+1),ROWS(H$8:H488))))</f>
        <v/>
      </c>
      <c r="L488" s="10"/>
    </row>
    <row r="489" spans="2:12" x14ac:dyDescent="0.35">
      <c r="B489" s="19" t="str">
        <f t="array" ref="B489">IF(ROWS(B$8:B489)&gt;$H$3,"",INDEX(Tracker!$B$5:$B$999,SMALL(IF((Tracker!$B$5:$B$999&gt;=PerCustomer!$D$5)*(Tracker!$B$5:$B$999&lt;=PerCustomer!$E$5)*(Tracker!$C$5:$C$999=PerCustomer!$B$5),ROW(Tracker!$B$5:$B$999)-ROW(Tracker!$B$5)+1),ROWS(B$8:B489))))</f>
        <v/>
      </c>
      <c r="C489" s="19" t="str">
        <f t="array" ref="C489">IF(ROWS(C$8:C489)&gt;$H$3,"",INDEX(Tracker!$C$5:$C$999,SMALL(IF((Tracker!$B$5:$B$999&gt;=PerCustomer!$D$5)*(Tracker!$B$5:$B$999&lt;=PerCustomer!$E$5)*(Tracker!$C$5:$C$999=PerCustomer!$B$5),ROW(Tracker!$B$5:$B$999)-ROW(Tracker!$B$5)+1),ROWS(C$8:C489))))</f>
        <v/>
      </c>
      <c r="D489" s="21" t="str">
        <f t="array" ref="D489">IF(ROWS(D$8:D489)&gt;$H$3,"",INDEX(Tracker!$D$5:$D$999,SMALL(IF((Tracker!$B$5:$B$999&gt;=PerCustomer!$D$5)*(Tracker!$B$5:$B$999&lt;=PerCustomer!$E$5)*(Tracker!$C$5:$C$999=PerCustomer!$B$5),ROW(Tracker!$B$5:$B$999)-ROW(Tracker!$B$5)+1),ROWS(D$8:D489))))</f>
        <v/>
      </c>
      <c r="F489" s="19" t="str" cm="1">
        <f t="array" ref="F489">IF(ROWS(F$8:F489)&gt;$H$4,"",INDEX(PaymentDate[],SMALL(IF((PaymentDate[]&gt;=PerCustomer!$D$5)*(PaymentDate[]&lt;=PerCustomer!$E$5)*(PaymentCus[]=PerCustomer!$B$5),ROW(PaymentDate[])-ROW(CustPay!$B$4)+1),ROWS(F$8:F489))))</f>
        <v/>
      </c>
      <c r="G489" s="20" t="str" cm="1">
        <f t="array" ref="G489">IF(ROWS(G$8:G489)&gt;$H$4,"",INDEX(PaymentCus[],SMALL(IF((PaymentDate[]&gt;=PerCustomer!$D$5)*(PaymentDate[]&lt;=PerCustomer!$E$5)*(PaymentCus[]=PerCustomer!$B$5),ROW(PaymentDate[])-ROW(CustPay!$B$4)+1),ROWS(G$8:G489))))</f>
        <v/>
      </c>
      <c r="H489" s="21" t="str" cm="1">
        <f t="array" ref="H489">IF(ROWS(H$8:H489)&gt;$H$4,"",INDEX(TableCPD[],SMALL(IF((PaymentDate[]&gt;=PerCustomer!$D$5)*(PaymentDate[]&lt;=PerCustomer!$E$5)*(PaymentCus[]=PerCustomer!$B$5),ROW(PaymentDate[])-ROW(CustPay!$B$4)+1),ROWS(H$8:H489))))</f>
        <v/>
      </c>
      <c r="L489" s="10"/>
    </row>
    <row r="490" spans="2:12" x14ac:dyDescent="0.35">
      <c r="B490" s="19" t="str">
        <f t="array" ref="B490">IF(ROWS(B$8:B490)&gt;$H$3,"",INDEX(Tracker!$B$5:$B$999,SMALL(IF((Tracker!$B$5:$B$999&gt;=PerCustomer!$D$5)*(Tracker!$B$5:$B$999&lt;=PerCustomer!$E$5)*(Tracker!$C$5:$C$999=PerCustomer!$B$5),ROW(Tracker!$B$5:$B$999)-ROW(Tracker!$B$5)+1),ROWS(B$8:B490))))</f>
        <v/>
      </c>
      <c r="C490" s="19" t="str">
        <f t="array" ref="C490">IF(ROWS(C$8:C490)&gt;$H$3,"",INDEX(Tracker!$C$5:$C$999,SMALL(IF((Tracker!$B$5:$B$999&gt;=PerCustomer!$D$5)*(Tracker!$B$5:$B$999&lt;=PerCustomer!$E$5)*(Tracker!$C$5:$C$999=PerCustomer!$B$5),ROW(Tracker!$B$5:$B$999)-ROW(Tracker!$B$5)+1),ROWS(C$8:C490))))</f>
        <v/>
      </c>
      <c r="D490" s="21" t="str">
        <f t="array" ref="D490">IF(ROWS(D$8:D490)&gt;$H$3,"",INDEX(Tracker!$D$5:$D$999,SMALL(IF((Tracker!$B$5:$B$999&gt;=PerCustomer!$D$5)*(Tracker!$B$5:$B$999&lt;=PerCustomer!$E$5)*(Tracker!$C$5:$C$999=PerCustomer!$B$5),ROW(Tracker!$B$5:$B$999)-ROW(Tracker!$B$5)+1),ROWS(D$8:D490))))</f>
        <v/>
      </c>
      <c r="F490" s="19" t="str" cm="1">
        <f t="array" ref="F490">IF(ROWS(F$8:F490)&gt;$H$4,"",INDEX(PaymentDate[],SMALL(IF((PaymentDate[]&gt;=PerCustomer!$D$5)*(PaymentDate[]&lt;=PerCustomer!$E$5)*(PaymentCus[]=PerCustomer!$B$5),ROW(PaymentDate[])-ROW(CustPay!$B$4)+1),ROWS(F$8:F490))))</f>
        <v/>
      </c>
      <c r="G490" s="20" t="str" cm="1">
        <f t="array" ref="G490">IF(ROWS(G$8:G490)&gt;$H$4,"",INDEX(PaymentCus[],SMALL(IF((PaymentDate[]&gt;=PerCustomer!$D$5)*(PaymentDate[]&lt;=PerCustomer!$E$5)*(PaymentCus[]=PerCustomer!$B$5),ROW(PaymentDate[])-ROW(CustPay!$B$4)+1),ROWS(G$8:G490))))</f>
        <v/>
      </c>
      <c r="H490" s="21" t="str" cm="1">
        <f t="array" ref="H490">IF(ROWS(H$8:H490)&gt;$H$4,"",INDEX(TableCPD[],SMALL(IF((PaymentDate[]&gt;=PerCustomer!$D$5)*(PaymentDate[]&lt;=PerCustomer!$E$5)*(PaymentCus[]=PerCustomer!$B$5),ROW(PaymentDate[])-ROW(CustPay!$B$4)+1),ROWS(H$8:H490))))</f>
        <v/>
      </c>
      <c r="L490" s="10"/>
    </row>
    <row r="491" spans="2:12" x14ac:dyDescent="0.35">
      <c r="B491" s="19" t="str">
        <f t="array" ref="B491">IF(ROWS(B$8:B491)&gt;$H$3,"",INDEX(Tracker!$B$5:$B$999,SMALL(IF((Tracker!$B$5:$B$999&gt;=PerCustomer!$D$5)*(Tracker!$B$5:$B$999&lt;=PerCustomer!$E$5)*(Tracker!$C$5:$C$999=PerCustomer!$B$5),ROW(Tracker!$B$5:$B$999)-ROW(Tracker!$B$5)+1),ROWS(B$8:B491))))</f>
        <v/>
      </c>
      <c r="C491" s="19" t="str">
        <f t="array" ref="C491">IF(ROWS(C$8:C491)&gt;$H$3,"",INDEX(Tracker!$C$5:$C$999,SMALL(IF((Tracker!$B$5:$B$999&gt;=PerCustomer!$D$5)*(Tracker!$B$5:$B$999&lt;=PerCustomer!$E$5)*(Tracker!$C$5:$C$999=PerCustomer!$B$5),ROW(Tracker!$B$5:$B$999)-ROW(Tracker!$B$5)+1),ROWS(C$8:C491))))</f>
        <v/>
      </c>
      <c r="D491" s="21" t="str">
        <f t="array" ref="D491">IF(ROWS(D$8:D491)&gt;$H$3,"",INDEX(Tracker!$D$5:$D$999,SMALL(IF((Tracker!$B$5:$B$999&gt;=PerCustomer!$D$5)*(Tracker!$B$5:$B$999&lt;=PerCustomer!$E$5)*(Tracker!$C$5:$C$999=PerCustomer!$B$5),ROW(Tracker!$B$5:$B$999)-ROW(Tracker!$B$5)+1),ROWS(D$8:D491))))</f>
        <v/>
      </c>
      <c r="F491" s="19" t="str" cm="1">
        <f t="array" ref="F491">IF(ROWS(F$8:F491)&gt;$H$4,"",INDEX(PaymentDate[],SMALL(IF((PaymentDate[]&gt;=PerCustomer!$D$5)*(PaymentDate[]&lt;=PerCustomer!$E$5)*(PaymentCus[]=PerCustomer!$B$5),ROW(PaymentDate[])-ROW(CustPay!$B$4)+1),ROWS(F$8:F491))))</f>
        <v/>
      </c>
      <c r="G491" s="20" t="str" cm="1">
        <f t="array" ref="G491">IF(ROWS(G$8:G491)&gt;$H$4,"",INDEX(PaymentCus[],SMALL(IF((PaymentDate[]&gt;=PerCustomer!$D$5)*(PaymentDate[]&lt;=PerCustomer!$E$5)*(PaymentCus[]=PerCustomer!$B$5),ROW(PaymentDate[])-ROW(CustPay!$B$4)+1),ROWS(G$8:G491))))</f>
        <v/>
      </c>
      <c r="H491" s="21" t="str" cm="1">
        <f t="array" ref="H491">IF(ROWS(H$8:H491)&gt;$H$4,"",INDEX(TableCPD[],SMALL(IF((PaymentDate[]&gt;=PerCustomer!$D$5)*(PaymentDate[]&lt;=PerCustomer!$E$5)*(PaymentCus[]=PerCustomer!$B$5),ROW(PaymentDate[])-ROW(CustPay!$B$4)+1),ROWS(H$8:H491))))</f>
        <v/>
      </c>
      <c r="L491" s="10"/>
    </row>
    <row r="492" spans="2:12" x14ac:dyDescent="0.35">
      <c r="B492" s="19" t="str">
        <f t="array" ref="B492">IF(ROWS(B$8:B492)&gt;$H$3,"",INDEX(Tracker!$B$5:$B$999,SMALL(IF((Tracker!$B$5:$B$999&gt;=PerCustomer!$D$5)*(Tracker!$B$5:$B$999&lt;=PerCustomer!$E$5)*(Tracker!$C$5:$C$999=PerCustomer!$B$5),ROW(Tracker!$B$5:$B$999)-ROW(Tracker!$B$5)+1),ROWS(B$8:B492))))</f>
        <v/>
      </c>
      <c r="C492" s="19" t="str">
        <f t="array" ref="C492">IF(ROWS(C$8:C492)&gt;$H$3,"",INDEX(Tracker!$C$5:$C$999,SMALL(IF((Tracker!$B$5:$B$999&gt;=PerCustomer!$D$5)*(Tracker!$B$5:$B$999&lt;=PerCustomer!$E$5)*(Tracker!$C$5:$C$999=PerCustomer!$B$5),ROW(Tracker!$B$5:$B$999)-ROW(Tracker!$B$5)+1),ROWS(C$8:C492))))</f>
        <v/>
      </c>
      <c r="D492" s="21" t="str">
        <f t="array" ref="D492">IF(ROWS(D$8:D492)&gt;$H$3,"",INDEX(Tracker!$D$5:$D$999,SMALL(IF((Tracker!$B$5:$B$999&gt;=PerCustomer!$D$5)*(Tracker!$B$5:$B$999&lt;=PerCustomer!$E$5)*(Tracker!$C$5:$C$999=PerCustomer!$B$5),ROW(Tracker!$B$5:$B$999)-ROW(Tracker!$B$5)+1),ROWS(D$8:D492))))</f>
        <v/>
      </c>
      <c r="F492" s="19" t="str" cm="1">
        <f t="array" ref="F492">IF(ROWS(F$8:F492)&gt;$H$4,"",INDEX(PaymentDate[],SMALL(IF((PaymentDate[]&gt;=PerCustomer!$D$5)*(PaymentDate[]&lt;=PerCustomer!$E$5)*(PaymentCus[]=PerCustomer!$B$5),ROW(PaymentDate[])-ROW(CustPay!$B$4)+1),ROWS(F$8:F492))))</f>
        <v/>
      </c>
      <c r="G492" s="20" t="str" cm="1">
        <f t="array" ref="G492">IF(ROWS(G$8:G492)&gt;$H$4,"",INDEX(PaymentCus[],SMALL(IF((PaymentDate[]&gt;=PerCustomer!$D$5)*(PaymentDate[]&lt;=PerCustomer!$E$5)*(PaymentCus[]=PerCustomer!$B$5),ROW(PaymentDate[])-ROW(CustPay!$B$4)+1),ROWS(G$8:G492))))</f>
        <v/>
      </c>
      <c r="H492" s="21" t="str" cm="1">
        <f t="array" ref="H492">IF(ROWS(H$8:H492)&gt;$H$4,"",INDEX(TableCPD[],SMALL(IF((PaymentDate[]&gt;=PerCustomer!$D$5)*(PaymentDate[]&lt;=PerCustomer!$E$5)*(PaymentCus[]=PerCustomer!$B$5),ROW(PaymentDate[])-ROW(CustPay!$B$4)+1),ROWS(H$8:H492))))</f>
        <v/>
      </c>
      <c r="L492" s="10"/>
    </row>
    <row r="493" spans="2:12" x14ac:dyDescent="0.35">
      <c r="B493" s="19" t="str">
        <f t="array" ref="B493">IF(ROWS(B$8:B493)&gt;$H$3,"",INDEX(Tracker!$B$5:$B$999,SMALL(IF((Tracker!$B$5:$B$999&gt;=PerCustomer!$D$5)*(Tracker!$B$5:$B$999&lt;=PerCustomer!$E$5)*(Tracker!$C$5:$C$999=PerCustomer!$B$5),ROW(Tracker!$B$5:$B$999)-ROW(Tracker!$B$5)+1),ROWS(B$8:B493))))</f>
        <v/>
      </c>
      <c r="C493" s="19" t="str">
        <f t="array" ref="C493">IF(ROWS(C$8:C493)&gt;$H$3,"",INDEX(Tracker!$C$5:$C$999,SMALL(IF((Tracker!$B$5:$B$999&gt;=PerCustomer!$D$5)*(Tracker!$B$5:$B$999&lt;=PerCustomer!$E$5)*(Tracker!$C$5:$C$999=PerCustomer!$B$5),ROW(Tracker!$B$5:$B$999)-ROW(Tracker!$B$5)+1),ROWS(C$8:C493))))</f>
        <v/>
      </c>
      <c r="D493" s="21" t="str">
        <f t="array" ref="D493">IF(ROWS(D$8:D493)&gt;$H$3,"",INDEX(Tracker!$D$5:$D$999,SMALL(IF((Tracker!$B$5:$B$999&gt;=PerCustomer!$D$5)*(Tracker!$B$5:$B$999&lt;=PerCustomer!$E$5)*(Tracker!$C$5:$C$999=PerCustomer!$B$5),ROW(Tracker!$B$5:$B$999)-ROW(Tracker!$B$5)+1),ROWS(D$8:D493))))</f>
        <v/>
      </c>
      <c r="F493" s="19" t="str" cm="1">
        <f t="array" ref="F493">IF(ROWS(F$8:F493)&gt;$H$4,"",INDEX(PaymentDate[],SMALL(IF((PaymentDate[]&gt;=PerCustomer!$D$5)*(PaymentDate[]&lt;=PerCustomer!$E$5)*(PaymentCus[]=PerCustomer!$B$5),ROW(PaymentDate[])-ROW(CustPay!$B$4)+1),ROWS(F$8:F493))))</f>
        <v/>
      </c>
      <c r="G493" s="20" t="str" cm="1">
        <f t="array" ref="G493">IF(ROWS(G$8:G493)&gt;$H$4,"",INDEX(PaymentCus[],SMALL(IF((PaymentDate[]&gt;=PerCustomer!$D$5)*(PaymentDate[]&lt;=PerCustomer!$E$5)*(PaymentCus[]=PerCustomer!$B$5),ROW(PaymentDate[])-ROW(CustPay!$B$4)+1),ROWS(G$8:G493))))</f>
        <v/>
      </c>
      <c r="H493" s="21" t="str" cm="1">
        <f t="array" ref="H493">IF(ROWS(H$8:H493)&gt;$H$4,"",INDEX(TableCPD[],SMALL(IF((PaymentDate[]&gt;=PerCustomer!$D$5)*(PaymentDate[]&lt;=PerCustomer!$E$5)*(PaymentCus[]=PerCustomer!$B$5),ROW(PaymentDate[])-ROW(CustPay!$B$4)+1),ROWS(H$8:H493))))</f>
        <v/>
      </c>
      <c r="L493" s="10"/>
    </row>
    <row r="494" spans="2:12" x14ac:dyDescent="0.35">
      <c r="B494" s="19" t="str">
        <f t="array" ref="B494">IF(ROWS(B$8:B494)&gt;$H$3,"",INDEX(Tracker!$B$5:$B$999,SMALL(IF((Tracker!$B$5:$B$999&gt;=PerCustomer!$D$5)*(Tracker!$B$5:$B$999&lt;=PerCustomer!$E$5)*(Tracker!$C$5:$C$999=PerCustomer!$B$5),ROW(Tracker!$B$5:$B$999)-ROW(Tracker!$B$5)+1),ROWS(B$8:B494))))</f>
        <v/>
      </c>
      <c r="C494" s="19" t="str">
        <f t="array" ref="C494">IF(ROWS(C$8:C494)&gt;$H$3,"",INDEX(Tracker!$C$5:$C$999,SMALL(IF((Tracker!$B$5:$B$999&gt;=PerCustomer!$D$5)*(Tracker!$B$5:$B$999&lt;=PerCustomer!$E$5)*(Tracker!$C$5:$C$999=PerCustomer!$B$5),ROW(Tracker!$B$5:$B$999)-ROW(Tracker!$B$5)+1),ROWS(C$8:C494))))</f>
        <v/>
      </c>
      <c r="D494" s="21" t="str">
        <f t="array" ref="D494">IF(ROWS(D$8:D494)&gt;$H$3,"",INDEX(Tracker!$D$5:$D$999,SMALL(IF((Tracker!$B$5:$B$999&gt;=PerCustomer!$D$5)*(Tracker!$B$5:$B$999&lt;=PerCustomer!$E$5)*(Tracker!$C$5:$C$999=PerCustomer!$B$5),ROW(Tracker!$B$5:$B$999)-ROW(Tracker!$B$5)+1),ROWS(D$8:D494))))</f>
        <v/>
      </c>
      <c r="F494" s="19" t="str" cm="1">
        <f t="array" ref="F494">IF(ROWS(F$8:F494)&gt;$H$4,"",INDEX(PaymentDate[],SMALL(IF((PaymentDate[]&gt;=PerCustomer!$D$5)*(PaymentDate[]&lt;=PerCustomer!$E$5)*(PaymentCus[]=PerCustomer!$B$5),ROW(PaymentDate[])-ROW(CustPay!$B$4)+1),ROWS(F$8:F494))))</f>
        <v/>
      </c>
      <c r="G494" s="20" t="str" cm="1">
        <f t="array" ref="G494">IF(ROWS(G$8:G494)&gt;$H$4,"",INDEX(PaymentCus[],SMALL(IF((PaymentDate[]&gt;=PerCustomer!$D$5)*(PaymentDate[]&lt;=PerCustomer!$E$5)*(PaymentCus[]=PerCustomer!$B$5),ROW(PaymentDate[])-ROW(CustPay!$B$4)+1),ROWS(G$8:G494))))</f>
        <v/>
      </c>
      <c r="H494" s="21" t="str" cm="1">
        <f t="array" ref="H494">IF(ROWS(H$8:H494)&gt;$H$4,"",INDEX(TableCPD[],SMALL(IF((PaymentDate[]&gt;=PerCustomer!$D$5)*(PaymentDate[]&lt;=PerCustomer!$E$5)*(PaymentCus[]=PerCustomer!$B$5),ROW(PaymentDate[])-ROW(CustPay!$B$4)+1),ROWS(H$8:H494))))</f>
        <v/>
      </c>
      <c r="L494" s="10"/>
    </row>
    <row r="495" spans="2:12" x14ac:dyDescent="0.35">
      <c r="B495" s="19" t="str">
        <f t="array" ref="B495">IF(ROWS(B$8:B495)&gt;$H$3,"",INDEX(Tracker!$B$5:$B$999,SMALL(IF((Tracker!$B$5:$B$999&gt;=PerCustomer!$D$5)*(Tracker!$B$5:$B$999&lt;=PerCustomer!$E$5)*(Tracker!$C$5:$C$999=PerCustomer!$B$5),ROW(Tracker!$B$5:$B$999)-ROW(Tracker!$B$5)+1),ROWS(B$8:B495))))</f>
        <v/>
      </c>
      <c r="C495" s="19" t="str">
        <f t="array" ref="C495">IF(ROWS(C$8:C495)&gt;$H$3,"",INDEX(Tracker!$C$5:$C$999,SMALL(IF((Tracker!$B$5:$B$999&gt;=PerCustomer!$D$5)*(Tracker!$B$5:$B$999&lt;=PerCustomer!$E$5)*(Tracker!$C$5:$C$999=PerCustomer!$B$5),ROW(Tracker!$B$5:$B$999)-ROW(Tracker!$B$5)+1),ROWS(C$8:C495))))</f>
        <v/>
      </c>
      <c r="D495" s="21" t="str">
        <f t="array" ref="D495">IF(ROWS(D$8:D495)&gt;$H$3,"",INDEX(Tracker!$D$5:$D$999,SMALL(IF((Tracker!$B$5:$B$999&gt;=PerCustomer!$D$5)*(Tracker!$B$5:$B$999&lt;=PerCustomer!$E$5)*(Tracker!$C$5:$C$999=PerCustomer!$B$5),ROW(Tracker!$B$5:$B$999)-ROW(Tracker!$B$5)+1),ROWS(D$8:D495))))</f>
        <v/>
      </c>
      <c r="F495" s="19" t="str" cm="1">
        <f t="array" ref="F495">IF(ROWS(F$8:F495)&gt;$H$4,"",INDEX(PaymentDate[],SMALL(IF((PaymentDate[]&gt;=PerCustomer!$D$5)*(PaymentDate[]&lt;=PerCustomer!$E$5)*(PaymentCus[]=PerCustomer!$B$5),ROW(PaymentDate[])-ROW(CustPay!$B$4)+1),ROWS(F$8:F495))))</f>
        <v/>
      </c>
      <c r="G495" s="20" t="str" cm="1">
        <f t="array" ref="G495">IF(ROWS(G$8:G495)&gt;$H$4,"",INDEX(PaymentCus[],SMALL(IF((PaymentDate[]&gt;=PerCustomer!$D$5)*(PaymentDate[]&lt;=PerCustomer!$E$5)*(PaymentCus[]=PerCustomer!$B$5),ROW(PaymentDate[])-ROW(CustPay!$B$4)+1),ROWS(G$8:G495))))</f>
        <v/>
      </c>
      <c r="H495" s="21" t="str" cm="1">
        <f t="array" ref="H495">IF(ROWS(H$8:H495)&gt;$H$4,"",INDEX(TableCPD[],SMALL(IF((PaymentDate[]&gt;=PerCustomer!$D$5)*(PaymentDate[]&lt;=PerCustomer!$E$5)*(PaymentCus[]=PerCustomer!$B$5),ROW(PaymentDate[])-ROW(CustPay!$B$4)+1),ROWS(H$8:H495))))</f>
        <v/>
      </c>
      <c r="L495" s="10"/>
    </row>
    <row r="496" spans="2:12" x14ac:dyDescent="0.35">
      <c r="B496" s="19" t="str">
        <f t="array" ref="B496">IF(ROWS(B$8:B496)&gt;$H$3,"",INDEX(Tracker!$B$5:$B$999,SMALL(IF((Tracker!$B$5:$B$999&gt;=PerCustomer!$D$5)*(Tracker!$B$5:$B$999&lt;=PerCustomer!$E$5)*(Tracker!$C$5:$C$999=PerCustomer!$B$5),ROW(Tracker!$B$5:$B$999)-ROW(Tracker!$B$5)+1),ROWS(B$8:B496))))</f>
        <v/>
      </c>
      <c r="C496" s="19" t="str">
        <f t="array" ref="C496">IF(ROWS(C$8:C496)&gt;$H$3,"",INDEX(Tracker!$C$5:$C$999,SMALL(IF((Tracker!$B$5:$B$999&gt;=PerCustomer!$D$5)*(Tracker!$B$5:$B$999&lt;=PerCustomer!$E$5)*(Tracker!$C$5:$C$999=PerCustomer!$B$5),ROW(Tracker!$B$5:$B$999)-ROW(Tracker!$B$5)+1),ROWS(C$8:C496))))</f>
        <v/>
      </c>
      <c r="D496" s="21" t="str">
        <f t="array" ref="D496">IF(ROWS(D$8:D496)&gt;$H$3,"",INDEX(Tracker!$D$5:$D$999,SMALL(IF((Tracker!$B$5:$B$999&gt;=PerCustomer!$D$5)*(Tracker!$B$5:$B$999&lt;=PerCustomer!$E$5)*(Tracker!$C$5:$C$999=PerCustomer!$B$5),ROW(Tracker!$B$5:$B$999)-ROW(Tracker!$B$5)+1),ROWS(D$8:D496))))</f>
        <v/>
      </c>
      <c r="F496" s="19" t="str" cm="1">
        <f t="array" ref="F496">IF(ROWS(F$8:F496)&gt;$H$4,"",INDEX(PaymentDate[],SMALL(IF((PaymentDate[]&gt;=PerCustomer!$D$5)*(PaymentDate[]&lt;=PerCustomer!$E$5)*(PaymentCus[]=PerCustomer!$B$5),ROW(PaymentDate[])-ROW(CustPay!$B$4)+1),ROWS(F$8:F496))))</f>
        <v/>
      </c>
      <c r="G496" s="20" t="str" cm="1">
        <f t="array" ref="G496">IF(ROWS(G$8:G496)&gt;$H$4,"",INDEX(PaymentCus[],SMALL(IF((PaymentDate[]&gt;=PerCustomer!$D$5)*(PaymentDate[]&lt;=PerCustomer!$E$5)*(PaymentCus[]=PerCustomer!$B$5),ROW(PaymentDate[])-ROW(CustPay!$B$4)+1),ROWS(G$8:G496))))</f>
        <v/>
      </c>
      <c r="H496" s="21" t="str" cm="1">
        <f t="array" ref="H496">IF(ROWS(H$8:H496)&gt;$H$4,"",INDEX(TableCPD[],SMALL(IF((PaymentDate[]&gt;=PerCustomer!$D$5)*(PaymentDate[]&lt;=PerCustomer!$E$5)*(PaymentCus[]=PerCustomer!$B$5),ROW(PaymentDate[])-ROW(CustPay!$B$4)+1),ROWS(H$8:H496))))</f>
        <v/>
      </c>
      <c r="L496" s="10"/>
    </row>
    <row r="497" spans="2:12" x14ac:dyDescent="0.35">
      <c r="B497" s="19" t="str">
        <f t="array" ref="B497">IF(ROWS(B$8:B497)&gt;$H$3,"",INDEX(Tracker!$B$5:$B$999,SMALL(IF((Tracker!$B$5:$B$999&gt;=PerCustomer!$D$5)*(Tracker!$B$5:$B$999&lt;=PerCustomer!$E$5)*(Tracker!$C$5:$C$999=PerCustomer!$B$5),ROW(Tracker!$B$5:$B$999)-ROW(Tracker!$B$5)+1),ROWS(B$8:B497))))</f>
        <v/>
      </c>
      <c r="C497" s="19" t="str">
        <f t="array" ref="C497">IF(ROWS(C$8:C497)&gt;$H$3,"",INDEX(Tracker!$C$5:$C$999,SMALL(IF((Tracker!$B$5:$B$999&gt;=PerCustomer!$D$5)*(Tracker!$B$5:$B$999&lt;=PerCustomer!$E$5)*(Tracker!$C$5:$C$999=PerCustomer!$B$5),ROW(Tracker!$B$5:$B$999)-ROW(Tracker!$B$5)+1),ROWS(C$8:C497))))</f>
        <v/>
      </c>
      <c r="D497" s="21" t="str">
        <f t="array" ref="D497">IF(ROWS(D$8:D497)&gt;$H$3,"",INDEX(Tracker!$D$5:$D$999,SMALL(IF((Tracker!$B$5:$B$999&gt;=PerCustomer!$D$5)*(Tracker!$B$5:$B$999&lt;=PerCustomer!$E$5)*(Tracker!$C$5:$C$999=PerCustomer!$B$5),ROW(Tracker!$B$5:$B$999)-ROW(Tracker!$B$5)+1),ROWS(D$8:D497))))</f>
        <v/>
      </c>
      <c r="F497" s="19" t="str" cm="1">
        <f t="array" ref="F497">IF(ROWS(F$8:F497)&gt;$H$4,"",INDEX(PaymentDate[],SMALL(IF((PaymentDate[]&gt;=PerCustomer!$D$5)*(PaymentDate[]&lt;=PerCustomer!$E$5)*(PaymentCus[]=PerCustomer!$B$5),ROW(PaymentDate[])-ROW(CustPay!$B$4)+1),ROWS(F$8:F497))))</f>
        <v/>
      </c>
      <c r="G497" s="20" t="str" cm="1">
        <f t="array" ref="G497">IF(ROWS(G$8:G497)&gt;$H$4,"",INDEX(PaymentCus[],SMALL(IF((PaymentDate[]&gt;=PerCustomer!$D$5)*(PaymentDate[]&lt;=PerCustomer!$E$5)*(PaymentCus[]=PerCustomer!$B$5),ROW(PaymentDate[])-ROW(CustPay!$B$4)+1),ROWS(G$8:G497))))</f>
        <v/>
      </c>
      <c r="H497" s="21" t="str" cm="1">
        <f t="array" ref="H497">IF(ROWS(H$8:H497)&gt;$H$4,"",INDEX(TableCPD[],SMALL(IF((PaymentDate[]&gt;=PerCustomer!$D$5)*(PaymentDate[]&lt;=PerCustomer!$E$5)*(PaymentCus[]=PerCustomer!$B$5),ROW(PaymentDate[])-ROW(CustPay!$B$4)+1),ROWS(H$8:H497))))</f>
        <v/>
      </c>
      <c r="L497" s="10"/>
    </row>
    <row r="498" spans="2:12" x14ac:dyDescent="0.35">
      <c r="B498" s="19" t="str">
        <f t="array" ref="B498">IF(ROWS(B$8:B498)&gt;$H$3,"",INDEX(Tracker!$B$5:$B$999,SMALL(IF((Tracker!$B$5:$B$999&gt;=PerCustomer!$D$5)*(Tracker!$B$5:$B$999&lt;=PerCustomer!$E$5)*(Tracker!$C$5:$C$999=PerCustomer!$B$5),ROW(Tracker!$B$5:$B$999)-ROW(Tracker!$B$5)+1),ROWS(B$8:B498))))</f>
        <v/>
      </c>
      <c r="C498" s="19" t="str">
        <f t="array" ref="C498">IF(ROWS(C$8:C498)&gt;$H$3,"",INDEX(Tracker!$C$5:$C$999,SMALL(IF((Tracker!$B$5:$B$999&gt;=PerCustomer!$D$5)*(Tracker!$B$5:$B$999&lt;=PerCustomer!$E$5)*(Tracker!$C$5:$C$999=PerCustomer!$B$5),ROW(Tracker!$B$5:$B$999)-ROW(Tracker!$B$5)+1),ROWS(C$8:C498))))</f>
        <v/>
      </c>
      <c r="D498" s="21" t="str">
        <f t="array" ref="D498">IF(ROWS(D$8:D498)&gt;$H$3,"",INDEX(Tracker!$D$5:$D$999,SMALL(IF((Tracker!$B$5:$B$999&gt;=PerCustomer!$D$5)*(Tracker!$B$5:$B$999&lt;=PerCustomer!$E$5)*(Tracker!$C$5:$C$999=PerCustomer!$B$5),ROW(Tracker!$B$5:$B$999)-ROW(Tracker!$B$5)+1),ROWS(D$8:D498))))</f>
        <v/>
      </c>
      <c r="F498" s="19" t="str" cm="1">
        <f t="array" ref="F498">IF(ROWS(F$8:F498)&gt;$H$4,"",INDEX(PaymentDate[],SMALL(IF((PaymentDate[]&gt;=PerCustomer!$D$5)*(PaymentDate[]&lt;=PerCustomer!$E$5)*(PaymentCus[]=PerCustomer!$B$5),ROW(PaymentDate[])-ROW(CustPay!$B$4)+1),ROWS(F$8:F498))))</f>
        <v/>
      </c>
      <c r="G498" s="20" t="str" cm="1">
        <f t="array" ref="G498">IF(ROWS(G$8:G498)&gt;$H$4,"",INDEX(PaymentCus[],SMALL(IF((PaymentDate[]&gt;=PerCustomer!$D$5)*(PaymentDate[]&lt;=PerCustomer!$E$5)*(PaymentCus[]=PerCustomer!$B$5),ROW(PaymentDate[])-ROW(CustPay!$B$4)+1),ROWS(G$8:G498))))</f>
        <v/>
      </c>
      <c r="H498" s="21" t="str" cm="1">
        <f t="array" ref="H498">IF(ROWS(H$8:H498)&gt;$H$4,"",INDEX(TableCPD[],SMALL(IF((PaymentDate[]&gt;=PerCustomer!$D$5)*(PaymentDate[]&lt;=PerCustomer!$E$5)*(PaymentCus[]=PerCustomer!$B$5),ROW(PaymentDate[])-ROW(CustPay!$B$4)+1),ROWS(H$8:H498))))</f>
        <v/>
      </c>
      <c r="L498" s="10"/>
    </row>
    <row r="499" spans="2:12" x14ac:dyDescent="0.35">
      <c r="B499" s="19" t="str">
        <f t="array" ref="B499">IF(ROWS(B$8:B499)&gt;$H$3,"",INDEX(Tracker!$B$5:$B$999,SMALL(IF((Tracker!$B$5:$B$999&gt;=PerCustomer!$D$5)*(Tracker!$B$5:$B$999&lt;=PerCustomer!$E$5)*(Tracker!$C$5:$C$999=PerCustomer!$B$5),ROW(Tracker!$B$5:$B$999)-ROW(Tracker!$B$5)+1),ROWS(B$8:B499))))</f>
        <v/>
      </c>
      <c r="C499" s="19" t="str">
        <f t="array" ref="C499">IF(ROWS(C$8:C499)&gt;$H$3,"",INDEX(Tracker!$C$5:$C$999,SMALL(IF((Tracker!$B$5:$B$999&gt;=PerCustomer!$D$5)*(Tracker!$B$5:$B$999&lt;=PerCustomer!$E$5)*(Tracker!$C$5:$C$999=PerCustomer!$B$5),ROW(Tracker!$B$5:$B$999)-ROW(Tracker!$B$5)+1),ROWS(C$8:C499))))</f>
        <v/>
      </c>
      <c r="D499" s="21" t="str">
        <f t="array" ref="D499">IF(ROWS(D$8:D499)&gt;$H$3,"",INDEX(Tracker!$D$5:$D$999,SMALL(IF((Tracker!$B$5:$B$999&gt;=PerCustomer!$D$5)*(Tracker!$B$5:$B$999&lt;=PerCustomer!$E$5)*(Tracker!$C$5:$C$999=PerCustomer!$B$5),ROW(Tracker!$B$5:$B$999)-ROW(Tracker!$B$5)+1),ROWS(D$8:D499))))</f>
        <v/>
      </c>
      <c r="F499" s="19" t="str" cm="1">
        <f t="array" ref="F499">IF(ROWS(F$8:F499)&gt;$H$4,"",INDEX(PaymentDate[],SMALL(IF((PaymentDate[]&gt;=PerCustomer!$D$5)*(PaymentDate[]&lt;=PerCustomer!$E$5)*(PaymentCus[]=PerCustomer!$B$5),ROW(PaymentDate[])-ROW(CustPay!$B$4)+1),ROWS(F$8:F499))))</f>
        <v/>
      </c>
      <c r="G499" s="20" t="str" cm="1">
        <f t="array" ref="G499">IF(ROWS(G$8:G499)&gt;$H$4,"",INDEX(PaymentCus[],SMALL(IF((PaymentDate[]&gt;=PerCustomer!$D$5)*(PaymentDate[]&lt;=PerCustomer!$E$5)*(PaymentCus[]=PerCustomer!$B$5),ROW(PaymentDate[])-ROW(CustPay!$B$4)+1),ROWS(G$8:G499))))</f>
        <v/>
      </c>
      <c r="H499" s="21" t="str" cm="1">
        <f t="array" ref="H499">IF(ROWS(H$8:H499)&gt;$H$4,"",INDEX(TableCPD[],SMALL(IF((PaymentDate[]&gt;=PerCustomer!$D$5)*(PaymentDate[]&lt;=PerCustomer!$E$5)*(PaymentCus[]=PerCustomer!$B$5),ROW(PaymentDate[])-ROW(CustPay!$B$4)+1),ROWS(H$8:H499))))</f>
        <v/>
      </c>
      <c r="L499" s="10"/>
    </row>
    <row r="500" spans="2:12" x14ac:dyDescent="0.35">
      <c r="B500" s="19" t="str">
        <f t="array" ref="B500">IF(ROWS(B$8:B500)&gt;$H$3,"",INDEX(Tracker!$B$5:$B$999,SMALL(IF((Tracker!$B$5:$B$999&gt;=PerCustomer!$D$5)*(Tracker!$B$5:$B$999&lt;=PerCustomer!$E$5)*(Tracker!$C$5:$C$999=PerCustomer!$B$5),ROW(Tracker!$B$5:$B$999)-ROW(Tracker!$B$5)+1),ROWS(B$8:B500))))</f>
        <v/>
      </c>
      <c r="C500" s="19" t="str">
        <f t="array" ref="C500">IF(ROWS(C$8:C500)&gt;$H$3,"",INDEX(Tracker!$C$5:$C$999,SMALL(IF((Tracker!$B$5:$B$999&gt;=PerCustomer!$D$5)*(Tracker!$B$5:$B$999&lt;=PerCustomer!$E$5)*(Tracker!$C$5:$C$999=PerCustomer!$B$5),ROW(Tracker!$B$5:$B$999)-ROW(Tracker!$B$5)+1),ROWS(C$8:C500))))</f>
        <v/>
      </c>
      <c r="D500" s="21" t="str">
        <f t="array" ref="D500">IF(ROWS(D$8:D500)&gt;$H$3,"",INDEX(Tracker!$D$5:$D$999,SMALL(IF((Tracker!$B$5:$B$999&gt;=PerCustomer!$D$5)*(Tracker!$B$5:$B$999&lt;=PerCustomer!$E$5)*(Tracker!$C$5:$C$999=PerCustomer!$B$5),ROW(Tracker!$B$5:$B$999)-ROW(Tracker!$B$5)+1),ROWS(D$8:D500))))</f>
        <v/>
      </c>
      <c r="F500" s="19" t="str" cm="1">
        <f t="array" ref="F500">IF(ROWS(F$8:F500)&gt;$H$4,"",INDEX(PaymentDate[],SMALL(IF((PaymentDate[]&gt;=PerCustomer!$D$5)*(PaymentDate[]&lt;=PerCustomer!$E$5)*(PaymentCus[]=PerCustomer!$B$5),ROW(PaymentDate[])-ROW(CustPay!$B$4)+1),ROWS(F$8:F500))))</f>
        <v/>
      </c>
      <c r="G500" s="20" t="str" cm="1">
        <f t="array" ref="G500">IF(ROWS(G$8:G500)&gt;$H$4,"",INDEX(PaymentCus[],SMALL(IF((PaymentDate[]&gt;=PerCustomer!$D$5)*(PaymentDate[]&lt;=PerCustomer!$E$5)*(PaymentCus[]=PerCustomer!$B$5),ROW(PaymentDate[])-ROW(CustPay!$B$4)+1),ROWS(G$8:G500))))</f>
        <v/>
      </c>
      <c r="H500" s="21" t="str" cm="1">
        <f t="array" ref="H500">IF(ROWS(H$8:H500)&gt;$H$4,"",INDEX(TableCPD[],SMALL(IF((PaymentDate[]&gt;=PerCustomer!$D$5)*(PaymentDate[]&lt;=PerCustomer!$E$5)*(PaymentCus[]=PerCustomer!$B$5),ROW(PaymentDate[])-ROW(CustPay!$B$4)+1),ROWS(H$8:H500))))</f>
        <v/>
      </c>
      <c r="L500" s="10"/>
    </row>
    <row r="501" spans="2:12" x14ac:dyDescent="0.35">
      <c r="B501" s="19" t="str">
        <f t="array" ref="B501">IF(ROWS(B$8:B501)&gt;$H$3,"",INDEX(Tracker!$B$5:$B$999,SMALL(IF((Tracker!$B$5:$B$999&gt;=PerCustomer!$D$5)*(Tracker!$B$5:$B$999&lt;=PerCustomer!$E$5)*(Tracker!$C$5:$C$999=PerCustomer!$B$5),ROW(Tracker!$B$5:$B$999)-ROW(Tracker!$B$5)+1),ROWS(B$8:B501))))</f>
        <v/>
      </c>
      <c r="C501" s="19" t="str">
        <f t="array" ref="C501">IF(ROWS(C$8:C501)&gt;$H$3,"",INDEX(Tracker!$C$5:$C$999,SMALL(IF((Tracker!$B$5:$B$999&gt;=PerCustomer!$D$5)*(Tracker!$B$5:$B$999&lt;=PerCustomer!$E$5)*(Tracker!$C$5:$C$999=PerCustomer!$B$5),ROW(Tracker!$B$5:$B$999)-ROW(Tracker!$B$5)+1),ROWS(C$8:C501))))</f>
        <v/>
      </c>
      <c r="D501" s="21" t="str">
        <f t="array" ref="D501">IF(ROWS(D$8:D501)&gt;$H$3,"",INDEX(Tracker!$D$5:$D$999,SMALL(IF((Tracker!$B$5:$B$999&gt;=PerCustomer!$D$5)*(Tracker!$B$5:$B$999&lt;=PerCustomer!$E$5)*(Tracker!$C$5:$C$999=PerCustomer!$B$5),ROW(Tracker!$B$5:$B$999)-ROW(Tracker!$B$5)+1),ROWS(D$8:D501))))</f>
        <v/>
      </c>
      <c r="F501" s="19" t="str" cm="1">
        <f t="array" ref="F501">IF(ROWS(F$8:F501)&gt;$H$4,"",INDEX(PaymentDate[],SMALL(IF((PaymentDate[]&gt;=PerCustomer!$D$5)*(PaymentDate[]&lt;=PerCustomer!$E$5)*(PaymentCus[]=PerCustomer!$B$5),ROW(PaymentDate[])-ROW(CustPay!$B$4)+1),ROWS(F$8:F501))))</f>
        <v/>
      </c>
      <c r="G501" s="20" t="str" cm="1">
        <f t="array" ref="G501">IF(ROWS(G$8:G501)&gt;$H$4,"",INDEX(PaymentCus[],SMALL(IF((PaymentDate[]&gt;=PerCustomer!$D$5)*(PaymentDate[]&lt;=PerCustomer!$E$5)*(PaymentCus[]=PerCustomer!$B$5),ROW(PaymentDate[])-ROW(CustPay!$B$4)+1),ROWS(G$8:G501))))</f>
        <v/>
      </c>
      <c r="H501" s="21" t="str" cm="1">
        <f t="array" ref="H501">IF(ROWS(H$8:H501)&gt;$H$4,"",INDEX(TableCPD[],SMALL(IF((PaymentDate[]&gt;=PerCustomer!$D$5)*(PaymentDate[]&lt;=PerCustomer!$E$5)*(PaymentCus[]=PerCustomer!$B$5),ROW(PaymentDate[])-ROW(CustPay!$B$4)+1),ROWS(H$8:H501))))</f>
        <v/>
      </c>
      <c r="L501" s="10"/>
    </row>
    <row r="502" spans="2:12" x14ac:dyDescent="0.35">
      <c r="B502" s="19" t="str">
        <f t="array" ref="B502">IF(ROWS(B$8:B502)&gt;$H$3,"",INDEX(Tracker!$B$5:$B$999,SMALL(IF((Tracker!$B$5:$B$999&gt;=PerCustomer!$D$5)*(Tracker!$B$5:$B$999&lt;=PerCustomer!$E$5)*(Tracker!$C$5:$C$999=PerCustomer!$B$5),ROW(Tracker!$B$5:$B$999)-ROW(Tracker!$B$5)+1),ROWS(B$8:B502))))</f>
        <v/>
      </c>
      <c r="C502" s="19" t="str">
        <f t="array" ref="C502">IF(ROWS(C$8:C502)&gt;$H$3,"",INDEX(Tracker!$C$5:$C$999,SMALL(IF((Tracker!$B$5:$B$999&gt;=PerCustomer!$D$5)*(Tracker!$B$5:$B$999&lt;=PerCustomer!$E$5)*(Tracker!$C$5:$C$999=PerCustomer!$B$5),ROW(Tracker!$B$5:$B$999)-ROW(Tracker!$B$5)+1),ROWS(C$8:C502))))</f>
        <v/>
      </c>
      <c r="D502" s="21" t="str">
        <f t="array" ref="D502">IF(ROWS(D$8:D502)&gt;$H$3,"",INDEX(Tracker!$D$5:$D$999,SMALL(IF((Tracker!$B$5:$B$999&gt;=PerCustomer!$D$5)*(Tracker!$B$5:$B$999&lt;=PerCustomer!$E$5)*(Tracker!$C$5:$C$999=PerCustomer!$B$5),ROW(Tracker!$B$5:$B$999)-ROW(Tracker!$B$5)+1),ROWS(D$8:D502))))</f>
        <v/>
      </c>
      <c r="F502" s="19" t="str" cm="1">
        <f t="array" ref="F502">IF(ROWS(F$8:F502)&gt;$H$4,"",INDEX(PaymentDate[],SMALL(IF((PaymentDate[]&gt;=PerCustomer!$D$5)*(PaymentDate[]&lt;=PerCustomer!$E$5)*(PaymentCus[]=PerCustomer!$B$5),ROW(PaymentDate[])-ROW(CustPay!$B$4)+1),ROWS(F$8:F502))))</f>
        <v/>
      </c>
      <c r="G502" s="20" t="str" cm="1">
        <f t="array" ref="G502">IF(ROWS(G$8:G502)&gt;$H$4,"",INDEX(PaymentCus[],SMALL(IF((PaymentDate[]&gt;=PerCustomer!$D$5)*(PaymentDate[]&lt;=PerCustomer!$E$5)*(PaymentCus[]=PerCustomer!$B$5),ROW(PaymentDate[])-ROW(CustPay!$B$4)+1),ROWS(G$8:G502))))</f>
        <v/>
      </c>
      <c r="H502" s="21" t="str" cm="1">
        <f t="array" ref="H502">IF(ROWS(H$8:H502)&gt;$H$4,"",INDEX(TableCPD[],SMALL(IF((PaymentDate[]&gt;=PerCustomer!$D$5)*(PaymentDate[]&lt;=PerCustomer!$E$5)*(PaymentCus[]=PerCustomer!$B$5),ROW(PaymentDate[])-ROW(CustPay!$B$4)+1),ROWS(H$8:H502))))</f>
        <v/>
      </c>
      <c r="L502" s="10"/>
    </row>
    <row r="503" spans="2:12" x14ac:dyDescent="0.35">
      <c r="B503" s="19" t="str">
        <f t="array" ref="B503">IF(ROWS(B$8:B503)&gt;$H$3,"",INDEX(Tracker!$B$5:$B$999,SMALL(IF((Tracker!$B$5:$B$999&gt;=PerCustomer!$D$5)*(Tracker!$B$5:$B$999&lt;=PerCustomer!$E$5)*(Tracker!$C$5:$C$999=PerCustomer!$B$5),ROW(Tracker!$B$5:$B$999)-ROW(Tracker!$B$5)+1),ROWS(B$8:B503))))</f>
        <v/>
      </c>
      <c r="C503" s="19" t="str">
        <f t="array" ref="C503">IF(ROWS(C$8:C503)&gt;$H$3,"",INDEX(Tracker!$C$5:$C$999,SMALL(IF((Tracker!$B$5:$B$999&gt;=PerCustomer!$D$5)*(Tracker!$B$5:$B$999&lt;=PerCustomer!$E$5)*(Tracker!$C$5:$C$999=PerCustomer!$B$5),ROW(Tracker!$B$5:$B$999)-ROW(Tracker!$B$5)+1),ROWS(C$8:C503))))</f>
        <v/>
      </c>
      <c r="D503" s="21" t="str">
        <f t="array" ref="D503">IF(ROWS(D$8:D503)&gt;$H$3,"",INDEX(Tracker!$D$5:$D$999,SMALL(IF((Tracker!$B$5:$B$999&gt;=PerCustomer!$D$5)*(Tracker!$B$5:$B$999&lt;=PerCustomer!$E$5)*(Tracker!$C$5:$C$999=PerCustomer!$B$5),ROW(Tracker!$B$5:$B$999)-ROW(Tracker!$B$5)+1),ROWS(D$8:D503))))</f>
        <v/>
      </c>
      <c r="F503" s="19" t="str" cm="1">
        <f t="array" ref="F503">IF(ROWS(F$8:F503)&gt;$H$4,"",INDEX(PaymentDate[],SMALL(IF((PaymentDate[]&gt;=PerCustomer!$D$5)*(PaymentDate[]&lt;=PerCustomer!$E$5)*(PaymentCus[]=PerCustomer!$B$5),ROW(PaymentDate[])-ROW(CustPay!$B$4)+1),ROWS(F$8:F503))))</f>
        <v/>
      </c>
      <c r="G503" s="20" t="str" cm="1">
        <f t="array" ref="G503">IF(ROWS(G$8:G503)&gt;$H$4,"",INDEX(PaymentCus[],SMALL(IF((PaymentDate[]&gt;=PerCustomer!$D$5)*(PaymentDate[]&lt;=PerCustomer!$E$5)*(PaymentCus[]=PerCustomer!$B$5),ROW(PaymentDate[])-ROW(CustPay!$B$4)+1),ROWS(G$8:G503))))</f>
        <v/>
      </c>
      <c r="H503" s="21" t="str" cm="1">
        <f t="array" ref="H503">IF(ROWS(H$8:H503)&gt;$H$4,"",INDEX(TableCPD[],SMALL(IF((PaymentDate[]&gt;=PerCustomer!$D$5)*(PaymentDate[]&lt;=PerCustomer!$E$5)*(PaymentCus[]=PerCustomer!$B$5),ROW(PaymentDate[])-ROW(CustPay!$B$4)+1),ROWS(H$8:H503))))</f>
        <v/>
      </c>
      <c r="L503" s="10"/>
    </row>
    <row r="504" spans="2:12" x14ac:dyDescent="0.35">
      <c r="B504" s="19" t="str">
        <f t="array" ref="B504">IF(ROWS(B$8:B504)&gt;$H$3,"",INDEX(Tracker!$B$5:$B$999,SMALL(IF((Tracker!$B$5:$B$999&gt;=PerCustomer!$D$5)*(Tracker!$B$5:$B$999&lt;=PerCustomer!$E$5)*(Tracker!$C$5:$C$999=PerCustomer!$B$5),ROW(Tracker!$B$5:$B$999)-ROW(Tracker!$B$5)+1),ROWS(B$8:B504))))</f>
        <v/>
      </c>
      <c r="C504" s="19" t="str">
        <f t="array" ref="C504">IF(ROWS(C$8:C504)&gt;$H$3,"",INDEX(Tracker!$C$5:$C$999,SMALL(IF((Tracker!$B$5:$B$999&gt;=PerCustomer!$D$5)*(Tracker!$B$5:$B$999&lt;=PerCustomer!$E$5)*(Tracker!$C$5:$C$999=PerCustomer!$B$5),ROW(Tracker!$B$5:$B$999)-ROW(Tracker!$B$5)+1),ROWS(C$8:C504))))</f>
        <v/>
      </c>
      <c r="D504" s="21" t="str">
        <f t="array" ref="D504">IF(ROWS(D$8:D504)&gt;$H$3,"",INDEX(Tracker!$D$5:$D$999,SMALL(IF((Tracker!$B$5:$B$999&gt;=PerCustomer!$D$5)*(Tracker!$B$5:$B$999&lt;=PerCustomer!$E$5)*(Tracker!$C$5:$C$999=PerCustomer!$B$5),ROW(Tracker!$B$5:$B$999)-ROW(Tracker!$B$5)+1),ROWS(D$8:D504))))</f>
        <v/>
      </c>
      <c r="F504" s="19" t="str" cm="1">
        <f t="array" ref="F504">IF(ROWS(F$8:F504)&gt;$H$4,"",INDEX(PaymentDate[],SMALL(IF((PaymentDate[]&gt;=PerCustomer!$D$5)*(PaymentDate[]&lt;=PerCustomer!$E$5)*(PaymentCus[]=PerCustomer!$B$5),ROW(PaymentDate[])-ROW(CustPay!$B$4)+1),ROWS(F$8:F504))))</f>
        <v/>
      </c>
      <c r="G504" s="20" t="str" cm="1">
        <f t="array" ref="G504">IF(ROWS(G$8:G504)&gt;$H$4,"",INDEX(PaymentCus[],SMALL(IF((PaymentDate[]&gt;=PerCustomer!$D$5)*(PaymentDate[]&lt;=PerCustomer!$E$5)*(PaymentCus[]=PerCustomer!$B$5),ROW(PaymentDate[])-ROW(CustPay!$B$4)+1),ROWS(G$8:G504))))</f>
        <v/>
      </c>
      <c r="H504" s="21" t="str" cm="1">
        <f t="array" ref="H504">IF(ROWS(H$8:H504)&gt;$H$4,"",INDEX(TableCPD[],SMALL(IF((PaymentDate[]&gt;=PerCustomer!$D$5)*(PaymentDate[]&lt;=PerCustomer!$E$5)*(PaymentCus[]=PerCustomer!$B$5),ROW(PaymentDate[])-ROW(CustPay!$B$4)+1),ROWS(H$8:H504))))</f>
        <v/>
      </c>
      <c r="L504" s="10"/>
    </row>
    <row r="505" spans="2:12" x14ac:dyDescent="0.35">
      <c r="B505" s="19" t="str">
        <f t="array" ref="B505">IF(ROWS(B$8:B505)&gt;$H$3,"",INDEX(Tracker!$B$5:$B$999,SMALL(IF((Tracker!$B$5:$B$999&gt;=PerCustomer!$D$5)*(Tracker!$B$5:$B$999&lt;=PerCustomer!$E$5)*(Tracker!$C$5:$C$999=PerCustomer!$B$5),ROW(Tracker!$B$5:$B$999)-ROW(Tracker!$B$5)+1),ROWS(B$8:B505))))</f>
        <v/>
      </c>
      <c r="C505" s="19" t="str">
        <f t="array" ref="C505">IF(ROWS(C$8:C505)&gt;$H$3,"",INDEX(Tracker!$C$5:$C$999,SMALL(IF((Tracker!$B$5:$B$999&gt;=PerCustomer!$D$5)*(Tracker!$B$5:$B$999&lt;=PerCustomer!$E$5)*(Tracker!$C$5:$C$999=PerCustomer!$B$5),ROW(Tracker!$B$5:$B$999)-ROW(Tracker!$B$5)+1),ROWS(C$8:C505))))</f>
        <v/>
      </c>
      <c r="D505" s="21" t="str">
        <f t="array" ref="D505">IF(ROWS(D$8:D505)&gt;$H$3,"",INDEX(Tracker!$D$5:$D$999,SMALL(IF((Tracker!$B$5:$B$999&gt;=PerCustomer!$D$5)*(Tracker!$B$5:$B$999&lt;=PerCustomer!$E$5)*(Tracker!$C$5:$C$999=PerCustomer!$B$5),ROW(Tracker!$B$5:$B$999)-ROW(Tracker!$B$5)+1),ROWS(D$8:D505))))</f>
        <v/>
      </c>
      <c r="F505" s="19" t="str" cm="1">
        <f t="array" ref="F505">IF(ROWS(F$8:F505)&gt;$H$4,"",INDEX(PaymentDate[],SMALL(IF((PaymentDate[]&gt;=PerCustomer!$D$5)*(PaymentDate[]&lt;=PerCustomer!$E$5)*(PaymentCus[]=PerCustomer!$B$5),ROW(PaymentDate[])-ROW(CustPay!$B$4)+1),ROWS(F$8:F505))))</f>
        <v/>
      </c>
      <c r="G505" s="20" t="str" cm="1">
        <f t="array" ref="G505">IF(ROWS(G$8:G505)&gt;$H$4,"",INDEX(PaymentCus[],SMALL(IF((PaymentDate[]&gt;=PerCustomer!$D$5)*(PaymentDate[]&lt;=PerCustomer!$E$5)*(PaymentCus[]=PerCustomer!$B$5),ROW(PaymentDate[])-ROW(CustPay!$B$4)+1),ROWS(G$8:G505))))</f>
        <v/>
      </c>
      <c r="H505" s="21" t="str" cm="1">
        <f t="array" ref="H505">IF(ROWS(H$8:H505)&gt;$H$4,"",INDEX(TableCPD[],SMALL(IF((PaymentDate[]&gt;=PerCustomer!$D$5)*(PaymentDate[]&lt;=PerCustomer!$E$5)*(PaymentCus[]=PerCustomer!$B$5),ROW(PaymentDate[])-ROW(CustPay!$B$4)+1),ROWS(H$8:H505))))</f>
        <v/>
      </c>
      <c r="L505" s="10"/>
    </row>
    <row r="506" spans="2:12" x14ac:dyDescent="0.35">
      <c r="B506" s="19" t="str">
        <f t="array" ref="B506">IF(ROWS(B$8:B506)&gt;$H$3,"",INDEX(Tracker!$B$5:$B$999,SMALL(IF((Tracker!$B$5:$B$999&gt;=PerCustomer!$D$5)*(Tracker!$B$5:$B$999&lt;=PerCustomer!$E$5)*(Tracker!$C$5:$C$999=PerCustomer!$B$5),ROW(Tracker!$B$5:$B$999)-ROW(Tracker!$B$5)+1),ROWS(B$8:B506))))</f>
        <v/>
      </c>
      <c r="C506" s="19" t="str">
        <f t="array" ref="C506">IF(ROWS(C$8:C506)&gt;$H$3,"",INDEX(Tracker!$C$5:$C$999,SMALL(IF((Tracker!$B$5:$B$999&gt;=PerCustomer!$D$5)*(Tracker!$B$5:$B$999&lt;=PerCustomer!$E$5)*(Tracker!$C$5:$C$999=PerCustomer!$B$5),ROW(Tracker!$B$5:$B$999)-ROW(Tracker!$B$5)+1),ROWS(C$8:C506))))</f>
        <v/>
      </c>
      <c r="D506" s="21" t="str">
        <f t="array" ref="D506">IF(ROWS(D$8:D506)&gt;$H$3,"",INDEX(Tracker!$D$5:$D$999,SMALL(IF((Tracker!$B$5:$B$999&gt;=PerCustomer!$D$5)*(Tracker!$B$5:$B$999&lt;=PerCustomer!$E$5)*(Tracker!$C$5:$C$999=PerCustomer!$B$5),ROW(Tracker!$B$5:$B$999)-ROW(Tracker!$B$5)+1),ROWS(D$8:D506))))</f>
        <v/>
      </c>
      <c r="F506" s="19" t="str" cm="1">
        <f t="array" ref="F506">IF(ROWS(F$8:F506)&gt;$H$4,"",INDEX(PaymentDate[],SMALL(IF((PaymentDate[]&gt;=PerCustomer!$D$5)*(PaymentDate[]&lt;=PerCustomer!$E$5)*(PaymentCus[]=PerCustomer!$B$5),ROW(PaymentDate[])-ROW(CustPay!$B$4)+1),ROWS(F$8:F506))))</f>
        <v/>
      </c>
      <c r="G506" s="20" t="str" cm="1">
        <f t="array" ref="G506">IF(ROWS(G$8:G506)&gt;$H$4,"",INDEX(PaymentCus[],SMALL(IF((PaymentDate[]&gt;=PerCustomer!$D$5)*(PaymentDate[]&lt;=PerCustomer!$E$5)*(PaymentCus[]=PerCustomer!$B$5),ROW(PaymentDate[])-ROW(CustPay!$B$4)+1),ROWS(G$8:G506))))</f>
        <v/>
      </c>
      <c r="H506" s="21" t="str" cm="1">
        <f t="array" ref="H506">IF(ROWS(H$8:H506)&gt;$H$4,"",INDEX(TableCPD[],SMALL(IF((PaymentDate[]&gt;=PerCustomer!$D$5)*(PaymentDate[]&lt;=PerCustomer!$E$5)*(PaymentCus[]=PerCustomer!$B$5),ROW(PaymentDate[])-ROW(CustPay!$B$4)+1),ROWS(H$8:H506))))</f>
        <v/>
      </c>
      <c r="L506" s="10"/>
    </row>
    <row r="507" spans="2:12" x14ac:dyDescent="0.35">
      <c r="B507" s="19" t="str">
        <f t="array" ref="B507">IF(ROWS(B$8:B507)&gt;$H$3,"",INDEX(Tracker!$B$5:$B$999,SMALL(IF((Tracker!$B$5:$B$999&gt;=PerCustomer!$D$5)*(Tracker!$B$5:$B$999&lt;=PerCustomer!$E$5)*(Tracker!$C$5:$C$999=PerCustomer!$B$5),ROW(Tracker!$B$5:$B$999)-ROW(Tracker!$B$5)+1),ROWS(B$8:B507))))</f>
        <v/>
      </c>
      <c r="C507" s="19" t="str">
        <f t="array" ref="C507">IF(ROWS(C$8:C507)&gt;$H$3,"",INDEX(Tracker!$C$5:$C$999,SMALL(IF((Tracker!$B$5:$B$999&gt;=PerCustomer!$D$5)*(Tracker!$B$5:$B$999&lt;=PerCustomer!$E$5)*(Tracker!$C$5:$C$999=PerCustomer!$B$5),ROW(Tracker!$B$5:$B$999)-ROW(Tracker!$B$5)+1),ROWS(C$8:C507))))</f>
        <v/>
      </c>
      <c r="D507" s="21" t="str">
        <f t="array" ref="D507">IF(ROWS(D$8:D507)&gt;$H$3,"",INDEX(Tracker!$D$5:$D$999,SMALL(IF((Tracker!$B$5:$B$999&gt;=PerCustomer!$D$5)*(Tracker!$B$5:$B$999&lt;=PerCustomer!$E$5)*(Tracker!$C$5:$C$999=PerCustomer!$B$5),ROW(Tracker!$B$5:$B$999)-ROW(Tracker!$B$5)+1),ROWS(D$8:D507))))</f>
        <v/>
      </c>
      <c r="F507" s="19" t="str" cm="1">
        <f t="array" ref="F507">IF(ROWS(F$8:F507)&gt;$H$4,"",INDEX(PaymentDate[],SMALL(IF((PaymentDate[]&gt;=PerCustomer!$D$5)*(PaymentDate[]&lt;=PerCustomer!$E$5)*(PaymentCus[]=PerCustomer!$B$5),ROW(PaymentDate[])-ROW(CustPay!$B$4)+1),ROWS(F$8:F507))))</f>
        <v/>
      </c>
      <c r="G507" s="20" t="str" cm="1">
        <f t="array" ref="G507">IF(ROWS(G$8:G507)&gt;$H$4,"",INDEX(PaymentCus[],SMALL(IF((PaymentDate[]&gt;=PerCustomer!$D$5)*(PaymentDate[]&lt;=PerCustomer!$E$5)*(PaymentCus[]=PerCustomer!$B$5),ROW(PaymentDate[])-ROW(CustPay!$B$4)+1),ROWS(G$8:G507))))</f>
        <v/>
      </c>
      <c r="H507" s="21" t="str" cm="1">
        <f t="array" ref="H507">IF(ROWS(H$8:H507)&gt;$H$4,"",INDEX(TableCPD[],SMALL(IF((PaymentDate[]&gt;=PerCustomer!$D$5)*(PaymentDate[]&lt;=PerCustomer!$E$5)*(PaymentCus[]=PerCustomer!$B$5),ROW(PaymentDate[])-ROW(CustPay!$B$4)+1),ROWS(H$8:H507))))</f>
        <v/>
      </c>
      <c r="L507" s="10"/>
    </row>
    <row r="508" spans="2:12" x14ac:dyDescent="0.35">
      <c r="B508" s="19" t="str">
        <f t="array" ref="B508">IF(ROWS(B$8:B508)&gt;$H$3,"",INDEX(Tracker!$B$5:$B$999,SMALL(IF((Tracker!$B$5:$B$999&gt;=PerCustomer!$D$5)*(Tracker!$B$5:$B$999&lt;=PerCustomer!$E$5)*(Tracker!$C$5:$C$999=PerCustomer!$B$5),ROW(Tracker!$B$5:$B$999)-ROW(Tracker!$B$5)+1),ROWS(B$8:B508))))</f>
        <v/>
      </c>
      <c r="C508" s="19" t="str">
        <f t="array" ref="C508">IF(ROWS(C$8:C508)&gt;$H$3,"",INDEX(Tracker!$C$5:$C$999,SMALL(IF((Tracker!$B$5:$B$999&gt;=PerCustomer!$D$5)*(Tracker!$B$5:$B$999&lt;=PerCustomer!$E$5)*(Tracker!$C$5:$C$999=PerCustomer!$B$5),ROW(Tracker!$B$5:$B$999)-ROW(Tracker!$B$5)+1),ROWS(C$8:C508))))</f>
        <v/>
      </c>
      <c r="D508" s="21" t="str">
        <f t="array" ref="D508">IF(ROWS(D$8:D508)&gt;$H$3,"",INDEX(Tracker!$D$5:$D$999,SMALL(IF((Tracker!$B$5:$B$999&gt;=PerCustomer!$D$5)*(Tracker!$B$5:$B$999&lt;=PerCustomer!$E$5)*(Tracker!$C$5:$C$999=PerCustomer!$B$5),ROW(Tracker!$B$5:$B$999)-ROW(Tracker!$B$5)+1),ROWS(D$8:D508))))</f>
        <v/>
      </c>
      <c r="F508" s="19" t="str" cm="1">
        <f t="array" ref="F508">IF(ROWS(F$8:F508)&gt;$H$4,"",INDEX(PaymentDate[],SMALL(IF((PaymentDate[]&gt;=PerCustomer!$D$5)*(PaymentDate[]&lt;=PerCustomer!$E$5)*(PaymentCus[]=PerCustomer!$B$5),ROW(PaymentDate[])-ROW(CustPay!$B$4)+1),ROWS(F$8:F508))))</f>
        <v/>
      </c>
      <c r="G508" s="20" t="str" cm="1">
        <f t="array" ref="G508">IF(ROWS(G$8:G508)&gt;$H$4,"",INDEX(PaymentCus[],SMALL(IF((PaymentDate[]&gt;=PerCustomer!$D$5)*(PaymentDate[]&lt;=PerCustomer!$E$5)*(PaymentCus[]=PerCustomer!$B$5),ROW(PaymentDate[])-ROW(CustPay!$B$4)+1),ROWS(G$8:G508))))</f>
        <v/>
      </c>
      <c r="H508" s="21" t="str" cm="1">
        <f t="array" ref="H508">IF(ROWS(H$8:H508)&gt;$H$4,"",INDEX(TableCPD[],SMALL(IF((PaymentDate[]&gt;=PerCustomer!$D$5)*(PaymentDate[]&lt;=PerCustomer!$E$5)*(PaymentCus[]=PerCustomer!$B$5),ROW(PaymentDate[])-ROW(CustPay!$B$4)+1),ROWS(H$8:H508))))</f>
        <v/>
      </c>
      <c r="L508" s="10"/>
    </row>
    <row r="509" spans="2:12" x14ac:dyDescent="0.35">
      <c r="B509" s="19" t="str">
        <f t="array" ref="B509">IF(ROWS(B$8:B509)&gt;$H$3,"",INDEX(Tracker!$B$5:$B$999,SMALL(IF((Tracker!$B$5:$B$999&gt;=PerCustomer!$D$5)*(Tracker!$B$5:$B$999&lt;=PerCustomer!$E$5)*(Tracker!$C$5:$C$999=PerCustomer!$B$5),ROW(Tracker!$B$5:$B$999)-ROW(Tracker!$B$5)+1),ROWS(B$8:B509))))</f>
        <v/>
      </c>
      <c r="C509" s="19" t="str">
        <f t="array" ref="C509">IF(ROWS(C$8:C509)&gt;$H$3,"",INDEX(Tracker!$C$5:$C$999,SMALL(IF((Tracker!$B$5:$B$999&gt;=PerCustomer!$D$5)*(Tracker!$B$5:$B$999&lt;=PerCustomer!$E$5)*(Tracker!$C$5:$C$999=PerCustomer!$B$5),ROW(Tracker!$B$5:$B$999)-ROW(Tracker!$B$5)+1),ROWS(C$8:C509))))</f>
        <v/>
      </c>
      <c r="D509" s="21" t="str">
        <f t="array" ref="D509">IF(ROWS(D$8:D509)&gt;$H$3,"",INDEX(Tracker!$D$5:$D$999,SMALL(IF((Tracker!$B$5:$B$999&gt;=PerCustomer!$D$5)*(Tracker!$B$5:$B$999&lt;=PerCustomer!$E$5)*(Tracker!$C$5:$C$999=PerCustomer!$B$5),ROW(Tracker!$B$5:$B$999)-ROW(Tracker!$B$5)+1),ROWS(D$8:D509))))</f>
        <v/>
      </c>
      <c r="F509" s="19" t="str" cm="1">
        <f t="array" ref="F509">IF(ROWS(F$8:F509)&gt;$H$4,"",INDEX(PaymentDate[],SMALL(IF((PaymentDate[]&gt;=PerCustomer!$D$5)*(PaymentDate[]&lt;=PerCustomer!$E$5)*(PaymentCus[]=PerCustomer!$B$5),ROW(PaymentDate[])-ROW(CustPay!$B$4)+1),ROWS(F$8:F509))))</f>
        <v/>
      </c>
      <c r="G509" s="20" t="str" cm="1">
        <f t="array" ref="G509">IF(ROWS(G$8:G509)&gt;$H$4,"",INDEX(PaymentCus[],SMALL(IF((PaymentDate[]&gt;=PerCustomer!$D$5)*(PaymentDate[]&lt;=PerCustomer!$E$5)*(PaymentCus[]=PerCustomer!$B$5),ROW(PaymentDate[])-ROW(CustPay!$B$4)+1),ROWS(G$8:G509))))</f>
        <v/>
      </c>
      <c r="H509" s="21" t="str" cm="1">
        <f t="array" ref="H509">IF(ROWS(H$8:H509)&gt;$H$4,"",INDEX(TableCPD[],SMALL(IF((PaymentDate[]&gt;=PerCustomer!$D$5)*(PaymentDate[]&lt;=PerCustomer!$E$5)*(PaymentCus[]=PerCustomer!$B$5),ROW(PaymentDate[])-ROW(CustPay!$B$4)+1),ROWS(H$8:H509))))</f>
        <v/>
      </c>
      <c r="L509" s="10"/>
    </row>
    <row r="510" spans="2:12" x14ac:dyDescent="0.35">
      <c r="B510" s="19" t="str">
        <f t="array" ref="B510">IF(ROWS(B$8:B510)&gt;$H$3,"",INDEX(Tracker!$B$5:$B$999,SMALL(IF((Tracker!$B$5:$B$999&gt;=PerCustomer!$D$5)*(Tracker!$B$5:$B$999&lt;=PerCustomer!$E$5)*(Tracker!$C$5:$C$999=PerCustomer!$B$5),ROW(Tracker!$B$5:$B$999)-ROW(Tracker!$B$5)+1),ROWS(B$8:B510))))</f>
        <v/>
      </c>
      <c r="C510" s="19" t="str">
        <f t="array" ref="C510">IF(ROWS(C$8:C510)&gt;$H$3,"",INDEX(Tracker!$C$5:$C$999,SMALL(IF((Tracker!$B$5:$B$999&gt;=PerCustomer!$D$5)*(Tracker!$B$5:$B$999&lt;=PerCustomer!$E$5)*(Tracker!$C$5:$C$999=PerCustomer!$B$5),ROW(Tracker!$B$5:$B$999)-ROW(Tracker!$B$5)+1),ROWS(C$8:C510))))</f>
        <v/>
      </c>
      <c r="D510" s="21" t="str">
        <f t="array" ref="D510">IF(ROWS(D$8:D510)&gt;$H$3,"",INDEX(Tracker!$D$5:$D$999,SMALL(IF((Tracker!$B$5:$B$999&gt;=PerCustomer!$D$5)*(Tracker!$B$5:$B$999&lt;=PerCustomer!$E$5)*(Tracker!$C$5:$C$999=PerCustomer!$B$5),ROW(Tracker!$B$5:$B$999)-ROW(Tracker!$B$5)+1),ROWS(D$8:D510))))</f>
        <v/>
      </c>
      <c r="F510" s="19" t="str" cm="1">
        <f t="array" ref="F510">IF(ROWS(F$8:F510)&gt;$H$4,"",INDEX(PaymentDate[],SMALL(IF((PaymentDate[]&gt;=PerCustomer!$D$5)*(PaymentDate[]&lt;=PerCustomer!$E$5)*(PaymentCus[]=PerCustomer!$B$5),ROW(PaymentDate[])-ROW(CustPay!$B$4)+1),ROWS(F$8:F510))))</f>
        <v/>
      </c>
      <c r="G510" s="20" t="str" cm="1">
        <f t="array" ref="G510">IF(ROWS(G$8:G510)&gt;$H$4,"",INDEX(PaymentCus[],SMALL(IF((PaymentDate[]&gt;=PerCustomer!$D$5)*(PaymentDate[]&lt;=PerCustomer!$E$5)*(PaymentCus[]=PerCustomer!$B$5),ROW(PaymentDate[])-ROW(CustPay!$B$4)+1),ROWS(G$8:G510))))</f>
        <v/>
      </c>
      <c r="H510" s="21" t="str" cm="1">
        <f t="array" ref="H510">IF(ROWS(H$8:H510)&gt;$H$4,"",INDEX(TableCPD[],SMALL(IF((PaymentDate[]&gt;=PerCustomer!$D$5)*(PaymentDate[]&lt;=PerCustomer!$E$5)*(PaymentCus[]=PerCustomer!$B$5),ROW(PaymentDate[])-ROW(CustPay!$B$4)+1),ROWS(H$8:H510))))</f>
        <v/>
      </c>
      <c r="L510" s="10"/>
    </row>
    <row r="511" spans="2:12" x14ac:dyDescent="0.35">
      <c r="B511" s="19" t="str">
        <f t="array" ref="B511">IF(ROWS(B$8:B511)&gt;$H$3,"",INDEX(Tracker!$B$5:$B$999,SMALL(IF((Tracker!$B$5:$B$999&gt;=PerCustomer!$D$5)*(Tracker!$B$5:$B$999&lt;=PerCustomer!$E$5)*(Tracker!$C$5:$C$999=PerCustomer!$B$5),ROW(Tracker!$B$5:$B$999)-ROW(Tracker!$B$5)+1),ROWS(B$8:B511))))</f>
        <v/>
      </c>
      <c r="C511" s="19" t="str">
        <f t="array" ref="C511">IF(ROWS(C$8:C511)&gt;$H$3,"",INDEX(Tracker!$C$5:$C$999,SMALL(IF((Tracker!$B$5:$B$999&gt;=PerCustomer!$D$5)*(Tracker!$B$5:$B$999&lt;=PerCustomer!$E$5)*(Tracker!$C$5:$C$999=PerCustomer!$B$5),ROW(Tracker!$B$5:$B$999)-ROW(Tracker!$B$5)+1),ROWS(C$8:C511))))</f>
        <v/>
      </c>
      <c r="D511" s="21" t="str">
        <f t="array" ref="D511">IF(ROWS(D$8:D511)&gt;$H$3,"",INDEX(Tracker!$D$5:$D$999,SMALL(IF((Tracker!$B$5:$B$999&gt;=PerCustomer!$D$5)*(Tracker!$B$5:$B$999&lt;=PerCustomer!$E$5)*(Tracker!$C$5:$C$999=PerCustomer!$B$5),ROW(Tracker!$B$5:$B$999)-ROW(Tracker!$B$5)+1),ROWS(D$8:D511))))</f>
        <v/>
      </c>
      <c r="F511" s="19" t="str" cm="1">
        <f t="array" ref="F511">IF(ROWS(F$8:F511)&gt;$H$4,"",INDEX(PaymentDate[],SMALL(IF((PaymentDate[]&gt;=PerCustomer!$D$5)*(PaymentDate[]&lt;=PerCustomer!$E$5)*(PaymentCus[]=PerCustomer!$B$5),ROW(PaymentDate[])-ROW(CustPay!$B$4)+1),ROWS(F$8:F511))))</f>
        <v/>
      </c>
      <c r="G511" s="20" t="str" cm="1">
        <f t="array" ref="G511">IF(ROWS(G$8:G511)&gt;$H$4,"",INDEX(PaymentCus[],SMALL(IF((PaymentDate[]&gt;=PerCustomer!$D$5)*(PaymentDate[]&lt;=PerCustomer!$E$5)*(PaymentCus[]=PerCustomer!$B$5),ROW(PaymentDate[])-ROW(CustPay!$B$4)+1),ROWS(G$8:G511))))</f>
        <v/>
      </c>
      <c r="H511" s="21" t="str" cm="1">
        <f t="array" ref="H511">IF(ROWS(H$8:H511)&gt;$H$4,"",INDEX(TableCPD[],SMALL(IF((PaymentDate[]&gt;=PerCustomer!$D$5)*(PaymentDate[]&lt;=PerCustomer!$E$5)*(PaymentCus[]=PerCustomer!$B$5),ROW(PaymentDate[])-ROW(CustPay!$B$4)+1),ROWS(H$8:H511))))</f>
        <v/>
      </c>
      <c r="L511" s="10"/>
    </row>
    <row r="512" spans="2:12" x14ac:dyDescent="0.35">
      <c r="B512" s="19" t="str">
        <f t="array" ref="B512">IF(ROWS(B$8:B512)&gt;$H$3,"",INDEX(Tracker!$B$5:$B$999,SMALL(IF((Tracker!$B$5:$B$999&gt;=PerCustomer!$D$5)*(Tracker!$B$5:$B$999&lt;=PerCustomer!$E$5)*(Tracker!$C$5:$C$999=PerCustomer!$B$5),ROW(Tracker!$B$5:$B$999)-ROW(Tracker!$B$5)+1),ROWS(B$8:B512))))</f>
        <v/>
      </c>
      <c r="C512" s="19" t="str">
        <f t="array" ref="C512">IF(ROWS(C$8:C512)&gt;$H$3,"",INDEX(Tracker!$C$5:$C$999,SMALL(IF((Tracker!$B$5:$B$999&gt;=PerCustomer!$D$5)*(Tracker!$B$5:$B$999&lt;=PerCustomer!$E$5)*(Tracker!$C$5:$C$999=PerCustomer!$B$5),ROW(Tracker!$B$5:$B$999)-ROW(Tracker!$B$5)+1),ROWS(C$8:C512))))</f>
        <v/>
      </c>
      <c r="D512" s="21" t="str">
        <f t="array" ref="D512">IF(ROWS(D$8:D512)&gt;$H$3,"",INDEX(Tracker!$D$5:$D$999,SMALL(IF((Tracker!$B$5:$B$999&gt;=PerCustomer!$D$5)*(Tracker!$B$5:$B$999&lt;=PerCustomer!$E$5)*(Tracker!$C$5:$C$999=PerCustomer!$B$5),ROW(Tracker!$B$5:$B$999)-ROW(Tracker!$B$5)+1),ROWS(D$8:D512))))</f>
        <v/>
      </c>
      <c r="F512" s="19" t="str" cm="1">
        <f t="array" ref="F512">IF(ROWS(F$8:F512)&gt;$H$4,"",INDEX(PaymentDate[],SMALL(IF((PaymentDate[]&gt;=PerCustomer!$D$5)*(PaymentDate[]&lt;=PerCustomer!$E$5)*(PaymentCus[]=PerCustomer!$B$5),ROW(PaymentDate[])-ROW(CustPay!$B$4)+1),ROWS(F$8:F512))))</f>
        <v/>
      </c>
      <c r="G512" s="20" t="str" cm="1">
        <f t="array" ref="G512">IF(ROWS(G$8:G512)&gt;$H$4,"",INDEX(PaymentCus[],SMALL(IF((PaymentDate[]&gt;=PerCustomer!$D$5)*(PaymentDate[]&lt;=PerCustomer!$E$5)*(PaymentCus[]=PerCustomer!$B$5),ROW(PaymentDate[])-ROW(CustPay!$B$4)+1),ROWS(G$8:G512))))</f>
        <v/>
      </c>
      <c r="H512" s="21" t="str" cm="1">
        <f t="array" ref="H512">IF(ROWS(H$8:H512)&gt;$H$4,"",INDEX(TableCPD[],SMALL(IF((PaymentDate[]&gt;=PerCustomer!$D$5)*(PaymentDate[]&lt;=PerCustomer!$E$5)*(PaymentCus[]=PerCustomer!$B$5),ROW(PaymentDate[])-ROW(CustPay!$B$4)+1),ROWS(H$8:H512))))</f>
        <v/>
      </c>
      <c r="L512" s="10"/>
    </row>
    <row r="513" spans="2:12" x14ac:dyDescent="0.35">
      <c r="B513" s="19" t="str">
        <f t="array" ref="B513">IF(ROWS(B$8:B513)&gt;$H$3,"",INDEX(Tracker!$B$5:$B$999,SMALL(IF((Tracker!$B$5:$B$999&gt;=PerCustomer!$D$5)*(Tracker!$B$5:$B$999&lt;=PerCustomer!$E$5)*(Tracker!$C$5:$C$999=PerCustomer!$B$5),ROW(Tracker!$B$5:$B$999)-ROW(Tracker!$B$5)+1),ROWS(B$8:B513))))</f>
        <v/>
      </c>
      <c r="C513" s="19" t="str">
        <f t="array" ref="C513">IF(ROWS(C$8:C513)&gt;$H$3,"",INDEX(Tracker!$C$5:$C$999,SMALL(IF((Tracker!$B$5:$B$999&gt;=PerCustomer!$D$5)*(Tracker!$B$5:$B$999&lt;=PerCustomer!$E$5)*(Tracker!$C$5:$C$999=PerCustomer!$B$5),ROW(Tracker!$B$5:$B$999)-ROW(Tracker!$B$5)+1),ROWS(C$8:C513))))</f>
        <v/>
      </c>
      <c r="D513" s="21" t="str">
        <f t="array" ref="D513">IF(ROWS(D$8:D513)&gt;$H$3,"",INDEX(Tracker!$D$5:$D$999,SMALL(IF((Tracker!$B$5:$B$999&gt;=PerCustomer!$D$5)*(Tracker!$B$5:$B$999&lt;=PerCustomer!$E$5)*(Tracker!$C$5:$C$999=PerCustomer!$B$5),ROW(Tracker!$B$5:$B$999)-ROW(Tracker!$B$5)+1),ROWS(D$8:D513))))</f>
        <v/>
      </c>
      <c r="F513" s="19" t="str" cm="1">
        <f t="array" ref="F513">IF(ROWS(F$8:F513)&gt;$H$4,"",INDEX(PaymentDate[],SMALL(IF((PaymentDate[]&gt;=PerCustomer!$D$5)*(PaymentDate[]&lt;=PerCustomer!$E$5)*(PaymentCus[]=PerCustomer!$B$5),ROW(PaymentDate[])-ROW(CustPay!$B$4)+1),ROWS(F$8:F513))))</f>
        <v/>
      </c>
      <c r="G513" s="20" t="str" cm="1">
        <f t="array" ref="G513">IF(ROWS(G$8:G513)&gt;$H$4,"",INDEX(PaymentCus[],SMALL(IF((PaymentDate[]&gt;=PerCustomer!$D$5)*(PaymentDate[]&lt;=PerCustomer!$E$5)*(PaymentCus[]=PerCustomer!$B$5),ROW(PaymentDate[])-ROW(CustPay!$B$4)+1),ROWS(G$8:G513))))</f>
        <v/>
      </c>
      <c r="H513" s="21" t="str" cm="1">
        <f t="array" ref="H513">IF(ROWS(H$8:H513)&gt;$H$4,"",INDEX(TableCPD[],SMALL(IF((PaymentDate[]&gt;=PerCustomer!$D$5)*(PaymentDate[]&lt;=PerCustomer!$E$5)*(PaymentCus[]=PerCustomer!$B$5),ROW(PaymentDate[])-ROW(CustPay!$B$4)+1),ROWS(H$8:H513))))</f>
        <v/>
      </c>
      <c r="L513" s="10"/>
    </row>
    <row r="514" spans="2:12" x14ac:dyDescent="0.35">
      <c r="B514" s="19" t="str">
        <f t="array" ref="B514">IF(ROWS(B$8:B514)&gt;$H$3,"",INDEX(Tracker!$B$5:$B$999,SMALL(IF((Tracker!$B$5:$B$999&gt;=PerCustomer!$D$5)*(Tracker!$B$5:$B$999&lt;=PerCustomer!$E$5)*(Tracker!$C$5:$C$999=PerCustomer!$B$5),ROW(Tracker!$B$5:$B$999)-ROW(Tracker!$B$5)+1),ROWS(B$8:B514))))</f>
        <v/>
      </c>
      <c r="C514" s="19" t="str">
        <f t="array" ref="C514">IF(ROWS(C$8:C514)&gt;$H$3,"",INDEX(Tracker!$C$5:$C$999,SMALL(IF((Tracker!$B$5:$B$999&gt;=PerCustomer!$D$5)*(Tracker!$B$5:$B$999&lt;=PerCustomer!$E$5)*(Tracker!$C$5:$C$999=PerCustomer!$B$5),ROW(Tracker!$B$5:$B$999)-ROW(Tracker!$B$5)+1),ROWS(C$8:C514))))</f>
        <v/>
      </c>
      <c r="D514" s="21" t="str">
        <f t="array" ref="D514">IF(ROWS(D$8:D514)&gt;$H$3,"",INDEX(Tracker!$D$5:$D$999,SMALL(IF((Tracker!$B$5:$B$999&gt;=PerCustomer!$D$5)*(Tracker!$B$5:$B$999&lt;=PerCustomer!$E$5)*(Tracker!$C$5:$C$999=PerCustomer!$B$5),ROW(Tracker!$B$5:$B$999)-ROW(Tracker!$B$5)+1),ROWS(D$8:D514))))</f>
        <v/>
      </c>
      <c r="F514" s="19" t="str" cm="1">
        <f t="array" ref="F514">IF(ROWS(F$8:F514)&gt;$H$4,"",INDEX(PaymentDate[],SMALL(IF((PaymentDate[]&gt;=PerCustomer!$D$5)*(PaymentDate[]&lt;=PerCustomer!$E$5)*(PaymentCus[]=PerCustomer!$B$5),ROW(PaymentDate[])-ROW(CustPay!$B$4)+1),ROWS(F$8:F514))))</f>
        <v/>
      </c>
      <c r="G514" s="20" t="str" cm="1">
        <f t="array" ref="G514">IF(ROWS(G$8:G514)&gt;$H$4,"",INDEX(PaymentCus[],SMALL(IF((PaymentDate[]&gt;=PerCustomer!$D$5)*(PaymentDate[]&lt;=PerCustomer!$E$5)*(PaymentCus[]=PerCustomer!$B$5),ROW(PaymentDate[])-ROW(CustPay!$B$4)+1),ROWS(G$8:G514))))</f>
        <v/>
      </c>
      <c r="H514" s="21" t="str" cm="1">
        <f t="array" ref="H514">IF(ROWS(H$8:H514)&gt;$H$4,"",INDEX(TableCPD[],SMALL(IF((PaymentDate[]&gt;=PerCustomer!$D$5)*(PaymentDate[]&lt;=PerCustomer!$E$5)*(PaymentCus[]=PerCustomer!$B$5),ROW(PaymentDate[])-ROW(CustPay!$B$4)+1),ROWS(H$8:H514))))</f>
        <v/>
      </c>
      <c r="L514" s="10"/>
    </row>
    <row r="515" spans="2:12" x14ac:dyDescent="0.35">
      <c r="B515" s="19" t="str">
        <f t="array" ref="B515">IF(ROWS(B$8:B515)&gt;$H$3,"",INDEX(Tracker!$B$5:$B$999,SMALL(IF((Tracker!$B$5:$B$999&gt;=PerCustomer!$D$5)*(Tracker!$B$5:$B$999&lt;=PerCustomer!$E$5)*(Tracker!$C$5:$C$999=PerCustomer!$B$5),ROW(Tracker!$B$5:$B$999)-ROW(Tracker!$B$5)+1),ROWS(B$8:B515))))</f>
        <v/>
      </c>
      <c r="C515" s="19" t="str">
        <f t="array" ref="C515">IF(ROWS(C$8:C515)&gt;$H$3,"",INDEX(Tracker!$C$5:$C$999,SMALL(IF((Tracker!$B$5:$B$999&gt;=PerCustomer!$D$5)*(Tracker!$B$5:$B$999&lt;=PerCustomer!$E$5)*(Tracker!$C$5:$C$999=PerCustomer!$B$5),ROW(Tracker!$B$5:$B$999)-ROW(Tracker!$B$5)+1),ROWS(C$8:C515))))</f>
        <v/>
      </c>
      <c r="D515" s="21" t="str">
        <f t="array" ref="D515">IF(ROWS(D$8:D515)&gt;$H$3,"",INDEX(Tracker!$D$5:$D$999,SMALL(IF((Tracker!$B$5:$B$999&gt;=PerCustomer!$D$5)*(Tracker!$B$5:$B$999&lt;=PerCustomer!$E$5)*(Tracker!$C$5:$C$999=PerCustomer!$B$5),ROW(Tracker!$B$5:$B$999)-ROW(Tracker!$B$5)+1),ROWS(D$8:D515))))</f>
        <v/>
      </c>
      <c r="F515" s="19" t="str" cm="1">
        <f t="array" ref="F515">IF(ROWS(F$8:F515)&gt;$H$4,"",INDEX(PaymentDate[],SMALL(IF((PaymentDate[]&gt;=PerCustomer!$D$5)*(PaymentDate[]&lt;=PerCustomer!$E$5)*(PaymentCus[]=PerCustomer!$B$5),ROW(PaymentDate[])-ROW(CustPay!$B$4)+1),ROWS(F$8:F515))))</f>
        <v/>
      </c>
      <c r="G515" s="20" t="str" cm="1">
        <f t="array" ref="G515">IF(ROWS(G$8:G515)&gt;$H$4,"",INDEX(PaymentCus[],SMALL(IF((PaymentDate[]&gt;=PerCustomer!$D$5)*(PaymentDate[]&lt;=PerCustomer!$E$5)*(PaymentCus[]=PerCustomer!$B$5),ROW(PaymentDate[])-ROW(CustPay!$B$4)+1),ROWS(G$8:G515))))</f>
        <v/>
      </c>
      <c r="H515" s="21" t="str" cm="1">
        <f t="array" ref="H515">IF(ROWS(H$8:H515)&gt;$H$4,"",INDEX(TableCPD[],SMALL(IF((PaymentDate[]&gt;=PerCustomer!$D$5)*(PaymentDate[]&lt;=PerCustomer!$E$5)*(PaymentCus[]=PerCustomer!$B$5),ROW(PaymentDate[])-ROW(CustPay!$B$4)+1),ROWS(H$8:H515))))</f>
        <v/>
      </c>
      <c r="L515" s="10"/>
    </row>
    <row r="516" spans="2:12" x14ac:dyDescent="0.35">
      <c r="B516" s="19" t="str">
        <f t="array" ref="B516">IF(ROWS(B$8:B516)&gt;$H$3,"",INDEX(Tracker!$B$5:$B$999,SMALL(IF((Tracker!$B$5:$B$999&gt;=PerCustomer!$D$5)*(Tracker!$B$5:$B$999&lt;=PerCustomer!$E$5)*(Tracker!$C$5:$C$999=PerCustomer!$B$5),ROW(Tracker!$B$5:$B$999)-ROW(Tracker!$B$5)+1),ROWS(B$8:B516))))</f>
        <v/>
      </c>
      <c r="C516" s="19" t="str">
        <f t="array" ref="C516">IF(ROWS(C$8:C516)&gt;$H$3,"",INDEX(Tracker!$C$5:$C$999,SMALL(IF((Tracker!$B$5:$B$999&gt;=PerCustomer!$D$5)*(Tracker!$B$5:$B$999&lt;=PerCustomer!$E$5)*(Tracker!$C$5:$C$999=PerCustomer!$B$5),ROW(Tracker!$B$5:$B$999)-ROW(Tracker!$B$5)+1),ROWS(C$8:C516))))</f>
        <v/>
      </c>
      <c r="D516" s="21" t="str">
        <f t="array" ref="D516">IF(ROWS(D$8:D516)&gt;$H$3,"",INDEX(Tracker!$D$5:$D$999,SMALL(IF((Tracker!$B$5:$B$999&gt;=PerCustomer!$D$5)*(Tracker!$B$5:$B$999&lt;=PerCustomer!$E$5)*(Tracker!$C$5:$C$999=PerCustomer!$B$5),ROW(Tracker!$B$5:$B$999)-ROW(Tracker!$B$5)+1),ROWS(D$8:D516))))</f>
        <v/>
      </c>
      <c r="F516" s="19" t="str" cm="1">
        <f t="array" ref="F516">IF(ROWS(F$8:F516)&gt;$H$4,"",INDEX(PaymentDate[],SMALL(IF((PaymentDate[]&gt;=PerCustomer!$D$5)*(PaymentDate[]&lt;=PerCustomer!$E$5)*(PaymentCus[]=PerCustomer!$B$5),ROW(PaymentDate[])-ROW(CustPay!$B$4)+1),ROWS(F$8:F516))))</f>
        <v/>
      </c>
      <c r="G516" s="20" t="str" cm="1">
        <f t="array" ref="G516">IF(ROWS(G$8:G516)&gt;$H$4,"",INDEX(PaymentCus[],SMALL(IF((PaymentDate[]&gt;=PerCustomer!$D$5)*(PaymentDate[]&lt;=PerCustomer!$E$5)*(PaymentCus[]=PerCustomer!$B$5),ROW(PaymentDate[])-ROW(CustPay!$B$4)+1),ROWS(G$8:G516))))</f>
        <v/>
      </c>
      <c r="H516" s="21" t="str" cm="1">
        <f t="array" ref="H516">IF(ROWS(H$8:H516)&gt;$H$4,"",INDEX(TableCPD[],SMALL(IF((PaymentDate[]&gt;=PerCustomer!$D$5)*(PaymentDate[]&lt;=PerCustomer!$E$5)*(PaymentCus[]=PerCustomer!$B$5),ROW(PaymentDate[])-ROW(CustPay!$B$4)+1),ROWS(H$8:H516))))</f>
        <v/>
      </c>
      <c r="L516" s="10"/>
    </row>
    <row r="517" spans="2:12" x14ac:dyDescent="0.35">
      <c r="B517" s="19" t="str">
        <f t="array" ref="B517">IF(ROWS(B$8:B517)&gt;$H$3,"",INDEX(Tracker!$B$5:$B$999,SMALL(IF((Tracker!$B$5:$B$999&gt;=PerCustomer!$D$5)*(Tracker!$B$5:$B$999&lt;=PerCustomer!$E$5)*(Tracker!$C$5:$C$999=PerCustomer!$B$5),ROW(Tracker!$B$5:$B$999)-ROW(Tracker!$B$5)+1),ROWS(B$8:B517))))</f>
        <v/>
      </c>
      <c r="C517" s="19" t="str">
        <f t="array" ref="C517">IF(ROWS(C$8:C517)&gt;$H$3,"",INDEX(Tracker!$C$5:$C$999,SMALL(IF((Tracker!$B$5:$B$999&gt;=PerCustomer!$D$5)*(Tracker!$B$5:$B$999&lt;=PerCustomer!$E$5)*(Tracker!$C$5:$C$999=PerCustomer!$B$5),ROW(Tracker!$B$5:$B$999)-ROW(Tracker!$B$5)+1),ROWS(C$8:C517))))</f>
        <v/>
      </c>
      <c r="D517" s="21" t="str">
        <f t="array" ref="D517">IF(ROWS(D$8:D517)&gt;$H$3,"",INDEX(Tracker!$D$5:$D$999,SMALL(IF((Tracker!$B$5:$B$999&gt;=PerCustomer!$D$5)*(Tracker!$B$5:$B$999&lt;=PerCustomer!$E$5)*(Tracker!$C$5:$C$999=PerCustomer!$B$5),ROW(Tracker!$B$5:$B$999)-ROW(Tracker!$B$5)+1),ROWS(D$8:D517))))</f>
        <v/>
      </c>
      <c r="F517" s="19" t="str" cm="1">
        <f t="array" ref="F517">IF(ROWS(F$8:F517)&gt;$H$4,"",INDEX(PaymentDate[],SMALL(IF((PaymentDate[]&gt;=PerCustomer!$D$5)*(PaymentDate[]&lt;=PerCustomer!$E$5)*(PaymentCus[]=PerCustomer!$B$5),ROW(PaymentDate[])-ROW(CustPay!$B$4)+1),ROWS(F$8:F517))))</f>
        <v/>
      </c>
      <c r="G517" s="20" t="str" cm="1">
        <f t="array" ref="G517">IF(ROWS(G$8:G517)&gt;$H$4,"",INDEX(PaymentCus[],SMALL(IF((PaymentDate[]&gt;=PerCustomer!$D$5)*(PaymentDate[]&lt;=PerCustomer!$E$5)*(PaymentCus[]=PerCustomer!$B$5),ROW(PaymentDate[])-ROW(CustPay!$B$4)+1),ROWS(G$8:G517))))</f>
        <v/>
      </c>
      <c r="H517" s="21" t="str" cm="1">
        <f t="array" ref="H517">IF(ROWS(H$8:H517)&gt;$H$4,"",INDEX(TableCPD[],SMALL(IF((PaymentDate[]&gt;=PerCustomer!$D$5)*(PaymentDate[]&lt;=PerCustomer!$E$5)*(PaymentCus[]=PerCustomer!$B$5),ROW(PaymentDate[])-ROW(CustPay!$B$4)+1),ROWS(H$8:H517))))</f>
        <v/>
      </c>
      <c r="L517" s="10"/>
    </row>
    <row r="518" spans="2:12" x14ac:dyDescent="0.35">
      <c r="B518" s="19" t="str">
        <f t="array" ref="B518">IF(ROWS(B$8:B518)&gt;$H$3,"",INDEX(Tracker!$B$5:$B$999,SMALL(IF((Tracker!$B$5:$B$999&gt;=PerCustomer!$D$5)*(Tracker!$B$5:$B$999&lt;=PerCustomer!$E$5)*(Tracker!$C$5:$C$999=PerCustomer!$B$5),ROW(Tracker!$B$5:$B$999)-ROW(Tracker!$B$5)+1),ROWS(B$8:B518))))</f>
        <v/>
      </c>
      <c r="C518" s="19" t="str">
        <f t="array" ref="C518">IF(ROWS(C$8:C518)&gt;$H$3,"",INDEX(Tracker!$C$5:$C$999,SMALL(IF((Tracker!$B$5:$B$999&gt;=PerCustomer!$D$5)*(Tracker!$B$5:$B$999&lt;=PerCustomer!$E$5)*(Tracker!$C$5:$C$999=PerCustomer!$B$5),ROW(Tracker!$B$5:$B$999)-ROW(Tracker!$B$5)+1),ROWS(C$8:C518))))</f>
        <v/>
      </c>
      <c r="D518" s="21" t="str">
        <f t="array" ref="D518">IF(ROWS(D$8:D518)&gt;$H$3,"",INDEX(Tracker!$D$5:$D$999,SMALL(IF((Tracker!$B$5:$B$999&gt;=PerCustomer!$D$5)*(Tracker!$B$5:$B$999&lt;=PerCustomer!$E$5)*(Tracker!$C$5:$C$999=PerCustomer!$B$5),ROW(Tracker!$B$5:$B$999)-ROW(Tracker!$B$5)+1),ROWS(D$8:D518))))</f>
        <v/>
      </c>
      <c r="F518" s="19" t="str" cm="1">
        <f t="array" ref="F518">IF(ROWS(F$8:F518)&gt;$H$4,"",INDEX(PaymentDate[],SMALL(IF((PaymentDate[]&gt;=PerCustomer!$D$5)*(PaymentDate[]&lt;=PerCustomer!$E$5)*(PaymentCus[]=PerCustomer!$B$5),ROW(PaymentDate[])-ROW(CustPay!$B$4)+1),ROWS(F$8:F518))))</f>
        <v/>
      </c>
      <c r="G518" s="20" t="str" cm="1">
        <f t="array" ref="G518">IF(ROWS(G$8:G518)&gt;$H$4,"",INDEX(PaymentCus[],SMALL(IF((PaymentDate[]&gt;=PerCustomer!$D$5)*(PaymentDate[]&lt;=PerCustomer!$E$5)*(PaymentCus[]=PerCustomer!$B$5),ROW(PaymentDate[])-ROW(CustPay!$B$4)+1),ROWS(G$8:G518))))</f>
        <v/>
      </c>
      <c r="H518" s="21" t="str" cm="1">
        <f t="array" ref="H518">IF(ROWS(H$8:H518)&gt;$H$4,"",INDEX(TableCPD[],SMALL(IF((PaymentDate[]&gt;=PerCustomer!$D$5)*(PaymentDate[]&lt;=PerCustomer!$E$5)*(PaymentCus[]=PerCustomer!$B$5),ROW(PaymentDate[])-ROW(CustPay!$B$4)+1),ROWS(H$8:H518))))</f>
        <v/>
      </c>
      <c r="L518" s="10"/>
    </row>
    <row r="519" spans="2:12" x14ac:dyDescent="0.35">
      <c r="B519" s="19" t="str">
        <f t="array" ref="B519">IF(ROWS(B$8:B519)&gt;$H$3,"",INDEX(Tracker!$B$5:$B$999,SMALL(IF((Tracker!$B$5:$B$999&gt;=PerCustomer!$D$5)*(Tracker!$B$5:$B$999&lt;=PerCustomer!$E$5)*(Tracker!$C$5:$C$999=PerCustomer!$B$5),ROW(Tracker!$B$5:$B$999)-ROW(Tracker!$B$5)+1),ROWS(B$8:B519))))</f>
        <v/>
      </c>
      <c r="C519" s="19" t="str">
        <f t="array" ref="C519">IF(ROWS(C$8:C519)&gt;$H$3,"",INDEX(Tracker!$C$5:$C$999,SMALL(IF((Tracker!$B$5:$B$999&gt;=PerCustomer!$D$5)*(Tracker!$B$5:$B$999&lt;=PerCustomer!$E$5)*(Tracker!$C$5:$C$999=PerCustomer!$B$5),ROW(Tracker!$B$5:$B$999)-ROW(Tracker!$B$5)+1),ROWS(C$8:C519))))</f>
        <v/>
      </c>
      <c r="D519" s="21" t="str">
        <f t="array" ref="D519">IF(ROWS(D$8:D519)&gt;$H$3,"",INDEX(Tracker!$D$5:$D$999,SMALL(IF((Tracker!$B$5:$B$999&gt;=PerCustomer!$D$5)*(Tracker!$B$5:$B$999&lt;=PerCustomer!$E$5)*(Tracker!$C$5:$C$999=PerCustomer!$B$5),ROW(Tracker!$B$5:$B$999)-ROW(Tracker!$B$5)+1),ROWS(D$8:D519))))</f>
        <v/>
      </c>
      <c r="F519" s="19" t="str" cm="1">
        <f t="array" ref="F519">IF(ROWS(F$8:F519)&gt;$H$4,"",INDEX(PaymentDate[],SMALL(IF((PaymentDate[]&gt;=PerCustomer!$D$5)*(PaymentDate[]&lt;=PerCustomer!$E$5)*(PaymentCus[]=PerCustomer!$B$5),ROW(PaymentDate[])-ROW(CustPay!$B$4)+1),ROWS(F$8:F519))))</f>
        <v/>
      </c>
      <c r="G519" s="20" t="str" cm="1">
        <f t="array" ref="G519">IF(ROWS(G$8:G519)&gt;$H$4,"",INDEX(PaymentCus[],SMALL(IF((PaymentDate[]&gt;=PerCustomer!$D$5)*(PaymentDate[]&lt;=PerCustomer!$E$5)*(PaymentCus[]=PerCustomer!$B$5),ROW(PaymentDate[])-ROW(CustPay!$B$4)+1),ROWS(G$8:G519))))</f>
        <v/>
      </c>
      <c r="H519" s="21" t="str" cm="1">
        <f t="array" ref="H519">IF(ROWS(H$8:H519)&gt;$H$4,"",INDEX(TableCPD[],SMALL(IF((PaymentDate[]&gt;=PerCustomer!$D$5)*(PaymentDate[]&lt;=PerCustomer!$E$5)*(PaymentCus[]=PerCustomer!$B$5),ROW(PaymentDate[])-ROW(CustPay!$B$4)+1),ROWS(H$8:H519))))</f>
        <v/>
      </c>
      <c r="L519" s="10"/>
    </row>
    <row r="520" spans="2:12" x14ac:dyDescent="0.35">
      <c r="B520" s="19" t="str">
        <f t="array" ref="B520">IF(ROWS(B$8:B520)&gt;$H$3,"",INDEX(Tracker!$B$5:$B$999,SMALL(IF((Tracker!$B$5:$B$999&gt;=PerCustomer!$D$5)*(Tracker!$B$5:$B$999&lt;=PerCustomer!$E$5)*(Tracker!$C$5:$C$999=PerCustomer!$B$5),ROW(Tracker!$B$5:$B$999)-ROW(Tracker!$B$5)+1),ROWS(B$8:B520))))</f>
        <v/>
      </c>
      <c r="C520" s="19" t="str">
        <f t="array" ref="C520">IF(ROWS(C$8:C520)&gt;$H$3,"",INDEX(Tracker!$C$5:$C$999,SMALL(IF((Tracker!$B$5:$B$999&gt;=PerCustomer!$D$5)*(Tracker!$B$5:$B$999&lt;=PerCustomer!$E$5)*(Tracker!$C$5:$C$999=PerCustomer!$B$5),ROW(Tracker!$B$5:$B$999)-ROW(Tracker!$B$5)+1),ROWS(C$8:C520))))</f>
        <v/>
      </c>
      <c r="D520" s="21" t="str">
        <f t="array" ref="D520">IF(ROWS(D$8:D520)&gt;$H$3,"",INDEX(Tracker!$D$5:$D$999,SMALL(IF((Tracker!$B$5:$B$999&gt;=PerCustomer!$D$5)*(Tracker!$B$5:$B$999&lt;=PerCustomer!$E$5)*(Tracker!$C$5:$C$999=PerCustomer!$B$5),ROW(Tracker!$B$5:$B$999)-ROW(Tracker!$B$5)+1),ROWS(D$8:D520))))</f>
        <v/>
      </c>
      <c r="F520" s="19" t="str" cm="1">
        <f t="array" ref="F520">IF(ROWS(F$8:F520)&gt;$H$4,"",INDEX(PaymentDate[],SMALL(IF((PaymentDate[]&gt;=PerCustomer!$D$5)*(PaymentDate[]&lt;=PerCustomer!$E$5)*(PaymentCus[]=PerCustomer!$B$5),ROW(PaymentDate[])-ROW(CustPay!$B$4)+1),ROWS(F$8:F520))))</f>
        <v/>
      </c>
      <c r="G520" s="20" t="str" cm="1">
        <f t="array" ref="G520">IF(ROWS(G$8:G520)&gt;$H$4,"",INDEX(PaymentCus[],SMALL(IF((PaymentDate[]&gt;=PerCustomer!$D$5)*(PaymentDate[]&lt;=PerCustomer!$E$5)*(PaymentCus[]=PerCustomer!$B$5),ROW(PaymentDate[])-ROW(CustPay!$B$4)+1),ROWS(G$8:G520))))</f>
        <v/>
      </c>
      <c r="H520" s="21" t="str" cm="1">
        <f t="array" ref="H520">IF(ROWS(H$8:H520)&gt;$H$4,"",INDEX(TableCPD[],SMALL(IF((PaymentDate[]&gt;=PerCustomer!$D$5)*(PaymentDate[]&lt;=PerCustomer!$E$5)*(PaymentCus[]=PerCustomer!$B$5),ROW(PaymentDate[])-ROW(CustPay!$B$4)+1),ROWS(H$8:H520))))</f>
        <v/>
      </c>
      <c r="L520" s="10"/>
    </row>
    <row r="521" spans="2:12" x14ac:dyDescent="0.35">
      <c r="B521" s="19" t="str">
        <f t="array" ref="B521">IF(ROWS(B$8:B521)&gt;$H$3,"",INDEX(Tracker!$B$5:$B$999,SMALL(IF((Tracker!$B$5:$B$999&gt;=PerCustomer!$D$5)*(Tracker!$B$5:$B$999&lt;=PerCustomer!$E$5)*(Tracker!$C$5:$C$999=PerCustomer!$B$5),ROW(Tracker!$B$5:$B$999)-ROW(Tracker!$B$5)+1),ROWS(B$8:B521))))</f>
        <v/>
      </c>
      <c r="C521" s="19" t="str">
        <f t="array" ref="C521">IF(ROWS(C$8:C521)&gt;$H$3,"",INDEX(Tracker!$C$5:$C$999,SMALL(IF((Tracker!$B$5:$B$999&gt;=PerCustomer!$D$5)*(Tracker!$B$5:$B$999&lt;=PerCustomer!$E$5)*(Tracker!$C$5:$C$999=PerCustomer!$B$5),ROW(Tracker!$B$5:$B$999)-ROW(Tracker!$B$5)+1),ROWS(C$8:C521))))</f>
        <v/>
      </c>
      <c r="D521" s="21" t="str">
        <f t="array" ref="D521">IF(ROWS(D$8:D521)&gt;$H$3,"",INDEX(Tracker!$D$5:$D$999,SMALL(IF((Tracker!$B$5:$B$999&gt;=PerCustomer!$D$5)*(Tracker!$B$5:$B$999&lt;=PerCustomer!$E$5)*(Tracker!$C$5:$C$999=PerCustomer!$B$5),ROW(Tracker!$B$5:$B$999)-ROW(Tracker!$B$5)+1),ROWS(D$8:D521))))</f>
        <v/>
      </c>
      <c r="F521" s="19" t="str" cm="1">
        <f t="array" ref="F521">IF(ROWS(F$8:F521)&gt;$H$4,"",INDEX(PaymentDate[],SMALL(IF((PaymentDate[]&gt;=PerCustomer!$D$5)*(PaymentDate[]&lt;=PerCustomer!$E$5)*(PaymentCus[]=PerCustomer!$B$5),ROW(PaymentDate[])-ROW(CustPay!$B$4)+1),ROWS(F$8:F521))))</f>
        <v/>
      </c>
      <c r="G521" s="20" t="str" cm="1">
        <f t="array" ref="G521">IF(ROWS(G$8:G521)&gt;$H$4,"",INDEX(PaymentCus[],SMALL(IF((PaymentDate[]&gt;=PerCustomer!$D$5)*(PaymentDate[]&lt;=PerCustomer!$E$5)*(PaymentCus[]=PerCustomer!$B$5),ROW(PaymentDate[])-ROW(CustPay!$B$4)+1),ROWS(G$8:G521))))</f>
        <v/>
      </c>
      <c r="H521" s="21" t="str" cm="1">
        <f t="array" ref="H521">IF(ROWS(H$8:H521)&gt;$H$4,"",INDEX(TableCPD[],SMALL(IF((PaymentDate[]&gt;=PerCustomer!$D$5)*(PaymentDate[]&lt;=PerCustomer!$E$5)*(PaymentCus[]=PerCustomer!$B$5),ROW(PaymentDate[])-ROW(CustPay!$B$4)+1),ROWS(H$8:H521))))</f>
        <v/>
      </c>
      <c r="L521" s="10"/>
    </row>
    <row r="522" spans="2:12" x14ac:dyDescent="0.35">
      <c r="B522" s="19" t="str">
        <f t="array" ref="B522">IF(ROWS(B$8:B522)&gt;$H$3,"",INDEX(Tracker!$B$5:$B$999,SMALL(IF((Tracker!$B$5:$B$999&gt;=PerCustomer!$D$5)*(Tracker!$B$5:$B$999&lt;=PerCustomer!$E$5)*(Tracker!$C$5:$C$999=PerCustomer!$B$5),ROW(Tracker!$B$5:$B$999)-ROW(Tracker!$B$5)+1),ROWS(B$8:B522))))</f>
        <v/>
      </c>
      <c r="C522" s="19" t="str">
        <f t="array" ref="C522">IF(ROWS(C$8:C522)&gt;$H$3,"",INDEX(Tracker!$C$5:$C$999,SMALL(IF((Tracker!$B$5:$B$999&gt;=PerCustomer!$D$5)*(Tracker!$B$5:$B$999&lt;=PerCustomer!$E$5)*(Tracker!$C$5:$C$999=PerCustomer!$B$5),ROW(Tracker!$B$5:$B$999)-ROW(Tracker!$B$5)+1),ROWS(C$8:C522))))</f>
        <v/>
      </c>
      <c r="D522" s="21" t="str">
        <f t="array" ref="D522">IF(ROWS(D$8:D522)&gt;$H$3,"",INDEX(Tracker!$D$5:$D$999,SMALL(IF((Tracker!$B$5:$B$999&gt;=PerCustomer!$D$5)*(Tracker!$B$5:$B$999&lt;=PerCustomer!$E$5)*(Tracker!$C$5:$C$999=PerCustomer!$B$5),ROW(Tracker!$B$5:$B$999)-ROW(Tracker!$B$5)+1),ROWS(D$8:D522))))</f>
        <v/>
      </c>
      <c r="F522" s="19" t="str" cm="1">
        <f t="array" ref="F522">IF(ROWS(F$8:F522)&gt;$H$4,"",INDEX(PaymentDate[],SMALL(IF((PaymentDate[]&gt;=PerCustomer!$D$5)*(PaymentDate[]&lt;=PerCustomer!$E$5)*(PaymentCus[]=PerCustomer!$B$5),ROW(PaymentDate[])-ROW(CustPay!$B$4)+1),ROWS(F$8:F522))))</f>
        <v/>
      </c>
      <c r="G522" s="20" t="str" cm="1">
        <f t="array" ref="G522">IF(ROWS(G$8:G522)&gt;$H$4,"",INDEX(PaymentCus[],SMALL(IF((PaymentDate[]&gt;=PerCustomer!$D$5)*(PaymentDate[]&lt;=PerCustomer!$E$5)*(PaymentCus[]=PerCustomer!$B$5),ROW(PaymentDate[])-ROW(CustPay!$B$4)+1),ROWS(G$8:G522))))</f>
        <v/>
      </c>
      <c r="H522" s="21" t="str" cm="1">
        <f t="array" ref="H522">IF(ROWS(H$8:H522)&gt;$H$4,"",INDEX(TableCPD[],SMALL(IF((PaymentDate[]&gt;=PerCustomer!$D$5)*(PaymentDate[]&lt;=PerCustomer!$E$5)*(PaymentCus[]=PerCustomer!$B$5),ROW(PaymentDate[])-ROW(CustPay!$B$4)+1),ROWS(H$8:H522))))</f>
        <v/>
      </c>
      <c r="L522" s="10"/>
    </row>
    <row r="523" spans="2:12" x14ac:dyDescent="0.35">
      <c r="B523" s="19" t="str">
        <f t="array" ref="B523">IF(ROWS(B$8:B523)&gt;$H$3,"",INDEX(Tracker!$B$5:$B$999,SMALL(IF((Tracker!$B$5:$B$999&gt;=PerCustomer!$D$5)*(Tracker!$B$5:$B$999&lt;=PerCustomer!$E$5)*(Tracker!$C$5:$C$999=PerCustomer!$B$5),ROW(Tracker!$B$5:$B$999)-ROW(Tracker!$B$5)+1),ROWS(B$8:B523))))</f>
        <v/>
      </c>
      <c r="C523" s="19" t="str">
        <f t="array" ref="C523">IF(ROWS(C$8:C523)&gt;$H$3,"",INDEX(Tracker!$C$5:$C$999,SMALL(IF((Tracker!$B$5:$B$999&gt;=PerCustomer!$D$5)*(Tracker!$B$5:$B$999&lt;=PerCustomer!$E$5)*(Tracker!$C$5:$C$999=PerCustomer!$B$5),ROW(Tracker!$B$5:$B$999)-ROW(Tracker!$B$5)+1),ROWS(C$8:C523))))</f>
        <v/>
      </c>
      <c r="D523" s="21" t="str">
        <f t="array" ref="D523">IF(ROWS(D$8:D523)&gt;$H$3,"",INDEX(Tracker!$D$5:$D$999,SMALL(IF((Tracker!$B$5:$B$999&gt;=PerCustomer!$D$5)*(Tracker!$B$5:$B$999&lt;=PerCustomer!$E$5)*(Tracker!$C$5:$C$999=PerCustomer!$B$5),ROW(Tracker!$B$5:$B$999)-ROW(Tracker!$B$5)+1),ROWS(D$8:D523))))</f>
        <v/>
      </c>
      <c r="F523" s="19" t="str" cm="1">
        <f t="array" ref="F523">IF(ROWS(F$8:F523)&gt;$H$4,"",INDEX(PaymentDate[],SMALL(IF((PaymentDate[]&gt;=PerCustomer!$D$5)*(PaymentDate[]&lt;=PerCustomer!$E$5)*(PaymentCus[]=PerCustomer!$B$5),ROW(PaymentDate[])-ROW(CustPay!$B$4)+1),ROWS(F$8:F523))))</f>
        <v/>
      </c>
      <c r="G523" s="20" t="str" cm="1">
        <f t="array" ref="G523">IF(ROWS(G$8:G523)&gt;$H$4,"",INDEX(PaymentCus[],SMALL(IF((PaymentDate[]&gt;=PerCustomer!$D$5)*(PaymentDate[]&lt;=PerCustomer!$E$5)*(PaymentCus[]=PerCustomer!$B$5),ROW(PaymentDate[])-ROW(CustPay!$B$4)+1),ROWS(G$8:G523))))</f>
        <v/>
      </c>
      <c r="H523" s="21" t="str" cm="1">
        <f t="array" ref="H523">IF(ROWS(H$8:H523)&gt;$H$4,"",INDEX(TableCPD[],SMALL(IF((PaymentDate[]&gt;=PerCustomer!$D$5)*(PaymentDate[]&lt;=PerCustomer!$E$5)*(PaymentCus[]=PerCustomer!$B$5),ROW(PaymentDate[])-ROW(CustPay!$B$4)+1),ROWS(H$8:H523))))</f>
        <v/>
      </c>
      <c r="L523" s="10"/>
    </row>
    <row r="524" spans="2:12" x14ac:dyDescent="0.35">
      <c r="B524" s="19" t="str">
        <f t="array" ref="B524">IF(ROWS(B$8:B524)&gt;$H$3,"",INDEX(Tracker!$B$5:$B$999,SMALL(IF((Tracker!$B$5:$B$999&gt;=PerCustomer!$D$5)*(Tracker!$B$5:$B$999&lt;=PerCustomer!$E$5)*(Tracker!$C$5:$C$999=PerCustomer!$B$5),ROW(Tracker!$B$5:$B$999)-ROW(Tracker!$B$5)+1),ROWS(B$8:B524))))</f>
        <v/>
      </c>
      <c r="C524" s="19" t="str">
        <f t="array" ref="C524">IF(ROWS(C$8:C524)&gt;$H$3,"",INDEX(Tracker!$C$5:$C$999,SMALL(IF((Tracker!$B$5:$B$999&gt;=PerCustomer!$D$5)*(Tracker!$B$5:$B$999&lt;=PerCustomer!$E$5)*(Tracker!$C$5:$C$999=PerCustomer!$B$5),ROW(Tracker!$B$5:$B$999)-ROW(Tracker!$B$5)+1),ROWS(C$8:C524))))</f>
        <v/>
      </c>
      <c r="D524" s="21" t="str">
        <f t="array" ref="D524">IF(ROWS(D$8:D524)&gt;$H$3,"",INDEX(Tracker!$D$5:$D$999,SMALL(IF((Tracker!$B$5:$B$999&gt;=PerCustomer!$D$5)*(Tracker!$B$5:$B$999&lt;=PerCustomer!$E$5)*(Tracker!$C$5:$C$999=PerCustomer!$B$5),ROW(Tracker!$B$5:$B$999)-ROW(Tracker!$B$5)+1),ROWS(D$8:D524))))</f>
        <v/>
      </c>
      <c r="F524" s="19" t="str" cm="1">
        <f t="array" ref="F524">IF(ROWS(F$8:F524)&gt;$H$4,"",INDEX(PaymentDate[],SMALL(IF((PaymentDate[]&gt;=PerCustomer!$D$5)*(PaymentDate[]&lt;=PerCustomer!$E$5)*(PaymentCus[]=PerCustomer!$B$5),ROW(PaymentDate[])-ROW(CustPay!$B$4)+1),ROWS(F$8:F524))))</f>
        <v/>
      </c>
      <c r="G524" s="20" t="str" cm="1">
        <f t="array" ref="G524">IF(ROWS(G$8:G524)&gt;$H$4,"",INDEX(PaymentCus[],SMALL(IF((PaymentDate[]&gt;=PerCustomer!$D$5)*(PaymentDate[]&lt;=PerCustomer!$E$5)*(PaymentCus[]=PerCustomer!$B$5),ROW(PaymentDate[])-ROW(CustPay!$B$4)+1),ROWS(G$8:G524))))</f>
        <v/>
      </c>
      <c r="H524" s="21" t="str" cm="1">
        <f t="array" ref="H524">IF(ROWS(H$8:H524)&gt;$H$4,"",INDEX(TableCPD[],SMALL(IF((PaymentDate[]&gt;=PerCustomer!$D$5)*(PaymentDate[]&lt;=PerCustomer!$E$5)*(PaymentCus[]=PerCustomer!$B$5),ROW(PaymentDate[])-ROW(CustPay!$B$4)+1),ROWS(H$8:H524))))</f>
        <v/>
      </c>
      <c r="L524" s="10"/>
    </row>
    <row r="525" spans="2:12" x14ac:dyDescent="0.35">
      <c r="B525" s="19" t="str">
        <f t="array" ref="B525">IF(ROWS(B$8:B525)&gt;$H$3,"",INDEX(Tracker!$B$5:$B$999,SMALL(IF((Tracker!$B$5:$B$999&gt;=PerCustomer!$D$5)*(Tracker!$B$5:$B$999&lt;=PerCustomer!$E$5)*(Tracker!$C$5:$C$999=PerCustomer!$B$5),ROW(Tracker!$B$5:$B$999)-ROW(Tracker!$B$5)+1),ROWS(B$8:B525))))</f>
        <v/>
      </c>
      <c r="C525" s="19" t="str">
        <f t="array" ref="C525">IF(ROWS(C$8:C525)&gt;$H$3,"",INDEX(Tracker!$C$5:$C$999,SMALL(IF((Tracker!$B$5:$B$999&gt;=PerCustomer!$D$5)*(Tracker!$B$5:$B$999&lt;=PerCustomer!$E$5)*(Tracker!$C$5:$C$999=PerCustomer!$B$5),ROW(Tracker!$B$5:$B$999)-ROW(Tracker!$B$5)+1),ROWS(C$8:C525))))</f>
        <v/>
      </c>
      <c r="D525" s="21" t="str">
        <f t="array" ref="D525">IF(ROWS(D$8:D525)&gt;$H$3,"",INDEX(Tracker!$D$5:$D$999,SMALL(IF((Tracker!$B$5:$B$999&gt;=PerCustomer!$D$5)*(Tracker!$B$5:$B$999&lt;=PerCustomer!$E$5)*(Tracker!$C$5:$C$999=PerCustomer!$B$5),ROW(Tracker!$B$5:$B$999)-ROW(Tracker!$B$5)+1),ROWS(D$8:D525))))</f>
        <v/>
      </c>
      <c r="F525" s="19" t="str" cm="1">
        <f t="array" ref="F525">IF(ROWS(F$8:F525)&gt;$H$4,"",INDEX(PaymentDate[],SMALL(IF((PaymentDate[]&gt;=PerCustomer!$D$5)*(PaymentDate[]&lt;=PerCustomer!$E$5)*(PaymentCus[]=PerCustomer!$B$5),ROW(PaymentDate[])-ROW(CustPay!$B$4)+1),ROWS(F$8:F525))))</f>
        <v/>
      </c>
      <c r="G525" s="20" t="str" cm="1">
        <f t="array" ref="G525">IF(ROWS(G$8:G525)&gt;$H$4,"",INDEX(PaymentCus[],SMALL(IF((PaymentDate[]&gt;=PerCustomer!$D$5)*(PaymentDate[]&lt;=PerCustomer!$E$5)*(PaymentCus[]=PerCustomer!$B$5),ROW(PaymentDate[])-ROW(CustPay!$B$4)+1),ROWS(G$8:G525))))</f>
        <v/>
      </c>
      <c r="H525" s="21" t="str" cm="1">
        <f t="array" ref="H525">IF(ROWS(H$8:H525)&gt;$H$4,"",INDEX(TableCPD[],SMALL(IF((PaymentDate[]&gt;=PerCustomer!$D$5)*(PaymentDate[]&lt;=PerCustomer!$E$5)*(PaymentCus[]=PerCustomer!$B$5),ROW(PaymentDate[])-ROW(CustPay!$B$4)+1),ROWS(H$8:H525))))</f>
        <v/>
      </c>
      <c r="L525" s="10"/>
    </row>
    <row r="526" spans="2:12" x14ac:dyDescent="0.35">
      <c r="B526" s="19" t="str">
        <f t="array" ref="B526">IF(ROWS(B$8:B526)&gt;$H$3,"",INDEX(Tracker!$B$5:$B$999,SMALL(IF((Tracker!$B$5:$B$999&gt;=PerCustomer!$D$5)*(Tracker!$B$5:$B$999&lt;=PerCustomer!$E$5)*(Tracker!$C$5:$C$999=PerCustomer!$B$5),ROW(Tracker!$B$5:$B$999)-ROW(Tracker!$B$5)+1),ROWS(B$8:B526))))</f>
        <v/>
      </c>
      <c r="C526" s="19" t="str">
        <f t="array" ref="C526">IF(ROWS(C$8:C526)&gt;$H$3,"",INDEX(Tracker!$C$5:$C$999,SMALL(IF((Tracker!$B$5:$B$999&gt;=PerCustomer!$D$5)*(Tracker!$B$5:$B$999&lt;=PerCustomer!$E$5)*(Tracker!$C$5:$C$999=PerCustomer!$B$5),ROW(Tracker!$B$5:$B$999)-ROW(Tracker!$B$5)+1),ROWS(C$8:C526))))</f>
        <v/>
      </c>
      <c r="D526" s="21" t="str">
        <f t="array" ref="D526">IF(ROWS(D$8:D526)&gt;$H$3,"",INDEX(Tracker!$D$5:$D$999,SMALL(IF((Tracker!$B$5:$B$999&gt;=PerCustomer!$D$5)*(Tracker!$B$5:$B$999&lt;=PerCustomer!$E$5)*(Tracker!$C$5:$C$999=PerCustomer!$B$5),ROW(Tracker!$B$5:$B$999)-ROW(Tracker!$B$5)+1),ROWS(D$8:D526))))</f>
        <v/>
      </c>
      <c r="F526" s="19" t="str" cm="1">
        <f t="array" ref="F526">IF(ROWS(F$8:F526)&gt;$H$4,"",INDEX(PaymentDate[],SMALL(IF((PaymentDate[]&gt;=PerCustomer!$D$5)*(PaymentDate[]&lt;=PerCustomer!$E$5)*(PaymentCus[]=PerCustomer!$B$5),ROW(PaymentDate[])-ROW(CustPay!$B$4)+1),ROWS(F$8:F526))))</f>
        <v/>
      </c>
      <c r="G526" s="20" t="str" cm="1">
        <f t="array" ref="G526">IF(ROWS(G$8:G526)&gt;$H$4,"",INDEX(PaymentCus[],SMALL(IF((PaymentDate[]&gt;=PerCustomer!$D$5)*(PaymentDate[]&lt;=PerCustomer!$E$5)*(PaymentCus[]=PerCustomer!$B$5),ROW(PaymentDate[])-ROW(CustPay!$B$4)+1),ROWS(G$8:G526))))</f>
        <v/>
      </c>
      <c r="H526" s="21" t="str" cm="1">
        <f t="array" ref="H526">IF(ROWS(H$8:H526)&gt;$H$4,"",INDEX(TableCPD[],SMALL(IF((PaymentDate[]&gt;=PerCustomer!$D$5)*(PaymentDate[]&lt;=PerCustomer!$E$5)*(PaymentCus[]=PerCustomer!$B$5),ROW(PaymentDate[])-ROW(CustPay!$B$4)+1),ROWS(H$8:H526))))</f>
        <v/>
      </c>
      <c r="L526" s="10"/>
    </row>
    <row r="527" spans="2:12" x14ac:dyDescent="0.35">
      <c r="B527" s="19" t="str">
        <f t="array" ref="B527">IF(ROWS(B$8:B527)&gt;$H$3,"",INDEX(Tracker!$B$5:$B$999,SMALL(IF((Tracker!$B$5:$B$999&gt;=PerCustomer!$D$5)*(Tracker!$B$5:$B$999&lt;=PerCustomer!$E$5)*(Tracker!$C$5:$C$999=PerCustomer!$B$5),ROW(Tracker!$B$5:$B$999)-ROW(Tracker!$B$5)+1),ROWS(B$8:B527))))</f>
        <v/>
      </c>
      <c r="C527" s="19" t="str">
        <f t="array" ref="C527">IF(ROWS(C$8:C527)&gt;$H$3,"",INDEX(Tracker!$C$5:$C$999,SMALL(IF((Tracker!$B$5:$B$999&gt;=PerCustomer!$D$5)*(Tracker!$B$5:$B$999&lt;=PerCustomer!$E$5)*(Tracker!$C$5:$C$999=PerCustomer!$B$5),ROW(Tracker!$B$5:$B$999)-ROW(Tracker!$B$5)+1),ROWS(C$8:C527))))</f>
        <v/>
      </c>
      <c r="D527" s="21" t="str">
        <f t="array" ref="D527">IF(ROWS(D$8:D527)&gt;$H$3,"",INDEX(Tracker!$D$5:$D$999,SMALL(IF((Tracker!$B$5:$B$999&gt;=PerCustomer!$D$5)*(Tracker!$B$5:$B$999&lt;=PerCustomer!$E$5)*(Tracker!$C$5:$C$999=PerCustomer!$B$5),ROW(Tracker!$B$5:$B$999)-ROW(Tracker!$B$5)+1),ROWS(D$8:D527))))</f>
        <v/>
      </c>
      <c r="F527" s="19" t="str" cm="1">
        <f t="array" ref="F527">IF(ROWS(F$8:F527)&gt;$H$4,"",INDEX(PaymentDate[],SMALL(IF((PaymentDate[]&gt;=PerCustomer!$D$5)*(PaymentDate[]&lt;=PerCustomer!$E$5)*(PaymentCus[]=PerCustomer!$B$5),ROW(PaymentDate[])-ROW(CustPay!$B$4)+1),ROWS(F$8:F527))))</f>
        <v/>
      </c>
      <c r="G527" s="20" t="str" cm="1">
        <f t="array" ref="G527">IF(ROWS(G$8:G527)&gt;$H$4,"",INDEX(PaymentCus[],SMALL(IF((PaymentDate[]&gt;=PerCustomer!$D$5)*(PaymentDate[]&lt;=PerCustomer!$E$5)*(PaymentCus[]=PerCustomer!$B$5),ROW(PaymentDate[])-ROW(CustPay!$B$4)+1),ROWS(G$8:G527))))</f>
        <v/>
      </c>
      <c r="H527" s="21" t="str" cm="1">
        <f t="array" ref="H527">IF(ROWS(H$8:H527)&gt;$H$4,"",INDEX(TableCPD[],SMALL(IF((PaymentDate[]&gt;=PerCustomer!$D$5)*(PaymentDate[]&lt;=PerCustomer!$E$5)*(PaymentCus[]=PerCustomer!$B$5),ROW(PaymentDate[])-ROW(CustPay!$B$4)+1),ROWS(H$8:H527))))</f>
        <v/>
      </c>
      <c r="L527" s="10"/>
    </row>
    <row r="528" spans="2:12" x14ac:dyDescent="0.35">
      <c r="B528" s="19" t="str">
        <f t="array" ref="B528">IF(ROWS(B$8:B528)&gt;$H$3,"",INDEX(Tracker!$B$5:$B$999,SMALL(IF((Tracker!$B$5:$B$999&gt;=PerCustomer!$D$5)*(Tracker!$B$5:$B$999&lt;=PerCustomer!$E$5)*(Tracker!$C$5:$C$999=PerCustomer!$B$5),ROW(Tracker!$B$5:$B$999)-ROW(Tracker!$B$5)+1),ROWS(B$8:B528))))</f>
        <v/>
      </c>
      <c r="C528" s="19" t="str">
        <f t="array" ref="C528">IF(ROWS(C$8:C528)&gt;$H$3,"",INDEX(Tracker!$C$5:$C$999,SMALL(IF((Tracker!$B$5:$B$999&gt;=PerCustomer!$D$5)*(Tracker!$B$5:$B$999&lt;=PerCustomer!$E$5)*(Tracker!$C$5:$C$999=PerCustomer!$B$5),ROW(Tracker!$B$5:$B$999)-ROW(Tracker!$B$5)+1),ROWS(C$8:C528))))</f>
        <v/>
      </c>
      <c r="D528" s="21" t="str">
        <f t="array" ref="D528">IF(ROWS(D$8:D528)&gt;$H$3,"",INDEX(Tracker!$D$5:$D$999,SMALL(IF((Tracker!$B$5:$B$999&gt;=PerCustomer!$D$5)*(Tracker!$B$5:$B$999&lt;=PerCustomer!$E$5)*(Tracker!$C$5:$C$999=PerCustomer!$B$5),ROW(Tracker!$B$5:$B$999)-ROW(Tracker!$B$5)+1),ROWS(D$8:D528))))</f>
        <v/>
      </c>
      <c r="F528" s="19" t="str" cm="1">
        <f t="array" ref="F528">IF(ROWS(F$8:F528)&gt;$H$4,"",INDEX(PaymentDate[],SMALL(IF((PaymentDate[]&gt;=PerCustomer!$D$5)*(PaymentDate[]&lt;=PerCustomer!$E$5)*(PaymentCus[]=PerCustomer!$B$5),ROW(PaymentDate[])-ROW(CustPay!$B$4)+1),ROWS(F$8:F528))))</f>
        <v/>
      </c>
      <c r="G528" s="20" t="str" cm="1">
        <f t="array" ref="G528">IF(ROWS(G$8:G528)&gt;$H$4,"",INDEX(PaymentCus[],SMALL(IF((PaymentDate[]&gt;=PerCustomer!$D$5)*(PaymentDate[]&lt;=PerCustomer!$E$5)*(PaymentCus[]=PerCustomer!$B$5),ROW(PaymentDate[])-ROW(CustPay!$B$4)+1),ROWS(G$8:G528))))</f>
        <v/>
      </c>
      <c r="H528" s="21" t="str" cm="1">
        <f t="array" ref="H528">IF(ROWS(H$8:H528)&gt;$H$4,"",INDEX(TableCPD[],SMALL(IF((PaymentDate[]&gt;=PerCustomer!$D$5)*(PaymentDate[]&lt;=PerCustomer!$E$5)*(PaymentCus[]=PerCustomer!$B$5),ROW(PaymentDate[])-ROW(CustPay!$B$4)+1),ROWS(H$8:H528))))</f>
        <v/>
      </c>
      <c r="L528" s="10"/>
    </row>
    <row r="529" spans="2:12" x14ac:dyDescent="0.35">
      <c r="B529" s="19" t="str">
        <f t="array" ref="B529">IF(ROWS(B$8:B529)&gt;$H$3,"",INDEX(Tracker!$B$5:$B$999,SMALL(IF((Tracker!$B$5:$B$999&gt;=PerCustomer!$D$5)*(Tracker!$B$5:$B$999&lt;=PerCustomer!$E$5)*(Tracker!$C$5:$C$999=PerCustomer!$B$5),ROW(Tracker!$B$5:$B$999)-ROW(Tracker!$B$5)+1),ROWS(B$8:B529))))</f>
        <v/>
      </c>
      <c r="C529" s="19" t="str">
        <f t="array" ref="C529">IF(ROWS(C$8:C529)&gt;$H$3,"",INDEX(Tracker!$C$5:$C$999,SMALL(IF((Tracker!$B$5:$B$999&gt;=PerCustomer!$D$5)*(Tracker!$B$5:$B$999&lt;=PerCustomer!$E$5)*(Tracker!$C$5:$C$999=PerCustomer!$B$5),ROW(Tracker!$B$5:$B$999)-ROW(Tracker!$B$5)+1),ROWS(C$8:C529))))</f>
        <v/>
      </c>
      <c r="D529" s="21" t="str">
        <f t="array" ref="D529">IF(ROWS(D$8:D529)&gt;$H$3,"",INDEX(Tracker!$D$5:$D$999,SMALL(IF((Tracker!$B$5:$B$999&gt;=PerCustomer!$D$5)*(Tracker!$B$5:$B$999&lt;=PerCustomer!$E$5)*(Tracker!$C$5:$C$999=PerCustomer!$B$5),ROW(Tracker!$B$5:$B$999)-ROW(Tracker!$B$5)+1),ROWS(D$8:D529))))</f>
        <v/>
      </c>
      <c r="F529" s="19" t="str" cm="1">
        <f t="array" ref="F529">IF(ROWS(F$8:F529)&gt;$H$4,"",INDEX(PaymentDate[],SMALL(IF((PaymentDate[]&gt;=PerCustomer!$D$5)*(PaymentDate[]&lt;=PerCustomer!$E$5)*(PaymentCus[]=PerCustomer!$B$5),ROW(PaymentDate[])-ROW(CustPay!$B$4)+1),ROWS(F$8:F529))))</f>
        <v/>
      </c>
      <c r="G529" s="20" t="str" cm="1">
        <f t="array" ref="G529">IF(ROWS(G$8:G529)&gt;$H$4,"",INDEX(PaymentCus[],SMALL(IF((PaymentDate[]&gt;=PerCustomer!$D$5)*(PaymentDate[]&lt;=PerCustomer!$E$5)*(PaymentCus[]=PerCustomer!$B$5),ROW(PaymentDate[])-ROW(CustPay!$B$4)+1),ROWS(G$8:G529))))</f>
        <v/>
      </c>
      <c r="H529" s="21" t="str" cm="1">
        <f t="array" ref="H529">IF(ROWS(H$8:H529)&gt;$H$4,"",INDEX(TableCPD[],SMALL(IF((PaymentDate[]&gt;=PerCustomer!$D$5)*(PaymentDate[]&lt;=PerCustomer!$E$5)*(PaymentCus[]=PerCustomer!$B$5),ROW(PaymentDate[])-ROW(CustPay!$B$4)+1),ROWS(H$8:H529))))</f>
        <v/>
      </c>
      <c r="L529" s="10"/>
    </row>
    <row r="530" spans="2:12" x14ac:dyDescent="0.35">
      <c r="B530" s="19" t="str">
        <f t="array" ref="B530">IF(ROWS(B$8:B530)&gt;$H$3,"",INDEX(Tracker!$B$5:$B$999,SMALL(IF((Tracker!$B$5:$B$999&gt;=PerCustomer!$D$5)*(Tracker!$B$5:$B$999&lt;=PerCustomer!$E$5)*(Tracker!$C$5:$C$999=PerCustomer!$B$5),ROW(Tracker!$B$5:$B$999)-ROW(Tracker!$B$5)+1),ROWS(B$8:B530))))</f>
        <v/>
      </c>
      <c r="C530" s="19" t="str">
        <f t="array" ref="C530">IF(ROWS(C$8:C530)&gt;$H$3,"",INDEX(Tracker!$C$5:$C$999,SMALL(IF((Tracker!$B$5:$B$999&gt;=PerCustomer!$D$5)*(Tracker!$B$5:$B$999&lt;=PerCustomer!$E$5)*(Tracker!$C$5:$C$999=PerCustomer!$B$5),ROW(Tracker!$B$5:$B$999)-ROW(Tracker!$B$5)+1),ROWS(C$8:C530))))</f>
        <v/>
      </c>
      <c r="D530" s="21" t="str">
        <f t="array" ref="D530">IF(ROWS(D$8:D530)&gt;$H$3,"",INDEX(Tracker!$D$5:$D$999,SMALL(IF((Tracker!$B$5:$B$999&gt;=PerCustomer!$D$5)*(Tracker!$B$5:$B$999&lt;=PerCustomer!$E$5)*(Tracker!$C$5:$C$999=PerCustomer!$B$5),ROW(Tracker!$B$5:$B$999)-ROW(Tracker!$B$5)+1),ROWS(D$8:D530))))</f>
        <v/>
      </c>
      <c r="F530" s="19" t="str" cm="1">
        <f t="array" ref="F530">IF(ROWS(F$8:F530)&gt;$H$4,"",INDEX(PaymentDate[],SMALL(IF((PaymentDate[]&gt;=PerCustomer!$D$5)*(PaymentDate[]&lt;=PerCustomer!$E$5)*(PaymentCus[]=PerCustomer!$B$5),ROW(PaymentDate[])-ROW(CustPay!$B$4)+1),ROWS(F$8:F530))))</f>
        <v/>
      </c>
      <c r="G530" s="20" t="str" cm="1">
        <f t="array" ref="G530">IF(ROWS(G$8:G530)&gt;$H$4,"",INDEX(PaymentCus[],SMALL(IF((PaymentDate[]&gt;=PerCustomer!$D$5)*(PaymentDate[]&lt;=PerCustomer!$E$5)*(PaymentCus[]=PerCustomer!$B$5),ROW(PaymentDate[])-ROW(CustPay!$B$4)+1),ROWS(G$8:G530))))</f>
        <v/>
      </c>
      <c r="H530" s="21" t="str" cm="1">
        <f t="array" ref="H530">IF(ROWS(H$8:H530)&gt;$H$4,"",INDEX(TableCPD[],SMALL(IF((PaymentDate[]&gt;=PerCustomer!$D$5)*(PaymentDate[]&lt;=PerCustomer!$E$5)*(PaymentCus[]=PerCustomer!$B$5),ROW(PaymentDate[])-ROW(CustPay!$B$4)+1),ROWS(H$8:H530))))</f>
        <v/>
      </c>
      <c r="L530" s="10"/>
    </row>
    <row r="531" spans="2:12" x14ac:dyDescent="0.35">
      <c r="B531" s="19" t="str">
        <f t="array" ref="B531">IF(ROWS(B$8:B531)&gt;$H$3,"",INDEX(Tracker!$B$5:$B$999,SMALL(IF((Tracker!$B$5:$B$999&gt;=PerCustomer!$D$5)*(Tracker!$B$5:$B$999&lt;=PerCustomer!$E$5)*(Tracker!$C$5:$C$999=PerCustomer!$B$5),ROW(Tracker!$B$5:$B$999)-ROW(Tracker!$B$5)+1),ROWS(B$8:B531))))</f>
        <v/>
      </c>
      <c r="C531" s="19" t="str">
        <f t="array" ref="C531">IF(ROWS(C$8:C531)&gt;$H$3,"",INDEX(Tracker!$C$5:$C$999,SMALL(IF((Tracker!$B$5:$B$999&gt;=PerCustomer!$D$5)*(Tracker!$B$5:$B$999&lt;=PerCustomer!$E$5)*(Tracker!$C$5:$C$999=PerCustomer!$B$5),ROW(Tracker!$B$5:$B$999)-ROW(Tracker!$B$5)+1),ROWS(C$8:C531))))</f>
        <v/>
      </c>
      <c r="D531" s="21" t="str">
        <f t="array" ref="D531">IF(ROWS(D$8:D531)&gt;$H$3,"",INDEX(Tracker!$D$5:$D$999,SMALL(IF((Tracker!$B$5:$B$999&gt;=PerCustomer!$D$5)*(Tracker!$B$5:$B$999&lt;=PerCustomer!$E$5)*(Tracker!$C$5:$C$999=PerCustomer!$B$5),ROW(Tracker!$B$5:$B$999)-ROW(Tracker!$B$5)+1),ROWS(D$8:D531))))</f>
        <v/>
      </c>
      <c r="F531" s="19" t="str" cm="1">
        <f t="array" ref="F531">IF(ROWS(F$8:F531)&gt;$H$4,"",INDEX(PaymentDate[],SMALL(IF((PaymentDate[]&gt;=PerCustomer!$D$5)*(PaymentDate[]&lt;=PerCustomer!$E$5)*(PaymentCus[]=PerCustomer!$B$5),ROW(PaymentDate[])-ROW(CustPay!$B$4)+1),ROWS(F$8:F531))))</f>
        <v/>
      </c>
      <c r="G531" s="20" t="str" cm="1">
        <f t="array" ref="G531">IF(ROWS(G$8:G531)&gt;$H$4,"",INDEX(PaymentCus[],SMALL(IF((PaymentDate[]&gt;=PerCustomer!$D$5)*(PaymentDate[]&lt;=PerCustomer!$E$5)*(PaymentCus[]=PerCustomer!$B$5),ROW(PaymentDate[])-ROW(CustPay!$B$4)+1),ROWS(G$8:G531))))</f>
        <v/>
      </c>
      <c r="H531" s="21" t="str" cm="1">
        <f t="array" ref="H531">IF(ROWS(H$8:H531)&gt;$H$4,"",INDEX(TableCPD[],SMALL(IF((PaymentDate[]&gt;=PerCustomer!$D$5)*(PaymentDate[]&lt;=PerCustomer!$E$5)*(PaymentCus[]=PerCustomer!$B$5),ROW(PaymentDate[])-ROW(CustPay!$B$4)+1),ROWS(H$8:H531))))</f>
        <v/>
      </c>
      <c r="L531" s="10"/>
    </row>
    <row r="532" spans="2:12" x14ac:dyDescent="0.35">
      <c r="B532" s="19" t="str">
        <f t="array" ref="B532">IF(ROWS(B$8:B532)&gt;$H$3,"",INDEX(Tracker!$B$5:$B$999,SMALL(IF((Tracker!$B$5:$B$999&gt;=PerCustomer!$D$5)*(Tracker!$B$5:$B$999&lt;=PerCustomer!$E$5)*(Tracker!$C$5:$C$999=PerCustomer!$B$5),ROW(Tracker!$B$5:$B$999)-ROW(Tracker!$B$5)+1),ROWS(B$8:B532))))</f>
        <v/>
      </c>
      <c r="C532" s="19" t="str">
        <f t="array" ref="C532">IF(ROWS(C$8:C532)&gt;$H$3,"",INDEX(Tracker!$C$5:$C$999,SMALL(IF((Tracker!$B$5:$B$999&gt;=PerCustomer!$D$5)*(Tracker!$B$5:$B$999&lt;=PerCustomer!$E$5)*(Tracker!$C$5:$C$999=PerCustomer!$B$5),ROW(Tracker!$B$5:$B$999)-ROW(Tracker!$B$5)+1),ROWS(C$8:C532))))</f>
        <v/>
      </c>
      <c r="D532" s="21" t="str">
        <f t="array" ref="D532">IF(ROWS(D$8:D532)&gt;$H$3,"",INDEX(Tracker!$D$5:$D$999,SMALL(IF((Tracker!$B$5:$B$999&gt;=PerCustomer!$D$5)*(Tracker!$B$5:$B$999&lt;=PerCustomer!$E$5)*(Tracker!$C$5:$C$999=PerCustomer!$B$5),ROW(Tracker!$B$5:$B$999)-ROW(Tracker!$B$5)+1),ROWS(D$8:D532))))</f>
        <v/>
      </c>
      <c r="F532" s="19" t="str" cm="1">
        <f t="array" ref="F532">IF(ROWS(F$8:F532)&gt;$H$4,"",INDEX(PaymentDate[],SMALL(IF((PaymentDate[]&gt;=PerCustomer!$D$5)*(PaymentDate[]&lt;=PerCustomer!$E$5)*(PaymentCus[]=PerCustomer!$B$5),ROW(PaymentDate[])-ROW(CustPay!$B$4)+1),ROWS(F$8:F532))))</f>
        <v/>
      </c>
      <c r="G532" s="20" t="str" cm="1">
        <f t="array" ref="G532">IF(ROWS(G$8:G532)&gt;$H$4,"",INDEX(PaymentCus[],SMALL(IF((PaymentDate[]&gt;=PerCustomer!$D$5)*(PaymentDate[]&lt;=PerCustomer!$E$5)*(PaymentCus[]=PerCustomer!$B$5),ROW(PaymentDate[])-ROW(CustPay!$B$4)+1),ROWS(G$8:G532))))</f>
        <v/>
      </c>
      <c r="H532" s="21" t="str" cm="1">
        <f t="array" ref="H532">IF(ROWS(H$8:H532)&gt;$H$4,"",INDEX(TableCPD[],SMALL(IF((PaymentDate[]&gt;=PerCustomer!$D$5)*(PaymentDate[]&lt;=PerCustomer!$E$5)*(PaymentCus[]=PerCustomer!$B$5),ROW(PaymentDate[])-ROW(CustPay!$B$4)+1),ROWS(H$8:H532))))</f>
        <v/>
      </c>
      <c r="L532" s="10"/>
    </row>
    <row r="533" spans="2:12" x14ac:dyDescent="0.35">
      <c r="B533" s="19" t="str">
        <f t="array" ref="B533">IF(ROWS(B$8:B533)&gt;$H$3,"",INDEX(Tracker!$B$5:$B$999,SMALL(IF((Tracker!$B$5:$B$999&gt;=PerCustomer!$D$5)*(Tracker!$B$5:$B$999&lt;=PerCustomer!$E$5)*(Tracker!$C$5:$C$999=PerCustomer!$B$5),ROW(Tracker!$B$5:$B$999)-ROW(Tracker!$B$5)+1),ROWS(B$8:B533))))</f>
        <v/>
      </c>
      <c r="C533" s="19" t="str">
        <f t="array" ref="C533">IF(ROWS(C$8:C533)&gt;$H$3,"",INDEX(Tracker!$C$5:$C$999,SMALL(IF((Tracker!$B$5:$B$999&gt;=PerCustomer!$D$5)*(Tracker!$B$5:$B$999&lt;=PerCustomer!$E$5)*(Tracker!$C$5:$C$999=PerCustomer!$B$5),ROW(Tracker!$B$5:$B$999)-ROW(Tracker!$B$5)+1),ROWS(C$8:C533))))</f>
        <v/>
      </c>
      <c r="D533" s="21" t="str">
        <f t="array" ref="D533">IF(ROWS(D$8:D533)&gt;$H$3,"",INDEX(Tracker!$D$5:$D$999,SMALL(IF((Tracker!$B$5:$B$999&gt;=PerCustomer!$D$5)*(Tracker!$B$5:$B$999&lt;=PerCustomer!$E$5)*(Tracker!$C$5:$C$999=PerCustomer!$B$5),ROW(Tracker!$B$5:$B$999)-ROW(Tracker!$B$5)+1),ROWS(D$8:D533))))</f>
        <v/>
      </c>
      <c r="F533" s="19" t="str" cm="1">
        <f t="array" ref="F533">IF(ROWS(F$8:F533)&gt;$H$4,"",INDEX(PaymentDate[],SMALL(IF((PaymentDate[]&gt;=PerCustomer!$D$5)*(PaymentDate[]&lt;=PerCustomer!$E$5)*(PaymentCus[]=PerCustomer!$B$5),ROW(PaymentDate[])-ROW(CustPay!$B$4)+1),ROWS(F$8:F533))))</f>
        <v/>
      </c>
      <c r="G533" s="20" t="str" cm="1">
        <f t="array" ref="G533">IF(ROWS(G$8:G533)&gt;$H$4,"",INDEX(PaymentCus[],SMALL(IF((PaymentDate[]&gt;=PerCustomer!$D$5)*(PaymentDate[]&lt;=PerCustomer!$E$5)*(PaymentCus[]=PerCustomer!$B$5),ROW(PaymentDate[])-ROW(CustPay!$B$4)+1),ROWS(G$8:G533))))</f>
        <v/>
      </c>
      <c r="H533" s="21" t="str" cm="1">
        <f t="array" ref="H533">IF(ROWS(H$8:H533)&gt;$H$4,"",INDEX(TableCPD[],SMALL(IF((PaymentDate[]&gt;=PerCustomer!$D$5)*(PaymentDate[]&lt;=PerCustomer!$E$5)*(PaymentCus[]=PerCustomer!$B$5),ROW(PaymentDate[])-ROW(CustPay!$B$4)+1),ROWS(H$8:H533))))</f>
        <v/>
      </c>
      <c r="L533" s="10"/>
    </row>
    <row r="534" spans="2:12" x14ac:dyDescent="0.35">
      <c r="B534" s="19" t="str">
        <f t="array" ref="B534">IF(ROWS(B$8:B534)&gt;$H$3,"",INDEX(Tracker!$B$5:$B$999,SMALL(IF((Tracker!$B$5:$B$999&gt;=PerCustomer!$D$5)*(Tracker!$B$5:$B$999&lt;=PerCustomer!$E$5)*(Tracker!$C$5:$C$999=PerCustomer!$B$5),ROW(Tracker!$B$5:$B$999)-ROW(Tracker!$B$5)+1),ROWS(B$8:B534))))</f>
        <v/>
      </c>
      <c r="C534" s="19" t="str">
        <f t="array" ref="C534">IF(ROWS(C$8:C534)&gt;$H$3,"",INDEX(Tracker!$C$5:$C$999,SMALL(IF((Tracker!$B$5:$B$999&gt;=PerCustomer!$D$5)*(Tracker!$B$5:$B$999&lt;=PerCustomer!$E$5)*(Tracker!$C$5:$C$999=PerCustomer!$B$5),ROW(Tracker!$B$5:$B$999)-ROW(Tracker!$B$5)+1),ROWS(C$8:C534))))</f>
        <v/>
      </c>
      <c r="D534" s="21" t="str">
        <f t="array" ref="D534">IF(ROWS(D$8:D534)&gt;$H$3,"",INDEX(Tracker!$D$5:$D$999,SMALL(IF((Tracker!$B$5:$B$999&gt;=PerCustomer!$D$5)*(Tracker!$B$5:$B$999&lt;=PerCustomer!$E$5)*(Tracker!$C$5:$C$999=PerCustomer!$B$5),ROW(Tracker!$B$5:$B$999)-ROW(Tracker!$B$5)+1),ROWS(D$8:D534))))</f>
        <v/>
      </c>
      <c r="F534" s="19" t="str" cm="1">
        <f t="array" ref="F534">IF(ROWS(F$8:F534)&gt;$H$4,"",INDEX(PaymentDate[],SMALL(IF((PaymentDate[]&gt;=PerCustomer!$D$5)*(PaymentDate[]&lt;=PerCustomer!$E$5)*(PaymentCus[]=PerCustomer!$B$5),ROW(PaymentDate[])-ROW(CustPay!$B$4)+1),ROWS(F$8:F534))))</f>
        <v/>
      </c>
      <c r="G534" s="20" t="str" cm="1">
        <f t="array" ref="G534">IF(ROWS(G$8:G534)&gt;$H$4,"",INDEX(PaymentCus[],SMALL(IF((PaymentDate[]&gt;=PerCustomer!$D$5)*(PaymentDate[]&lt;=PerCustomer!$E$5)*(PaymentCus[]=PerCustomer!$B$5),ROW(PaymentDate[])-ROW(CustPay!$B$4)+1),ROWS(G$8:G534))))</f>
        <v/>
      </c>
      <c r="H534" s="21" t="str" cm="1">
        <f t="array" ref="H534">IF(ROWS(H$8:H534)&gt;$H$4,"",INDEX(TableCPD[],SMALL(IF((PaymentDate[]&gt;=PerCustomer!$D$5)*(PaymentDate[]&lt;=PerCustomer!$E$5)*(PaymentCus[]=PerCustomer!$B$5),ROW(PaymentDate[])-ROW(CustPay!$B$4)+1),ROWS(H$8:H534))))</f>
        <v/>
      </c>
      <c r="L534" s="10"/>
    </row>
    <row r="535" spans="2:12" x14ac:dyDescent="0.35">
      <c r="B535" s="19" t="str">
        <f t="array" ref="B535">IF(ROWS(B$8:B535)&gt;$H$3,"",INDEX(Tracker!$B$5:$B$999,SMALL(IF((Tracker!$B$5:$B$999&gt;=PerCustomer!$D$5)*(Tracker!$B$5:$B$999&lt;=PerCustomer!$E$5)*(Tracker!$C$5:$C$999=PerCustomer!$B$5),ROW(Tracker!$B$5:$B$999)-ROW(Tracker!$B$5)+1),ROWS(B$8:B535))))</f>
        <v/>
      </c>
      <c r="C535" s="19" t="str">
        <f t="array" ref="C535">IF(ROWS(C$8:C535)&gt;$H$3,"",INDEX(Tracker!$C$5:$C$999,SMALL(IF((Tracker!$B$5:$B$999&gt;=PerCustomer!$D$5)*(Tracker!$B$5:$B$999&lt;=PerCustomer!$E$5)*(Tracker!$C$5:$C$999=PerCustomer!$B$5),ROW(Tracker!$B$5:$B$999)-ROW(Tracker!$B$5)+1),ROWS(C$8:C535))))</f>
        <v/>
      </c>
      <c r="D535" s="21" t="str">
        <f t="array" ref="D535">IF(ROWS(D$8:D535)&gt;$H$3,"",INDEX(Tracker!$D$5:$D$999,SMALL(IF((Tracker!$B$5:$B$999&gt;=PerCustomer!$D$5)*(Tracker!$B$5:$B$999&lt;=PerCustomer!$E$5)*(Tracker!$C$5:$C$999=PerCustomer!$B$5),ROW(Tracker!$B$5:$B$999)-ROW(Tracker!$B$5)+1),ROWS(D$8:D535))))</f>
        <v/>
      </c>
      <c r="F535" s="19" t="str" cm="1">
        <f t="array" ref="F535">IF(ROWS(F$8:F535)&gt;$H$4,"",INDEX(PaymentDate[],SMALL(IF((PaymentDate[]&gt;=PerCustomer!$D$5)*(PaymentDate[]&lt;=PerCustomer!$E$5)*(PaymentCus[]=PerCustomer!$B$5),ROW(PaymentDate[])-ROW(CustPay!$B$4)+1),ROWS(F$8:F535))))</f>
        <v/>
      </c>
      <c r="G535" s="20" t="str" cm="1">
        <f t="array" ref="G535">IF(ROWS(G$8:G535)&gt;$H$4,"",INDEX(PaymentCus[],SMALL(IF((PaymentDate[]&gt;=PerCustomer!$D$5)*(PaymentDate[]&lt;=PerCustomer!$E$5)*(PaymentCus[]=PerCustomer!$B$5),ROW(PaymentDate[])-ROW(CustPay!$B$4)+1),ROWS(G$8:G535))))</f>
        <v/>
      </c>
      <c r="H535" s="21" t="str" cm="1">
        <f t="array" ref="H535">IF(ROWS(H$8:H535)&gt;$H$4,"",INDEX(TableCPD[],SMALL(IF((PaymentDate[]&gt;=PerCustomer!$D$5)*(PaymentDate[]&lt;=PerCustomer!$E$5)*(PaymentCus[]=PerCustomer!$B$5),ROW(PaymentDate[])-ROW(CustPay!$B$4)+1),ROWS(H$8:H535))))</f>
        <v/>
      </c>
      <c r="L535" s="10"/>
    </row>
    <row r="536" spans="2:12" x14ac:dyDescent="0.35">
      <c r="B536" s="19" t="str">
        <f t="array" ref="B536">IF(ROWS(B$8:B536)&gt;$H$3,"",INDEX(Tracker!$B$5:$B$999,SMALL(IF((Tracker!$B$5:$B$999&gt;=PerCustomer!$D$5)*(Tracker!$B$5:$B$999&lt;=PerCustomer!$E$5)*(Tracker!$C$5:$C$999=PerCustomer!$B$5),ROW(Tracker!$B$5:$B$999)-ROW(Tracker!$B$5)+1),ROWS(B$8:B536))))</f>
        <v/>
      </c>
      <c r="C536" s="19" t="str">
        <f t="array" ref="C536">IF(ROWS(C$8:C536)&gt;$H$3,"",INDEX(Tracker!$C$5:$C$999,SMALL(IF((Tracker!$B$5:$B$999&gt;=PerCustomer!$D$5)*(Tracker!$B$5:$B$999&lt;=PerCustomer!$E$5)*(Tracker!$C$5:$C$999=PerCustomer!$B$5),ROW(Tracker!$B$5:$B$999)-ROW(Tracker!$B$5)+1),ROWS(C$8:C536))))</f>
        <v/>
      </c>
      <c r="D536" s="21" t="str">
        <f t="array" ref="D536">IF(ROWS(D$8:D536)&gt;$H$3,"",INDEX(Tracker!$D$5:$D$999,SMALL(IF((Tracker!$B$5:$B$999&gt;=PerCustomer!$D$5)*(Tracker!$B$5:$B$999&lt;=PerCustomer!$E$5)*(Tracker!$C$5:$C$999=PerCustomer!$B$5),ROW(Tracker!$B$5:$B$999)-ROW(Tracker!$B$5)+1),ROWS(D$8:D536))))</f>
        <v/>
      </c>
      <c r="F536" s="19" t="str" cm="1">
        <f t="array" ref="F536">IF(ROWS(F$8:F536)&gt;$H$4,"",INDEX(PaymentDate[],SMALL(IF((PaymentDate[]&gt;=PerCustomer!$D$5)*(PaymentDate[]&lt;=PerCustomer!$E$5)*(PaymentCus[]=PerCustomer!$B$5),ROW(PaymentDate[])-ROW(CustPay!$B$4)+1),ROWS(F$8:F536))))</f>
        <v/>
      </c>
      <c r="G536" s="20" t="str" cm="1">
        <f t="array" ref="G536">IF(ROWS(G$8:G536)&gt;$H$4,"",INDEX(PaymentCus[],SMALL(IF((PaymentDate[]&gt;=PerCustomer!$D$5)*(PaymentDate[]&lt;=PerCustomer!$E$5)*(PaymentCus[]=PerCustomer!$B$5),ROW(PaymentDate[])-ROW(CustPay!$B$4)+1),ROWS(G$8:G536))))</f>
        <v/>
      </c>
      <c r="H536" s="21" t="str" cm="1">
        <f t="array" ref="H536">IF(ROWS(H$8:H536)&gt;$H$4,"",INDEX(TableCPD[],SMALL(IF((PaymentDate[]&gt;=PerCustomer!$D$5)*(PaymentDate[]&lt;=PerCustomer!$E$5)*(PaymentCus[]=PerCustomer!$B$5),ROW(PaymentDate[])-ROW(CustPay!$B$4)+1),ROWS(H$8:H536))))</f>
        <v/>
      </c>
      <c r="L536" s="10"/>
    </row>
    <row r="537" spans="2:12" x14ac:dyDescent="0.35">
      <c r="B537" s="19" t="str">
        <f t="array" ref="B537">IF(ROWS(B$8:B537)&gt;$H$3,"",INDEX(Tracker!$B$5:$B$999,SMALL(IF((Tracker!$B$5:$B$999&gt;=PerCustomer!$D$5)*(Tracker!$B$5:$B$999&lt;=PerCustomer!$E$5)*(Tracker!$C$5:$C$999=PerCustomer!$B$5),ROW(Tracker!$B$5:$B$999)-ROW(Tracker!$B$5)+1),ROWS(B$8:B537))))</f>
        <v/>
      </c>
      <c r="C537" s="19" t="str">
        <f t="array" ref="C537">IF(ROWS(C$8:C537)&gt;$H$3,"",INDEX(Tracker!$C$5:$C$999,SMALL(IF((Tracker!$B$5:$B$999&gt;=PerCustomer!$D$5)*(Tracker!$B$5:$B$999&lt;=PerCustomer!$E$5)*(Tracker!$C$5:$C$999=PerCustomer!$B$5),ROW(Tracker!$B$5:$B$999)-ROW(Tracker!$B$5)+1),ROWS(C$8:C537))))</f>
        <v/>
      </c>
      <c r="D537" s="21" t="str">
        <f t="array" ref="D537">IF(ROWS(D$8:D537)&gt;$H$3,"",INDEX(Tracker!$D$5:$D$999,SMALL(IF((Tracker!$B$5:$B$999&gt;=PerCustomer!$D$5)*(Tracker!$B$5:$B$999&lt;=PerCustomer!$E$5)*(Tracker!$C$5:$C$999=PerCustomer!$B$5),ROW(Tracker!$B$5:$B$999)-ROW(Tracker!$B$5)+1),ROWS(D$8:D537))))</f>
        <v/>
      </c>
      <c r="F537" s="19" t="str" cm="1">
        <f t="array" ref="F537">IF(ROWS(F$8:F537)&gt;$H$4,"",INDEX(PaymentDate[],SMALL(IF((PaymentDate[]&gt;=PerCustomer!$D$5)*(PaymentDate[]&lt;=PerCustomer!$E$5)*(PaymentCus[]=PerCustomer!$B$5),ROW(PaymentDate[])-ROW(CustPay!$B$4)+1),ROWS(F$8:F537))))</f>
        <v/>
      </c>
      <c r="G537" s="20" t="str" cm="1">
        <f t="array" ref="G537">IF(ROWS(G$8:G537)&gt;$H$4,"",INDEX(PaymentCus[],SMALL(IF((PaymentDate[]&gt;=PerCustomer!$D$5)*(PaymentDate[]&lt;=PerCustomer!$E$5)*(PaymentCus[]=PerCustomer!$B$5),ROW(PaymentDate[])-ROW(CustPay!$B$4)+1),ROWS(G$8:G537))))</f>
        <v/>
      </c>
      <c r="H537" s="21" t="str" cm="1">
        <f t="array" ref="H537">IF(ROWS(H$8:H537)&gt;$H$4,"",INDEX(TableCPD[],SMALL(IF((PaymentDate[]&gt;=PerCustomer!$D$5)*(PaymentDate[]&lt;=PerCustomer!$E$5)*(PaymentCus[]=PerCustomer!$B$5),ROW(PaymentDate[])-ROW(CustPay!$B$4)+1),ROWS(H$8:H537))))</f>
        <v/>
      </c>
      <c r="L537" s="10"/>
    </row>
    <row r="538" spans="2:12" x14ac:dyDescent="0.35">
      <c r="B538" s="19" t="str">
        <f t="array" ref="B538">IF(ROWS(B$8:B538)&gt;$H$3,"",INDEX(Tracker!$B$5:$B$999,SMALL(IF((Tracker!$B$5:$B$999&gt;=PerCustomer!$D$5)*(Tracker!$B$5:$B$999&lt;=PerCustomer!$E$5)*(Tracker!$C$5:$C$999=PerCustomer!$B$5),ROW(Tracker!$B$5:$B$999)-ROW(Tracker!$B$5)+1),ROWS(B$8:B538))))</f>
        <v/>
      </c>
      <c r="C538" s="19" t="str">
        <f t="array" ref="C538">IF(ROWS(C$8:C538)&gt;$H$3,"",INDEX(Tracker!$C$5:$C$999,SMALL(IF((Tracker!$B$5:$B$999&gt;=PerCustomer!$D$5)*(Tracker!$B$5:$B$999&lt;=PerCustomer!$E$5)*(Tracker!$C$5:$C$999=PerCustomer!$B$5),ROW(Tracker!$B$5:$B$999)-ROW(Tracker!$B$5)+1),ROWS(C$8:C538))))</f>
        <v/>
      </c>
      <c r="D538" s="21" t="str">
        <f t="array" ref="D538">IF(ROWS(D$8:D538)&gt;$H$3,"",INDEX(Tracker!$D$5:$D$999,SMALL(IF((Tracker!$B$5:$B$999&gt;=PerCustomer!$D$5)*(Tracker!$B$5:$B$999&lt;=PerCustomer!$E$5)*(Tracker!$C$5:$C$999=PerCustomer!$B$5),ROW(Tracker!$B$5:$B$999)-ROW(Tracker!$B$5)+1),ROWS(D$8:D538))))</f>
        <v/>
      </c>
      <c r="F538" s="19" t="str" cm="1">
        <f t="array" ref="F538">IF(ROWS(F$8:F538)&gt;$H$4,"",INDEX(PaymentDate[],SMALL(IF((PaymentDate[]&gt;=PerCustomer!$D$5)*(PaymentDate[]&lt;=PerCustomer!$E$5)*(PaymentCus[]=PerCustomer!$B$5),ROW(PaymentDate[])-ROW(CustPay!$B$4)+1),ROWS(F$8:F538))))</f>
        <v/>
      </c>
      <c r="G538" s="20" t="str" cm="1">
        <f t="array" ref="G538">IF(ROWS(G$8:G538)&gt;$H$4,"",INDEX(PaymentCus[],SMALL(IF((PaymentDate[]&gt;=PerCustomer!$D$5)*(PaymentDate[]&lt;=PerCustomer!$E$5)*(PaymentCus[]=PerCustomer!$B$5),ROW(PaymentDate[])-ROW(CustPay!$B$4)+1),ROWS(G$8:G538))))</f>
        <v/>
      </c>
      <c r="H538" s="21" t="str" cm="1">
        <f t="array" ref="H538">IF(ROWS(H$8:H538)&gt;$H$4,"",INDEX(TableCPD[],SMALL(IF((PaymentDate[]&gt;=PerCustomer!$D$5)*(PaymentDate[]&lt;=PerCustomer!$E$5)*(PaymentCus[]=PerCustomer!$B$5),ROW(PaymentDate[])-ROW(CustPay!$B$4)+1),ROWS(H$8:H538))))</f>
        <v/>
      </c>
      <c r="L538" s="10"/>
    </row>
    <row r="539" spans="2:12" x14ac:dyDescent="0.35">
      <c r="B539" s="19" t="str">
        <f t="array" ref="B539">IF(ROWS(B$8:B539)&gt;$H$3,"",INDEX(Tracker!$B$5:$B$999,SMALL(IF((Tracker!$B$5:$B$999&gt;=PerCustomer!$D$5)*(Tracker!$B$5:$B$999&lt;=PerCustomer!$E$5)*(Tracker!$C$5:$C$999=PerCustomer!$B$5),ROW(Tracker!$B$5:$B$999)-ROW(Tracker!$B$5)+1),ROWS(B$8:B539))))</f>
        <v/>
      </c>
      <c r="C539" s="19" t="str">
        <f t="array" ref="C539">IF(ROWS(C$8:C539)&gt;$H$3,"",INDEX(Tracker!$C$5:$C$999,SMALL(IF((Tracker!$B$5:$B$999&gt;=PerCustomer!$D$5)*(Tracker!$B$5:$B$999&lt;=PerCustomer!$E$5)*(Tracker!$C$5:$C$999=PerCustomer!$B$5),ROW(Tracker!$B$5:$B$999)-ROW(Tracker!$B$5)+1),ROWS(C$8:C539))))</f>
        <v/>
      </c>
      <c r="D539" s="21" t="str">
        <f t="array" ref="D539">IF(ROWS(D$8:D539)&gt;$H$3,"",INDEX(Tracker!$D$5:$D$999,SMALL(IF((Tracker!$B$5:$B$999&gt;=PerCustomer!$D$5)*(Tracker!$B$5:$B$999&lt;=PerCustomer!$E$5)*(Tracker!$C$5:$C$999=PerCustomer!$B$5),ROW(Tracker!$B$5:$B$999)-ROW(Tracker!$B$5)+1),ROWS(D$8:D539))))</f>
        <v/>
      </c>
      <c r="F539" s="19" t="str" cm="1">
        <f t="array" ref="F539">IF(ROWS(F$8:F539)&gt;$H$4,"",INDEX(PaymentDate[],SMALL(IF((PaymentDate[]&gt;=PerCustomer!$D$5)*(PaymentDate[]&lt;=PerCustomer!$E$5)*(PaymentCus[]=PerCustomer!$B$5),ROW(PaymentDate[])-ROW(CustPay!$B$4)+1),ROWS(F$8:F539))))</f>
        <v/>
      </c>
      <c r="G539" s="20" t="str" cm="1">
        <f t="array" ref="G539">IF(ROWS(G$8:G539)&gt;$H$4,"",INDEX(PaymentCus[],SMALL(IF((PaymentDate[]&gt;=PerCustomer!$D$5)*(PaymentDate[]&lt;=PerCustomer!$E$5)*(PaymentCus[]=PerCustomer!$B$5),ROW(PaymentDate[])-ROW(CustPay!$B$4)+1),ROWS(G$8:G539))))</f>
        <v/>
      </c>
      <c r="H539" s="21" t="str" cm="1">
        <f t="array" ref="H539">IF(ROWS(H$8:H539)&gt;$H$4,"",INDEX(TableCPD[],SMALL(IF((PaymentDate[]&gt;=PerCustomer!$D$5)*(PaymentDate[]&lt;=PerCustomer!$E$5)*(PaymentCus[]=PerCustomer!$B$5),ROW(PaymentDate[])-ROW(CustPay!$B$4)+1),ROWS(H$8:H539))))</f>
        <v/>
      </c>
      <c r="L539" s="10"/>
    </row>
    <row r="540" spans="2:12" x14ac:dyDescent="0.35">
      <c r="B540" s="19" t="str">
        <f t="array" ref="B540">IF(ROWS(B$8:B540)&gt;$H$3,"",INDEX(Tracker!$B$5:$B$999,SMALL(IF((Tracker!$B$5:$B$999&gt;=PerCustomer!$D$5)*(Tracker!$B$5:$B$999&lt;=PerCustomer!$E$5)*(Tracker!$C$5:$C$999=PerCustomer!$B$5),ROW(Tracker!$B$5:$B$999)-ROW(Tracker!$B$5)+1),ROWS(B$8:B540))))</f>
        <v/>
      </c>
      <c r="C540" s="19" t="str">
        <f t="array" ref="C540">IF(ROWS(C$8:C540)&gt;$H$3,"",INDEX(Tracker!$C$5:$C$999,SMALL(IF((Tracker!$B$5:$B$999&gt;=PerCustomer!$D$5)*(Tracker!$B$5:$B$999&lt;=PerCustomer!$E$5)*(Tracker!$C$5:$C$999=PerCustomer!$B$5),ROW(Tracker!$B$5:$B$999)-ROW(Tracker!$B$5)+1),ROWS(C$8:C540))))</f>
        <v/>
      </c>
      <c r="D540" s="21" t="str">
        <f t="array" ref="D540">IF(ROWS(D$8:D540)&gt;$H$3,"",INDEX(Tracker!$D$5:$D$999,SMALL(IF((Tracker!$B$5:$B$999&gt;=PerCustomer!$D$5)*(Tracker!$B$5:$B$999&lt;=PerCustomer!$E$5)*(Tracker!$C$5:$C$999=PerCustomer!$B$5),ROW(Tracker!$B$5:$B$999)-ROW(Tracker!$B$5)+1),ROWS(D$8:D540))))</f>
        <v/>
      </c>
      <c r="F540" s="19" t="str" cm="1">
        <f t="array" ref="F540">IF(ROWS(F$8:F540)&gt;$H$4,"",INDEX(PaymentDate[],SMALL(IF((PaymentDate[]&gt;=PerCustomer!$D$5)*(PaymentDate[]&lt;=PerCustomer!$E$5)*(PaymentCus[]=PerCustomer!$B$5),ROW(PaymentDate[])-ROW(CustPay!$B$4)+1),ROWS(F$8:F540))))</f>
        <v/>
      </c>
      <c r="G540" s="20" t="str" cm="1">
        <f t="array" ref="G540">IF(ROWS(G$8:G540)&gt;$H$4,"",INDEX(PaymentCus[],SMALL(IF((PaymentDate[]&gt;=PerCustomer!$D$5)*(PaymentDate[]&lt;=PerCustomer!$E$5)*(PaymentCus[]=PerCustomer!$B$5),ROW(PaymentDate[])-ROW(CustPay!$B$4)+1),ROWS(G$8:G540))))</f>
        <v/>
      </c>
      <c r="H540" s="21" t="str" cm="1">
        <f t="array" ref="H540">IF(ROWS(H$8:H540)&gt;$H$4,"",INDEX(TableCPD[],SMALL(IF((PaymentDate[]&gt;=PerCustomer!$D$5)*(PaymentDate[]&lt;=PerCustomer!$E$5)*(PaymentCus[]=PerCustomer!$B$5),ROW(PaymentDate[])-ROW(CustPay!$B$4)+1),ROWS(H$8:H540))))</f>
        <v/>
      </c>
      <c r="L540" s="10"/>
    </row>
    <row r="541" spans="2:12" x14ac:dyDescent="0.35">
      <c r="B541" s="19" t="str">
        <f t="array" ref="B541">IF(ROWS(B$8:B541)&gt;$H$3,"",INDEX(Tracker!$B$5:$B$999,SMALL(IF((Tracker!$B$5:$B$999&gt;=PerCustomer!$D$5)*(Tracker!$B$5:$B$999&lt;=PerCustomer!$E$5)*(Tracker!$C$5:$C$999=PerCustomer!$B$5),ROW(Tracker!$B$5:$B$999)-ROW(Tracker!$B$5)+1),ROWS(B$8:B541))))</f>
        <v/>
      </c>
      <c r="C541" s="19" t="str">
        <f t="array" ref="C541">IF(ROWS(C$8:C541)&gt;$H$3,"",INDEX(Tracker!$C$5:$C$999,SMALL(IF((Tracker!$B$5:$B$999&gt;=PerCustomer!$D$5)*(Tracker!$B$5:$B$999&lt;=PerCustomer!$E$5)*(Tracker!$C$5:$C$999=PerCustomer!$B$5),ROW(Tracker!$B$5:$B$999)-ROW(Tracker!$B$5)+1),ROWS(C$8:C541))))</f>
        <v/>
      </c>
      <c r="D541" s="21" t="str">
        <f t="array" ref="D541">IF(ROWS(D$8:D541)&gt;$H$3,"",INDEX(Tracker!$D$5:$D$999,SMALL(IF((Tracker!$B$5:$B$999&gt;=PerCustomer!$D$5)*(Tracker!$B$5:$B$999&lt;=PerCustomer!$E$5)*(Tracker!$C$5:$C$999=PerCustomer!$B$5),ROW(Tracker!$B$5:$B$999)-ROW(Tracker!$B$5)+1),ROWS(D$8:D541))))</f>
        <v/>
      </c>
      <c r="F541" s="19" t="str" cm="1">
        <f t="array" ref="F541">IF(ROWS(F$8:F541)&gt;$H$4,"",INDEX(PaymentDate[],SMALL(IF((PaymentDate[]&gt;=PerCustomer!$D$5)*(PaymentDate[]&lt;=PerCustomer!$E$5)*(PaymentCus[]=PerCustomer!$B$5),ROW(PaymentDate[])-ROW(CustPay!$B$4)+1),ROWS(F$8:F541))))</f>
        <v/>
      </c>
      <c r="G541" s="20" t="str" cm="1">
        <f t="array" ref="G541">IF(ROWS(G$8:G541)&gt;$H$4,"",INDEX(PaymentCus[],SMALL(IF((PaymentDate[]&gt;=PerCustomer!$D$5)*(PaymentDate[]&lt;=PerCustomer!$E$5)*(PaymentCus[]=PerCustomer!$B$5),ROW(PaymentDate[])-ROW(CustPay!$B$4)+1),ROWS(G$8:G541))))</f>
        <v/>
      </c>
      <c r="H541" s="21" t="str" cm="1">
        <f t="array" ref="H541">IF(ROWS(H$8:H541)&gt;$H$4,"",INDEX(TableCPD[],SMALL(IF((PaymentDate[]&gt;=PerCustomer!$D$5)*(PaymentDate[]&lt;=PerCustomer!$E$5)*(PaymentCus[]=PerCustomer!$B$5),ROW(PaymentDate[])-ROW(CustPay!$B$4)+1),ROWS(H$8:H541))))</f>
        <v/>
      </c>
      <c r="L541" s="10"/>
    </row>
    <row r="542" spans="2:12" x14ac:dyDescent="0.35">
      <c r="B542" s="19" t="str">
        <f t="array" ref="B542">IF(ROWS(B$8:B542)&gt;$H$3,"",INDEX(Tracker!$B$5:$B$999,SMALL(IF((Tracker!$B$5:$B$999&gt;=PerCustomer!$D$5)*(Tracker!$B$5:$B$999&lt;=PerCustomer!$E$5)*(Tracker!$C$5:$C$999=PerCustomer!$B$5),ROW(Tracker!$B$5:$B$999)-ROW(Tracker!$B$5)+1),ROWS(B$8:B542))))</f>
        <v/>
      </c>
      <c r="C542" s="19" t="str">
        <f t="array" ref="C542">IF(ROWS(C$8:C542)&gt;$H$3,"",INDEX(Tracker!$C$5:$C$999,SMALL(IF((Tracker!$B$5:$B$999&gt;=PerCustomer!$D$5)*(Tracker!$B$5:$B$999&lt;=PerCustomer!$E$5)*(Tracker!$C$5:$C$999=PerCustomer!$B$5),ROW(Tracker!$B$5:$B$999)-ROW(Tracker!$B$5)+1),ROWS(C$8:C542))))</f>
        <v/>
      </c>
      <c r="D542" s="21" t="str">
        <f t="array" ref="D542">IF(ROWS(D$8:D542)&gt;$H$3,"",INDEX(Tracker!$D$5:$D$999,SMALL(IF((Tracker!$B$5:$B$999&gt;=PerCustomer!$D$5)*(Tracker!$B$5:$B$999&lt;=PerCustomer!$E$5)*(Tracker!$C$5:$C$999=PerCustomer!$B$5),ROW(Tracker!$B$5:$B$999)-ROW(Tracker!$B$5)+1),ROWS(D$8:D542))))</f>
        <v/>
      </c>
      <c r="F542" s="19" t="str" cm="1">
        <f t="array" ref="F542">IF(ROWS(F$8:F542)&gt;$H$4,"",INDEX(PaymentDate[],SMALL(IF((PaymentDate[]&gt;=PerCustomer!$D$5)*(PaymentDate[]&lt;=PerCustomer!$E$5)*(PaymentCus[]=PerCustomer!$B$5),ROW(PaymentDate[])-ROW(CustPay!$B$4)+1),ROWS(F$8:F542))))</f>
        <v/>
      </c>
      <c r="G542" s="20" t="str" cm="1">
        <f t="array" ref="G542">IF(ROWS(G$8:G542)&gt;$H$4,"",INDEX(PaymentCus[],SMALL(IF((PaymentDate[]&gt;=PerCustomer!$D$5)*(PaymentDate[]&lt;=PerCustomer!$E$5)*(PaymentCus[]=PerCustomer!$B$5),ROW(PaymentDate[])-ROW(CustPay!$B$4)+1),ROWS(G$8:G542))))</f>
        <v/>
      </c>
      <c r="H542" s="21" t="str" cm="1">
        <f t="array" ref="H542">IF(ROWS(H$8:H542)&gt;$H$4,"",INDEX(TableCPD[],SMALL(IF((PaymentDate[]&gt;=PerCustomer!$D$5)*(PaymentDate[]&lt;=PerCustomer!$E$5)*(PaymentCus[]=PerCustomer!$B$5),ROW(PaymentDate[])-ROW(CustPay!$B$4)+1),ROWS(H$8:H542))))</f>
        <v/>
      </c>
      <c r="L542" s="10"/>
    </row>
    <row r="543" spans="2:12" x14ac:dyDescent="0.35">
      <c r="B543" s="19" t="str">
        <f t="array" ref="B543">IF(ROWS(B$8:B543)&gt;$H$3,"",INDEX(Tracker!$B$5:$B$999,SMALL(IF((Tracker!$B$5:$B$999&gt;=PerCustomer!$D$5)*(Tracker!$B$5:$B$999&lt;=PerCustomer!$E$5)*(Tracker!$C$5:$C$999=PerCustomer!$B$5),ROW(Tracker!$B$5:$B$999)-ROW(Tracker!$B$5)+1),ROWS(B$8:B543))))</f>
        <v/>
      </c>
      <c r="C543" s="19" t="str">
        <f t="array" ref="C543">IF(ROWS(C$8:C543)&gt;$H$3,"",INDEX(Tracker!$C$5:$C$999,SMALL(IF((Tracker!$B$5:$B$999&gt;=PerCustomer!$D$5)*(Tracker!$B$5:$B$999&lt;=PerCustomer!$E$5)*(Tracker!$C$5:$C$999=PerCustomer!$B$5),ROW(Tracker!$B$5:$B$999)-ROW(Tracker!$B$5)+1),ROWS(C$8:C543))))</f>
        <v/>
      </c>
      <c r="D543" s="21" t="str">
        <f t="array" ref="D543">IF(ROWS(D$8:D543)&gt;$H$3,"",INDEX(Tracker!$D$5:$D$999,SMALL(IF((Tracker!$B$5:$B$999&gt;=PerCustomer!$D$5)*(Tracker!$B$5:$B$999&lt;=PerCustomer!$E$5)*(Tracker!$C$5:$C$999=PerCustomer!$B$5),ROW(Tracker!$B$5:$B$999)-ROW(Tracker!$B$5)+1),ROWS(D$8:D543))))</f>
        <v/>
      </c>
      <c r="F543" s="19" t="str" cm="1">
        <f t="array" ref="F543">IF(ROWS(F$8:F543)&gt;$H$4,"",INDEX(PaymentDate[],SMALL(IF((PaymentDate[]&gt;=PerCustomer!$D$5)*(PaymentDate[]&lt;=PerCustomer!$E$5)*(PaymentCus[]=PerCustomer!$B$5),ROW(PaymentDate[])-ROW(CustPay!$B$4)+1),ROWS(F$8:F543))))</f>
        <v/>
      </c>
      <c r="G543" s="20" t="str" cm="1">
        <f t="array" ref="G543">IF(ROWS(G$8:G543)&gt;$H$4,"",INDEX(PaymentCus[],SMALL(IF((PaymentDate[]&gt;=PerCustomer!$D$5)*(PaymentDate[]&lt;=PerCustomer!$E$5)*(PaymentCus[]=PerCustomer!$B$5),ROW(PaymentDate[])-ROW(CustPay!$B$4)+1),ROWS(G$8:G543))))</f>
        <v/>
      </c>
      <c r="H543" s="21" t="str" cm="1">
        <f t="array" ref="H543">IF(ROWS(H$8:H543)&gt;$H$4,"",INDEX(TableCPD[],SMALL(IF((PaymentDate[]&gt;=PerCustomer!$D$5)*(PaymentDate[]&lt;=PerCustomer!$E$5)*(PaymentCus[]=PerCustomer!$B$5),ROW(PaymentDate[])-ROW(CustPay!$B$4)+1),ROWS(H$8:H543))))</f>
        <v/>
      </c>
      <c r="L543" s="10"/>
    </row>
    <row r="544" spans="2:12" x14ac:dyDescent="0.35">
      <c r="B544" s="19" t="str">
        <f t="array" ref="B544">IF(ROWS(B$8:B544)&gt;$H$3,"",INDEX(Tracker!$B$5:$B$999,SMALL(IF((Tracker!$B$5:$B$999&gt;=PerCustomer!$D$5)*(Tracker!$B$5:$B$999&lt;=PerCustomer!$E$5)*(Tracker!$C$5:$C$999=PerCustomer!$B$5),ROW(Tracker!$B$5:$B$999)-ROW(Tracker!$B$5)+1),ROWS(B$8:B544))))</f>
        <v/>
      </c>
      <c r="C544" s="19" t="str">
        <f t="array" ref="C544">IF(ROWS(C$8:C544)&gt;$H$3,"",INDEX(Tracker!$C$5:$C$999,SMALL(IF((Tracker!$B$5:$B$999&gt;=PerCustomer!$D$5)*(Tracker!$B$5:$B$999&lt;=PerCustomer!$E$5)*(Tracker!$C$5:$C$999=PerCustomer!$B$5),ROW(Tracker!$B$5:$B$999)-ROW(Tracker!$B$5)+1),ROWS(C$8:C544))))</f>
        <v/>
      </c>
      <c r="D544" s="21" t="str">
        <f t="array" ref="D544">IF(ROWS(D$8:D544)&gt;$H$3,"",INDEX(Tracker!$D$5:$D$999,SMALL(IF((Tracker!$B$5:$B$999&gt;=PerCustomer!$D$5)*(Tracker!$B$5:$B$999&lt;=PerCustomer!$E$5)*(Tracker!$C$5:$C$999=PerCustomer!$B$5),ROW(Tracker!$B$5:$B$999)-ROW(Tracker!$B$5)+1),ROWS(D$8:D544))))</f>
        <v/>
      </c>
      <c r="F544" s="19" t="str" cm="1">
        <f t="array" ref="F544">IF(ROWS(F$8:F544)&gt;$H$4,"",INDEX(PaymentDate[],SMALL(IF((PaymentDate[]&gt;=PerCustomer!$D$5)*(PaymentDate[]&lt;=PerCustomer!$E$5)*(PaymentCus[]=PerCustomer!$B$5),ROW(PaymentDate[])-ROW(CustPay!$B$4)+1),ROWS(F$8:F544))))</f>
        <v/>
      </c>
      <c r="G544" s="20" t="str" cm="1">
        <f t="array" ref="G544">IF(ROWS(G$8:G544)&gt;$H$4,"",INDEX(PaymentCus[],SMALL(IF((PaymentDate[]&gt;=PerCustomer!$D$5)*(PaymentDate[]&lt;=PerCustomer!$E$5)*(PaymentCus[]=PerCustomer!$B$5),ROW(PaymentDate[])-ROW(CustPay!$B$4)+1),ROWS(G$8:G544))))</f>
        <v/>
      </c>
      <c r="H544" s="21" t="str" cm="1">
        <f t="array" ref="H544">IF(ROWS(H$8:H544)&gt;$H$4,"",INDEX(TableCPD[],SMALL(IF((PaymentDate[]&gt;=PerCustomer!$D$5)*(PaymentDate[]&lt;=PerCustomer!$E$5)*(PaymentCus[]=PerCustomer!$B$5),ROW(PaymentDate[])-ROW(CustPay!$B$4)+1),ROWS(H$8:H544))))</f>
        <v/>
      </c>
      <c r="L544" s="10"/>
    </row>
    <row r="545" spans="2:12" x14ac:dyDescent="0.35">
      <c r="B545" s="19" t="str">
        <f t="array" ref="B545">IF(ROWS(B$8:B545)&gt;$H$3,"",INDEX(Tracker!$B$5:$B$999,SMALL(IF((Tracker!$B$5:$B$999&gt;=PerCustomer!$D$5)*(Tracker!$B$5:$B$999&lt;=PerCustomer!$E$5)*(Tracker!$C$5:$C$999=PerCustomer!$B$5),ROW(Tracker!$B$5:$B$999)-ROW(Tracker!$B$5)+1),ROWS(B$8:B545))))</f>
        <v/>
      </c>
      <c r="C545" s="19" t="str">
        <f t="array" ref="C545">IF(ROWS(C$8:C545)&gt;$H$3,"",INDEX(Tracker!$C$5:$C$999,SMALL(IF((Tracker!$B$5:$B$999&gt;=PerCustomer!$D$5)*(Tracker!$B$5:$B$999&lt;=PerCustomer!$E$5)*(Tracker!$C$5:$C$999=PerCustomer!$B$5),ROW(Tracker!$B$5:$B$999)-ROW(Tracker!$B$5)+1),ROWS(C$8:C545))))</f>
        <v/>
      </c>
      <c r="D545" s="21" t="str">
        <f t="array" ref="D545">IF(ROWS(D$8:D545)&gt;$H$3,"",INDEX(Tracker!$D$5:$D$999,SMALL(IF((Tracker!$B$5:$B$999&gt;=PerCustomer!$D$5)*(Tracker!$B$5:$B$999&lt;=PerCustomer!$E$5)*(Tracker!$C$5:$C$999=PerCustomer!$B$5),ROW(Tracker!$B$5:$B$999)-ROW(Tracker!$B$5)+1),ROWS(D$8:D545))))</f>
        <v/>
      </c>
      <c r="F545" s="19" t="str" cm="1">
        <f t="array" ref="F545">IF(ROWS(F$8:F545)&gt;$H$4,"",INDEX(PaymentDate[],SMALL(IF((PaymentDate[]&gt;=PerCustomer!$D$5)*(PaymentDate[]&lt;=PerCustomer!$E$5)*(PaymentCus[]=PerCustomer!$B$5),ROW(PaymentDate[])-ROW(CustPay!$B$4)+1),ROWS(F$8:F545))))</f>
        <v/>
      </c>
      <c r="G545" s="20" t="str" cm="1">
        <f t="array" ref="G545">IF(ROWS(G$8:G545)&gt;$H$4,"",INDEX(PaymentCus[],SMALL(IF((PaymentDate[]&gt;=PerCustomer!$D$5)*(PaymentDate[]&lt;=PerCustomer!$E$5)*(PaymentCus[]=PerCustomer!$B$5),ROW(PaymentDate[])-ROW(CustPay!$B$4)+1),ROWS(G$8:G545))))</f>
        <v/>
      </c>
      <c r="H545" s="21" t="str" cm="1">
        <f t="array" ref="H545">IF(ROWS(H$8:H545)&gt;$H$4,"",INDEX(TableCPD[],SMALL(IF((PaymentDate[]&gt;=PerCustomer!$D$5)*(PaymentDate[]&lt;=PerCustomer!$E$5)*(PaymentCus[]=PerCustomer!$B$5),ROW(PaymentDate[])-ROW(CustPay!$B$4)+1),ROWS(H$8:H545))))</f>
        <v/>
      </c>
      <c r="L545" s="10"/>
    </row>
    <row r="546" spans="2:12" x14ac:dyDescent="0.35">
      <c r="B546" s="19" t="str">
        <f t="array" ref="B546">IF(ROWS(B$8:B546)&gt;$H$3,"",INDEX(Tracker!$B$5:$B$999,SMALL(IF((Tracker!$B$5:$B$999&gt;=PerCustomer!$D$5)*(Tracker!$B$5:$B$999&lt;=PerCustomer!$E$5)*(Tracker!$C$5:$C$999=PerCustomer!$B$5),ROW(Tracker!$B$5:$B$999)-ROW(Tracker!$B$5)+1),ROWS(B$8:B546))))</f>
        <v/>
      </c>
      <c r="C546" s="19" t="str">
        <f t="array" ref="C546">IF(ROWS(C$8:C546)&gt;$H$3,"",INDEX(Tracker!$C$5:$C$999,SMALL(IF((Tracker!$B$5:$B$999&gt;=PerCustomer!$D$5)*(Tracker!$B$5:$B$999&lt;=PerCustomer!$E$5)*(Tracker!$C$5:$C$999=PerCustomer!$B$5),ROW(Tracker!$B$5:$B$999)-ROW(Tracker!$B$5)+1),ROWS(C$8:C546))))</f>
        <v/>
      </c>
      <c r="D546" s="21" t="str">
        <f t="array" ref="D546">IF(ROWS(D$8:D546)&gt;$H$3,"",INDEX(Tracker!$D$5:$D$999,SMALL(IF((Tracker!$B$5:$B$999&gt;=PerCustomer!$D$5)*(Tracker!$B$5:$B$999&lt;=PerCustomer!$E$5)*(Tracker!$C$5:$C$999=PerCustomer!$B$5),ROW(Tracker!$B$5:$B$999)-ROW(Tracker!$B$5)+1),ROWS(D$8:D546))))</f>
        <v/>
      </c>
      <c r="F546" s="19" t="str" cm="1">
        <f t="array" ref="F546">IF(ROWS(F$8:F546)&gt;$H$4,"",INDEX(PaymentDate[],SMALL(IF((PaymentDate[]&gt;=PerCustomer!$D$5)*(PaymentDate[]&lt;=PerCustomer!$E$5)*(PaymentCus[]=PerCustomer!$B$5),ROW(PaymentDate[])-ROW(CustPay!$B$4)+1),ROWS(F$8:F546))))</f>
        <v/>
      </c>
      <c r="G546" s="20" t="str" cm="1">
        <f t="array" ref="G546">IF(ROWS(G$8:G546)&gt;$H$4,"",INDEX(PaymentCus[],SMALL(IF((PaymentDate[]&gt;=PerCustomer!$D$5)*(PaymentDate[]&lt;=PerCustomer!$E$5)*(PaymentCus[]=PerCustomer!$B$5),ROW(PaymentDate[])-ROW(CustPay!$B$4)+1),ROWS(G$8:G546))))</f>
        <v/>
      </c>
      <c r="H546" s="21" t="str" cm="1">
        <f t="array" ref="H546">IF(ROWS(H$8:H546)&gt;$H$4,"",INDEX(TableCPD[],SMALL(IF((PaymentDate[]&gt;=PerCustomer!$D$5)*(PaymentDate[]&lt;=PerCustomer!$E$5)*(PaymentCus[]=PerCustomer!$B$5),ROW(PaymentDate[])-ROW(CustPay!$B$4)+1),ROWS(H$8:H546))))</f>
        <v/>
      </c>
      <c r="L546" s="10"/>
    </row>
    <row r="547" spans="2:12" x14ac:dyDescent="0.35">
      <c r="B547" s="19" t="str">
        <f t="array" ref="B547">IF(ROWS(B$8:B547)&gt;$H$3,"",INDEX(Tracker!$B$5:$B$999,SMALL(IF((Tracker!$B$5:$B$999&gt;=PerCustomer!$D$5)*(Tracker!$B$5:$B$999&lt;=PerCustomer!$E$5)*(Tracker!$C$5:$C$999=PerCustomer!$B$5),ROW(Tracker!$B$5:$B$999)-ROW(Tracker!$B$5)+1),ROWS(B$8:B547))))</f>
        <v/>
      </c>
      <c r="C547" s="19" t="str">
        <f t="array" ref="C547">IF(ROWS(C$8:C547)&gt;$H$3,"",INDEX(Tracker!$C$5:$C$999,SMALL(IF((Tracker!$B$5:$B$999&gt;=PerCustomer!$D$5)*(Tracker!$B$5:$B$999&lt;=PerCustomer!$E$5)*(Tracker!$C$5:$C$999=PerCustomer!$B$5),ROW(Tracker!$B$5:$B$999)-ROW(Tracker!$B$5)+1),ROWS(C$8:C547))))</f>
        <v/>
      </c>
      <c r="D547" s="21" t="str">
        <f t="array" ref="D547">IF(ROWS(D$8:D547)&gt;$H$3,"",INDEX(Tracker!$D$5:$D$999,SMALL(IF((Tracker!$B$5:$B$999&gt;=PerCustomer!$D$5)*(Tracker!$B$5:$B$999&lt;=PerCustomer!$E$5)*(Tracker!$C$5:$C$999=PerCustomer!$B$5),ROW(Tracker!$B$5:$B$999)-ROW(Tracker!$B$5)+1),ROWS(D$8:D547))))</f>
        <v/>
      </c>
      <c r="F547" s="19" t="str" cm="1">
        <f t="array" ref="F547">IF(ROWS(F$8:F547)&gt;$H$4,"",INDEX(PaymentDate[],SMALL(IF((PaymentDate[]&gt;=PerCustomer!$D$5)*(PaymentDate[]&lt;=PerCustomer!$E$5)*(PaymentCus[]=PerCustomer!$B$5),ROW(PaymentDate[])-ROW(CustPay!$B$4)+1),ROWS(F$8:F547))))</f>
        <v/>
      </c>
      <c r="G547" s="20" t="str" cm="1">
        <f t="array" ref="G547">IF(ROWS(G$8:G547)&gt;$H$4,"",INDEX(PaymentCus[],SMALL(IF((PaymentDate[]&gt;=PerCustomer!$D$5)*(PaymentDate[]&lt;=PerCustomer!$E$5)*(PaymentCus[]=PerCustomer!$B$5),ROW(PaymentDate[])-ROW(CustPay!$B$4)+1),ROWS(G$8:G547))))</f>
        <v/>
      </c>
      <c r="H547" s="21" t="str" cm="1">
        <f t="array" ref="H547">IF(ROWS(H$8:H547)&gt;$H$4,"",INDEX(TableCPD[],SMALL(IF((PaymentDate[]&gt;=PerCustomer!$D$5)*(PaymentDate[]&lt;=PerCustomer!$E$5)*(PaymentCus[]=PerCustomer!$B$5),ROW(PaymentDate[])-ROW(CustPay!$B$4)+1),ROWS(H$8:H547))))</f>
        <v/>
      </c>
      <c r="L547" s="10"/>
    </row>
    <row r="548" spans="2:12" x14ac:dyDescent="0.35">
      <c r="B548" s="19" t="str">
        <f t="array" ref="B548">IF(ROWS(B$8:B548)&gt;$H$3,"",INDEX(Tracker!$B$5:$B$999,SMALL(IF((Tracker!$B$5:$B$999&gt;=PerCustomer!$D$5)*(Tracker!$B$5:$B$999&lt;=PerCustomer!$E$5)*(Tracker!$C$5:$C$999=PerCustomer!$B$5),ROW(Tracker!$B$5:$B$999)-ROW(Tracker!$B$5)+1),ROWS(B$8:B548))))</f>
        <v/>
      </c>
      <c r="C548" s="19" t="str">
        <f t="array" ref="C548">IF(ROWS(C$8:C548)&gt;$H$3,"",INDEX(Tracker!$C$5:$C$999,SMALL(IF((Tracker!$B$5:$B$999&gt;=PerCustomer!$D$5)*(Tracker!$B$5:$B$999&lt;=PerCustomer!$E$5)*(Tracker!$C$5:$C$999=PerCustomer!$B$5),ROW(Tracker!$B$5:$B$999)-ROW(Tracker!$B$5)+1),ROWS(C$8:C548))))</f>
        <v/>
      </c>
      <c r="D548" s="21" t="str">
        <f t="array" ref="D548">IF(ROWS(D$8:D548)&gt;$H$3,"",INDEX(Tracker!$D$5:$D$999,SMALL(IF((Tracker!$B$5:$B$999&gt;=PerCustomer!$D$5)*(Tracker!$B$5:$B$999&lt;=PerCustomer!$E$5)*(Tracker!$C$5:$C$999=PerCustomer!$B$5),ROW(Tracker!$B$5:$B$999)-ROW(Tracker!$B$5)+1),ROWS(D$8:D548))))</f>
        <v/>
      </c>
      <c r="F548" s="19" t="str" cm="1">
        <f t="array" ref="F548">IF(ROWS(F$8:F548)&gt;$H$4,"",INDEX(PaymentDate[],SMALL(IF((PaymentDate[]&gt;=PerCustomer!$D$5)*(PaymentDate[]&lt;=PerCustomer!$E$5)*(PaymentCus[]=PerCustomer!$B$5),ROW(PaymentDate[])-ROW(CustPay!$B$4)+1),ROWS(F$8:F548))))</f>
        <v/>
      </c>
      <c r="G548" s="20" t="str" cm="1">
        <f t="array" ref="G548">IF(ROWS(G$8:G548)&gt;$H$4,"",INDEX(PaymentCus[],SMALL(IF((PaymentDate[]&gt;=PerCustomer!$D$5)*(PaymentDate[]&lt;=PerCustomer!$E$5)*(PaymentCus[]=PerCustomer!$B$5),ROW(PaymentDate[])-ROW(CustPay!$B$4)+1),ROWS(G$8:G548))))</f>
        <v/>
      </c>
      <c r="H548" s="21" t="str" cm="1">
        <f t="array" ref="H548">IF(ROWS(H$8:H548)&gt;$H$4,"",INDEX(TableCPD[],SMALL(IF((PaymentDate[]&gt;=PerCustomer!$D$5)*(PaymentDate[]&lt;=PerCustomer!$E$5)*(PaymentCus[]=PerCustomer!$B$5),ROW(PaymentDate[])-ROW(CustPay!$B$4)+1),ROWS(H$8:H548))))</f>
        <v/>
      </c>
      <c r="L548" s="10"/>
    </row>
    <row r="549" spans="2:12" x14ac:dyDescent="0.35">
      <c r="B549" s="19" t="str">
        <f t="array" ref="B549">IF(ROWS(B$8:B549)&gt;$H$3,"",INDEX(Tracker!$B$5:$B$999,SMALL(IF((Tracker!$B$5:$B$999&gt;=PerCustomer!$D$5)*(Tracker!$B$5:$B$999&lt;=PerCustomer!$E$5)*(Tracker!$C$5:$C$999=PerCustomer!$B$5),ROW(Tracker!$B$5:$B$999)-ROW(Tracker!$B$5)+1),ROWS(B$8:B549))))</f>
        <v/>
      </c>
      <c r="C549" s="19" t="str">
        <f t="array" ref="C549">IF(ROWS(C$8:C549)&gt;$H$3,"",INDEX(Tracker!$C$5:$C$999,SMALL(IF((Tracker!$B$5:$B$999&gt;=PerCustomer!$D$5)*(Tracker!$B$5:$B$999&lt;=PerCustomer!$E$5)*(Tracker!$C$5:$C$999=PerCustomer!$B$5),ROW(Tracker!$B$5:$B$999)-ROW(Tracker!$B$5)+1),ROWS(C$8:C549))))</f>
        <v/>
      </c>
      <c r="D549" s="21" t="str">
        <f t="array" ref="D549">IF(ROWS(D$8:D549)&gt;$H$3,"",INDEX(Tracker!$D$5:$D$999,SMALL(IF((Tracker!$B$5:$B$999&gt;=PerCustomer!$D$5)*(Tracker!$B$5:$B$999&lt;=PerCustomer!$E$5)*(Tracker!$C$5:$C$999=PerCustomer!$B$5),ROW(Tracker!$B$5:$B$999)-ROW(Tracker!$B$5)+1),ROWS(D$8:D549))))</f>
        <v/>
      </c>
      <c r="F549" s="19" t="str" cm="1">
        <f t="array" ref="F549">IF(ROWS(F$8:F549)&gt;$H$4,"",INDEX(PaymentDate[],SMALL(IF((PaymentDate[]&gt;=PerCustomer!$D$5)*(PaymentDate[]&lt;=PerCustomer!$E$5)*(PaymentCus[]=PerCustomer!$B$5),ROW(PaymentDate[])-ROW(CustPay!$B$4)+1),ROWS(F$8:F549))))</f>
        <v/>
      </c>
      <c r="G549" s="20" t="str" cm="1">
        <f t="array" ref="G549">IF(ROWS(G$8:G549)&gt;$H$4,"",INDEX(PaymentCus[],SMALL(IF((PaymentDate[]&gt;=PerCustomer!$D$5)*(PaymentDate[]&lt;=PerCustomer!$E$5)*(PaymentCus[]=PerCustomer!$B$5),ROW(PaymentDate[])-ROW(CustPay!$B$4)+1),ROWS(G$8:G549))))</f>
        <v/>
      </c>
      <c r="H549" s="21" t="str" cm="1">
        <f t="array" ref="H549">IF(ROWS(H$8:H549)&gt;$H$4,"",INDEX(TableCPD[],SMALL(IF((PaymentDate[]&gt;=PerCustomer!$D$5)*(PaymentDate[]&lt;=PerCustomer!$E$5)*(PaymentCus[]=PerCustomer!$B$5),ROW(PaymentDate[])-ROW(CustPay!$B$4)+1),ROWS(H$8:H549))))</f>
        <v/>
      </c>
      <c r="L549" s="10"/>
    </row>
    <row r="550" spans="2:12" x14ac:dyDescent="0.35">
      <c r="B550" s="19" t="str">
        <f t="array" ref="B550">IF(ROWS(B$8:B550)&gt;$H$3,"",INDEX(Tracker!$B$5:$B$999,SMALL(IF((Tracker!$B$5:$B$999&gt;=PerCustomer!$D$5)*(Tracker!$B$5:$B$999&lt;=PerCustomer!$E$5)*(Tracker!$C$5:$C$999=PerCustomer!$B$5),ROW(Tracker!$B$5:$B$999)-ROW(Tracker!$B$5)+1),ROWS(B$8:B550))))</f>
        <v/>
      </c>
      <c r="C550" s="19" t="str">
        <f t="array" ref="C550">IF(ROWS(C$8:C550)&gt;$H$3,"",INDEX(Tracker!$C$5:$C$999,SMALL(IF((Tracker!$B$5:$B$999&gt;=PerCustomer!$D$5)*(Tracker!$B$5:$B$999&lt;=PerCustomer!$E$5)*(Tracker!$C$5:$C$999=PerCustomer!$B$5),ROW(Tracker!$B$5:$B$999)-ROW(Tracker!$B$5)+1),ROWS(C$8:C550))))</f>
        <v/>
      </c>
      <c r="D550" s="21" t="str">
        <f t="array" ref="D550">IF(ROWS(D$8:D550)&gt;$H$3,"",INDEX(Tracker!$D$5:$D$999,SMALL(IF((Tracker!$B$5:$B$999&gt;=PerCustomer!$D$5)*(Tracker!$B$5:$B$999&lt;=PerCustomer!$E$5)*(Tracker!$C$5:$C$999=PerCustomer!$B$5),ROW(Tracker!$B$5:$B$999)-ROW(Tracker!$B$5)+1),ROWS(D$8:D550))))</f>
        <v/>
      </c>
      <c r="F550" s="19" t="str" cm="1">
        <f t="array" ref="F550">IF(ROWS(F$8:F550)&gt;$H$4,"",INDEX(PaymentDate[],SMALL(IF((PaymentDate[]&gt;=PerCustomer!$D$5)*(PaymentDate[]&lt;=PerCustomer!$E$5)*(PaymentCus[]=PerCustomer!$B$5),ROW(PaymentDate[])-ROW(CustPay!$B$4)+1),ROWS(F$8:F550))))</f>
        <v/>
      </c>
      <c r="G550" s="20" t="str" cm="1">
        <f t="array" ref="G550">IF(ROWS(G$8:G550)&gt;$H$4,"",INDEX(PaymentCus[],SMALL(IF((PaymentDate[]&gt;=PerCustomer!$D$5)*(PaymentDate[]&lt;=PerCustomer!$E$5)*(PaymentCus[]=PerCustomer!$B$5),ROW(PaymentDate[])-ROW(CustPay!$B$4)+1),ROWS(G$8:G550))))</f>
        <v/>
      </c>
      <c r="H550" s="21" t="str" cm="1">
        <f t="array" ref="H550">IF(ROWS(H$8:H550)&gt;$H$4,"",INDEX(TableCPD[],SMALL(IF((PaymentDate[]&gt;=PerCustomer!$D$5)*(PaymentDate[]&lt;=PerCustomer!$E$5)*(PaymentCus[]=PerCustomer!$B$5),ROW(PaymentDate[])-ROW(CustPay!$B$4)+1),ROWS(H$8:H550))))</f>
        <v/>
      </c>
      <c r="L550" s="10"/>
    </row>
    <row r="551" spans="2:12" x14ac:dyDescent="0.35">
      <c r="B551" s="19" t="str">
        <f t="array" ref="B551">IF(ROWS(B$8:B551)&gt;$H$3,"",INDEX(Tracker!$B$5:$B$999,SMALL(IF((Tracker!$B$5:$B$999&gt;=PerCustomer!$D$5)*(Tracker!$B$5:$B$999&lt;=PerCustomer!$E$5)*(Tracker!$C$5:$C$999=PerCustomer!$B$5),ROW(Tracker!$B$5:$B$999)-ROW(Tracker!$B$5)+1),ROWS(B$8:B551))))</f>
        <v/>
      </c>
      <c r="C551" s="19" t="str">
        <f t="array" ref="C551">IF(ROWS(C$8:C551)&gt;$H$3,"",INDEX(Tracker!$C$5:$C$999,SMALL(IF((Tracker!$B$5:$B$999&gt;=PerCustomer!$D$5)*(Tracker!$B$5:$B$999&lt;=PerCustomer!$E$5)*(Tracker!$C$5:$C$999=PerCustomer!$B$5),ROW(Tracker!$B$5:$B$999)-ROW(Tracker!$B$5)+1),ROWS(C$8:C551))))</f>
        <v/>
      </c>
      <c r="D551" s="21" t="str">
        <f t="array" ref="D551">IF(ROWS(D$8:D551)&gt;$H$3,"",INDEX(Tracker!$D$5:$D$999,SMALL(IF((Tracker!$B$5:$B$999&gt;=PerCustomer!$D$5)*(Tracker!$B$5:$B$999&lt;=PerCustomer!$E$5)*(Tracker!$C$5:$C$999=PerCustomer!$B$5),ROW(Tracker!$B$5:$B$999)-ROW(Tracker!$B$5)+1),ROWS(D$8:D551))))</f>
        <v/>
      </c>
      <c r="F551" s="19" t="str" cm="1">
        <f t="array" ref="F551">IF(ROWS(F$8:F551)&gt;$H$4,"",INDEX(PaymentDate[],SMALL(IF((PaymentDate[]&gt;=PerCustomer!$D$5)*(PaymentDate[]&lt;=PerCustomer!$E$5)*(PaymentCus[]=PerCustomer!$B$5),ROW(PaymentDate[])-ROW(CustPay!$B$4)+1),ROWS(F$8:F551))))</f>
        <v/>
      </c>
      <c r="G551" s="20" t="str" cm="1">
        <f t="array" ref="G551">IF(ROWS(G$8:G551)&gt;$H$4,"",INDEX(PaymentCus[],SMALL(IF((PaymentDate[]&gt;=PerCustomer!$D$5)*(PaymentDate[]&lt;=PerCustomer!$E$5)*(PaymentCus[]=PerCustomer!$B$5),ROW(PaymentDate[])-ROW(CustPay!$B$4)+1),ROWS(G$8:G551))))</f>
        <v/>
      </c>
      <c r="H551" s="21" t="str" cm="1">
        <f t="array" ref="H551">IF(ROWS(H$8:H551)&gt;$H$4,"",INDEX(TableCPD[],SMALL(IF((PaymentDate[]&gt;=PerCustomer!$D$5)*(PaymentDate[]&lt;=PerCustomer!$E$5)*(PaymentCus[]=PerCustomer!$B$5),ROW(PaymentDate[])-ROW(CustPay!$B$4)+1),ROWS(H$8:H551))))</f>
        <v/>
      </c>
      <c r="L551" s="10"/>
    </row>
    <row r="552" spans="2:12" x14ac:dyDescent="0.35">
      <c r="B552" s="19" t="str">
        <f t="array" ref="B552">IF(ROWS(B$8:B552)&gt;$H$3,"",INDEX(Tracker!$B$5:$B$999,SMALL(IF((Tracker!$B$5:$B$999&gt;=PerCustomer!$D$5)*(Tracker!$B$5:$B$999&lt;=PerCustomer!$E$5)*(Tracker!$C$5:$C$999=PerCustomer!$B$5),ROW(Tracker!$B$5:$B$999)-ROW(Tracker!$B$5)+1),ROWS(B$8:B552))))</f>
        <v/>
      </c>
      <c r="C552" s="19" t="str">
        <f t="array" ref="C552">IF(ROWS(C$8:C552)&gt;$H$3,"",INDEX(Tracker!$C$5:$C$999,SMALL(IF((Tracker!$B$5:$B$999&gt;=PerCustomer!$D$5)*(Tracker!$B$5:$B$999&lt;=PerCustomer!$E$5)*(Tracker!$C$5:$C$999=PerCustomer!$B$5),ROW(Tracker!$B$5:$B$999)-ROW(Tracker!$B$5)+1),ROWS(C$8:C552))))</f>
        <v/>
      </c>
      <c r="D552" s="21" t="str">
        <f t="array" ref="D552">IF(ROWS(D$8:D552)&gt;$H$3,"",INDEX(Tracker!$D$5:$D$999,SMALL(IF((Tracker!$B$5:$B$999&gt;=PerCustomer!$D$5)*(Tracker!$B$5:$B$999&lt;=PerCustomer!$E$5)*(Tracker!$C$5:$C$999=PerCustomer!$B$5),ROW(Tracker!$B$5:$B$999)-ROW(Tracker!$B$5)+1),ROWS(D$8:D552))))</f>
        <v/>
      </c>
      <c r="F552" s="19" t="str" cm="1">
        <f t="array" ref="F552">IF(ROWS(F$8:F552)&gt;$H$4,"",INDEX(PaymentDate[],SMALL(IF((PaymentDate[]&gt;=PerCustomer!$D$5)*(PaymentDate[]&lt;=PerCustomer!$E$5)*(PaymentCus[]=PerCustomer!$B$5),ROW(PaymentDate[])-ROW(CustPay!$B$4)+1),ROWS(F$8:F552))))</f>
        <v/>
      </c>
      <c r="G552" s="20" t="str" cm="1">
        <f t="array" ref="G552">IF(ROWS(G$8:G552)&gt;$H$4,"",INDEX(PaymentCus[],SMALL(IF((PaymentDate[]&gt;=PerCustomer!$D$5)*(PaymentDate[]&lt;=PerCustomer!$E$5)*(PaymentCus[]=PerCustomer!$B$5),ROW(PaymentDate[])-ROW(CustPay!$B$4)+1),ROWS(G$8:G552))))</f>
        <v/>
      </c>
      <c r="H552" s="21" t="str" cm="1">
        <f t="array" ref="H552">IF(ROWS(H$8:H552)&gt;$H$4,"",INDEX(TableCPD[],SMALL(IF((PaymentDate[]&gt;=PerCustomer!$D$5)*(PaymentDate[]&lt;=PerCustomer!$E$5)*(PaymentCus[]=PerCustomer!$B$5),ROW(PaymentDate[])-ROW(CustPay!$B$4)+1),ROWS(H$8:H552))))</f>
        <v/>
      </c>
      <c r="L552" s="10"/>
    </row>
    <row r="553" spans="2:12" x14ac:dyDescent="0.35">
      <c r="B553" s="19" t="str">
        <f t="array" ref="B553">IF(ROWS(B$8:B553)&gt;$H$3,"",INDEX(Tracker!$B$5:$B$999,SMALL(IF((Tracker!$B$5:$B$999&gt;=PerCustomer!$D$5)*(Tracker!$B$5:$B$999&lt;=PerCustomer!$E$5)*(Tracker!$C$5:$C$999=PerCustomer!$B$5),ROW(Tracker!$B$5:$B$999)-ROW(Tracker!$B$5)+1),ROWS(B$8:B553))))</f>
        <v/>
      </c>
      <c r="C553" s="19" t="str">
        <f t="array" ref="C553">IF(ROWS(C$8:C553)&gt;$H$3,"",INDEX(Tracker!$C$5:$C$999,SMALL(IF((Tracker!$B$5:$B$999&gt;=PerCustomer!$D$5)*(Tracker!$B$5:$B$999&lt;=PerCustomer!$E$5)*(Tracker!$C$5:$C$999=PerCustomer!$B$5),ROW(Tracker!$B$5:$B$999)-ROW(Tracker!$B$5)+1),ROWS(C$8:C553))))</f>
        <v/>
      </c>
      <c r="D553" s="21" t="str">
        <f t="array" ref="D553">IF(ROWS(D$8:D553)&gt;$H$3,"",INDEX(Tracker!$D$5:$D$999,SMALL(IF((Tracker!$B$5:$B$999&gt;=PerCustomer!$D$5)*(Tracker!$B$5:$B$999&lt;=PerCustomer!$E$5)*(Tracker!$C$5:$C$999=PerCustomer!$B$5),ROW(Tracker!$B$5:$B$999)-ROW(Tracker!$B$5)+1),ROWS(D$8:D553))))</f>
        <v/>
      </c>
      <c r="F553" s="19" t="str" cm="1">
        <f t="array" ref="F553">IF(ROWS(F$8:F553)&gt;$H$4,"",INDEX(PaymentDate[],SMALL(IF((PaymentDate[]&gt;=PerCustomer!$D$5)*(PaymentDate[]&lt;=PerCustomer!$E$5)*(PaymentCus[]=PerCustomer!$B$5),ROW(PaymentDate[])-ROW(CustPay!$B$4)+1),ROWS(F$8:F553))))</f>
        <v/>
      </c>
      <c r="G553" s="20" t="str" cm="1">
        <f t="array" ref="G553">IF(ROWS(G$8:G553)&gt;$H$4,"",INDEX(PaymentCus[],SMALL(IF((PaymentDate[]&gt;=PerCustomer!$D$5)*(PaymentDate[]&lt;=PerCustomer!$E$5)*(PaymentCus[]=PerCustomer!$B$5),ROW(PaymentDate[])-ROW(CustPay!$B$4)+1),ROWS(G$8:G553))))</f>
        <v/>
      </c>
      <c r="H553" s="21" t="str" cm="1">
        <f t="array" ref="H553">IF(ROWS(H$8:H553)&gt;$H$4,"",INDEX(TableCPD[],SMALL(IF((PaymentDate[]&gt;=PerCustomer!$D$5)*(PaymentDate[]&lt;=PerCustomer!$E$5)*(PaymentCus[]=PerCustomer!$B$5),ROW(PaymentDate[])-ROW(CustPay!$B$4)+1),ROWS(H$8:H553))))</f>
        <v/>
      </c>
      <c r="L553" s="10"/>
    </row>
    <row r="554" spans="2:12" x14ac:dyDescent="0.35">
      <c r="B554" s="19" t="str">
        <f t="array" ref="B554">IF(ROWS(B$8:B554)&gt;$H$3,"",INDEX(Tracker!$B$5:$B$999,SMALL(IF((Tracker!$B$5:$B$999&gt;=PerCustomer!$D$5)*(Tracker!$B$5:$B$999&lt;=PerCustomer!$E$5)*(Tracker!$C$5:$C$999=PerCustomer!$B$5),ROW(Tracker!$B$5:$B$999)-ROW(Tracker!$B$5)+1),ROWS(B$8:B554))))</f>
        <v/>
      </c>
      <c r="C554" s="19" t="str">
        <f t="array" ref="C554">IF(ROWS(C$8:C554)&gt;$H$3,"",INDEX(Tracker!$C$5:$C$999,SMALL(IF((Tracker!$B$5:$B$999&gt;=PerCustomer!$D$5)*(Tracker!$B$5:$B$999&lt;=PerCustomer!$E$5)*(Tracker!$C$5:$C$999=PerCustomer!$B$5),ROW(Tracker!$B$5:$B$999)-ROW(Tracker!$B$5)+1),ROWS(C$8:C554))))</f>
        <v/>
      </c>
      <c r="D554" s="21" t="str">
        <f t="array" ref="D554">IF(ROWS(D$8:D554)&gt;$H$3,"",INDEX(Tracker!$D$5:$D$999,SMALL(IF((Tracker!$B$5:$B$999&gt;=PerCustomer!$D$5)*(Tracker!$B$5:$B$999&lt;=PerCustomer!$E$5)*(Tracker!$C$5:$C$999=PerCustomer!$B$5),ROW(Tracker!$B$5:$B$999)-ROW(Tracker!$B$5)+1),ROWS(D$8:D554))))</f>
        <v/>
      </c>
      <c r="F554" s="19" t="str" cm="1">
        <f t="array" ref="F554">IF(ROWS(F$8:F554)&gt;$H$4,"",INDEX(PaymentDate[],SMALL(IF((PaymentDate[]&gt;=PerCustomer!$D$5)*(PaymentDate[]&lt;=PerCustomer!$E$5)*(PaymentCus[]=PerCustomer!$B$5),ROW(PaymentDate[])-ROW(CustPay!$B$4)+1),ROWS(F$8:F554))))</f>
        <v/>
      </c>
      <c r="G554" s="20" t="str" cm="1">
        <f t="array" ref="G554">IF(ROWS(G$8:G554)&gt;$H$4,"",INDEX(PaymentCus[],SMALL(IF((PaymentDate[]&gt;=PerCustomer!$D$5)*(PaymentDate[]&lt;=PerCustomer!$E$5)*(PaymentCus[]=PerCustomer!$B$5),ROW(PaymentDate[])-ROW(CustPay!$B$4)+1),ROWS(G$8:G554))))</f>
        <v/>
      </c>
      <c r="H554" s="21" t="str" cm="1">
        <f t="array" ref="H554">IF(ROWS(H$8:H554)&gt;$H$4,"",INDEX(TableCPD[],SMALL(IF((PaymentDate[]&gt;=PerCustomer!$D$5)*(PaymentDate[]&lt;=PerCustomer!$E$5)*(PaymentCus[]=PerCustomer!$B$5),ROW(PaymentDate[])-ROW(CustPay!$B$4)+1),ROWS(H$8:H554))))</f>
        <v/>
      </c>
      <c r="L554" s="10"/>
    </row>
    <row r="555" spans="2:12" x14ac:dyDescent="0.35">
      <c r="B555" s="19" t="str">
        <f t="array" ref="B555">IF(ROWS(B$8:B555)&gt;$H$3,"",INDEX(Tracker!$B$5:$B$999,SMALL(IF((Tracker!$B$5:$B$999&gt;=PerCustomer!$D$5)*(Tracker!$B$5:$B$999&lt;=PerCustomer!$E$5)*(Tracker!$C$5:$C$999=PerCustomer!$B$5),ROW(Tracker!$B$5:$B$999)-ROW(Tracker!$B$5)+1),ROWS(B$8:B555))))</f>
        <v/>
      </c>
      <c r="C555" s="19" t="str">
        <f t="array" ref="C555">IF(ROWS(C$8:C555)&gt;$H$3,"",INDEX(Tracker!$C$5:$C$999,SMALL(IF((Tracker!$B$5:$B$999&gt;=PerCustomer!$D$5)*(Tracker!$B$5:$B$999&lt;=PerCustomer!$E$5)*(Tracker!$C$5:$C$999=PerCustomer!$B$5),ROW(Tracker!$B$5:$B$999)-ROW(Tracker!$B$5)+1),ROWS(C$8:C555))))</f>
        <v/>
      </c>
      <c r="D555" s="21" t="str">
        <f t="array" ref="D555">IF(ROWS(D$8:D555)&gt;$H$3,"",INDEX(Tracker!$D$5:$D$999,SMALL(IF((Tracker!$B$5:$B$999&gt;=PerCustomer!$D$5)*(Tracker!$B$5:$B$999&lt;=PerCustomer!$E$5)*(Tracker!$C$5:$C$999=PerCustomer!$B$5),ROW(Tracker!$B$5:$B$999)-ROW(Tracker!$B$5)+1),ROWS(D$8:D555))))</f>
        <v/>
      </c>
      <c r="F555" s="19" t="str" cm="1">
        <f t="array" ref="F555">IF(ROWS(F$8:F555)&gt;$H$4,"",INDEX(PaymentDate[],SMALL(IF((PaymentDate[]&gt;=PerCustomer!$D$5)*(PaymentDate[]&lt;=PerCustomer!$E$5)*(PaymentCus[]=PerCustomer!$B$5),ROW(PaymentDate[])-ROW(CustPay!$B$4)+1),ROWS(F$8:F555))))</f>
        <v/>
      </c>
      <c r="G555" s="20" t="str" cm="1">
        <f t="array" ref="G555">IF(ROWS(G$8:G555)&gt;$H$4,"",INDEX(PaymentCus[],SMALL(IF((PaymentDate[]&gt;=PerCustomer!$D$5)*(PaymentDate[]&lt;=PerCustomer!$E$5)*(PaymentCus[]=PerCustomer!$B$5),ROW(PaymentDate[])-ROW(CustPay!$B$4)+1),ROWS(G$8:G555))))</f>
        <v/>
      </c>
      <c r="H555" s="21" t="str" cm="1">
        <f t="array" ref="H555">IF(ROWS(H$8:H555)&gt;$H$4,"",INDEX(TableCPD[],SMALL(IF((PaymentDate[]&gt;=PerCustomer!$D$5)*(PaymentDate[]&lt;=PerCustomer!$E$5)*(PaymentCus[]=PerCustomer!$B$5),ROW(PaymentDate[])-ROW(CustPay!$B$4)+1),ROWS(H$8:H555))))</f>
        <v/>
      </c>
      <c r="L555" s="10"/>
    </row>
    <row r="556" spans="2:12" x14ac:dyDescent="0.35">
      <c r="B556" s="19" t="str">
        <f t="array" ref="B556">IF(ROWS(B$8:B556)&gt;$H$3,"",INDEX(Tracker!$B$5:$B$999,SMALL(IF((Tracker!$B$5:$B$999&gt;=PerCustomer!$D$5)*(Tracker!$B$5:$B$999&lt;=PerCustomer!$E$5)*(Tracker!$C$5:$C$999=PerCustomer!$B$5),ROW(Tracker!$B$5:$B$999)-ROW(Tracker!$B$5)+1),ROWS(B$8:B556))))</f>
        <v/>
      </c>
      <c r="C556" s="19" t="str">
        <f t="array" ref="C556">IF(ROWS(C$8:C556)&gt;$H$3,"",INDEX(Tracker!$C$5:$C$999,SMALL(IF((Tracker!$B$5:$B$999&gt;=PerCustomer!$D$5)*(Tracker!$B$5:$B$999&lt;=PerCustomer!$E$5)*(Tracker!$C$5:$C$999=PerCustomer!$B$5),ROW(Tracker!$B$5:$B$999)-ROW(Tracker!$B$5)+1),ROWS(C$8:C556))))</f>
        <v/>
      </c>
      <c r="D556" s="21" t="str">
        <f t="array" ref="D556">IF(ROWS(D$8:D556)&gt;$H$3,"",INDEX(Tracker!$D$5:$D$999,SMALL(IF((Tracker!$B$5:$B$999&gt;=PerCustomer!$D$5)*(Tracker!$B$5:$B$999&lt;=PerCustomer!$E$5)*(Tracker!$C$5:$C$999=PerCustomer!$B$5),ROW(Tracker!$B$5:$B$999)-ROW(Tracker!$B$5)+1),ROWS(D$8:D556))))</f>
        <v/>
      </c>
      <c r="F556" s="19" t="str" cm="1">
        <f t="array" ref="F556">IF(ROWS(F$8:F556)&gt;$H$4,"",INDEX(PaymentDate[],SMALL(IF((PaymentDate[]&gt;=PerCustomer!$D$5)*(PaymentDate[]&lt;=PerCustomer!$E$5)*(PaymentCus[]=PerCustomer!$B$5),ROW(PaymentDate[])-ROW(CustPay!$B$4)+1),ROWS(F$8:F556))))</f>
        <v/>
      </c>
      <c r="G556" s="20" t="str" cm="1">
        <f t="array" ref="G556">IF(ROWS(G$8:G556)&gt;$H$4,"",INDEX(PaymentCus[],SMALL(IF((PaymentDate[]&gt;=PerCustomer!$D$5)*(PaymentDate[]&lt;=PerCustomer!$E$5)*(PaymentCus[]=PerCustomer!$B$5),ROW(PaymentDate[])-ROW(CustPay!$B$4)+1),ROWS(G$8:G556))))</f>
        <v/>
      </c>
      <c r="H556" s="21" t="str" cm="1">
        <f t="array" ref="H556">IF(ROWS(H$8:H556)&gt;$H$4,"",INDEX(TableCPD[],SMALL(IF((PaymentDate[]&gt;=PerCustomer!$D$5)*(PaymentDate[]&lt;=PerCustomer!$E$5)*(PaymentCus[]=PerCustomer!$B$5),ROW(PaymentDate[])-ROW(CustPay!$B$4)+1),ROWS(H$8:H556))))</f>
        <v/>
      </c>
      <c r="L556" s="10"/>
    </row>
    <row r="557" spans="2:12" x14ac:dyDescent="0.35">
      <c r="B557" s="19" t="str">
        <f t="array" ref="B557">IF(ROWS(B$8:B557)&gt;$H$3,"",INDEX(Tracker!$B$5:$B$999,SMALL(IF((Tracker!$B$5:$B$999&gt;=PerCustomer!$D$5)*(Tracker!$B$5:$B$999&lt;=PerCustomer!$E$5)*(Tracker!$C$5:$C$999=PerCustomer!$B$5),ROW(Tracker!$B$5:$B$999)-ROW(Tracker!$B$5)+1),ROWS(B$8:B557))))</f>
        <v/>
      </c>
      <c r="C557" s="19" t="str">
        <f t="array" ref="C557">IF(ROWS(C$8:C557)&gt;$H$3,"",INDEX(Tracker!$C$5:$C$999,SMALL(IF((Tracker!$B$5:$B$999&gt;=PerCustomer!$D$5)*(Tracker!$B$5:$B$999&lt;=PerCustomer!$E$5)*(Tracker!$C$5:$C$999=PerCustomer!$B$5),ROW(Tracker!$B$5:$B$999)-ROW(Tracker!$B$5)+1),ROWS(C$8:C557))))</f>
        <v/>
      </c>
      <c r="D557" s="21" t="str">
        <f t="array" ref="D557">IF(ROWS(D$8:D557)&gt;$H$3,"",INDEX(Tracker!$D$5:$D$999,SMALL(IF((Tracker!$B$5:$B$999&gt;=PerCustomer!$D$5)*(Tracker!$B$5:$B$999&lt;=PerCustomer!$E$5)*(Tracker!$C$5:$C$999=PerCustomer!$B$5),ROW(Tracker!$B$5:$B$999)-ROW(Tracker!$B$5)+1),ROWS(D$8:D557))))</f>
        <v/>
      </c>
      <c r="F557" s="19" t="str" cm="1">
        <f t="array" ref="F557">IF(ROWS(F$8:F557)&gt;$H$4,"",INDEX(PaymentDate[],SMALL(IF((PaymentDate[]&gt;=PerCustomer!$D$5)*(PaymentDate[]&lt;=PerCustomer!$E$5)*(PaymentCus[]=PerCustomer!$B$5),ROW(PaymentDate[])-ROW(CustPay!$B$4)+1),ROWS(F$8:F557))))</f>
        <v/>
      </c>
      <c r="G557" s="20" t="str" cm="1">
        <f t="array" ref="G557">IF(ROWS(G$8:G557)&gt;$H$4,"",INDEX(PaymentCus[],SMALL(IF((PaymentDate[]&gt;=PerCustomer!$D$5)*(PaymentDate[]&lt;=PerCustomer!$E$5)*(PaymentCus[]=PerCustomer!$B$5),ROW(PaymentDate[])-ROW(CustPay!$B$4)+1),ROWS(G$8:G557))))</f>
        <v/>
      </c>
      <c r="H557" s="21" t="str" cm="1">
        <f t="array" ref="H557">IF(ROWS(H$8:H557)&gt;$H$4,"",INDEX(TableCPD[],SMALL(IF((PaymentDate[]&gt;=PerCustomer!$D$5)*(PaymentDate[]&lt;=PerCustomer!$E$5)*(PaymentCus[]=PerCustomer!$B$5),ROW(PaymentDate[])-ROW(CustPay!$B$4)+1),ROWS(H$8:H557))))</f>
        <v/>
      </c>
      <c r="L557" s="10"/>
    </row>
    <row r="558" spans="2:12" x14ac:dyDescent="0.35">
      <c r="B558" s="19" t="str">
        <f t="array" ref="B558">IF(ROWS(B$8:B558)&gt;$H$3,"",INDEX(Tracker!$B$5:$B$999,SMALL(IF((Tracker!$B$5:$B$999&gt;=PerCustomer!$D$5)*(Tracker!$B$5:$B$999&lt;=PerCustomer!$E$5)*(Tracker!$C$5:$C$999=PerCustomer!$B$5),ROW(Tracker!$B$5:$B$999)-ROW(Tracker!$B$5)+1),ROWS(B$8:B558))))</f>
        <v/>
      </c>
      <c r="C558" s="19" t="str">
        <f t="array" ref="C558">IF(ROWS(C$8:C558)&gt;$H$3,"",INDEX(Tracker!$C$5:$C$999,SMALL(IF((Tracker!$B$5:$B$999&gt;=PerCustomer!$D$5)*(Tracker!$B$5:$B$999&lt;=PerCustomer!$E$5)*(Tracker!$C$5:$C$999=PerCustomer!$B$5),ROW(Tracker!$B$5:$B$999)-ROW(Tracker!$B$5)+1),ROWS(C$8:C558))))</f>
        <v/>
      </c>
      <c r="D558" s="21" t="str">
        <f t="array" ref="D558">IF(ROWS(D$8:D558)&gt;$H$3,"",INDEX(Tracker!$D$5:$D$999,SMALL(IF((Tracker!$B$5:$B$999&gt;=PerCustomer!$D$5)*(Tracker!$B$5:$B$999&lt;=PerCustomer!$E$5)*(Tracker!$C$5:$C$999=PerCustomer!$B$5),ROW(Tracker!$B$5:$B$999)-ROW(Tracker!$B$5)+1),ROWS(D$8:D558))))</f>
        <v/>
      </c>
      <c r="F558" s="19" t="str" cm="1">
        <f t="array" ref="F558">IF(ROWS(F$8:F558)&gt;$H$4,"",INDEX(PaymentDate[],SMALL(IF((PaymentDate[]&gt;=PerCustomer!$D$5)*(PaymentDate[]&lt;=PerCustomer!$E$5)*(PaymentCus[]=PerCustomer!$B$5),ROW(PaymentDate[])-ROW(CustPay!$B$4)+1),ROWS(F$8:F558))))</f>
        <v/>
      </c>
      <c r="G558" s="20" t="str" cm="1">
        <f t="array" ref="G558">IF(ROWS(G$8:G558)&gt;$H$4,"",INDEX(PaymentCus[],SMALL(IF((PaymentDate[]&gt;=PerCustomer!$D$5)*(PaymentDate[]&lt;=PerCustomer!$E$5)*(PaymentCus[]=PerCustomer!$B$5),ROW(PaymentDate[])-ROW(CustPay!$B$4)+1),ROWS(G$8:G558))))</f>
        <v/>
      </c>
      <c r="H558" s="21" t="str" cm="1">
        <f t="array" ref="H558">IF(ROWS(H$8:H558)&gt;$H$4,"",INDEX(TableCPD[],SMALL(IF((PaymentDate[]&gt;=PerCustomer!$D$5)*(PaymentDate[]&lt;=PerCustomer!$E$5)*(PaymentCus[]=PerCustomer!$B$5),ROW(PaymentDate[])-ROW(CustPay!$B$4)+1),ROWS(H$8:H558))))</f>
        <v/>
      </c>
      <c r="L558" s="10"/>
    </row>
    <row r="559" spans="2:12" x14ac:dyDescent="0.35">
      <c r="B559" s="19" t="str">
        <f t="array" ref="B559">IF(ROWS(B$8:B559)&gt;$H$3,"",INDEX(Tracker!$B$5:$B$999,SMALL(IF((Tracker!$B$5:$B$999&gt;=PerCustomer!$D$5)*(Tracker!$B$5:$B$999&lt;=PerCustomer!$E$5)*(Tracker!$C$5:$C$999=PerCustomer!$B$5),ROW(Tracker!$B$5:$B$999)-ROW(Tracker!$B$5)+1),ROWS(B$8:B559))))</f>
        <v/>
      </c>
      <c r="C559" s="19" t="str">
        <f t="array" ref="C559">IF(ROWS(C$8:C559)&gt;$H$3,"",INDEX(Tracker!$C$5:$C$999,SMALL(IF((Tracker!$B$5:$B$999&gt;=PerCustomer!$D$5)*(Tracker!$B$5:$B$999&lt;=PerCustomer!$E$5)*(Tracker!$C$5:$C$999=PerCustomer!$B$5),ROW(Tracker!$B$5:$B$999)-ROW(Tracker!$B$5)+1),ROWS(C$8:C559))))</f>
        <v/>
      </c>
      <c r="D559" s="21" t="str">
        <f t="array" ref="D559">IF(ROWS(D$8:D559)&gt;$H$3,"",INDEX(Tracker!$D$5:$D$999,SMALL(IF((Tracker!$B$5:$B$999&gt;=PerCustomer!$D$5)*(Tracker!$B$5:$B$999&lt;=PerCustomer!$E$5)*(Tracker!$C$5:$C$999=PerCustomer!$B$5),ROW(Tracker!$B$5:$B$999)-ROW(Tracker!$B$5)+1),ROWS(D$8:D559))))</f>
        <v/>
      </c>
      <c r="F559" s="19" t="str" cm="1">
        <f t="array" ref="F559">IF(ROWS(F$8:F559)&gt;$H$4,"",INDEX(PaymentDate[],SMALL(IF((PaymentDate[]&gt;=PerCustomer!$D$5)*(PaymentDate[]&lt;=PerCustomer!$E$5)*(PaymentCus[]=PerCustomer!$B$5),ROW(PaymentDate[])-ROW(CustPay!$B$4)+1),ROWS(F$8:F559))))</f>
        <v/>
      </c>
      <c r="G559" s="20" t="str" cm="1">
        <f t="array" ref="G559">IF(ROWS(G$8:G559)&gt;$H$4,"",INDEX(PaymentCus[],SMALL(IF((PaymentDate[]&gt;=PerCustomer!$D$5)*(PaymentDate[]&lt;=PerCustomer!$E$5)*(PaymentCus[]=PerCustomer!$B$5),ROW(PaymentDate[])-ROW(CustPay!$B$4)+1),ROWS(G$8:G559))))</f>
        <v/>
      </c>
      <c r="H559" s="21" t="str" cm="1">
        <f t="array" ref="H559">IF(ROWS(H$8:H559)&gt;$H$4,"",INDEX(TableCPD[],SMALL(IF((PaymentDate[]&gt;=PerCustomer!$D$5)*(PaymentDate[]&lt;=PerCustomer!$E$5)*(PaymentCus[]=PerCustomer!$B$5),ROW(PaymentDate[])-ROW(CustPay!$B$4)+1),ROWS(H$8:H559))))</f>
        <v/>
      </c>
      <c r="L559" s="10"/>
    </row>
    <row r="560" spans="2:12" x14ac:dyDescent="0.35">
      <c r="B560" s="19" t="str">
        <f t="array" ref="B560">IF(ROWS(B$8:B560)&gt;$H$3,"",INDEX(Tracker!$B$5:$B$999,SMALL(IF((Tracker!$B$5:$B$999&gt;=PerCustomer!$D$5)*(Tracker!$B$5:$B$999&lt;=PerCustomer!$E$5)*(Tracker!$C$5:$C$999=PerCustomer!$B$5),ROW(Tracker!$B$5:$B$999)-ROW(Tracker!$B$5)+1),ROWS(B$8:B560))))</f>
        <v/>
      </c>
      <c r="C560" s="19" t="str">
        <f t="array" ref="C560">IF(ROWS(C$8:C560)&gt;$H$3,"",INDEX(Tracker!$C$5:$C$999,SMALL(IF((Tracker!$B$5:$B$999&gt;=PerCustomer!$D$5)*(Tracker!$B$5:$B$999&lt;=PerCustomer!$E$5)*(Tracker!$C$5:$C$999=PerCustomer!$B$5),ROW(Tracker!$B$5:$B$999)-ROW(Tracker!$B$5)+1),ROWS(C$8:C560))))</f>
        <v/>
      </c>
      <c r="D560" s="21" t="str">
        <f t="array" ref="D560">IF(ROWS(D$8:D560)&gt;$H$3,"",INDEX(Tracker!$D$5:$D$999,SMALL(IF((Tracker!$B$5:$B$999&gt;=PerCustomer!$D$5)*(Tracker!$B$5:$B$999&lt;=PerCustomer!$E$5)*(Tracker!$C$5:$C$999=PerCustomer!$B$5),ROW(Tracker!$B$5:$B$999)-ROW(Tracker!$B$5)+1),ROWS(D$8:D560))))</f>
        <v/>
      </c>
      <c r="F560" s="19" t="str" cm="1">
        <f t="array" ref="F560">IF(ROWS(F$8:F560)&gt;$H$4,"",INDEX(PaymentDate[],SMALL(IF((PaymentDate[]&gt;=PerCustomer!$D$5)*(PaymentDate[]&lt;=PerCustomer!$E$5)*(PaymentCus[]=PerCustomer!$B$5),ROW(PaymentDate[])-ROW(CustPay!$B$4)+1),ROWS(F$8:F560))))</f>
        <v/>
      </c>
      <c r="G560" s="20" t="str" cm="1">
        <f t="array" ref="G560">IF(ROWS(G$8:G560)&gt;$H$4,"",INDEX(PaymentCus[],SMALL(IF((PaymentDate[]&gt;=PerCustomer!$D$5)*(PaymentDate[]&lt;=PerCustomer!$E$5)*(PaymentCus[]=PerCustomer!$B$5),ROW(PaymentDate[])-ROW(CustPay!$B$4)+1),ROWS(G$8:G560))))</f>
        <v/>
      </c>
      <c r="H560" s="21" t="str" cm="1">
        <f t="array" ref="H560">IF(ROWS(H$8:H560)&gt;$H$4,"",INDEX(TableCPD[],SMALL(IF((PaymentDate[]&gt;=PerCustomer!$D$5)*(PaymentDate[]&lt;=PerCustomer!$E$5)*(PaymentCus[]=PerCustomer!$B$5),ROW(PaymentDate[])-ROW(CustPay!$B$4)+1),ROWS(H$8:H560))))</f>
        <v/>
      </c>
      <c r="L560" s="10"/>
    </row>
    <row r="561" spans="2:12" x14ac:dyDescent="0.35">
      <c r="B561" s="19" t="str">
        <f t="array" ref="B561">IF(ROWS(B$8:B561)&gt;$H$3,"",INDEX(Tracker!$B$5:$B$999,SMALL(IF((Tracker!$B$5:$B$999&gt;=PerCustomer!$D$5)*(Tracker!$B$5:$B$999&lt;=PerCustomer!$E$5)*(Tracker!$C$5:$C$999=PerCustomer!$B$5),ROW(Tracker!$B$5:$B$999)-ROW(Tracker!$B$5)+1),ROWS(B$8:B561))))</f>
        <v/>
      </c>
      <c r="C561" s="19" t="str">
        <f t="array" ref="C561">IF(ROWS(C$8:C561)&gt;$H$3,"",INDEX(Tracker!$C$5:$C$999,SMALL(IF((Tracker!$B$5:$B$999&gt;=PerCustomer!$D$5)*(Tracker!$B$5:$B$999&lt;=PerCustomer!$E$5)*(Tracker!$C$5:$C$999=PerCustomer!$B$5),ROW(Tracker!$B$5:$B$999)-ROW(Tracker!$B$5)+1),ROWS(C$8:C561))))</f>
        <v/>
      </c>
      <c r="D561" s="21" t="str">
        <f t="array" ref="D561">IF(ROWS(D$8:D561)&gt;$H$3,"",INDEX(Tracker!$D$5:$D$999,SMALL(IF((Tracker!$B$5:$B$999&gt;=PerCustomer!$D$5)*(Tracker!$B$5:$B$999&lt;=PerCustomer!$E$5)*(Tracker!$C$5:$C$999=PerCustomer!$B$5),ROW(Tracker!$B$5:$B$999)-ROW(Tracker!$B$5)+1),ROWS(D$8:D561))))</f>
        <v/>
      </c>
      <c r="F561" s="19" t="str" cm="1">
        <f t="array" ref="F561">IF(ROWS(F$8:F561)&gt;$H$4,"",INDEX(PaymentDate[],SMALL(IF((PaymentDate[]&gt;=PerCustomer!$D$5)*(PaymentDate[]&lt;=PerCustomer!$E$5)*(PaymentCus[]=PerCustomer!$B$5),ROW(PaymentDate[])-ROW(CustPay!$B$4)+1),ROWS(F$8:F561))))</f>
        <v/>
      </c>
      <c r="G561" s="20" t="str" cm="1">
        <f t="array" ref="G561">IF(ROWS(G$8:G561)&gt;$H$4,"",INDEX(PaymentCus[],SMALL(IF((PaymentDate[]&gt;=PerCustomer!$D$5)*(PaymentDate[]&lt;=PerCustomer!$E$5)*(PaymentCus[]=PerCustomer!$B$5),ROW(PaymentDate[])-ROW(CustPay!$B$4)+1),ROWS(G$8:G561))))</f>
        <v/>
      </c>
      <c r="H561" s="21" t="str" cm="1">
        <f t="array" ref="H561">IF(ROWS(H$8:H561)&gt;$H$4,"",INDEX(TableCPD[],SMALL(IF((PaymentDate[]&gt;=PerCustomer!$D$5)*(PaymentDate[]&lt;=PerCustomer!$E$5)*(PaymentCus[]=PerCustomer!$B$5),ROW(PaymentDate[])-ROW(CustPay!$B$4)+1),ROWS(H$8:H561))))</f>
        <v/>
      </c>
      <c r="L561" s="10"/>
    </row>
    <row r="562" spans="2:12" x14ac:dyDescent="0.35">
      <c r="B562" s="19" t="str">
        <f t="array" ref="B562">IF(ROWS(B$8:B562)&gt;$H$3,"",INDEX(Tracker!$B$5:$B$999,SMALL(IF((Tracker!$B$5:$B$999&gt;=PerCustomer!$D$5)*(Tracker!$B$5:$B$999&lt;=PerCustomer!$E$5)*(Tracker!$C$5:$C$999=PerCustomer!$B$5),ROW(Tracker!$B$5:$B$999)-ROW(Tracker!$B$5)+1),ROWS(B$8:B562))))</f>
        <v/>
      </c>
      <c r="C562" s="19" t="str">
        <f t="array" ref="C562">IF(ROWS(C$8:C562)&gt;$H$3,"",INDEX(Tracker!$C$5:$C$999,SMALL(IF((Tracker!$B$5:$B$999&gt;=PerCustomer!$D$5)*(Tracker!$B$5:$B$999&lt;=PerCustomer!$E$5)*(Tracker!$C$5:$C$999=PerCustomer!$B$5),ROW(Tracker!$B$5:$B$999)-ROW(Tracker!$B$5)+1),ROWS(C$8:C562))))</f>
        <v/>
      </c>
      <c r="D562" s="21" t="str">
        <f t="array" ref="D562">IF(ROWS(D$8:D562)&gt;$H$3,"",INDEX(Tracker!$D$5:$D$999,SMALL(IF((Tracker!$B$5:$B$999&gt;=PerCustomer!$D$5)*(Tracker!$B$5:$B$999&lt;=PerCustomer!$E$5)*(Tracker!$C$5:$C$999=PerCustomer!$B$5),ROW(Tracker!$B$5:$B$999)-ROW(Tracker!$B$5)+1),ROWS(D$8:D562))))</f>
        <v/>
      </c>
      <c r="F562" s="19" t="str" cm="1">
        <f t="array" ref="F562">IF(ROWS(F$8:F562)&gt;$H$4,"",INDEX(PaymentDate[],SMALL(IF((PaymentDate[]&gt;=PerCustomer!$D$5)*(PaymentDate[]&lt;=PerCustomer!$E$5)*(PaymentCus[]=PerCustomer!$B$5),ROW(PaymentDate[])-ROW(CustPay!$B$4)+1),ROWS(F$8:F562))))</f>
        <v/>
      </c>
      <c r="G562" s="20" t="str" cm="1">
        <f t="array" ref="G562">IF(ROWS(G$8:G562)&gt;$H$4,"",INDEX(PaymentCus[],SMALL(IF((PaymentDate[]&gt;=PerCustomer!$D$5)*(PaymentDate[]&lt;=PerCustomer!$E$5)*(PaymentCus[]=PerCustomer!$B$5),ROW(PaymentDate[])-ROW(CustPay!$B$4)+1),ROWS(G$8:G562))))</f>
        <v/>
      </c>
      <c r="H562" s="21" t="str" cm="1">
        <f t="array" ref="H562">IF(ROWS(H$8:H562)&gt;$H$4,"",INDEX(TableCPD[],SMALL(IF((PaymentDate[]&gt;=PerCustomer!$D$5)*(PaymentDate[]&lt;=PerCustomer!$E$5)*(PaymentCus[]=PerCustomer!$B$5),ROW(PaymentDate[])-ROW(CustPay!$B$4)+1),ROWS(H$8:H562))))</f>
        <v/>
      </c>
      <c r="L562" s="10"/>
    </row>
    <row r="563" spans="2:12" x14ac:dyDescent="0.35">
      <c r="B563" s="19" t="str">
        <f t="array" ref="B563">IF(ROWS(B$8:B563)&gt;$H$3,"",INDEX(Tracker!$B$5:$B$999,SMALL(IF((Tracker!$B$5:$B$999&gt;=PerCustomer!$D$5)*(Tracker!$B$5:$B$999&lt;=PerCustomer!$E$5)*(Tracker!$C$5:$C$999=PerCustomer!$B$5),ROW(Tracker!$B$5:$B$999)-ROW(Tracker!$B$5)+1),ROWS(B$8:B563))))</f>
        <v/>
      </c>
      <c r="C563" s="19" t="str">
        <f t="array" ref="C563">IF(ROWS(C$8:C563)&gt;$H$3,"",INDEX(Tracker!$C$5:$C$999,SMALL(IF((Tracker!$B$5:$B$999&gt;=PerCustomer!$D$5)*(Tracker!$B$5:$B$999&lt;=PerCustomer!$E$5)*(Tracker!$C$5:$C$999=PerCustomer!$B$5),ROW(Tracker!$B$5:$B$999)-ROW(Tracker!$B$5)+1),ROWS(C$8:C563))))</f>
        <v/>
      </c>
      <c r="D563" s="21" t="str">
        <f t="array" ref="D563">IF(ROWS(D$8:D563)&gt;$H$3,"",INDEX(Tracker!$D$5:$D$999,SMALL(IF((Tracker!$B$5:$B$999&gt;=PerCustomer!$D$5)*(Tracker!$B$5:$B$999&lt;=PerCustomer!$E$5)*(Tracker!$C$5:$C$999=PerCustomer!$B$5),ROW(Tracker!$B$5:$B$999)-ROW(Tracker!$B$5)+1),ROWS(D$8:D563))))</f>
        <v/>
      </c>
      <c r="F563" s="19" t="str" cm="1">
        <f t="array" ref="F563">IF(ROWS(F$8:F563)&gt;$H$4,"",INDEX(PaymentDate[],SMALL(IF((PaymentDate[]&gt;=PerCustomer!$D$5)*(PaymentDate[]&lt;=PerCustomer!$E$5)*(PaymentCus[]=PerCustomer!$B$5),ROW(PaymentDate[])-ROW(CustPay!$B$4)+1),ROWS(F$8:F563))))</f>
        <v/>
      </c>
      <c r="G563" s="20" t="str" cm="1">
        <f t="array" ref="G563">IF(ROWS(G$8:G563)&gt;$H$4,"",INDEX(PaymentCus[],SMALL(IF((PaymentDate[]&gt;=PerCustomer!$D$5)*(PaymentDate[]&lt;=PerCustomer!$E$5)*(PaymentCus[]=PerCustomer!$B$5),ROW(PaymentDate[])-ROW(CustPay!$B$4)+1),ROWS(G$8:G563))))</f>
        <v/>
      </c>
      <c r="H563" s="21" t="str" cm="1">
        <f t="array" ref="H563">IF(ROWS(H$8:H563)&gt;$H$4,"",INDEX(TableCPD[],SMALL(IF((PaymentDate[]&gt;=PerCustomer!$D$5)*(PaymentDate[]&lt;=PerCustomer!$E$5)*(PaymentCus[]=PerCustomer!$B$5),ROW(PaymentDate[])-ROW(CustPay!$B$4)+1),ROWS(H$8:H563))))</f>
        <v/>
      </c>
      <c r="L563" s="10"/>
    </row>
    <row r="564" spans="2:12" x14ac:dyDescent="0.35">
      <c r="B564" s="19" t="str">
        <f t="array" ref="B564">IF(ROWS(B$8:B564)&gt;$H$3,"",INDEX(Tracker!$B$5:$B$999,SMALL(IF((Tracker!$B$5:$B$999&gt;=PerCustomer!$D$5)*(Tracker!$B$5:$B$999&lt;=PerCustomer!$E$5)*(Tracker!$C$5:$C$999=PerCustomer!$B$5),ROW(Tracker!$B$5:$B$999)-ROW(Tracker!$B$5)+1),ROWS(B$8:B564))))</f>
        <v/>
      </c>
      <c r="C564" s="19" t="str">
        <f t="array" ref="C564">IF(ROWS(C$8:C564)&gt;$H$3,"",INDEX(Tracker!$C$5:$C$999,SMALL(IF((Tracker!$B$5:$B$999&gt;=PerCustomer!$D$5)*(Tracker!$B$5:$B$999&lt;=PerCustomer!$E$5)*(Tracker!$C$5:$C$999=PerCustomer!$B$5),ROW(Tracker!$B$5:$B$999)-ROW(Tracker!$B$5)+1),ROWS(C$8:C564))))</f>
        <v/>
      </c>
      <c r="D564" s="21" t="str">
        <f t="array" ref="D564">IF(ROWS(D$8:D564)&gt;$H$3,"",INDEX(Tracker!$D$5:$D$999,SMALL(IF((Tracker!$B$5:$B$999&gt;=PerCustomer!$D$5)*(Tracker!$B$5:$B$999&lt;=PerCustomer!$E$5)*(Tracker!$C$5:$C$999=PerCustomer!$B$5),ROW(Tracker!$B$5:$B$999)-ROW(Tracker!$B$5)+1),ROWS(D$8:D564))))</f>
        <v/>
      </c>
      <c r="F564" s="19" t="str" cm="1">
        <f t="array" ref="F564">IF(ROWS(F$8:F564)&gt;$H$4,"",INDEX(PaymentDate[],SMALL(IF((PaymentDate[]&gt;=PerCustomer!$D$5)*(PaymentDate[]&lt;=PerCustomer!$E$5)*(PaymentCus[]=PerCustomer!$B$5),ROW(PaymentDate[])-ROW(CustPay!$B$4)+1),ROWS(F$8:F564))))</f>
        <v/>
      </c>
      <c r="G564" s="20" t="str" cm="1">
        <f t="array" ref="G564">IF(ROWS(G$8:G564)&gt;$H$4,"",INDEX(PaymentCus[],SMALL(IF((PaymentDate[]&gt;=PerCustomer!$D$5)*(PaymentDate[]&lt;=PerCustomer!$E$5)*(PaymentCus[]=PerCustomer!$B$5),ROW(PaymentDate[])-ROW(CustPay!$B$4)+1),ROWS(G$8:G564))))</f>
        <v/>
      </c>
      <c r="H564" s="21" t="str" cm="1">
        <f t="array" ref="H564">IF(ROWS(H$8:H564)&gt;$H$4,"",INDEX(TableCPD[],SMALL(IF((PaymentDate[]&gt;=PerCustomer!$D$5)*(PaymentDate[]&lt;=PerCustomer!$E$5)*(PaymentCus[]=PerCustomer!$B$5),ROW(PaymentDate[])-ROW(CustPay!$B$4)+1),ROWS(H$8:H564))))</f>
        <v/>
      </c>
      <c r="L564" s="10"/>
    </row>
    <row r="565" spans="2:12" x14ac:dyDescent="0.35">
      <c r="B565" s="19" t="str">
        <f t="array" ref="B565">IF(ROWS(B$8:B565)&gt;$H$3,"",INDEX(Tracker!$B$5:$B$999,SMALL(IF((Tracker!$B$5:$B$999&gt;=PerCustomer!$D$5)*(Tracker!$B$5:$B$999&lt;=PerCustomer!$E$5)*(Tracker!$C$5:$C$999=PerCustomer!$B$5),ROW(Tracker!$B$5:$B$999)-ROW(Tracker!$B$5)+1),ROWS(B$8:B565))))</f>
        <v/>
      </c>
      <c r="C565" s="19" t="str">
        <f t="array" ref="C565">IF(ROWS(C$8:C565)&gt;$H$3,"",INDEX(Tracker!$C$5:$C$999,SMALL(IF((Tracker!$B$5:$B$999&gt;=PerCustomer!$D$5)*(Tracker!$B$5:$B$999&lt;=PerCustomer!$E$5)*(Tracker!$C$5:$C$999=PerCustomer!$B$5),ROW(Tracker!$B$5:$B$999)-ROW(Tracker!$B$5)+1),ROWS(C$8:C565))))</f>
        <v/>
      </c>
      <c r="D565" s="21" t="str">
        <f t="array" ref="D565">IF(ROWS(D$8:D565)&gt;$H$3,"",INDEX(Tracker!$D$5:$D$999,SMALL(IF((Tracker!$B$5:$B$999&gt;=PerCustomer!$D$5)*(Tracker!$B$5:$B$999&lt;=PerCustomer!$E$5)*(Tracker!$C$5:$C$999=PerCustomer!$B$5),ROW(Tracker!$B$5:$B$999)-ROW(Tracker!$B$5)+1),ROWS(D$8:D565))))</f>
        <v/>
      </c>
      <c r="F565" s="19" t="str" cm="1">
        <f t="array" ref="F565">IF(ROWS(F$8:F565)&gt;$H$4,"",INDEX(PaymentDate[],SMALL(IF((PaymentDate[]&gt;=PerCustomer!$D$5)*(PaymentDate[]&lt;=PerCustomer!$E$5)*(PaymentCus[]=PerCustomer!$B$5),ROW(PaymentDate[])-ROW(CustPay!$B$4)+1),ROWS(F$8:F565))))</f>
        <v/>
      </c>
      <c r="G565" s="20" t="str" cm="1">
        <f t="array" ref="G565">IF(ROWS(G$8:G565)&gt;$H$4,"",INDEX(PaymentCus[],SMALL(IF((PaymentDate[]&gt;=PerCustomer!$D$5)*(PaymentDate[]&lt;=PerCustomer!$E$5)*(PaymentCus[]=PerCustomer!$B$5),ROW(PaymentDate[])-ROW(CustPay!$B$4)+1),ROWS(G$8:G565))))</f>
        <v/>
      </c>
      <c r="H565" s="21" t="str" cm="1">
        <f t="array" ref="H565">IF(ROWS(H$8:H565)&gt;$H$4,"",INDEX(TableCPD[],SMALL(IF((PaymentDate[]&gt;=PerCustomer!$D$5)*(PaymentDate[]&lt;=PerCustomer!$E$5)*(PaymentCus[]=PerCustomer!$B$5),ROW(PaymentDate[])-ROW(CustPay!$B$4)+1),ROWS(H$8:H565))))</f>
        <v/>
      </c>
      <c r="L565" s="10"/>
    </row>
    <row r="566" spans="2:12" x14ac:dyDescent="0.35">
      <c r="B566" s="19" t="str">
        <f t="array" ref="B566">IF(ROWS(B$8:B566)&gt;$H$3,"",INDEX(Tracker!$B$5:$B$999,SMALL(IF((Tracker!$B$5:$B$999&gt;=PerCustomer!$D$5)*(Tracker!$B$5:$B$999&lt;=PerCustomer!$E$5)*(Tracker!$C$5:$C$999=PerCustomer!$B$5),ROW(Tracker!$B$5:$B$999)-ROW(Tracker!$B$5)+1),ROWS(B$8:B566))))</f>
        <v/>
      </c>
      <c r="C566" s="19" t="str">
        <f t="array" ref="C566">IF(ROWS(C$8:C566)&gt;$H$3,"",INDEX(Tracker!$C$5:$C$999,SMALL(IF((Tracker!$B$5:$B$999&gt;=PerCustomer!$D$5)*(Tracker!$B$5:$B$999&lt;=PerCustomer!$E$5)*(Tracker!$C$5:$C$999=PerCustomer!$B$5),ROW(Tracker!$B$5:$B$999)-ROW(Tracker!$B$5)+1),ROWS(C$8:C566))))</f>
        <v/>
      </c>
      <c r="D566" s="21" t="str">
        <f t="array" ref="D566">IF(ROWS(D$8:D566)&gt;$H$3,"",INDEX(Tracker!$D$5:$D$999,SMALL(IF((Tracker!$B$5:$B$999&gt;=PerCustomer!$D$5)*(Tracker!$B$5:$B$999&lt;=PerCustomer!$E$5)*(Tracker!$C$5:$C$999=PerCustomer!$B$5),ROW(Tracker!$B$5:$B$999)-ROW(Tracker!$B$5)+1),ROWS(D$8:D566))))</f>
        <v/>
      </c>
      <c r="F566" s="19" t="str" cm="1">
        <f t="array" ref="F566">IF(ROWS(F$8:F566)&gt;$H$4,"",INDEX(PaymentDate[],SMALL(IF((PaymentDate[]&gt;=PerCustomer!$D$5)*(PaymentDate[]&lt;=PerCustomer!$E$5)*(PaymentCus[]=PerCustomer!$B$5),ROW(PaymentDate[])-ROW(CustPay!$B$4)+1),ROWS(F$8:F566))))</f>
        <v/>
      </c>
      <c r="G566" s="20" t="str" cm="1">
        <f t="array" ref="G566">IF(ROWS(G$8:G566)&gt;$H$4,"",INDEX(PaymentCus[],SMALL(IF((PaymentDate[]&gt;=PerCustomer!$D$5)*(PaymentDate[]&lt;=PerCustomer!$E$5)*(PaymentCus[]=PerCustomer!$B$5),ROW(PaymentDate[])-ROW(CustPay!$B$4)+1),ROWS(G$8:G566))))</f>
        <v/>
      </c>
      <c r="H566" s="21" t="str" cm="1">
        <f t="array" ref="H566">IF(ROWS(H$8:H566)&gt;$H$4,"",INDEX(TableCPD[],SMALL(IF((PaymentDate[]&gt;=PerCustomer!$D$5)*(PaymentDate[]&lt;=PerCustomer!$E$5)*(PaymentCus[]=PerCustomer!$B$5),ROW(PaymentDate[])-ROW(CustPay!$B$4)+1),ROWS(H$8:H566))))</f>
        <v/>
      </c>
      <c r="L566" s="10"/>
    </row>
    <row r="567" spans="2:12" x14ac:dyDescent="0.35">
      <c r="B567" s="19" t="str">
        <f t="array" ref="B567">IF(ROWS(B$8:B567)&gt;$H$3,"",INDEX(Tracker!$B$5:$B$999,SMALL(IF((Tracker!$B$5:$B$999&gt;=PerCustomer!$D$5)*(Tracker!$B$5:$B$999&lt;=PerCustomer!$E$5)*(Tracker!$C$5:$C$999=PerCustomer!$B$5),ROW(Tracker!$B$5:$B$999)-ROW(Tracker!$B$5)+1),ROWS(B$8:B567))))</f>
        <v/>
      </c>
      <c r="C567" s="19" t="str">
        <f t="array" ref="C567">IF(ROWS(C$8:C567)&gt;$H$3,"",INDEX(Tracker!$C$5:$C$999,SMALL(IF((Tracker!$B$5:$B$999&gt;=PerCustomer!$D$5)*(Tracker!$B$5:$B$999&lt;=PerCustomer!$E$5)*(Tracker!$C$5:$C$999=PerCustomer!$B$5),ROW(Tracker!$B$5:$B$999)-ROW(Tracker!$B$5)+1),ROWS(C$8:C567))))</f>
        <v/>
      </c>
      <c r="D567" s="21" t="str">
        <f t="array" ref="D567">IF(ROWS(D$8:D567)&gt;$H$3,"",INDEX(Tracker!$D$5:$D$999,SMALL(IF((Tracker!$B$5:$B$999&gt;=PerCustomer!$D$5)*(Tracker!$B$5:$B$999&lt;=PerCustomer!$E$5)*(Tracker!$C$5:$C$999=PerCustomer!$B$5),ROW(Tracker!$B$5:$B$999)-ROW(Tracker!$B$5)+1),ROWS(D$8:D567))))</f>
        <v/>
      </c>
      <c r="F567" s="19" t="str" cm="1">
        <f t="array" ref="F567">IF(ROWS(F$8:F567)&gt;$H$4,"",INDEX(PaymentDate[],SMALL(IF((PaymentDate[]&gt;=PerCustomer!$D$5)*(PaymentDate[]&lt;=PerCustomer!$E$5)*(PaymentCus[]=PerCustomer!$B$5),ROW(PaymentDate[])-ROW(CustPay!$B$4)+1),ROWS(F$8:F567))))</f>
        <v/>
      </c>
      <c r="G567" s="20" t="str" cm="1">
        <f t="array" ref="G567">IF(ROWS(G$8:G567)&gt;$H$4,"",INDEX(PaymentCus[],SMALL(IF((PaymentDate[]&gt;=PerCustomer!$D$5)*(PaymentDate[]&lt;=PerCustomer!$E$5)*(PaymentCus[]=PerCustomer!$B$5),ROW(PaymentDate[])-ROW(CustPay!$B$4)+1),ROWS(G$8:G567))))</f>
        <v/>
      </c>
      <c r="H567" s="21" t="str" cm="1">
        <f t="array" ref="H567">IF(ROWS(H$8:H567)&gt;$H$4,"",INDEX(TableCPD[],SMALL(IF((PaymentDate[]&gt;=PerCustomer!$D$5)*(PaymentDate[]&lt;=PerCustomer!$E$5)*(PaymentCus[]=PerCustomer!$B$5),ROW(PaymentDate[])-ROW(CustPay!$B$4)+1),ROWS(H$8:H567))))</f>
        <v/>
      </c>
      <c r="L567" s="10"/>
    </row>
    <row r="568" spans="2:12" x14ac:dyDescent="0.35">
      <c r="B568" s="19" t="str">
        <f t="array" ref="B568">IF(ROWS(B$8:B568)&gt;$H$3,"",INDEX(Tracker!$B$5:$B$999,SMALL(IF((Tracker!$B$5:$B$999&gt;=PerCustomer!$D$5)*(Tracker!$B$5:$B$999&lt;=PerCustomer!$E$5)*(Tracker!$C$5:$C$999=PerCustomer!$B$5),ROW(Tracker!$B$5:$B$999)-ROW(Tracker!$B$5)+1),ROWS(B$8:B568))))</f>
        <v/>
      </c>
      <c r="C568" s="19" t="str">
        <f t="array" ref="C568">IF(ROWS(C$8:C568)&gt;$H$3,"",INDEX(Tracker!$C$5:$C$999,SMALL(IF((Tracker!$B$5:$B$999&gt;=PerCustomer!$D$5)*(Tracker!$B$5:$B$999&lt;=PerCustomer!$E$5)*(Tracker!$C$5:$C$999=PerCustomer!$B$5),ROW(Tracker!$B$5:$B$999)-ROW(Tracker!$B$5)+1),ROWS(C$8:C568))))</f>
        <v/>
      </c>
      <c r="D568" s="21" t="str">
        <f t="array" ref="D568">IF(ROWS(D$8:D568)&gt;$H$3,"",INDEX(Tracker!$D$5:$D$999,SMALL(IF((Tracker!$B$5:$B$999&gt;=PerCustomer!$D$5)*(Tracker!$B$5:$B$999&lt;=PerCustomer!$E$5)*(Tracker!$C$5:$C$999=PerCustomer!$B$5),ROW(Tracker!$B$5:$B$999)-ROW(Tracker!$B$5)+1),ROWS(D$8:D568))))</f>
        <v/>
      </c>
      <c r="F568" s="19" t="str" cm="1">
        <f t="array" ref="F568">IF(ROWS(F$8:F568)&gt;$H$4,"",INDEX(PaymentDate[],SMALL(IF((PaymentDate[]&gt;=PerCustomer!$D$5)*(PaymentDate[]&lt;=PerCustomer!$E$5)*(PaymentCus[]=PerCustomer!$B$5),ROW(PaymentDate[])-ROW(CustPay!$B$4)+1),ROWS(F$8:F568))))</f>
        <v/>
      </c>
      <c r="G568" s="20" t="str" cm="1">
        <f t="array" ref="G568">IF(ROWS(G$8:G568)&gt;$H$4,"",INDEX(PaymentCus[],SMALL(IF((PaymentDate[]&gt;=PerCustomer!$D$5)*(PaymentDate[]&lt;=PerCustomer!$E$5)*(PaymentCus[]=PerCustomer!$B$5),ROW(PaymentDate[])-ROW(CustPay!$B$4)+1),ROWS(G$8:G568))))</f>
        <v/>
      </c>
      <c r="H568" s="21" t="str" cm="1">
        <f t="array" ref="H568">IF(ROWS(H$8:H568)&gt;$H$4,"",INDEX(TableCPD[],SMALL(IF((PaymentDate[]&gt;=PerCustomer!$D$5)*(PaymentDate[]&lt;=PerCustomer!$E$5)*(PaymentCus[]=PerCustomer!$B$5),ROW(PaymentDate[])-ROW(CustPay!$B$4)+1),ROWS(H$8:H568))))</f>
        <v/>
      </c>
      <c r="L568" s="10"/>
    </row>
    <row r="569" spans="2:12" x14ac:dyDescent="0.35">
      <c r="B569" s="19" t="str">
        <f t="array" ref="B569">IF(ROWS(B$8:B569)&gt;$H$3,"",INDEX(Tracker!$B$5:$B$999,SMALL(IF((Tracker!$B$5:$B$999&gt;=PerCustomer!$D$5)*(Tracker!$B$5:$B$999&lt;=PerCustomer!$E$5)*(Tracker!$C$5:$C$999=PerCustomer!$B$5),ROW(Tracker!$B$5:$B$999)-ROW(Tracker!$B$5)+1),ROWS(B$8:B569))))</f>
        <v/>
      </c>
      <c r="C569" s="19" t="str">
        <f t="array" ref="C569">IF(ROWS(C$8:C569)&gt;$H$3,"",INDEX(Tracker!$C$5:$C$999,SMALL(IF((Tracker!$B$5:$B$999&gt;=PerCustomer!$D$5)*(Tracker!$B$5:$B$999&lt;=PerCustomer!$E$5)*(Tracker!$C$5:$C$999=PerCustomer!$B$5),ROW(Tracker!$B$5:$B$999)-ROW(Tracker!$B$5)+1),ROWS(C$8:C569))))</f>
        <v/>
      </c>
      <c r="D569" s="21" t="str">
        <f t="array" ref="D569">IF(ROWS(D$8:D569)&gt;$H$3,"",INDEX(Tracker!$D$5:$D$999,SMALL(IF((Tracker!$B$5:$B$999&gt;=PerCustomer!$D$5)*(Tracker!$B$5:$B$999&lt;=PerCustomer!$E$5)*(Tracker!$C$5:$C$999=PerCustomer!$B$5),ROW(Tracker!$B$5:$B$999)-ROW(Tracker!$B$5)+1),ROWS(D$8:D569))))</f>
        <v/>
      </c>
      <c r="F569" s="19" t="str" cm="1">
        <f t="array" ref="F569">IF(ROWS(F$8:F569)&gt;$H$4,"",INDEX(PaymentDate[],SMALL(IF((PaymentDate[]&gt;=PerCustomer!$D$5)*(PaymentDate[]&lt;=PerCustomer!$E$5)*(PaymentCus[]=PerCustomer!$B$5),ROW(PaymentDate[])-ROW(CustPay!$B$4)+1),ROWS(F$8:F569))))</f>
        <v/>
      </c>
      <c r="G569" s="20" t="str" cm="1">
        <f t="array" ref="G569">IF(ROWS(G$8:G569)&gt;$H$4,"",INDEX(PaymentCus[],SMALL(IF((PaymentDate[]&gt;=PerCustomer!$D$5)*(PaymentDate[]&lt;=PerCustomer!$E$5)*(PaymentCus[]=PerCustomer!$B$5),ROW(PaymentDate[])-ROW(CustPay!$B$4)+1),ROWS(G$8:G569))))</f>
        <v/>
      </c>
      <c r="H569" s="21" t="str" cm="1">
        <f t="array" ref="H569">IF(ROWS(H$8:H569)&gt;$H$4,"",INDEX(TableCPD[],SMALL(IF((PaymentDate[]&gt;=PerCustomer!$D$5)*(PaymentDate[]&lt;=PerCustomer!$E$5)*(PaymentCus[]=PerCustomer!$B$5),ROW(PaymentDate[])-ROW(CustPay!$B$4)+1),ROWS(H$8:H569))))</f>
        <v/>
      </c>
      <c r="L569" s="10"/>
    </row>
    <row r="570" spans="2:12" x14ac:dyDescent="0.35">
      <c r="B570" s="19" t="str">
        <f t="array" ref="B570">IF(ROWS(B$8:B570)&gt;$H$3,"",INDEX(Tracker!$B$5:$B$999,SMALL(IF((Tracker!$B$5:$B$999&gt;=PerCustomer!$D$5)*(Tracker!$B$5:$B$999&lt;=PerCustomer!$E$5)*(Tracker!$C$5:$C$999=PerCustomer!$B$5),ROW(Tracker!$B$5:$B$999)-ROW(Tracker!$B$5)+1),ROWS(B$8:B570))))</f>
        <v/>
      </c>
      <c r="C570" s="19" t="str">
        <f t="array" ref="C570">IF(ROWS(C$8:C570)&gt;$H$3,"",INDEX(Tracker!$C$5:$C$999,SMALL(IF((Tracker!$B$5:$B$999&gt;=PerCustomer!$D$5)*(Tracker!$B$5:$B$999&lt;=PerCustomer!$E$5)*(Tracker!$C$5:$C$999=PerCustomer!$B$5),ROW(Tracker!$B$5:$B$999)-ROW(Tracker!$B$5)+1),ROWS(C$8:C570))))</f>
        <v/>
      </c>
      <c r="D570" s="21" t="str">
        <f t="array" ref="D570">IF(ROWS(D$8:D570)&gt;$H$3,"",INDEX(Tracker!$D$5:$D$999,SMALL(IF((Tracker!$B$5:$B$999&gt;=PerCustomer!$D$5)*(Tracker!$B$5:$B$999&lt;=PerCustomer!$E$5)*(Tracker!$C$5:$C$999=PerCustomer!$B$5),ROW(Tracker!$B$5:$B$999)-ROW(Tracker!$B$5)+1),ROWS(D$8:D570))))</f>
        <v/>
      </c>
      <c r="F570" s="19" t="str" cm="1">
        <f t="array" ref="F570">IF(ROWS(F$8:F570)&gt;$H$4,"",INDEX(PaymentDate[],SMALL(IF((PaymentDate[]&gt;=PerCustomer!$D$5)*(PaymentDate[]&lt;=PerCustomer!$E$5)*(PaymentCus[]=PerCustomer!$B$5),ROW(PaymentDate[])-ROW(CustPay!$B$4)+1),ROWS(F$8:F570))))</f>
        <v/>
      </c>
      <c r="G570" s="20" t="str" cm="1">
        <f t="array" ref="G570">IF(ROWS(G$8:G570)&gt;$H$4,"",INDEX(PaymentCus[],SMALL(IF((PaymentDate[]&gt;=PerCustomer!$D$5)*(PaymentDate[]&lt;=PerCustomer!$E$5)*(PaymentCus[]=PerCustomer!$B$5),ROW(PaymentDate[])-ROW(CustPay!$B$4)+1),ROWS(G$8:G570))))</f>
        <v/>
      </c>
      <c r="H570" s="21" t="str" cm="1">
        <f t="array" ref="H570">IF(ROWS(H$8:H570)&gt;$H$4,"",INDEX(TableCPD[],SMALL(IF((PaymentDate[]&gt;=PerCustomer!$D$5)*(PaymentDate[]&lt;=PerCustomer!$E$5)*(PaymentCus[]=PerCustomer!$B$5),ROW(PaymentDate[])-ROW(CustPay!$B$4)+1),ROWS(H$8:H570))))</f>
        <v/>
      </c>
      <c r="L570" s="10"/>
    </row>
    <row r="571" spans="2:12" x14ac:dyDescent="0.35">
      <c r="B571" s="19" t="str">
        <f t="array" ref="B571">IF(ROWS(B$8:B571)&gt;$H$3,"",INDEX(Tracker!$B$5:$B$999,SMALL(IF((Tracker!$B$5:$B$999&gt;=PerCustomer!$D$5)*(Tracker!$B$5:$B$999&lt;=PerCustomer!$E$5)*(Tracker!$C$5:$C$999=PerCustomer!$B$5),ROW(Tracker!$B$5:$B$999)-ROW(Tracker!$B$5)+1),ROWS(B$8:B571))))</f>
        <v/>
      </c>
      <c r="C571" s="19" t="str">
        <f t="array" ref="C571">IF(ROWS(C$8:C571)&gt;$H$3,"",INDEX(Tracker!$C$5:$C$999,SMALL(IF((Tracker!$B$5:$B$999&gt;=PerCustomer!$D$5)*(Tracker!$B$5:$B$999&lt;=PerCustomer!$E$5)*(Tracker!$C$5:$C$999=PerCustomer!$B$5),ROW(Tracker!$B$5:$B$999)-ROW(Tracker!$B$5)+1),ROWS(C$8:C571))))</f>
        <v/>
      </c>
      <c r="D571" s="21" t="str">
        <f t="array" ref="D571">IF(ROWS(D$8:D571)&gt;$H$3,"",INDEX(Tracker!$D$5:$D$999,SMALL(IF((Tracker!$B$5:$B$999&gt;=PerCustomer!$D$5)*(Tracker!$B$5:$B$999&lt;=PerCustomer!$E$5)*(Tracker!$C$5:$C$999=PerCustomer!$B$5),ROW(Tracker!$B$5:$B$999)-ROW(Tracker!$B$5)+1),ROWS(D$8:D571))))</f>
        <v/>
      </c>
      <c r="F571" s="19" t="str" cm="1">
        <f t="array" ref="F571">IF(ROWS(F$8:F571)&gt;$H$4,"",INDEX(PaymentDate[],SMALL(IF((PaymentDate[]&gt;=PerCustomer!$D$5)*(PaymentDate[]&lt;=PerCustomer!$E$5)*(PaymentCus[]=PerCustomer!$B$5),ROW(PaymentDate[])-ROW(CustPay!$B$4)+1),ROWS(F$8:F571))))</f>
        <v/>
      </c>
      <c r="G571" s="20" t="str" cm="1">
        <f t="array" ref="G571">IF(ROWS(G$8:G571)&gt;$H$4,"",INDEX(PaymentCus[],SMALL(IF((PaymentDate[]&gt;=PerCustomer!$D$5)*(PaymentDate[]&lt;=PerCustomer!$E$5)*(PaymentCus[]=PerCustomer!$B$5),ROW(PaymentDate[])-ROW(CustPay!$B$4)+1),ROWS(G$8:G571))))</f>
        <v/>
      </c>
      <c r="H571" s="21" t="str" cm="1">
        <f t="array" ref="H571">IF(ROWS(H$8:H571)&gt;$H$4,"",INDEX(TableCPD[],SMALL(IF((PaymentDate[]&gt;=PerCustomer!$D$5)*(PaymentDate[]&lt;=PerCustomer!$E$5)*(PaymentCus[]=PerCustomer!$B$5),ROW(PaymentDate[])-ROW(CustPay!$B$4)+1),ROWS(H$8:H571))))</f>
        <v/>
      </c>
      <c r="L571" s="10"/>
    </row>
    <row r="572" spans="2:12" x14ac:dyDescent="0.35">
      <c r="B572" s="19" t="str">
        <f t="array" ref="B572">IF(ROWS(B$8:B572)&gt;$H$3,"",INDEX(Tracker!$B$5:$B$999,SMALL(IF((Tracker!$B$5:$B$999&gt;=PerCustomer!$D$5)*(Tracker!$B$5:$B$999&lt;=PerCustomer!$E$5)*(Tracker!$C$5:$C$999=PerCustomer!$B$5),ROW(Tracker!$B$5:$B$999)-ROW(Tracker!$B$5)+1),ROWS(B$8:B572))))</f>
        <v/>
      </c>
      <c r="C572" s="19" t="str">
        <f t="array" ref="C572">IF(ROWS(C$8:C572)&gt;$H$3,"",INDEX(Tracker!$C$5:$C$999,SMALL(IF((Tracker!$B$5:$B$999&gt;=PerCustomer!$D$5)*(Tracker!$B$5:$B$999&lt;=PerCustomer!$E$5)*(Tracker!$C$5:$C$999=PerCustomer!$B$5),ROW(Tracker!$B$5:$B$999)-ROW(Tracker!$B$5)+1),ROWS(C$8:C572))))</f>
        <v/>
      </c>
      <c r="D572" s="21" t="str">
        <f t="array" ref="D572">IF(ROWS(D$8:D572)&gt;$H$3,"",INDEX(Tracker!$D$5:$D$999,SMALL(IF((Tracker!$B$5:$B$999&gt;=PerCustomer!$D$5)*(Tracker!$B$5:$B$999&lt;=PerCustomer!$E$5)*(Tracker!$C$5:$C$999=PerCustomer!$B$5),ROW(Tracker!$B$5:$B$999)-ROW(Tracker!$B$5)+1),ROWS(D$8:D572))))</f>
        <v/>
      </c>
      <c r="F572" s="19" t="str" cm="1">
        <f t="array" ref="F572">IF(ROWS(F$8:F572)&gt;$H$4,"",INDEX(PaymentDate[],SMALL(IF((PaymentDate[]&gt;=PerCustomer!$D$5)*(PaymentDate[]&lt;=PerCustomer!$E$5)*(PaymentCus[]=PerCustomer!$B$5),ROW(PaymentDate[])-ROW(CustPay!$B$4)+1),ROWS(F$8:F572))))</f>
        <v/>
      </c>
      <c r="G572" s="20" t="str" cm="1">
        <f t="array" ref="G572">IF(ROWS(G$8:G572)&gt;$H$4,"",INDEX(PaymentCus[],SMALL(IF((PaymentDate[]&gt;=PerCustomer!$D$5)*(PaymentDate[]&lt;=PerCustomer!$E$5)*(PaymentCus[]=PerCustomer!$B$5),ROW(PaymentDate[])-ROW(CustPay!$B$4)+1),ROWS(G$8:G572))))</f>
        <v/>
      </c>
      <c r="H572" s="21" t="str" cm="1">
        <f t="array" ref="H572">IF(ROWS(H$8:H572)&gt;$H$4,"",INDEX(TableCPD[],SMALL(IF((PaymentDate[]&gt;=PerCustomer!$D$5)*(PaymentDate[]&lt;=PerCustomer!$E$5)*(PaymentCus[]=PerCustomer!$B$5),ROW(PaymentDate[])-ROW(CustPay!$B$4)+1),ROWS(H$8:H572))))</f>
        <v/>
      </c>
      <c r="L572" s="10"/>
    </row>
    <row r="573" spans="2:12" x14ac:dyDescent="0.35">
      <c r="B573" s="19" t="str">
        <f t="array" ref="B573">IF(ROWS(B$8:B573)&gt;$H$3,"",INDEX(Tracker!$B$5:$B$999,SMALL(IF((Tracker!$B$5:$B$999&gt;=PerCustomer!$D$5)*(Tracker!$B$5:$B$999&lt;=PerCustomer!$E$5)*(Tracker!$C$5:$C$999=PerCustomer!$B$5),ROW(Tracker!$B$5:$B$999)-ROW(Tracker!$B$5)+1),ROWS(B$8:B573))))</f>
        <v/>
      </c>
      <c r="C573" s="19" t="str">
        <f t="array" ref="C573">IF(ROWS(C$8:C573)&gt;$H$3,"",INDEX(Tracker!$C$5:$C$999,SMALL(IF((Tracker!$B$5:$B$999&gt;=PerCustomer!$D$5)*(Tracker!$B$5:$B$999&lt;=PerCustomer!$E$5)*(Tracker!$C$5:$C$999=PerCustomer!$B$5),ROW(Tracker!$B$5:$B$999)-ROW(Tracker!$B$5)+1),ROWS(C$8:C573))))</f>
        <v/>
      </c>
      <c r="D573" s="21" t="str">
        <f t="array" ref="D573">IF(ROWS(D$8:D573)&gt;$H$3,"",INDEX(Tracker!$D$5:$D$999,SMALL(IF((Tracker!$B$5:$B$999&gt;=PerCustomer!$D$5)*(Tracker!$B$5:$B$999&lt;=PerCustomer!$E$5)*(Tracker!$C$5:$C$999=PerCustomer!$B$5),ROW(Tracker!$B$5:$B$999)-ROW(Tracker!$B$5)+1),ROWS(D$8:D573))))</f>
        <v/>
      </c>
      <c r="F573" s="19" t="str" cm="1">
        <f t="array" ref="F573">IF(ROWS(F$8:F573)&gt;$H$4,"",INDEX(PaymentDate[],SMALL(IF((PaymentDate[]&gt;=PerCustomer!$D$5)*(PaymentDate[]&lt;=PerCustomer!$E$5)*(PaymentCus[]=PerCustomer!$B$5),ROW(PaymentDate[])-ROW(CustPay!$B$4)+1),ROWS(F$8:F573))))</f>
        <v/>
      </c>
      <c r="G573" s="20" t="str" cm="1">
        <f t="array" ref="G573">IF(ROWS(G$8:G573)&gt;$H$4,"",INDEX(PaymentCus[],SMALL(IF((PaymentDate[]&gt;=PerCustomer!$D$5)*(PaymentDate[]&lt;=PerCustomer!$E$5)*(PaymentCus[]=PerCustomer!$B$5),ROW(PaymentDate[])-ROW(CustPay!$B$4)+1),ROWS(G$8:G573))))</f>
        <v/>
      </c>
      <c r="H573" s="21" t="str" cm="1">
        <f t="array" ref="H573">IF(ROWS(H$8:H573)&gt;$H$4,"",INDEX(TableCPD[],SMALL(IF((PaymentDate[]&gt;=PerCustomer!$D$5)*(PaymentDate[]&lt;=PerCustomer!$E$5)*(PaymentCus[]=PerCustomer!$B$5),ROW(PaymentDate[])-ROW(CustPay!$B$4)+1),ROWS(H$8:H573))))</f>
        <v/>
      </c>
      <c r="L573" s="10"/>
    </row>
    <row r="574" spans="2:12" x14ac:dyDescent="0.35">
      <c r="B574" s="19" t="str">
        <f t="array" ref="B574">IF(ROWS(B$8:B574)&gt;$H$3,"",INDEX(Tracker!$B$5:$B$999,SMALL(IF((Tracker!$B$5:$B$999&gt;=PerCustomer!$D$5)*(Tracker!$B$5:$B$999&lt;=PerCustomer!$E$5)*(Tracker!$C$5:$C$999=PerCustomer!$B$5),ROW(Tracker!$B$5:$B$999)-ROW(Tracker!$B$5)+1),ROWS(B$8:B574))))</f>
        <v/>
      </c>
      <c r="C574" s="19" t="str">
        <f t="array" ref="C574">IF(ROWS(C$8:C574)&gt;$H$3,"",INDEX(Tracker!$C$5:$C$999,SMALL(IF((Tracker!$B$5:$B$999&gt;=PerCustomer!$D$5)*(Tracker!$B$5:$B$999&lt;=PerCustomer!$E$5)*(Tracker!$C$5:$C$999=PerCustomer!$B$5),ROW(Tracker!$B$5:$B$999)-ROW(Tracker!$B$5)+1),ROWS(C$8:C574))))</f>
        <v/>
      </c>
      <c r="D574" s="21" t="str">
        <f t="array" ref="D574">IF(ROWS(D$8:D574)&gt;$H$3,"",INDEX(Tracker!$D$5:$D$999,SMALL(IF((Tracker!$B$5:$B$999&gt;=PerCustomer!$D$5)*(Tracker!$B$5:$B$999&lt;=PerCustomer!$E$5)*(Tracker!$C$5:$C$999=PerCustomer!$B$5),ROW(Tracker!$B$5:$B$999)-ROW(Tracker!$B$5)+1),ROWS(D$8:D574))))</f>
        <v/>
      </c>
      <c r="F574" s="19" t="str" cm="1">
        <f t="array" ref="F574">IF(ROWS(F$8:F574)&gt;$H$4,"",INDEX(PaymentDate[],SMALL(IF((PaymentDate[]&gt;=PerCustomer!$D$5)*(PaymentDate[]&lt;=PerCustomer!$E$5)*(PaymentCus[]=PerCustomer!$B$5),ROW(PaymentDate[])-ROW(CustPay!$B$4)+1),ROWS(F$8:F574))))</f>
        <v/>
      </c>
      <c r="G574" s="20" t="str" cm="1">
        <f t="array" ref="G574">IF(ROWS(G$8:G574)&gt;$H$4,"",INDEX(PaymentCus[],SMALL(IF((PaymentDate[]&gt;=PerCustomer!$D$5)*(PaymentDate[]&lt;=PerCustomer!$E$5)*(PaymentCus[]=PerCustomer!$B$5),ROW(PaymentDate[])-ROW(CustPay!$B$4)+1),ROWS(G$8:G574))))</f>
        <v/>
      </c>
      <c r="H574" s="21" t="str" cm="1">
        <f t="array" ref="H574">IF(ROWS(H$8:H574)&gt;$H$4,"",INDEX(TableCPD[],SMALL(IF((PaymentDate[]&gt;=PerCustomer!$D$5)*(PaymentDate[]&lt;=PerCustomer!$E$5)*(PaymentCus[]=PerCustomer!$B$5),ROW(PaymentDate[])-ROW(CustPay!$B$4)+1),ROWS(H$8:H574))))</f>
        <v/>
      </c>
      <c r="L574" s="10"/>
    </row>
    <row r="575" spans="2:12" x14ac:dyDescent="0.35">
      <c r="B575" s="19" t="str">
        <f t="array" ref="B575">IF(ROWS(B$8:B575)&gt;$H$3,"",INDEX(Tracker!$B$5:$B$999,SMALL(IF((Tracker!$B$5:$B$999&gt;=PerCustomer!$D$5)*(Tracker!$B$5:$B$999&lt;=PerCustomer!$E$5)*(Tracker!$C$5:$C$999=PerCustomer!$B$5),ROW(Tracker!$B$5:$B$999)-ROW(Tracker!$B$5)+1),ROWS(B$8:B575))))</f>
        <v/>
      </c>
      <c r="C575" s="19" t="str">
        <f t="array" ref="C575">IF(ROWS(C$8:C575)&gt;$H$3,"",INDEX(Tracker!$C$5:$C$999,SMALL(IF((Tracker!$B$5:$B$999&gt;=PerCustomer!$D$5)*(Tracker!$B$5:$B$999&lt;=PerCustomer!$E$5)*(Tracker!$C$5:$C$999=PerCustomer!$B$5),ROW(Tracker!$B$5:$B$999)-ROW(Tracker!$B$5)+1),ROWS(C$8:C575))))</f>
        <v/>
      </c>
      <c r="D575" s="21" t="str">
        <f t="array" ref="D575">IF(ROWS(D$8:D575)&gt;$H$3,"",INDEX(Tracker!$D$5:$D$999,SMALL(IF((Tracker!$B$5:$B$999&gt;=PerCustomer!$D$5)*(Tracker!$B$5:$B$999&lt;=PerCustomer!$E$5)*(Tracker!$C$5:$C$999=PerCustomer!$B$5),ROW(Tracker!$B$5:$B$999)-ROW(Tracker!$B$5)+1),ROWS(D$8:D575))))</f>
        <v/>
      </c>
      <c r="F575" s="19" t="str" cm="1">
        <f t="array" ref="F575">IF(ROWS(F$8:F575)&gt;$H$4,"",INDEX(PaymentDate[],SMALL(IF((PaymentDate[]&gt;=PerCustomer!$D$5)*(PaymentDate[]&lt;=PerCustomer!$E$5)*(PaymentCus[]=PerCustomer!$B$5),ROW(PaymentDate[])-ROW(CustPay!$B$4)+1),ROWS(F$8:F575))))</f>
        <v/>
      </c>
      <c r="G575" s="20" t="str" cm="1">
        <f t="array" ref="G575">IF(ROWS(G$8:G575)&gt;$H$4,"",INDEX(PaymentCus[],SMALL(IF((PaymentDate[]&gt;=PerCustomer!$D$5)*(PaymentDate[]&lt;=PerCustomer!$E$5)*(PaymentCus[]=PerCustomer!$B$5),ROW(PaymentDate[])-ROW(CustPay!$B$4)+1),ROWS(G$8:G575))))</f>
        <v/>
      </c>
      <c r="H575" s="21" t="str" cm="1">
        <f t="array" ref="H575">IF(ROWS(H$8:H575)&gt;$H$4,"",INDEX(TableCPD[],SMALL(IF((PaymentDate[]&gt;=PerCustomer!$D$5)*(PaymentDate[]&lt;=PerCustomer!$E$5)*(PaymentCus[]=PerCustomer!$B$5),ROW(PaymentDate[])-ROW(CustPay!$B$4)+1),ROWS(H$8:H575))))</f>
        <v/>
      </c>
      <c r="L575" s="10"/>
    </row>
    <row r="576" spans="2:12" x14ac:dyDescent="0.35">
      <c r="B576" s="19" t="str">
        <f t="array" ref="B576">IF(ROWS(B$8:B576)&gt;$H$3,"",INDEX(Tracker!$B$5:$B$999,SMALL(IF((Tracker!$B$5:$B$999&gt;=PerCustomer!$D$5)*(Tracker!$B$5:$B$999&lt;=PerCustomer!$E$5)*(Tracker!$C$5:$C$999=PerCustomer!$B$5),ROW(Tracker!$B$5:$B$999)-ROW(Tracker!$B$5)+1),ROWS(B$8:B576))))</f>
        <v/>
      </c>
      <c r="C576" s="19" t="str">
        <f t="array" ref="C576">IF(ROWS(C$8:C576)&gt;$H$3,"",INDEX(Tracker!$C$5:$C$999,SMALL(IF((Tracker!$B$5:$B$999&gt;=PerCustomer!$D$5)*(Tracker!$B$5:$B$999&lt;=PerCustomer!$E$5)*(Tracker!$C$5:$C$999=PerCustomer!$B$5),ROW(Tracker!$B$5:$B$999)-ROW(Tracker!$B$5)+1),ROWS(C$8:C576))))</f>
        <v/>
      </c>
      <c r="D576" s="21" t="str">
        <f t="array" ref="D576">IF(ROWS(D$8:D576)&gt;$H$3,"",INDEX(Tracker!$D$5:$D$999,SMALL(IF((Tracker!$B$5:$B$999&gt;=PerCustomer!$D$5)*(Tracker!$B$5:$B$999&lt;=PerCustomer!$E$5)*(Tracker!$C$5:$C$999=PerCustomer!$B$5),ROW(Tracker!$B$5:$B$999)-ROW(Tracker!$B$5)+1),ROWS(D$8:D576))))</f>
        <v/>
      </c>
      <c r="F576" s="19" t="str" cm="1">
        <f t="array" ref="F576">IF(ROWS(F$8:F576)&gt;$H$4,"",INDEX(PaymentDate[],SMALL(IF((PaymentDate[]&gt;=PerCustomer!$D$5)*(PaymentDate[]&lt;=PerCustomer!$E$5)*(PaymentCus[]=PerCustomer!$B$5),ROW(PaymentDate[])-ROW(CustPay!$B$4)+1),ROWS(F$8:F576))))</f>
        <v/>
      </c>
      <c r="G576" s="20" t="str" cm="1">
        <f t="array" ref="G576">IF(ROWS(G$8:G576)&gt;$H$4,"",INDEX(PaymentCus[],SMALL(IF((PaymentDate[]&gt;=PerCustomer!$D$5)*(PaymentDate[]&lt;=PerCustomer!$E$5)*(PaymentCus[]=PerCustomer!$B$5),ROW(PaymentDate[])-ROW(CustPay!$B$4)+1),ROWS(G$8:G576))))</f>
        <v/>
      </c>
      <c r="H576" s="21" t="str" cm="1">
        <f t="array" ref="H576">IF(ROWS(H$8:H576)&gt;$H$4,"",INDEX(TableCPD[],SMALL(IF((PaymentDate[]&gt;=PerCustomer!$D$5)*(PaymentDate[]&lt;=PerCustomer!$E$5)*(PaymentCus[]=PerCustomer!$B$5),ROW(PaymentDate[])-ROW(CustPay!$B$4)+1),ROWS(H$8:H576))))</f>
        <v/>
      </c>
      <c r="L576" s="10"/>
    </row>
    <row r="577" spans="2:12" x14ac:dyDescent="0.35">
      <c r="B577" s="19" t="str">
        <f t="array" ref="B577">IF(ROWS(B$8:B577)&gt;$H$3,"",INDEX(Tracker!$B$5:$B$999,SMALL(IF((Tracker!$B$5:$B$999&gt;=PerCustomer!$D$5)*(Tracker!$B$5:$B$999&lt;=PerCustomer!$E$5)*(Tracker!$C$5:$C$999=PerCustomer!$B$5),ROW(Tracker!$B$5:$B$999)-ROW(Tracker!$B$5)+1),ROWS(B$8:B577))))</f>
        <v/>
      </c>
      <c r="C577" s="19" t="str">
        <f t="array" ref="C577">IF(ROWS(C$8:C577)&gt;$H$3,"",INDEX(Tracker!$C$5:$C$999,SMALL(IF((Tracker!$B$5:$B$999&gt;=PerCustomer!$D$5)*(Tracker!$B$5:$B$999&lt;=PerCustomer!$E$5)*(Tracker!$C$5:$C$999=PerCustomer!$B$5),ROW(Tracker!$B$5:$B$999)-ROW(Tracker!$B$5)+1),ROWS(C$8:C577))))</f>
        <v/>
      </c>
      <c r="D577" s="21" t="str">
        <f t="array" ref="D577">IF(ROWS(D$8:D577)&gt;$H$3,"",INDEX(Tracker!$D$5:$D$999,SMALL(IF((Tracker!$B$5:$B$999&gt;=PerCustomer!$D$5)*(Tracker!$B$5:$B$999&lt;=PerCustomer!$E$5)*(Tracker!$C$5:$C$999=PerCustomer!$B$5),ROW(Tracker!$B$5:$B$999)-ROW(Tracker!$B$5)+1),ROWS(D$8:D577))))</f>
        <v/>
      </c>
      <c r="F577" s="19" t="str" cm="1">
        <f t="array" ref="F577">IF(ROWS(F$8:F577)&gt;$H$4,"",INDEX(PaymentDate[],SMALL(IF((PaymentDate[]&gt;=PerCustomer!$D$5)*(PaymentDate[]&lt;=PerCustomer!$E$5)*(PaymentCus[]=PerCustomer!$B$5),ROW(PaymentDate[])-ROW(CustPay!$B$4)+1),ROWS(F$8:F577))))</f>
        <v/>
      </c>
      <c r="G577" s="20" t="str" cm="1">
        <f t="array" ref="G577">IF(ROWS(G$8:G577)&gt;$H$4,"",INDEX(PaymentCus[],SMALL(IF((PaymentDate[]&gt;=PerCustomer!$D$5)*(PaymentDate[]&lt;=PerCustomer!$E$5)*(PaymentCus[]=PerCustomer!$B$5),ROW(PaymentDate[])-ROW(CustPay!$B$4)+1),ROWS(G$8:G577))))</f>
        <v/>
      </c>
      <c r="H577" s="21" t="str" cm="1">
        <f t="array" ref="H577">IF(ROWS(H$8:H577)&gt;$H$4,"",INDEX(TableCPD[],SMALL(IF((PaymentDate[]&gt;=PerCustomer!$D$5)*(PaymentDate[]&lt;=PerCustomer!$E$5)*(PaymentCus[]=PerCustomer!$B$5),ROW(PaymentDate[])-ROW(CustPay!$B$4)+1),ROWS(H$8:H577))))</f>
        <v/>
      </c>
      <c r="L577" s="10"/>
    </row>
    <row r="578" spans="2:12" x14ac:dyDescent="0.35">
      <c r="B578" s="19" t="str">
        <f t="array" ref="B578">IF(ROWS(B$8:B578)&gt;$H$3,"",INDEX(Tracker!$B$5:$B$999,SMALL(IF((Tracker!$B$5:$B$999&gt;=PerCustomer!$D$5)*(Tracker!$B$5:$B$999&lt;=PerCustomer!$E$5)*(Tracker!$C$5:$C$999=PerCustomer!$B$5),ROW(Tracker!$B$5:$B$999)-ROW(Tracker!$B$5)+1),ROWS(B$8:B578))))</f>
        <v/>
      </c>
      <c r="C578" s="19" t="str">
        <f t="array" ref="C578">IF(ROWS(C$8:C578)&gt;$H$3,"",INDEX(Tracker!$C$5:$C$999,SMALL(IF((Tracker!$B$5:$B$999&gt;=PerCustomer!$D$5)*(Tracker!$B$5:$B$999&lt;=PerCustomer!$E$5)*(Tracker!$C$5:$C$999=PerCustomer!$B$5),ROW(Tracker!$B$5:$B$999)-ROW(Tracker!$B$5)+1),ROWS(C$8:C578))))</f>
        <v/>
      </c>
      <c r="D578" s="21" t="str">
        <f t="array" ref="D578">IF(ROWS(D$8:D578)&gt;$H$3,"",INDEX(Tracker!$D$5:$D$999,SMALL(IF((Tracker!$B$5:$B$999&gt;=PerCustomer!$D$5)*(Tracker!$B$5:$B$999&lt;=PerCustomer!$E$5)*(Tracker!$C$5:$C$999=PerCustomer!$B$5),ROW(Tracker!$B$5:$B$999)-ROW(Tracker!$B$5)+1),ROWS(D$8:D578))))</f>
        <v/>
      </c>
      <c r="F578" s="19" t="str" cm="1">
        <f t="array" ref="F578">IF(ROWS(F$8:F578)&gt;$H$4,"",INDEX(PaymentDate[],SMALL(IF((PaymentDate[]&gt;=PerCustomer!$D$5)*(PaymentDate[]&lt;=PerCustomer!$E$5)*(PaymentCus[]=PerCustomer!$B$5),ROW(PaymentDate[])-ROW(CustPay!$B$4)+1),ROWS(F$8:F578))))</f>
        <v/>
      </c>
      <c r="G578" s="20" t="str" cm="1">
        <f t="array" ref="G578">IF(ROWS(G$8:G578)&gt;$H$4,"",INDEX(PaymentCus[],SMALL(IF((PaymentDate[]&gt;=PerCustomer!$D$5)*(PaymentDate[]&lt;=PerCustomer!$E$5)*(PaymentCus[]=PerCustomer!$B$5),ROW(PaymentDate[])-ROW(CustPay!$B$4)+1),ROWS(G$8:G578))))</f>
        <v/>
      </c>
      <c r="H578" s="21" t="str" cm="1">
        <f t="array" ref="H578">IF(ROWS(H$8:H578)&gt;$H$4,"",INDEX(TableCPD[],SMALL(IF((PaymentDate[]&gt;=PerCustomer!$D$5)*(PaymentDate[]&lt;=PerCustomer!$E$5)*(PaymentCus[]=PerCustomer!$B$5),ROW(PaymentDate[])-ROW(CustPay!$B$4)+1),ROWS(H$8:H578))))</f>
        <v/>
      </c>
      <c r="L578" s="10"/>
    </row>
    <row r="579" spans="2:12" x14ac:dyDescent="0.35">
      <c r="B579" s="19" t="str">
        <f t="array" ref="B579">IF(ROWS(B$8:B579)&gt;$H$3,"",INDEX(Tracker!$B$5:$B$999,SMALL(IF((Tracker!$B$5:$B$999&gt;=PerCustomer!$D$5)*(Tracker!$B$5:$B$999&lt;=PerCustomer!$E$5)*(Tracker!$C$5:$C$999=PerCustomer!$B$5),ROW(Tracker!$B$5:$B$999)-ROW(Tracker!$B$5)+1),ROWS(B$8:B579))))</f>
        <v/>
      </c>
      <c r="C579" s="19" t="str">
        <f t="array" ref="C579">IF(ROWS(C$8:C579)&gt;$H$3,"",INDEX(Tracker!$C$5:$C$999,SMALL(IF((Tracker!$B$5:$B$999&gt;=PerCustomer!$D$5)*(Tracker!$B$5:$B$999&lt;=PerCustomer!$E$5)*(Tracker!$C$5:$C$999=PerCustomer!$B$5),ROW(Tracker!$B$5:$B$999)-ROW(Tracker!$B$5)+1),ROWS(C$8:C579))))</f>
        <v/>
      </c>
      <c r="D579" s="21" t="str">
        <f t="array" ref="D579">IF(ROWS(D$8:D579)&gt;$H$3,"",INDEX(Tracker!$D$5:$D$999,SMALL(IF((Tracker!$B$5:$B$999&gt;=PerCustomer!$D$5)*(Tracker!$B$5:$B$999&lt;=PerCustomer!$E$5)*(Tracker!$C$5:$C$999=PerCustomer!$B$5),ROW(Tracker!$B$5:$B$999)-ROW(Tracker!$B$5)+1),ROWS(D$8:D579))))</f>
        <v/>
      </c>
      <c r="F579" s="19" t="str" cm="1">
        <f t="array" ref="F579">IF(ROWS(F$8:F579)&gt;$H$4,"",INDEX(PaymentDate[],SMALL(IF((PaymentDate[]&gt;=PerCustomer!$D$5)*(PaymentDate[]&lt;=PerCustomer!$E$5)*(PaymentCus[]=PerCustomer!$B$5),ROW(PaymentDate[])-ROW(CustPay!$B$4)+1),ROWS(F$8:F579))))</f>
        <v/>
      </c>
      <c r="G579" s="20" t="str" cm="1">
        <f t="array" ref="G579">IF(ROWS(G$8:G579)&gt;$H$4,"",INDEX(PaymentCus[],SMALL(IF((PaymentDate[]&gt;=PerCustomer!$D$5)*(PaymentDate[]&lt;=PerCustomer!$E$5)*(PaymentCus[]=PerCustomer!$B$5),ROW(PaymentDate[])-ROW(CustPay!$B$4)+1),ROWS(G$8:G579))))</f>
        <v/>
      </c>
      <c r="H579" s="21" t="str" cm="1">
        <f t="array" ref="H579">IF(ROWS(H$8:H579)&gt;$H$4,"",INDEX(TableCPD[],SMALL(IF((PaymentDate[]&gt;=PerCustomer!$D$5)*(PaymentDate[]&lt;=PerCustomer!$E$5)*(PaymentCus[]=PerCustomer!$B$5),ROW(PaymentDate[])-ROW(CustPay!$B$4)+1),ROWS(H$8:H579))))</f>
        <v/>
      </c>
      <c r="L579" s="10"/>
    </row>
    <row r="580" spans="2:12" x14ac:dyDescent="0.35">
      <c r="B580" s="19" t="str">
        <f t="array" ref="B580">IF(ROWS(B$8:B580)&gt;$H$3,"",INDEX(Tracker!$B$5:$B$999,SMALL(IF((Tracker!$B$5:$B$999&gt;=PerCustomer!$D$5)*(Tracker!$B$5:$B$999&lt;=PerCustomer!$E$5)*(Tracker!$C$5:$C$999=PerCustomer!$B$5),ROW(Tracker!$B$5:$B$999)-ROW(Tracker!$B$5)+1),ROWS(B$8:B580))))</f>
        <v/>
      </c>
      <c r="C580" s="19" t="str">
        <f t="array" ref="C580">IF(ROWS(C$8:C580)&gt;$H$3,"",INDEX(Tracker!$C$5:$C$999,SMALL(IF((Tracker!$B$5:$B$999&gt;=PerCustomer!$D$5)*(Tracker!$B$5:$B$999&lt;=PerCustomer!$E$5)*(Tracker!$C$5:$C$999=PerCustomer!$B$5),ROW(Tracker!$B$5:$B$999)-ROW(Tracker!$B$5)+1),ROWS(C$8:C580))))</f>
        <v/>
      </c>
      <c r="D580" s="21" t="str">
        <f t="array" ref="D580">IF(ROWS(D$8:D580)&gt;$H$3,"",INDEX(Tracker!$D$5:$D$999,SMALL(IF((Tracker!$B$5:$B$999&gt;=PerCustomer!$D$5)*(Tracker!$B$5:$B$999&lt;=PerCustomer!$E$5)*(Tracker!$C$5:$C$999=PerCustomer!$B$5),ROW(Tracker!$B$5:$B$999)-ROW(Tracker!$B$5)+1),ROWS(D$8:D580))))</f>
        <v/>
      </c>
      <c r="F580" s="19" t="str" cm="1">
        <f t="array" ref="F580">IF(ROWS(F$8:F580)&gt;$H$4,"",INDEX(PaymentDate[],SMALL(IF((PaymentDate[]&gt;=PerCustomer!$D$5)*(PaymentDate[]&lt;=PerCustomer!$E$5)*(PaymentCus[]=PerCustomer!$B$5),ROW(PaymentDate[])-ROW(CustPay!$B$4)+1),ROWS(F$8:F580))))</f>
        <v/>
      </c>
      <c r="G580" s="20" t="str" cm="1">
        <f t="array" ref="G580">IF(ROWS(G$8:G580)&gt;$H$4,"",INDEX(PaymentCus[],SMALL(IF((PaymentDate[]&gt;=PerCustomer!$D$5)*(PaymentDate[]&lt;=PerCustomer!$E$5)*(PaymentCus[]=PerCustomer!$B$5),ROW(PaymentDate[])-ROW(CustPay!$B$4)+1),ROWS(G$8:G580))))</f>
        <v/>
      </c>
      <c r="H580" s="21" t="str" cm="1">
        <f t="array" ref="H580">IF(ROWS(H$8:H580)&gt;$H$4,"",INDEX(TableCPD[],SMALL(IF((PaymentDate[]&gt;=PerCustomer!$D$5)*(PaymentDate[]&lt;=PerCustomer!$E$5)*(PaymentCus[]=PerCustomer!$B$5),ROW(PaymentDate[])-ROW(CustPay!$B$4)+1),ROWS(H$8:H580))))</f>
        <v/>
      </c>
      <c r="L580" s="10"/>
    </row>
    <row r="581" spans="2:12" x14ac:dyDescent="0.35">
      <c r="B581" s="19" t="str">
        <f t="array" ref="B581">IF(ROWS(B$8:B581)&gt;$H$3,"",INDEX(Tracker!$B$5:$B$999,SMALL(IF((Tracker!$B$5:$B$999&gt;=PerCustomer!$D$5)*(Tracker!$B$5:$B$999&lt;=PerCustomer!$E$5)*(Tracker!$C$5:$C$999=PerCustomer!$B$5),ROW(Tracker!$B$5:$B$999)-ROW(Tracker!$B$5)+1),ROWS(B$8:B581))))</f>
        <v/>
      </c>
      <c r="C581" s="19" t="str">
        <f t="array" ref="C581">IF(ROWS(C$8:C581)&gt;$H$3,"",INDEX(Tracker!$C$5:$C$999,SMALL(IF((Tracker!$B$5:$B$999&gt;=PerCustomer!$D$5)*(Tracker!$B$5:$B$999&lt;=PerCustomer!$E$5)*(Tracker!$C$5:$C$999=PerCustomer!$B$5),ROW(Tracker!$B$5:$B$999)-ROW(Tracker!$B$5)+1),ROWS(C$8:C581))))</f>
        <v/>
      </c>
      <c r="D581" s="21" t="str">
        <f t="array" ref="D581">IF(ROWS(D$8:D581)&gt;$H$3,"",INDEX(Tracker!$D$5:$D$999,SMALL(IF((Tracker!$B$5:$B$999&gt;=PerCustomer!$D$5)*(Tracker!$B$5:$B$999&lt;=PerCustomer!$E$5)*(Tracker!$C$5:$C$999=PerCustomer!$B$5),ROW(Tracker!$B$5:$B$999)-ROW(Tracker!$B$5)+1),ROWS(D$8:D581))))</f>
        <v/>
      </c>
      <c r="F581" s="19" t="str" cm="1">
        <f t="array" ref="F581">IF(ROWS(F$8:F581)&gt;$H$4,"",INDEX(PaymentDate[],SMALL(IF((PaymentDate[]&gt;=PerCustomer!$D$5)*(PaymentDate[]&lt;=PerCustomer!$E$5)*(PaymentCus[]=PerCustomer!$B$5),ROW(PaymentDate[])-ROW(CustPay!$B$4)+1),ROWS(F$8:F581))))</f>
        <v/>
      </c>
      <c r="G581" s="20" t="str" cm="1">
        <f t="array" ref="G581">IF(ROWS(G$8:G581)&gt;$H$4,"",INDEX(PaymentCus[],SMALL(IF((PaymentDate[]&gt;=PerCustomer!$D$5)*(PaymentDate[]&lt;=PerCustomer!$E$5)*(PaymentCus[]=PerCustomer!$B$5),ROW(PaymentDate[])-ROW(CustPay!$B$4)+1),ROWS(G$8:G581))))</f>
        <v/>
      </c>
      <c r="H581" s="21" t="str" cm="1">
        <f t="array" ref="H581">IF(ROWS(H$8:H581)&gt;$H$4,"",INDEX(TableCPD[],SMALL(IF((PaymentDate[]&gt;=PerCustomer!$D$5)*(PaymentDate[]&lt;=PerCustomer!$E$5)*(PaymentCus[]=PerCustomer!$B$5),ROW(PaymentDate[])-ROW(CustPay!$B$4)+1),ROWS(H$8:H581))))</f>
        <v/>
      </c>
      <c r="L581" s="10"/>
    </row>
    <row r="582" spans="2:12" x14ac:dyDescent="0.35">
      <c r="B582" s="19" t="str">
        <f t="array" ref="B582">IF(ROWS(B$8:B582)&gt;$H$3,"",INDEX(Tracker!$B$5:$B$999,SMALL(IF((Tracker!$B$5:$B$999&gt;=PerCustomer!$D$5)*(Tracker!$B$5:$B$999&lt;=PerCustomer!$E$5)*(Tracker!$C$5:$C$999=PerCustomer!$B$5),ROW(Tracker!$B$5:$B$999)-ROW(Tracker!$B$5)+1),ROWS(B$8:B582))))</f>
        <v/>
      </c>
      <c r="C582" s="19" t="str">
        <f t="array" ref="C582">IF(ROWS(C$8:C582)&gt;$H$3,"",INDEX(Tracker!$C$5:$C$999,SMALL(IF((Tracker!$B$5:$B$999&gt;=PerCustomer!$D$5)*(Tracker!$B$5:$B$999&lt;=PerCustomer!$E$5)*(Tracker!$C$5:$C$999=PerCustomer!$B$5),ROW(Tracker!$B$5:$B$999)-ROW(Tracker!$B$5)+1),ROWS(C$8:C582))))</f>
        <v/>
      </c>
      <c r="D582" s="21" t="str">
        <f t="array" ref="D582">IF(ROWS(D$8:D582)&gt;$H$3,"",INDEX(Tracker!$D$5:$D$999,SMALL(IF((Tracker!$B$5:$B$999&gt;=PerCustomer!$D$5)*(Tracker!$B$5:$B$999&lt;=PerCustomer!$E$5)*(Tracker!$C$5:$C$999=PerCustomer!$B$5),ROW(Tracker!$B$5:$B$999)-ROW(Tracker!$B$5)+1),ROWS(D$8:D582))))</f>
        <v/>
      </c>
      <c r="F582" s="19" t="str" cm="1">
        <f t="array" ref="F582">IF(ROWS(F$8:F582)&gt;$H$4,"",INDEX(PaymentDate[],SMALL(IF((PaymentDate[]&gt;=PerCustomer!$D$5)*(PaymentDate[]&lt;=PerCustomer!$E$5)*(PaymentCus[]=PerCustomer!$B$5),ROW(PaymentDate[])-ROW(CustPay!$B$4)+1),ROWS(F$8:F582))))</f>
        <v/>
      </c>
      <c r="G582" s="20" t="str" cm="1">
        <f t="array" ref="G582">IF(ROWS(G$8:G582)&gt;$H$4,"",INDEX(PaymentCus[],SMALL(IF((PaymentDate[]&gt;=PerCustomer!$D$5)*(PaymentDate[]&lt;=PerCustomer!$E$5)*(PaymentCus[]=PerCustomer!$B$5),ROW(PaymentDate[])-ROW(CustPay!$B$4)+1),ROWS(G$8:G582))))</f>
        <v/>
      </c>
      <c r="H582" s="21" t="str" cm="1">
        <f t="array" ref="H582">IF(ROWS(H$8:H582)&gt;$H$4,"",INDEX(TableCPD[],SMALL(IF((PaymentDate[]&gt;=PerCustomer!$D$5)*(PaymentDate[]&lt;=PerCustomer!$E$5)*(PaymentCus[]=PerCustomer!$B$5),ROW(PaymentDate[])-ROW(CustPay!$B$4)+1),ROWS(H$8:H582))))</f>
        <v/>
      </c>
      <c r="L582" s="10"/>
    </row>
    <row r="583" spans="2:12" x14ac:dyDescent="0.35">
      <c r="B583" s="19" t="str">
        <f t="array" ref="B583">IF(ROWS(B$8:B583)&gt;$H$3,"",INDEX(Tracker!$B$5:$B$999,SMALL(IF((Tracker!$B$5:$B$999&gt;=PerCustomer!$D$5)*(Tracker!$B$5:$B$999&lt;=PerCustomer!$E$5)*(Tracker!$C$5:$C$999=PerCustomer!$B$5),ROW(Tracker!$B$5:$B$999)-ROW(Tracker!$B$5)+1),ROWS(B$8:B583))))</f>
        <v/>
      </c>
      <c r="C583" s="19" t="str">
        <f t="array" ref="C583">IF(ROWS(C$8:C583)&gt;$H$3,"",INDEX(Tracker!$C$5:$C$999,SMALL(IF((Tracker!$B$5:$B$999&gt;=PerCustomer!$D$5)*(Tracker!$B$5:$B$999&lt;=PerCustomer!$E$5)*(Tracker!$C$5:$C$999=PerCustomer!$B$5),ROW(Tracker!$B$5:$B$999)-ROW(Tracker!$B$5)+1),ROWS(C$8:C583))))</f>
        <v/>
      </c>
      <c r="D583" s="21" t="str">
        <f t="array" ref="D583">IF(ROWS(D$8:D583)&gt;$H$3,"",INDEX(Tracker!$D$5:$D$999,SMALL(IF((Tracker!$B$5:$B$999&gt;=PerCustomer!$D$5)*(Tracker!$B$5:$B$999&lt;=PerCustomer!$E$5)*(Tracker!$C$5:$C$999=PerCustomer!$B$5),ROW(Tracker!$B$5:$B$999)-ROW(Tracker!$B$5)+1),ROWS(D$8:D583))))</f>
        <v/>
      </c>
      <c r="F583" s="19" t="str" cm="1">
        <f t="array" ref="F583">IF(ROWS(F$8:F583)&gt;$H$4,"",INDEX(PaymentDate[],SMALL(IF((PaymentDate[]&gt;=PerCustomer!$D$5)*(PaymentDate[]&lt;=PerCustomer!$E$5)*(PaymentCus[]=PerCustomer!$B$5),ROW(PaymentDate[])-ROW(CustPay!$B$4)+1),ROWS(F$8:F583))))</f>
        <v/>
      </c>
      <c r="G583" s="20" t="str" cm="1">
        <f t="array" ref="G583">IF(ROWS(G$8:G583)&gt;$H$4,"",INDEX(PaymentCus[],SMALL(IF((PaymentDate[]&gt;=PerCustomer!$D$5)*(PaymentDate[]&lt;=PerCustomer!$E$5)*(PaymentCus[]=PerCustomer!$B$5),ROW(PaymentDate[])-ROW(CustPay!$B$4)+1),ROWS(G$8:G583))))</f>
        <v/>
      </c>
      <c r="H583" s="21" t="str" cm="1">
        <f t="array" ref="H583">IF(ROWS(H$8:H583)&gt;$H$4,"",INDEX(TableCPD[],SMALL(IF((PaymentDate[]&gt;=PerCustomer!$D$5)*(PaymentDate[]&lt;=PerCustomer!$E$5)*(PaymentCus[]=PerCustomer!$B$5),ROW(PaymentDate[])-ROW(CustPay!$B$4)+1),ROWS(H$8:H583))))</f>
        <v/>
      </c>
      <c r="L583" s="10"/>
    </row>
    <row r="584" spans="2:12" x14ac:dyDescent="0.35">
      <c r="B584" s="19" t="str">
        <f t="array" ref="B584">IF(ROWS(B$8:B584)&gt;$H$3,"",INDEX(Tracker!$B$5:$B$999,SMALL(IF((Tracker!$B$5:$B$999&gt;=PerCustomer!$D$5)*(Tracker!$B$5:$B$999&lt;=PerCustomer!$E$5)*(Tracker!$C$5:$C$999=PerCustomer!$B$5),ROW(Tracker!$B$5:$B$999)-ROW(Tracker!$B$5)+1),ROWS(B$8:B584))))</f>
        <v/>
      </c>
      <c r="C584" s="19" t="str">
        <f t="array" ref="C584">IF(ROWS(C$8:C584)&gt;$H$3,"",INDEX(Tracker!$C$5:$C$999,SMALL(IF((Tracker!$B$5:$B$999&gt;=PerCustomer!$D$5)*(Tracker!$B$5:$B$999&lt;=PerCustomer!$E$5)*(Tracker!$C$5:$C$999=PerCustomer!$B$5),ROW(Tracker!$B$5:$B$999)-ROW(Tracker!$B$5)+1),ROWS(C$8:C584))))</f>
        <v/>
      </c>
      <c r="D584" s="21" t="str">
        <f t="array" ref="D584">IF(ROWS(D$8:D584)&gt;$H$3,"",INDEX(Tracker!$D$5:$D$999,SMALL(IF((Tracker!$B$5:$B$999&gt;=PerCustomer!$D$5)*(Tracker!$B$5:$B$999&lt;=PerCustomer!$E$5)*(Tracker!$C$5:$C$999=PerCustomer!$B$5),ROW(Tracker!$B$5:$B$999)-ROW(Tracker!$B$5)+1),ROWS(D$8:D584))))</f>
        <v/>
      </c>
      <c r="F584" s="19" t="str" cm="1">
        <f t="array" ref="F584">IF(ROWS(F$8:F584)&gt;$H$4,"",INDEX(PaymentDate[],SMALL(IF((PaymentDate[]&gt;=PerCustomer!$D$5)*(PaymentDate[]&lt;=PerCustomer!$E$5)*(PaymentCus[]=PerCustomer!$B$5),ROW(PaymentDate[])-ROW(CustPay!$B$4)+1),ROWS(F$8:F584))))</f>
        <v/>
      </c>
      <c r="G584" s="20" t="str" cm="1">
        <f t="array" ref="G584">IF(ROWS(G$8:G584)&gt;$H$4,"",INDEX(PaymentCus[],SMALL(IF((PaymentDate[]&gt;=PerCustomer!$D$5)*(PaymentDate[]&lt;=PerCustomer!$E$5)*(PaymentCus[]=PerCustomer!$B$5),ROW(PaymentDate[])-ROW(CustPay!$B$4)+1),ROWS(G$8:G584))))</f>
        <v/>
      </c>
      <c r="H584" s="21" t="str" cm="1">
        <f t="array" ref="H584">IF(ROWS(H$8:H584)&gt;$H$4,"",INDEX(TableCPD[],SMALL(IF((PaymentDate[]&gt;=PerCustomer!$D$5)*(PaymentDate[]&lt;=PerCustomer!$E$5)*(PaymentCus[]=PerCustomer!$B$5),ROW(PaymentDate[])-ROW(CustPay!$B$4)+1),ROWS(H$8:H584))))</f>
        <v/>
      </c>
      <c r="L584" s="10"/>
    </row>
    <row r="585" spans="2:12" x14ac:dyDescent="0.35">
      <c r="B585" s="19" t="str">
        <f t="array" ref="B585">IF(ROWS(B$8:B585)&gt;$H$3,"",INDEX(Tracker!$B$5:$B$999,SMALL(IF((Tracker!$B$5:$B$999&gt;=PerCustomer!$D$5)*(Tracker!$B$5:$B$999&lt;=PerCustomer!$E$5)*(Tracker!$C$5:$C$999=PerCustomer!$B$5),ROW(Tracker!$B$5:$B$999)-ROW(Tracker!$B$5)+1),ROWS(B$8:B585))))</f>
        <v/>
      </c>
      <c r="C585" s="19" t="str">
        <f t="array" ref="C585">IF(ROWS(C$8:C585)&gt;$H$3,"",INDEX(Tracker!$C$5:$C$999,SMALL(IF((Tracker!$B$5:$B$999&gt;=PerCustomer!$D$5)*(Tracker!$B$5:$B$999&lt;=PerCustomer!$E$5)*(Tracker!$C$5:$C$999=PerCustomer!$B$5),ROW(Tracker!$B$5:$B$999)-ROW(Tracker!$B$5)+1),ROWS(C$8:C585))))</f>
        <v/>
      </c>
      <c r="D585" s="21" t="str">
        <f t="array" ref="D585">IF(ROWS(D$8:D585)&gt;$H$3,"",INDEX(Tracker!$D$5:$D$999,SMALL(IF((Tracker!$B$5:$B$999&gt;=PerCustomer!$D$5)*(Tracker!$B$5:$B$999&lt;=PerCustomer!$E$5)*(Tracker!$C$5:$C$999=PerCustomer!$B$5),ROW(Tracker!$B$5:$B$999)-ROW(Tracker!$B$5)+1),ROWS(D$8:D585))))</f>
        <v/>
      </c>
      <c r="F585" s="19" t="str" cm="1">
        <f t="array" ref="F585">IF(ROWS(F$8:F585)&gt;$H$4,"",INDEX(PaymentDate[],SMALL(IF((PaymentDate[]&gt;=PerCustomer!$D$5)*(PaymentDate[]&lt;=PerCustomer!$E$5)*(PaymentCus[]=PerCustomer!$B$5),ROW(PaymentDate[])-ROW(CustPay!$B$4)+1),ROWS(F$8:F585))))</f>
        <v/>
      </c>
      <c r="G585" s="20" t="str" cm="1">
        <f t="array" ref="G585">IF(ROWS(G$8:G585)&gt;$H$4,"",INDEX(PaymentCus[],SMALL(IF((PaymentDate[]&gt;=PerCustomer!$D$5)*(PaymentDate[]&lt;=PerCustomer!$E$5)*(PaymentCus[]=PerCustomer!$B$5),ROW(PaymentDate[])-ROW(CustPay!$B$4)+1),ROWS(G$8:G585))))</f>
        <v/>
      </c>
      <c r="H585" s="21" t="str" cm="1">
        <f t="array" ref="H585">IF(ROWS(H$8:H585)&gt;$H$4,"",INDEX(TableCPD[],SMALL(IF((PaymentDate[]&gt;=PerCustomer!$D$5)*(PaymentDate[]&lt;=PerCustomer!$E$5)*(PaymentCus[]=PerCustomer!$B$5),ROW(PaymentDate[])-ROW(CustPay!$B$4)+1),ROWS(H$8:H585))))</f>
        <v/>
      </c>
      <c r="L585" s="10"/>
    </row>
    <row r="586" spans="2:12" x14ac:dyDescent="0.35">
      <c r="B586" s="19" t="str">
        <f t="array" ref="B586">IF(ROWS(B$8:B586)&gt;$H$3,"",INDEX(Tracker!$B$5:$B$999,SMALL(IF((Tracker!$B$5:$B$999&gt;=PerCustomer!$D$5)*(Tracker!$B$5:$B$999&lt;=PerCustomer!$E$5)*(Tracker!$C$5:$C$999=PerCustomer!$B$5),ROW(Tracker!$B$5:$B$999)-ROW(Tracker!$B$5)+1),ROWS(B$8:B586))))</f>
        <v/>
      </c>
      <c r="C586" s="19" t="str">
        <f t="array" ref="C586">IF(ROWS(C$8:C586)&gt;$H$3,"",INDEX(Tracker!$C$5:$C$999,SMALL(IF((Tracker!$B$5:$B$999&gt;=PerCustomer!$D$5)*(Tracker!$B$5:$B$999&lt;=PerCustomer!$E$5)*(Tracker!$C$5:$C$999=PerCustomer!$B$5),ROW(Tracker!$B$5:$B$999)-ROW(Tracker!$B$5)+1),ROWS(C$8:C586))))</f>
        <v/>
      </c>
      <c r="D586" s="21" t="str">
        <f t="array" ref="D586">IF(ROWS(D$8:D586)&gt;$H$3,"",INDEX(Tracker!$D$5:$D$999,SMALL(IF((Tracker!$B$5:$B$999&gt;=PerCustomer!$D$5)*(Tracker!$B$5:$B$999&lt;=PerCustomer!$E$5)*(Tracker!$C$5:$C$999=PerCustomer!$B$5),ROW(Tracker!$B$5:$B$999)-ROW(Tracker!$B$5)+1),ROWS(D$8:D586))))</f>
        <v/>
      </c>
      <c r="F586" s="19" t="str" cm="1">
        <f t="array" ref="F586">IF(ROWS(F$8:F586)&gt;$H$4,"",INDEX(PaymentDate[],SMALL(IF((PaymentDate[]&gt;=PerCustomer!$D$5)*(PaymentDate[]&lt;=PerCustomer!$E$5)*(PaymentCus[]=PerCustomer!$B$5),ROW(PaymentDate[])-ROW(CustPay!$B$4)+1),ROWS(F$8:F586))))</f>
        <v/>
      </c>
      <c r="G586" s="20" t="str" cm="1">
        <f t="array" ref="G586">IF(ROWS(G$8:G586)&gt;$H$4,"",INDEX(PaymentCus[],SMALL(IF((PaymentDate[]&gt;=PerCustomer!$D$5)*(PaymentDate[]&lt;=PerCustomer!$E$5)*(PaymentCus[]=PerCustomer!$B$5),ROW(PaymentDate[])-ROW(CustPay!$B$4)+1),ROWS(G$8:G586))))</f>
        <v/>
      </c>
      <c r="H586" s="21" t="str" cm="1">
        <f t="array" ref="H586">IF(ROWS(H$8:H586)&gt;$H$4,"",INDEX(TableCPD[],SMALL(IF((PaymentDate[]&gt;=PerCustomer!$D$5)*(PaymentDate[]&lt;=PerCustomer!$E$5)*(PaymentCus[]=PerCustomer!$B$5),ROW(PaymentDate[])-ROW(CustPay!$B$4)+1),ROWS(H$8:H586))))</f>
        <v/>
      </c>
      <c r="L586" s="10"/>
    </row>
    <row r="587" spans="2:12" x14ac:dyDescent="0.35">
      <c r="B587" s="19" t="str">
        <f t="array" ref="B587">IF(ROWS(B$8:B587)&gt;$H$3,"",INDEX(Tracker!$B$5:$B$999,SMALL(IF((Tracker!$B$5:$B$999&gt;=PerCustomer!$D$5)*(Tracker!$B$5:$B$999&lt;=PerCustomer!$E$5)*(Tracker!$C$5:$C$999=PerCustomer!$B$5),ROW(Tracker!$B$5:$B$999)-ROW(Tracker!$B$5)+1),ROWS(B$8:B587))))</f>
        <v/>
      </c>
      <c r="C587" s="19" t="str">
        <f t="array" ref="C587">IF(ROWS(C$8:C587)&gt;$H$3,"",INDEX(Tracker!$C$5:$C$999,SMALL(IF((Tracker!$B$5:$B$999&gt;=PerCustomer!$D$5)*(Tracker!$B$5:$B$999&lt;=PerCustomer!$E$5)*(Tracker!$C$5:$C$999=PerCustomer!$B$5),ROW(Tracker!$B$5:$B$999)-ROW(Tracker!$B$5)+1),ROWS(C$8:C587))))</f>
        <v/>
      </c>
      <c r="D587" s="21" t="str">
        <f t="array" ref="D587">IF(ROWS(D$8:D587)&gt;$H$3,"",INDEX(Tracker!$D$5:$D$999,SMALL(IF((Tracker!$B$5:$B$999&gt;=PerCustomer!$D$5)*(Tracker!$B$5:$B$999&lt;=PerCustomer!$E$5)*(Tracker!$C$5:$C$999=PerCustomer!$B$5),ROW(Tracker!$B$5:$B$999)-ROW(Tracker!$B$5)+1),ROWS(D$8:D587))))</f>
        <v/>
      </c>
      <c r="F587" s="19" t="str" cm="1">
        <f t="array" ref="F587">IF(ROWS(F$8:F587)&gt;$H$4,"",INDEX(PaymentDate[],SMALL(IF((PaymentDate[]&gt;=PerCustomer!$D$5)*(PaymentDate[]&lt;=PerCustomer!$E$5)*(PaymentCus[]=PerCustomer!$B$5),ROW(PaymentDate[])-ROW(CustPay!$B$4)+1),ROWS(F$8:F587))))</f>
        <v/>
      </c>
      <c r="G587" s="20" t="str" cm="1">
        <f t="array" ref="G587">IF(ROWS(G$8:G587)&gt;$H$4,"",INDEX(PaymentCus[],SMALL(IF((PaymentDate[]&gt;=PerCustomer!$D$5)*(PaymentDate[]&lt;=PerCustomer!$E$5)*(PaymentCus[]=PerCustomer!$B$5),ROW(PaymentDate[])-ROW(CustPay!$B$4)+1),ROWS(G$8:G587))))</f>
        <v/>
      </c>
      <c r="H587" s="21" t="str" cm="1">
        <f t="array" ref="H587">IF(ROWS(H$8:H587)&gt;$H$4,"",INDEX(TableCPD[],SMALL(IF((PaymentDate[]&gt;=PerCustomer!$D$5)*(PaymentDate[]&lt;=PerCustomer!$E$5)*(PaymentCus[]=PerCustomer!$B$5),ROW(PaymentDate[])-ROW(CustPay!$B$4)+1),ROWS(H$8:H587))))</f>
        <v/>
      </c>
      <c r="L587" s="10"/>
    </row>
    <row r="588" spans="2:12" x14ac:dyDescent="0.35">
      <c r="B588" s="19" t="str">
        <f t="array" ref="B588">IF(ROWS(B$8:B588)&gt;$H$3,"",INDEX(Tracker!$B$5:$B$999,SMALL(IF((Tracker!$B$5:$B$999&gt;=PerCustomer!$D$5)*(Tracker!$B$5:$B$999&lt;=PerCustomer!$E$5)*(Tracker!$C$5:$C$999=PerCustomer!$B$5),ROW(Tracker!$B$5:$B$999)-ROW(Tracker!$B$5)+1),ROWS(B$8:B588))))</f>
        <v/>
      </c>
      <c r="C588" s="19" t="str">
        <f t="array" ref="C588">IF(ROWS(C$8:C588)&gt;$H$3,"",INDEX(Tracker!$C$5:$C$999,SMALL(IF((Tracker!$B$5:$B$999&gt;=PerCustomer!$D$5)*(Tracker!$B$5:$B$999&lt;=PerCustomer!$E$5)*(Tracker!$C$5:$C$999=PerCustomer!$B$5),ROW(Tracker!$B$5:$B$999)-ROW(Tracker!$B$5)+1),ROWS(C$8:C588))))</f>
        <v/>
      </c>
      <c r="D588" s="21" t="str">
        <f t="array" ref="D588">IF(ROWS(D$8:D588)&gt;$H$3,"",INDEX(Tracker!$D$5:$D$999,SMALL(IF((Tracker!$B$5:$B$999&gt;=PerCustomer!$D$5)*(Tracker!$B$5:$B$999&lt;=PerCustomer!$E$5)*(Tracker!$C$5:$C$999=PerCustomer!$B$5),ROW(Tracker!$B$5:$B$999)-ROW(Tracker!$B$5)+1),ROWS(D$8:D588))))</f>
        <v/>
      </c>
      <c r="F588" s="19" t="str" cm="1">
        <f t="array" ref="F588">IF(ROWS(F$8:F588)&gt;$H$4,"",INDEX(PaymentDate[],SMALL(IF((PaymentDate[]&gt;=PerCustomer!$D$5)*(PaymentDate[]&lt;=PerCustomer!$E$5)*(PaymentCus[]=PerCustomer!$B$5),ROW(PaymentDate[])-ROW(CustPay!$B$4)+1),ROWS(F$8:F588))))</f>
        <v/>
      </c>
      <c r="G588" s="20" t="str" cm="1">
        <f t="array" ref="G588">IF(ROWS(G$8:G588)&gt;$H$4,"",INDEX(PaymentCus[],SMALL(IF((PaymentDate[]&gt;=PerCustomer!$D$5)*(PaymentDate[]&lt;=PerCustomer!$E$5)*(PaymentCus[]=PerCustomer!$B$5),ROW(PaymentDate[])-ROW(CustPay!$B$4)+1),ROWS(G$8:G588))))</f>
        <v/>
      </c>
      <c r="H588" s="21" t="str" cm="1">
        <f t="array" ref="H588">IF(ROWS(H$8:H588)&gt;$H$4,"",INDEX(TableCPD[],SMALL(IF((PaymentDate[]&gt;=PerCustomer!$D$5)*(PaymentDate[]&lt;=PerCustomer!$E$5)*(PaymentCus[]=PerCustomer!$B$5),ROW(PaymentDate[])-ROW(CustPay!$B$4)+1),ROWS(H$8:H588))))</f>
        <v/>
      </c>
      <c r="L588" s="10"/>
    </row>
    <row r="589" spans="2:12" x14ac:dyDescent="0.35">
      <c r="B589" s="19" t="str">
        <f t="array" ref="B589">IF(ROWS(B$8:B589)&gt;$H$3,"",INDEX(Tracker!$B$5:$B$999,SMALL(IF((Tracker!$B$5:$B$999&gt;=PerCustomer!$D$5)*(Tracker!$B$5:$B$999&lt;=PerCustomer!$E$5)*(Tracker!$C$5:$C$999=PerCustomer!$B$5),ROW(Tracker!$B$5:$B$999)-ROW(Tracker!$B$5)+1),ROWS(B$8:B589))))</f>
        <v/>
      </c>
      <c r="C589" s="19" t="str">
        <f t="array" ref="C589">IF(ROWS(C$8:C589)&gt;$H$3,"",INDEX(Tracker!$C$5:$C$999,SMALL(IF((Tracker!$B$5:$B$999&gt;=PerCustomer!$D$5)*(Tracker!$B$5:$B$999&lt;=PerCustomer!$E$5)*(Tracker!$C$5:$C$999=PerCustomer!$B$5),ROW(Tracker!$B$5:$B$999)-ROW(Tracker!$B$5)+1),ROWS(C$8:C589))))</f>
        <v/>
      </c>
      <c r="D589" s="21" t="str">
        <f t="array" ref="D589">IF(ROWS(D$8:D589)&gt;$H$3,"",INDEX(Tracker!$D$5:$D$999,SMALL(IF((Tracker!$B$5:$B$999&gt;=PerCustomer!$D$5)*(Tracker!$B$5:$B$999&lt;=PerCustomer!$E$5)*(Tracker!$C$5:$C$999=PerCustomer!$B$5),ROW(Tracker!$B$5:$B$999)-ROW(Tracker!$B$5)+1),ROWS(D$8:D589))))</f>
        <v/>
      </c>
      <c r="F589" s="19" t="str" cm="1">
        <f t="array" ref="F589">IF(ROWS(F$8:F589)&gt;$H$4,"",INDEX(PaymentDate[],SMALL(IF((PaymentDate[]&gt;=PerCustomer!$D$5)*(PaymentDate[]&lt;=PerCustomer!$E$5)*(PaymentCus[]=PerCustomer!$B$5),ROW(PaymentDate[])-ROW(CustPay!$B$4)+1),ROWS(F$8:F589))))</f>
        <v/>
      </c>
      <c r="G589" s="20" t="str" cm="1">
        <f t="array" ref="G589">IF(ROWS(G$8:G589)&gt;$H$4,"",INDEX(PaymentCus[],SMALL(IF((PaymentDate[]&gt;=PerCustomer!$D$5)*(PaymentDate[]&lt;=PerCustomer!$E$5)*(PaymentCus[]=PerCustomer!$B$5),ROW(PaymentDate[])-ROW(CustPay!$B$4)+1),ROWS(G$8:G589))))</f>
        <v/>
      </c>
      <c r="H589" s="21" t="str" cm="1">
        <f t="array" ref="H589">IF(ROWS(H$8:H589)&gt;$H$4,"",INDEX(TableCPD[],SMALL(IF((PaymentDate[]&gt;=PerCustomer!$D$5)*(PaymentDate[]&lt;=PerCustomer!$E$5)*(PaymentCus[]=PerCustomer!$B$5),ROW(PaymentDate[])-ROW(CustPay!$B$4)+1),ROWS(H$8:H589))))</f>
        <v/>
      </c>
      <c r="L589" s="10"/>
    </row>
    <row r="590" spans="2:12" x14ac:dyDescent="0.35">
      <c r="B590" s="19" t="str">
        <f t="array" ref="B590">IF(ROWS(B$8:B590)&gt;$H$3,"",INDEX(Tracker!$B$5:$B$999,SMALL(IF((Tracker!$B$5:$B$999&gt;=PerCustomer!$D$5)*(Tracker!$B$5:$B$999&lt;=PerCustomer!$E$5)*(Tracker!$C$5:$C$999=PerCustomer!$B$5),ROW(Tracker!$B$5:$B$999)-ROW(Tracker!$B$5)+1),ROWS(B$8:B590))))</f>
        <v/>
      </c>
      <c r="C590" s="19" t="str">
        <f t="array" ref="C590">IF(ROWS(C$8:C590)&gt;$H$3,"",INDEX(Tracker!$C$5:$C$999,SMALL(IF((Tracker!$B$5:$B$999&gt;=PerCustomer!$D$5)*(Tracker!$B$5:$B$999&lt;=PerCustomer!$E$5)*(Tracker!$C$5:$C$999=PerCustomer!$B$5),ROW(Tracker!$B$5:$B$999)-ROW(Tracker!$B$5)+1),ROWS(C$8:C590))))</f>
        <v/>
      </c>
      <c r="D590" s="21" t="str">
        <f t="array" ref="D590">IF(ROWS(D$8:D590)&gt;$H$3,"",INDEX(Tracker!$D$5:$D$999,SMALL(IF((Tracker!$B$5:$B$999&gt;=PerCustomer!$D$5)*(Tracker!$B$5:$B$999&lt;=PerCustomer!$E$5)*(Tracker!$C$5:$C$999=PerCustomer!$B$5),ROW(Tracker!$B$5:$B$999)-ROW(Tracker!$B$5)+1),ROWS(D$8:D590))))</f>
        <v/>
      </c>
      <c r="F590" s="19" t="str" cm="1">
        <f t="array" ref="F590">IF(ROWS(F$8:F590)&gt;$H$4,"",INDEX(PaymentDate[],SMALL(IF((PaymentDate[]&gt;=PerCustomer!$D$5)*(PaymentDate[]&lt;=PerCustomer!$E$5)*(PaymentCus[]=PerCustomer!$B$5),ROW(PaymentDate[])-ROW(CustPay!$B$4)+1),ROWS(F$8:F590))))</f>
        <v/>
      </c>
      <c r="G590" s="20" t="str" cm="1">
        <f t="array" ref="G590">IF(ROWS(G$8:G590)&gt;$H$4,"",INDEX(PaymentCus[],SMALL(IF((PaymentDate[]&gt;=PerCustomer!$D$5)*(PaymentDate[]&lt;=PerCustomer!$E$5)*(PaymentCus[]=PerCustomer!$B$5),ROW(PaymentDate[])-ROW(CustPay!$B$4)+1),ROWS(G$8:G590))))</f>
        <v/>
      </c>
      <c r="H590" s="21" t="str" cm="1">
        <f t="array" ref="H590">IF(ROWS(H$8:H590)&gt;$H$4,"",INDEX(TableCPD[],SMALL(IF((PaymentDate[]&gt;=PerCustomer!$D$5)*(PaymentDate[]&lt;=PerCustomer!$E$5)*(PaymentCus[]=PerCustomer!$B$5),ROW(PaymentDate[])-ROW(CustPay!$B$4)+1),ROWS(H$8:H590))))</f>
        <v/>
      </c>
      <c r="L590" s="10"/>
    </row>
    <row r="591" spans="2:12" x14ac:dyDescent="0.35">
      <c r="B591" s="19" t="str">
        <f t="array" ref="B591">IF(ROWS(B$8:B591)&gt;$H$3,"",INDEX(Tracker!$B$5:$B$999,SMALL(IF((Tracker!$B$5:$B$999&gt;=PerCustomer!$D$5)*(Tracker!$B$5:$B$999&lt;=PerCustomer!$E$5)*(Tracker!$C$5:$C$999=PerCustomer!$B$5),ROW(Tracker!$B$5:$B$999)-ROW(Tracker!$B$5)+1),ROWS(B$8:B591))))</f>
        <v/>
      </c>
      <c r="C591" s="19" t="str">
        <f t="array" ref="C591">IF(ROWS(C$8:C591)&gt;$H$3,"",INDEX(Tracker!$C$5:$C$999,SMALL(IF((Tracker!$B$5:$B$999&gt;=PerCustomer!$D$5)*(Tracker!$B$5:$B$999&lt;=PerCustomer!$E$5)*(Tracker!$C$5:$C$999=PerCustomer!$B$5),ROW(Tracker!$B$5:$B$999)-ROW(Tracker!$B$5)+1),ROWS(C$8:C591))))</f>
        <v/>
      </c>
      <c r="D591" s="21" t="str">
        <f t="array" ref="D591">IF(ROWS(D$8:D591)&gt;$H$3,"",INDEX(Tracker!$D$5:$D$999,SMALL(IF((Tracker!$B$5:$B$999&gt;=PerCustomer!$D$5)*(Tracker!$B$5:$B$999&lt;=PerCustomer!$E$5)*(Tracker!$C$5:$C$999=PerCustomer!$B$5),ROW(Tracker!$B$5:$B$999)-ROW(Tracker!$B$5)+1),ROWS(D$8:D591))))</f>
        <v/>
      </c>
      <c r="F591" s="19" t="str" cm="1">
        <f t="array" ref="F591">IF(ROWS(F$8:F591)&gt;$H$4,"",INDEX(PaymentDate[],SMALL(IF((PaymentDate[]&gt;=PerCustomer!$D$5)*(PaymentDate[]&lt;=PerCustomer!$E$5)*(PaymentCus[]=PerCustomer!$B$5),ROW(PaymentDate[])-ROW(CustPay!$B$4)+1),ROWS(F$8:F591))))</f>
        <v/>
      </c>
      <c r="G591" s="20" t="str" cm="1">
        <f t="array" ref="G591">IF(ROWS(G$8:G591)&gt;$H$4,"",INDEX(PaymentCus[],SMALL(IF((PaymentDate[]&gt;=PerCustomer!$D$5)*(PaymentDate[]&lt;=PerCustomer!$E$5)*(PaymentCus[]=PerCustomer!$B$5),ROW(PaymentDate[])-ROW(CustPay!$B$4)+1),ROWS(G$8:G591))))</f>
        <v/>
      </c>
      <c r="H591" s="21" t="str" cm="1">
        <f t="array" ref="H591">IF(ROWS(H$8:H591)&gt;$H$4,"",INDEX(TableCPD[],SMALL(IF((PaymentDate[]&gt;=PerCustomer!$D$5)*(PaymentDate[]&lt;=PerCustomer!$E$5)*(PaymentCus[]=PerCustomer!$B$5),ROW(PaymentDate[])-ROW(CustPay!$B$4)+1),ROWS(H$8:H591))))</f>
        <v/>
      </c>
      <c r="L591" s="10"/>
    </row>
    <row r="592" spans="2:12" x14ac:dyDescent="0.35">
      <c r="B592" s="19" t="str">
        <f t="array" ref="B592">IF(ROWS(B$8:B592)&gt;$H$3,"",INDEX(Tracker!$B$5:$B$999,SMALL(IF((Tracker!$B$5:$B$999&gt;=PerCustomer!$D$5)*(Tracker!$B$5:$B$999&lt;=PerCustomer!$E$5)*(Tracker!$C$5:$C$999=PerCustomer!$B$5),ROW(Tracker!$B$5:$B$999)-ROW(Tracker!$B$5)+1),ROWS(B$8:B592))))</f>
        <v/>
      </c>
      <c r="C592" s="19" t="str">
        <f t="array" ref="C592">IF(ROWS(C$8:C592)&gt;$H$3,"",INDEX(Tracker!$C$5:$C$999,SMALL(IF((Tracker!$B$5:$B$999&gt;=PerCustomer!$D$5)*(Tracker!$B$5:$B$999&lt;=PerCustomer!$E$5)*(Tracker!$C$5:$C$999=PerCustomer!$B$5),ROW(Tracker!$B$5:$B$999)-ROW(Tracker!$B$5)+1),ROWS(C$8:C592))))</f>
        <v/>
      </c>
      <c r="D592" s="21" t="str">
        <f t="array" ref="D592">IF(ROWS(D$8:D592)&gt;$H$3,"",INDEX(Tracker!$D$5:$D$999,SMALL(IF((Tracker!$B$5:$B$999&gt;=PerCustomer!$D$5)*(Tracker!$B$5:$B$999&lt;=PerCustomer!$E$5)*(Tracker!$C$5:$C$999=PerCustomer!$B$5),ROW(Tracker!$B$5:$B$999)-ROW(Tracker!$B$5)+1),ROWS(D$8:D592))))</f>
        <v/>
      </c>
      <c r="F592" s="19" t="str" cm="1">
        <f t="array" ref="F592">IF(ROWS(F$8:F592)&gt;$H$4,"",INDEX(PaymentDate[],SMALL(IF((PaymentDate[]&gt;=PerCustomer!$D$5)*(PaymentDate[]&lt;=PerCustomer!$E$5)*(PaymentCus[]=PerCustomer!$B$5),ROW(PaymentDate[])-ROW(CustPay!$B$4)+1),ROWS(F$8:F592))))</f>
        <v/>
      </c>
      <c r="G592" s="20" t="str" cm="1">
        <f t="array" ref="G592">IF(ROWS(G$8:G592)&gt;$H$4,"",INDEX(PaymentCus[],SMALL(IF((PaymentDate[]&gt;=PerCustomer!$D$5)*(PaymentDate[]&lt;=PerCustomer!$E$5)*(PaymentCus[]=PerCustomer!$B$5),ROW(PaymentDate[])-ROW(CustPay!$B$4)+1),ROWS(G$8:G592))))</f>
        <v/>
      </c>
      <c r="H592" s="21" t="str" cm="1">
        <f t="array" ref="H592">IF(ROWS(H$8:H592)&gt;$H$4,"",INDEX(TableCPD[],SMALL(IF((PaymentDate[]&gt;=PerCustomer!$D$5)*(PaymentDate[]&lt;=PerCustomer!$E$5)*(PaymentCus[]=PerCustomer!$B$5),ROW(PaymentDate[])-ROW(CustPay!$B$4)+1),ROWS(H$8:H592))))</f>
        <v/>
      </c>
      <c r="L592" s="10"/>
    </row>
    <row r="593" spans="2:12" x14ac:dyDescent="0.35">
      <c r="B593" s="19" t="str">
        <f t="array" ref="B593">IF(ROWS(B$8:B593)&gt;$H$3,"",INDEX(Tracker!$B$5:$B$999,SMALL(IF((Tracker!$B$5:$B$999&gt;=PerCustomer!$D$5)*(Tracker!$B$5:$B$999&lt;=PerCustomer!$E$5)*(Tracker!$C$5:$C$999=PerCustomer!$B$5),ROW(Tracker!$B$5:$B$999)-ROW(Tracker!$B$5)+1),ROWS(B$8:B593))))</f>
        <v/>
      </c>
      <c r="C593" s="19" t="str">
        <f t="array" ref="C593">IF(ROWS(C$8:C593)&gt;$H$3,"",INDEX(Tracker!$C$5:$C$999,SMALL(IF((Tracker!$B$5:$B$999&gt;=PerCustomer!$D$5)*(Tracker!$B$5:$B$999&lt;=PerCustomer!$E$5)*(Tracker!$C$5:$C$999=PerCustomer!$B$5),ROW(Tracker!$B$5:$B$999)-ROW(Tracker!$B$5)+1),ROWS(C$8:C593))))</f>
        <v/>
      </c>
      <c r="D593" s="21" t="str">
        <f t="array" ref="D593">IF(ROWS(D$8:D593)&gt;$H$3,"",INDEX(Tracker!$D$5:$D$999,SMALL(IF((Tracker!$B$5:$B$999&gt;=PerCustomer!$D$5)*(Tracker!$B$5:$B$999&lt;=PerCustomer!$E$5)*(Tracker!$C$5:$C$999=PerCustomer!$B$5),ROW(Tracker!$B$5:$B$999)-ROW(Tracker!$B$5)+1),ROWS(D$8:D593))))</f>
        <v/>
      </c>
      <c r="F593" s="19" t="str" cm="1">
        <f t="array" ref="F593">IF(ROWS(F$8:F593)&gt;$H$4,"",INDEX(PaymentDate[],SMALL(IF((PaymentDate[]&gt;=PerCustomer!$D$5)*(PaymentDate[]&lt;=PerCustomer!$E$5)*(PaymentCus[]=PerCustomer!$B$5),ROW(PaymentDate[])-ROW(CustPay!$B$4)+1),ROWS(F$8:F593))))</f>
        <v/>
      </c>
      <c r="G593" s="20" t="str" cm="1">
        <f t="array" ref="G593">IF(ROWS(G$8:G593)&gt;$H$4,"",INDEX(PaymentCus[],SMALL(IF((PaymentDate[]&gt;=PerCustomer!$D$5)*(PaymentDate[]&lt;=PerCustomer!$E$5)*(PaymentCus[]=PerCustomer!$B$5),ROW(PaymentDate[])-ROW(CustPay!$B$4)+1),ROWS(G$8:G593))))</f>
        <v/>
      </c>
      <c r="H593" s="21" t="str" cm="1">
        <f t="array" ref="H593">IF(ROWS(H$8:H593)&gt;$H$4,"",INDEX(TableCPD[],SMALL(IF((PaymentDate[]&gt;=PerCustomer!$D$5)*(PaymentDate[]&lt;=PerCustomer!$E$5)*(PaymentCus[]=PerCustomer!$B$5),ROW(PaymentDate[])-ROW(CustPay!$B$4)+1),ROWS(H$8:H593))))</f>
        <v/>
      </c>
      <c r="L593" s="10"/>
    </row>
    <row r="594" spans="2:12" x14ac:dyDescent="0.35">
      <c r="B594" s="19" t="str">
        <f t="array" ref="B594">IF(ROWS(B$8:B594)&gt;$H$3,"",INDEX(Tracker!$B$5:$B$999,SMALL(IF((Tracker!$B$5:$B$999&gt;=PerCustomer!$D$5)*(Tracker!$B$5:$B$999&lt;=PerCustomer!$E$5)*(Tracker!$C$5:$C$999=PerCustomer!$B$5),ROW(Tracker!$B$5:$B$999)-ROW(Tracker!$B$5)+1),ROWS(B$8:B594))))</f>
        <v/>
      </c>
      <c r="C594" s="19" t="str">
        <f t="array" ref="C594">IF(ROWS(C$8:C594)&gt;$H$3,"",INDEX(Tracker!$C$5:$C$999,SMALL(IF((Tracker!$B$5:$B$999&gt;=PerCustomer!$D$5)*(Tracker!$B$5:$B$999&lt;=PerCustomer!$E$5)*(Tracker!$C$5:$C$999=PerCustomer!$B$5),ROW(Tracker!$B$5:$B$999)-ROW(Tracker!$B$5)+1),ROWS(C$8:C594))))</f>
        <v/>
      </c>
      <c r="D594" s="21" t="str">
        <f t="array" ref="D594">IF(ROWS(D$8:D594)&gt;$H$3,"",INDEX(Tracker!$D$5:$D$999,SMALL(IF((Tracker!$B$5:$B$999&gt;=PerCustomer!$D$5)*(Tracker!$B$5:$B$999&lt;=PerCustomer!$E$5)*(Tracker!$C$5:$C$999=PerCustomer!$B$5),ROW(Tracker!$B$5:$B$999)-ROW(Tracker!$B$5)+1),ROWS(D$8:D594))))</f>
        <v/>
      </c>
      <c r="F594" s="19" t="str" cm="1">
        <f t="array" ref="F594">IF(ROWS(F$8:F594)&gt;$H$4,"",INDEX(PaymentDate[],SMALL(IF((PaymentDate[]&gt;=PerCustomer!$D$5)*(PaymentDate[]&lt;=PerCustomer!$E$5)*(PaymentCus[]=PerCustomer!$B$5),ROW(PaymentDate[])-ROW(CustPay!$B$4)+1),ROWS(F$8:F594))))</f>
        <v/>
      </c>
      <c r="G594" s="20" t="str" cm="1">
        <f t="array" ref="G594">IF(ROWS(G$8:G594)&gt;$H$4,"",INDEX(PaymentCus[],SMALL(IF((PaymentDate[]&gt;=PerCustomer!$D$5)*(PaymentDate[]&lt;=PerCustomer!$E$5)*(PaymentCus[]=PerCustomer!$B$5),ROW(PaymentDate[])-ROW(CustPay!$B$4)+1),ROWS(G$8:G594))))</f>
        <v/>
      </c>
      <c r="H594" s="21" t="str" cm="1">
        <f t="array" ref="H594">IF(ROWS(H$8:H594)&gt;$H$4,"",INDEX(TableCPD[],SMALL(IF((PaymentDate[]&gt;=PerCustomer!$D$5)*(PaymentDate[]&lt;=PerCustomer!$E$5)*(PaymentCus[]=PerCustomer!$B$5),ROW(PaymentDate[])-ROW(CustPay!$B$4)+1),ROWS(H$8:H594))))</f>
        <v/>
      </c>
      <c r="L594" s="10"/>
    </row>
    <row r="595" spans="2:12" x14ac:dyDescent="0.35">
      <c r="B595" s="19" t="str">
        <f t="array" ref="B595">IF(ROWS(B$8:B595)&gt;$H$3,"",INDEX(Tracker!$B$5:$B$999,SMALL(IF((Tracker!$B$5:$B$999&gt;=PerCustomer!$D$5)*(Tracker!$B$5:$B$999&lt;=PerCustomer!$E$5)*(Tracker!$C$5:$C$999=PerCustomer!$B$5),ROW(Tracker!$B$5:$B$999)-ROW(Tracker!$B$5)+1),ROWS(B$8:B595))))</f>
        <v/>
      </c>
      <c r="C595" s="19" t="str">
        <f t="array" ref="C595">IF(ROWS(C$8:C595)&gt;$H$3,"",INDEX(Tracker!$C$5:$C$999,SMALL(IF((Tracker!$B$5:$B$999&gt;=PerCustomer!$D$5)*(Tracker!$B$5:$B$999&lt;=PerCustomer!$E$5)*(Tracker!$C$5:$C$999=PerCustomer!$B$5),ROW(Tracker!$B$5:$B$999)-ROW(Tracker!$B$5)+1),ROWS(C$8:C595))))</f>
        <v/>
      </c>
      <c r="D595" s="21" t="str">
        <f t="array" ref="D595">IF(ROWS(D$8:D595)&gt;$H$3,"",INDEX(Tracker!$D$5:$D$999,SMALL(IF((Tracker!$B$5:$B$999&gt;=PerCustomer!$D$5)*(Tracker!$B$5:$B$999&lt;=PerCustomer!$E$5)*(Tracker!$C$5:$C$999=PerCustomer!$B$5),ROW(Tracker!$B$5:$B$999)-ROW(Tracker!$B$5)+1),ROWS(D$8:D595))))</f>
        <v/>
      </c>
      <c r="F595" s="19" t="str" cm="1">
        <f t="array" ref="F595">IF(ROWS(F$8:F595)&gt;$H$4,"",INDEX(PaymentDate[],SMALL(IF((PaymentDate[]&gt;=PerCustomer!$D$5)*(PaymentDate[]&lt;=PerCustomer!$E$5)*(PaymentCus[]=PerCustomer!$B$5),ROW(PaymentDate[])-ROW(CustPay!$B$4)+1),ROWS(F$8:F595))))</f>
        <v/>
      </c>
      <c r="G595" s="20" t="str" cm="1">
        <f t="array" ref="G595">IF(ROWS(G$8:G595)&gt;$H$4,"",INDEX(PaymentCus[],SMALL(IF((PaymentDate[]&gt;=PerCustomer!$D$5)*(PaymentDate[]&lt;=PerCustomer!$E$5)*(PaymentCus[]=PerCustomer!$B$5),ROW(PaymentDate[])-ROW(CustPay!$B$4)+1),ROWS(G$8:G595))))</f>
        <v/>
      </c>
      <c r="H595" s="21" t="str" cm="1">
        <f t="array" ref="H595">IF(ROWS(H$8:H595)&gt;$H$4,"",INDEX(TableCPD[],SMALL(IF((PaymentDate[]&gt;=PerCustomer!$D$5)*(PaymentDate[]&lt;=PerCustomer!$E$5)*(PaymentCus[]=PerCustomer!$B$5),ROW(PaymentDate[])-ROW(CustPay!$B$4)+1),ROWS(H$8:H595))))</f>
        <v/>
      </c>
      <c r="L595" s="10"/>
    </row>
    <row r="596" spans="2:12" x14ac:dyDescent="0.35">
      <c r="B596" s="19" t="str">
        <f t="array" ref="B596">IF(ROWS(B$8:B596)&gt;$H$3,"",INDEX(Tracker!$B$5:$B$999,SMALL(IF((Tracker!$B$5:$B$999&gt;=PerCustomer!$D$5)*(Tracker!$B$5:$B$999&lt;=PerCustomer!$E$5)*(Tracker!$C$5:$C$999=PerCustomer!$B$5),ROW(Tracker!$B$5:$B$999)-ROW(Tracker!$B$5)+1),ROWS(B$8:B596))))</f>
        <v/>
      </c>
      <c r="C596" s="19" t="str">
        <f t="array" ref="C596">IF(ROWS(C$8:C596)&gt;$H$3,"",INDEX(Tracker!$C$5:$C$999,SMALL(IF((Tracker!$B$5:$B$999&gt;=PerCustomer!$D$5)*(Tracker!$B$5:$B$999&lt;=PerCustomer!$E$5)*(Tracker!$C$5:$C$999=PerCustomer!$B$5),ROW(Tracker!$B$5:$B$999)-ROW(Tracker!$B$5)+1),ROWS(C$8:C596))))</f>
        <v/>
      </c>
      <c r="D596" s="21" t="str">
        <f t="array" ref="D596">IF(ROWS(D$8:D596)&gt;$H$3,"",INDEX(Tracker!$D$5:$D$999,SMALL(IF((Tracker!$B$5:$B$999&gt;=PerCustomer!$D$5)*(Tracker!$B$5:$B$999&lt;=PerCustomer!$E$5)*(Tracker!$C$5:$C$999=PerCustomer!$B$5),ROW(Tracker!$B$5:$B$999)-ROW(Tracker!$B$5)+1),ROWS(D$8:D596))))</f>
        <v/>
      </c>
      <c r="F596" s="19" t="str" cm="1">
        <f t="array" ref="F596">IF(ROWS(F$8:F596)&gt;$H$4,"",INDEX(PaymentDate[],SMALL(IF((PaymentDate[]&gt;=PerCustomer!$D$5)*(PaymentDate[]&lt;=PerCustomer!$E$5)*(PaymentCus[]=PerCustomer!$B$5),ROW(PaymentDate[])-ROW(CustPay!$B$4)+1),ROWS(F$8:F596))))</f>
        <v/>
      </c>
      <c r="G596" s="20" t="str" cm="1">
        <f t="array" ref="G596">IF(ROWS(G$8:G596)&gt;$H$4,"",INDEX(PaymentCus[],SMALL(IF((PaymentDate[]&gt;=PerCustomer!$D$5)*(PaymentDate[]&lt;=PerCustomer!$E$5)*(PaymentCus[]=PerCustomer!$B$5),ROW(PaymentDate[])-ROW(CustPay!$B$4)+1),ROWS(G$8:G596))))</f>
        <v/>
      </c>
      <c r="H596" s="21" t="str" cm="1">
        <f t="array" ref="H596">IF(ROWS(H$8:H596)&gt;$H$4,"",INDEX(TableCPD[],SMALL(IF((PaymentDate[]&gt;=PerCustomer!$D$5)*(PaymentDate[]&lt;=PerCustomer!$E$5)*(PaymentCus[]=PerCustomer!$B$5),ROW(PaymentDate[])-ROW(CustPay!$B$4)+1),ROWS(H$8:H596))))</f>
        <v/>
      </c>
      <c r="L596" s="10"/>
    </row>
    <row r="597" spans="2:12" x14ac:dyDescent="0.35">
      <c r="B597" s="19" t="str">
        <f t="array" ref="B597">IF(ROWS(B$8:B597)&gt;$H$3,"",INDEX(Tracker!$B$5:$B$999,SMALL(IF((Tracker!$B$5:$B$999&gt;=PerCustomer!$D$5)*(Tracker!$B$5:$B$999&lt;=PerCustomer!$E$5)*(Tracker!$C$5:$C$999=PerCustomer!$B$5),ROW(Tracker!$B$5:$B$999)-ROW(Tracker!$B$5)+1),ROWS(B$8:B597))))</f>
        <v/>
      </c>
      <c r="C597" s="19" t="str">
        <f t="array" ref="C597">IF(ROWS(C$8:C597)&gt;$H$3,"",INDEX(Tracker!$C$5:$C$999,SMALL(IF((Tracker!$B$5:$B$999&gt;=PerCustomer!$D$5)*(Tracker!$B$5:$B$999&lt;=PerCustomer!$E$5)*(Tracker!$C$5:$C$999=PerCustomer!$B$5),ROW(Tracker!$B$5:$B$999)-ROW(Tracker!$B$5)+1),ROWS(C$8:C597))))</f>
        <v/>
      </c>
      <c r="D597" s="21" t="str">
        <f t="array" ref="D597">IF(ROWS(D$8:D597)&gt;$H$3,"",INDEX(Tracker!$D$5:$D$999,SMALL(IF((Tracker!$B$5:$B$999&gt;=PerCustomer!$D$5)*(Tracker!$B$5:$B$999&lt;=PerCustomer!$E$5)*(Tracker!$C$5:$C$999=PerCustomer!$B$5),ROW(Tracker!$B$5:$B$999)-ROW(Tracker!$B$5)+1),ROWS(D$8:D597))))</f>
        <v/>
      </c>
      <c r="F597" s="19" t="str" cm="1">
        <f t="array" ref="F597">IF(ROWS(F$8:F597)&gt;$H$4,"",INDEX(PaymentDate[],SMALL(IF((PaymentDate[]&gt;=PerCustomer!$D$5)*(PaymentDate[]&lt;=PerCustomer!$E$5)*(PaymentCus[]=PerCustomer!$B$5),ROW(PaymentDate[])-ROW(CustPay!$B$4)+1),ROWS(F$8:F597))))</f>
        <v/>
      </c>
      <c r="G597" s="20" t="str" cm="1">
        <f t="array" ref="G597">IF(ROWS(G$8:G597)&gt;$H$4,"",INDEX(PaymentCus[],SMALL(IF((PaymentDate[]&gt;=PerCustomer!$D$5)*(PaymentDate[]&lt;=PerCustomer!$E$5)*(PaymentCus[]=PerCustomer!$B$5),ROW(PaymentDate[])-ROW(CustPay!$B$4)+1),ROWS(G$8:G597))))</f>
        <v/>
      </c>
      <c r="H597" s="21" t="str" cm="1">
        <f t="array" ref="H597">IF(ROWS(H$8:H597)&gt;$H$4,"",INDEX(TableCPD[],SMALL(IF((PaymentDate[]&gt;=PerCustomer!$D$5)*(PaymentDate[]&lt;=PerCustomer!$E$5)*(PaymentCus[]=PerCustomer!$B$5),ROW(PaymentDate[])-ROW(CustPay!$B$4)+1),ROWS(H$8:H597))))</f>
        <v/>
      </c>
      <c r="L597" s="10"/>
    </row>
    <row r="598" spans="2:12" x14ac:dyDescent="0.35">
      <c r="B598" s="19" t="str">
        <f t="array" ref="B598">IF(ROWS(B$8:B598)&gt;$H$3,"",INDEX(Tracker!$B$5:$B$999,SMALL(IF((Tracker!$B$5:$B$999&gt;=PerCustomer!$D$5)*(Tracker!$B$5:$B$999&lt;=PerCustomer!$E$5)*(Tracker!$C$5:$C$999=PerCustomer!$B$5),ROW(Tracker!$B$5:$B$999)-ROW(Tracker!$B$5)+1),ROWS(B$8:B598))))</f>
        <v/>
      </c>
      <c r="C598" s="19" t="str">
        <f t="array" ref="C598">IF(ROWS(C$8:C598)&gt;$H$3,"",INDEX(Tracker!$C$5:$C$999,SMALL(IF((Tracker!$B$5:$B$999&gt;=PerCustomer!$D$5)*(Tracker!$B$5:$B$999&lt;=PerCustomer!$E$5)*(Tracker!$C$5:$C$999=PerCustomer!$B$5),ROW(Tracker!$B$5:$B$999)-ROW(Tracker!$B$5)+1),ROWS(C$8:C598))))</f>
        <v/>
      </c>
      <c r="D598" s="21" t="str">
        <f t="array" ref="D598">IF(ROWS(D$8:D598)&gt;$H$3,"",INDEX(Tracker!$D$5:$D$999,SMALL(IF((Tracker!$B$5:$B$999&gt;=PerCustomer!$D$5)*(Tracker!$B$5:$B$999&lt;=PerCustomer!$E$5)*(Tracker!$C$5:$C$999=PerCustomer!$B$5),ROW(Tracker!$B$5:$B$999)-ROW(Tracker!$B$5)+1),ROWS(D$8:D598))))</f>
        <v/>
      </c>
      <c r="F598" s="19" t="str" cm="1">
        <f t="array" ref="F598">IF(ROWS(F$8:F598)&gt;$H$4,"",INDEX(PaymentDate[],SMALL(IF((PaymentDate[]&gt;=PerCustomer!$D$5)*(PaymentDate[]&lt;=PerCustomer!$E$5)*(PaymentCus[]=PerCustomer!$B$5),ROW(PaymentDate[])-ROW(CustPay!$B$4)+1),ROWS(F$8:F598))))</f>
        <v/>
      </c>
      <c r="G598" s="20" t="str" cm="1">
        <f t="array" ref="G598">IF(ROWS(G$8:G598)&gt;$H$4,"",INDEX(PaymentCus[],SMALL(IF((PaymentDate[]&gt;=PerCustomer!$D$5)*(PaymentDate[]&lt;=PerCustomer!$E$5)*(PaymentCus[]=PerCustomer!$B$5),ROW(PaymentDate[])-ROW(CustPay!$B$4)+1),ROWS(G$8:G598))))</f>
        <v/>
      </c>
      <c r="H598" s="21" t="str" cm="1">
        <f t="array" ref="H598">IF(ROWS(H$8:H598)&gt;$H$4,"",INDEX(TableCPD[],SMALL(IF((PaymentDate[]&gt;=PerCustomer!$D$5)*(PaymentDate[]&lt;=PerCustomer!$E$5)*(PaymentCus[]=PerCustomer!$B$5),ROW(PaymentDate[])-ROW(CustPay!$B$4)+1),ROWS(H$8:H598))))</f>
        <v/>
      </c>
      <c r="L598" s="10"/>
    </row>
    <row r="599" spans="2:12" x14ac:dyDescent="0.35">
      <c r="B599" s="19" t="str">
        <f t="array" ref="B599">IF(ROWS(B$8:B599)&gt;$H$3,"",INDEX(Tracker!$B$5:$B$999,SMALL(IF((Tracker!$B$5:$B$999&gt;=PerCustomer!$D$5)*(Tracker!$B$5:$B$999&lt;=PerCustomer!$E$5)*(Tracker!$C$5:$C$999=PerCustomer!$B$5),ROW(Tracker!$B$5:$B$999)-ROW(Tracker!$B$5)+1),ROWS(B$8:B599))))</f>
        <v/>
      </c>
      <c r="C599" s="19" t="str">
        <f t="array" ref="C599">IF(ROWS(C$8:C599)&gt;$H$3,"",INDEX(Tracker!$C$5:$C$999,SMALL(IF((Tracker!$B$5:$B$999&gt;=PerCustomer!$D$5)*(Tracker!$B$5:$B$999&lt;=PerCustomer!$E$5)*(Tracker!$C$5:$C$999=PerCustomer!$B$5),ROW(Tracker!$B$5:$B$999)-ROW(Tracker!$B$5)+1),ROWS(C$8:C599))))</f>
        <v/>
      </c>
      <c r="D599" s="21" t="str">
        <f t="array" ref="D599">IF(ROWS(D$8:D599)&gt;$H$3,"",INDEX(Tracker!$D$5:$D$999,SMALL(IF((Tracker!$B$5:$B$999&gt;=PerCustomer!$D$5)*(Tracker!$B$5:$B$999&lt;=PerCustomer!$E$5)*(Tracker!$C$5:$C$999=PerCustomer!$B$5),ROW(Tracker!$B$5:$B$999)-ROW(Tracker!$B$5)+1),ROWS(D$8:D599))))</f>
        <v/>
      </c>
      <c r="F599" s="19" t="str" cm="1">
        <f t="array" ref="F599">IF(ROWS(F$8:F599)&gt;$H$4,"",INDEX(PaymentDate[],SMALL(IF((PaymentDate[]&gt;=PerCustomer!$D$5)*(PaymentDate[]&lt;=PerCustomer!$E$5)*(PaymentCus[]=PerCustomer!$B$5),ROW(PaymentDate[])-ROW(CustPay!$B$4)+1),ROWS(F$8:F599))))</f>
        <v/>
      </c>
      <c r="G599" s="20" t="str" cm="1">
        <f t="array" ref="G599">IF(ROWS(G$8:G599)&gt;$H$4,"",INDEX(PaymentCus[],SMALL(IF((PaymentDate[]&gt;=PerCustomer!$D$5)*(PaymentDate[]&lt;=PerCustomer!$E$5)*(PaymentCus[]=PerCustomer!$B$5),ROW(PaymentDate[])-ROW(CustPay!$B$4)+1),ROWS(G$8:G599))))</f>
        <v/>
      </c>
      <c r="H599" s="21" t="str" cm="1">
        <f t="array" ref="H599">IF(ROWS(H$8:H599)&gt;$H$4,"",INDEX(TableCPD[],SMALL(IF((PaymentDate[]&gt;=PerCustomer!$D$5)*(PaymentDate[]&lt;=PerCustomer!$E$5)*(PaymentCus[]=PerCustomer!$B$5),ROW(PaymentDate[])-ROW(CustPay!$B$4)+1),ROWS(H$8:H599))))</f>
        <v/>
      </c>
      <c r="L599" s="10"/>
    </row>
    <row r="600" spans="2:12" x14ac:dyDescent="0.35">
      <c r="B600" s="19" t="str">
        <f t="array" ref="B600">IF(ROWS(B$8:B600)&gt;$H$3,"",INDEX(Tracker!$B$5:$B$999,SMALL(IF((Tracker!$B$5:$B$999&gt;=PerCustomer!$D$5)*(Tracker!$B$5:$B$999&lt;=PerCustomer!$E$5)*(Tracker!$C$5:$C$999=PerCustomer!$B$5),ROW(Tracker!$B$5:$B$999)-ROW(Tracker!$B$5)+1),ROWS(B$8:B600))))</f>
        <v/>
      </c>
      <c r="C600" s="19" t="str">
        <f t="array" ref="C600">IF(ROWS(C$8:C600)&gt;$H$3,"",INDEX(Tracker!$C$5:$C$999,SMALL(IF((Tracker!$B$5:$B$999&gt;=PerCustomer!$D$5)*(Tracker!$B$5:$B$999&lt;=PerCustomer!$E$5)*(Tracker!$C$5:$C$999=PerCustomer!$B$5),ROW(Tracker!$B$5:$B$999)-ROW(Tracker!$B$5)+1),ROWS(C$8:C600))))</f>
        <v/>
      </c>
      <c r="D600" s="21" t="str">
        <f t="array" ref="D600">IF(ROWS(D$8:D600)&gt;$H$3,"",INDEX(Tracker!$D$5:$D$999,SMALL(IF((Tracker!$B$5:$B$999&gt;=PerCustomer!$D$5)*(Tracker!$B$5:$B$999&lt;=PerCustomer!$E$5)*(Tracker!$C$5:$C$999=PerCustomer!$B$5),ROW(Tracker!$B$5:$B$999)-ROW(Tracker!$B$5)+1),ROWS(D$8:D600))))</f>
        <v/>
      </c>
      <c r="F600" s="19" t="str" cm="1">
        <f t="array" ref="F600">IF(ROWS(F$8:F600)&gt;$H$4,"",INDEX(PaymentDate[],SMALL(IF((PaymentDate[]&gt;=PerCustomer!$D$5)*(PaymentDate[]&lt;=PerCustomer!$E$5)*(PaymentCus[]=PerCustomer!$B$5),ROW(PaymentDate[])-ROW(CustPay!$B$4)+1),ROWS(F$8:F600))))</f>
        <v/>
      </c>
      <c r="G600" s="20" t="str" cm="1">
        <f t="array" ref="G600">IF(ROWS(G$8:G600)&gt;$H$4,"",INDEX(PaymentCus[],SMALL(IF((PaymentDate[]&gt;=PerCustomer!$D$5)*(PaymentDate[]&lt;=PerCustomer!$E$5)*(PaymentCus[]=PerCustomer!$B$5),ROW(PaymentDate[])-ROW(CustPay!$B$4)+1),ROWS(G$8:G600))))</f>
        <v/>
      </c>
      <c r="H600" s="21" t="str" cm="1">
        <f t="array" ref="H600">IF(ROWS(H$8:H600)&gt;$H$4,"",INDEX(TableCPD[],SMALL(IF((PaymentDate[]&gt;=PerCustomer!$D$5)*(PaymentDate[]&lt;=PerCustomer!$E$5)*(PaymentCus[]=PerCustomer!$B$5),ROW(PaymentDate[])-ROW(CustPay!$B$4)+1),ROWS(H$8:H600))))</f>
        <v/>
      </c>
      <c r="L600" s="10"/>
    </row>
    <row r="601" spans="2:12" x14ac:dyDescent="0.35">
      <c r="B601" s="19" t="str">
        <f t="array" ref="B601">IF(ROWS(B$8:B601)&gt;$H$3,"",INDEX(Tracker!$B$5:$B$999,SMALL(IF((Tracker!$B$5:$B$999&gt;=PerCustomer!$D$5)*(Tracker!$B$5:$B$999&lt;=PerCustomer!$E$5)*(Tracker!$C$5:$C$999=PerCustomer!$B$5),ROW(Tracker!$B$5:$B$999)-ROW(Tracker!$B$5)+1),ROWS(B$8:B601))))</f>
        <v/>
      </c>
      <c r="C601" s="19" t="str">
        <f t="array" ref="C601">IF(ROWS(C$8:C601)&gt;$H$3,"",INDEX(Tracker!$C$5:$C$999,SMALL(IF((Tracker!$B$5:$B$999&gt;=PerCustomer!$D$5)*(Tracker!$B$5:$B$999&lt;=PerCustomer!$E$5)*(Tracker!$C$5:$C$999=PerCustomer!$B$5),ROW(Tracker!$B$5:$B$999)-ROW(Tracker!$B$5)+1),ROWS(C$8:C601))))</f>
        <v/>
      </c>
      <c r="D601" s="21" t="str">
        <f t="array" ref="D601">IF(ROWS(D$8:D601)&gt;$H$3,"",INDEX(Tracker!$D$5:$D$999,SMALL(IF((Tracker!$B$5:$B$999&gt;=PerCustomer!$D$5)*(Tracker!$B$5:$B$999&lt;=PerCustomer!$E$5)*(Tracker!$C$5:$C$999=PerCustomer!$B$5),ROW(Tracker!$B$5:$B$999)-ROW(Tracker!$B$5)+1),ROWS(D$8:D601))))</f>
        <v/>
      </c>
      <c r="F601" s="19" t="str" cm="1">
        <f t="array" ref="F601">IF(ROWS(F$8:F601)&gt;$H$4,"",INDEX(PaymentDate[],SMALL(IF((PaymentDate[]&gt;=PerCustomer!$D$5)*(PaymentDate[]&lt;=PerCustomer!$E$5)*(PaymentCus[]=PerCustomer!$B$5),ROW(PaymentDate[])-ROW(CustPay!$B$4)+1),ROWS(F$8:F601))))</f>
        <v/>
      </c>
      <c r="G601" s="20" t="str" cm="1">
        <f t="array" ref="G601">IF(ROWS(G$8:G601)&gt;$H$4,"",INDEX(PaymentCus[],SMALL(IF((PaymentDate[]&gt;=PerCustomer!$D$5)*(PaymentDate[]&lt;=PerCustomer!$E$5)*(PaymentCus[]=PerCustomer!$B$5),ROW(PaymentDate[])-ROW(CustPay!$B$4)+1),ROWS(G$8:G601))))</f>
        <v/>
      </c>
      <c r="H601" s="21" t="str" cm="1">
        <f t="array" ref="H601">IF(ROWS(H$8:H601)&gt;$H$4,"",INDEX(TableCPD[],SMALL(IF((PaymentDate[]&gt;=PerCustomer!$D$5)*(PaymentDate[]&lt;=PerCustomer!$E$5)*(PaymentCus[]=PerCustomer!$B$5),ROW(PaymentDate[])-ROW(CustPay!$B$4)+1),ROWS(H$8:H601))))</f>
        <v/>
      </c>
      <c r="L601" s="10"/>
    </row>
    <row r="602" spans="2:12" x14ac:dyDescent="0.35">
      <c r="B602" s="19" t="str">
        <f t="array" ref="B602">IF(ROWS(B$8:B602)&gt;$H$3,"",INDEX(Tracker!$B$5:$B$999,SMALL(IF((Tracker!$B$5:$B$999&gt;=PerCustomer!$D$5)*(Tracker!$B$5:$B$999&lt;=PerCustomer!$E$5)*(Tracker!$C$5:$C$999=PerCustomer!$B$5),ROW(Tracker!$B$5:$B$999)-ROW(Tracker!$B$5)+1),ROWS(B$8:B602))))</f>
        <v/>
      </c>
      <c r="C602" s="19" t="str">
        <f t="array" ref="C602">IF(ROWS(C$8:C602)&gt;$H$3,"",INDEX(Tracker!$C$5:$C$999,SMALL(IF((Tracker!$B$5:$B$999&gt;=PerCustomer!$D$5)*(Tracker!$B$5:$B$999&lt;=PerCustomer!$E$5)*(Tracker!$C$5:$C$999=PerCustomer!$B$5),ROW(Tracker!$B$5:$B$999)-ROW(Tracker!$B$5)+1),ROWS(C$8:C602))))</f>
        <v/>
      </c>
      <c r="D602" s="21" t="str">
        <f t="array" ref="D602">IF(ROWS(D$8:D602)&gt;$H$3,"",INDEX(Tracker!$D$5:$D$999,SMALL(IF((Tracker!$B$5:$B$999&gt;=PerCustomer!$D$5)*(Tracker!$B$5:$B$999&lt;=PerCustomer!$E$5)*(Tracker!$C$5:$C$999=PerCustomer!$B$5),ROW(Tracker!$B$5:$B$999)-ROW(Tracker!$B$5)+1),ROWS(D$8:D602))))</f>
        <v/>
      </c>
      <c r="F602" s="19" t="str" cm="1">
        <f t="array" ref="F602">IF(ROWS(F$8:F602)&gt;$H$4,"",INDEX(PaymentDate[],SMALL(IF((PaymentDate[]&gt;=PerCustomer!$D$5)*(PaymentDate[]&lt;=PerCustomer!$E$5)*(PaymentCus[]=PerCustomer!$B$5),ROW(PaymentDate[])-ROW(CustPay!$B$4)+1),ROWS(F$8:F602))))</f>
        <v/>
      </c>
      <c r="G602" s="20" t="str" cm="1">
        <f t="array" ref="G602">IF(ROWS(G$8:G602)&gt;$H$4,"",INDEX(PaymentCus[],SMALL(IF((PaymentDate[]&gt;=PerCustomer!$D$5)*(PaymentDate[]&lt;=PerCustomer!$E$5)*(PaymentCus[]=PerCustomer!$B$5),ROW(PaymentDate[])-ROW(CustPay!$B$4)+1),ROWS(G$8:G602))))</f>
        <v/>
      </c>
      <c r="H602" s="21" t="str" cm="1">
        <f t="array" ref="H602">IF(ROWS(H$8:H602)&gt;$H$4,"",INDEX(TableCPD[],SMALL(IF((PaymentDate[]&gt;=PerCustomer!$D$5)*(PaymentDate[]&lt;=PerCustomer!$E$5)*(PaymentCus[]=PerCustomer!$B$5),ROW(PaymentDate[])-ROW(CustPay!$B$4)+1),ROWS(H$8:H602))))</f>
        <v/>
      </c>
      <c r="L602" s="10"/>
    </row>
    <row r="603" spans="2:12" x14ac:dyDescent="0.35">
      <c r="B603" s="19" t="str">
        <f t="array" ref="B603">IF(ROWS(B$8:B603)&gt;$H$3,"",INDEX(Tracker!$B$5:$B$999,SMALL(IF((Tracker!$B$5:$B$999&gt;=PerCustomer!$D$5)*(Tracker!$B$5:$B$999&lt;=PerCustomer!$E$5)*(Tracker!$C$5:$C$999=PerCustomer!$B$5),ROW(Tracker!$B$5:$B$999)-ROW(Tracker!$B$5)+1),ROWS(B$8:B603))))</f>
        <v/>
      </c>
      <c r="C603" s="19" t="str">
        <f t="array" ref="C603">IF(ROWS(C$8:C603)&gt;$H$3,"",INDEX(Tracker!$C$5:$C$999,SMALL(IF((Tracker!$B$5:$B$999&gt;=PerCustomer!$D$5)*(Tracker!$B$5:$B$999&lt;=PerCustomer!$E$5)*(Tracker!$C$5:$C$999=PerCustomer!$B$5),ROW(Tracker!$B$5:$B$999)-ROW(Tracker!$B$5)+1),ROWS(C$8:C603))))</f>
        <v/>
      </c>
      <c r="D603" s="21" t="str">
        <f t="array" ref="D603">IF(ROWS(D$8:D603)&gt;$H$3,"",INDEX(Tracker!$D$5:$D$999,SMALL(IF((Tracker!$B$5:$B$999&gt;=PerCustomer!$D$5)*(Tracker!$B$5:$B$999&lt;=PerCustomer!$E$5)*(Tracker!$C$5:$C$999=PerCustomer!$B$5),ROW(Tracker!$B$5:$B$999)-ROW(Tracker!$B$5)+1),ROWS(D$8:D603))))</f>
        <v/>
      </c>
      <c r="F603" s="19" t="str" cm="1">
        <f t="array" ref="F603">IF(ROWS(F$8:F603)&gt;$H$4,"",INDEX(PaymentDate[],SMALL(IF((PaymentDate[]&gt;=PerCustomer!$D$5)*(PaymentDate[]&lt;=PerCustomer!$E$5)*(PaymentCus[]=PerCustomer!$B$5),ROW(PaymentDate[])-ROW(CustPay!$B$4)+1),ROWS(F$8:F603))))</f>
        <v/>
      </c>
      <c r="G603" s="20" t="str" cm="1">
        <f t="array" ref="G603">IF(ROWS(G$8:G603)&gt;$H$4,"",INDEX(PaymentCus[],SMALL(IF((PaymentDate[]&gt;=PerCustomer!$D$5)*(PaymentDate[]&lt;=PerCustomer!$E$5)*(PaymentCus[]=PerCustomer!$B$5),ROW(PaymentDate[])-ROW(CustPay!$B$4)+1),ROWS(G$8:G603))))</f>
        <v/>
      </c>
      <c r="H603" s="21" t="str" cm="1">
        <f t="array" ref="H603">IF(ROWS(H$8:H603)&gt;$H$4,"",INDEX(TableCPD[],SMALL(IF((PaymentDate[]&gt;=PerCustomer!$D$5)*(PaymentDate[]&lt;=PerCustomer!$E$5)*(PaymentCus[]=PerCustomer!$B$5),ROW(PaymentDate[])-ROW(CustPay!$B$4)+1),ROWS(H$8:H603))))</f>
        <v/>
      </c>
      <c r="L603" s="10"/>
    </row>
    <row r="604" spans="2:12" x14ac:dyDescent="0.35">
      <c r="B604" s="19" t="str">
        <f t="array" ref="B604">IF(ROWS(B$8:B604)&gt;$H$3,"",INDEX(Tracker!$B$5:$B$999,SMALL(IF((Tracker!$B$5:$B$999&gt;=PerCustomer!$D$5)*(Tracker!$B$5:$B$999&lt;=PerCustomer!$E$5)*(Tracker!$C$5:$C$999=PerCustomer!$B$5),ROW(Tracker!$B$5:$B$999)-ROW(Tracker!$B$5)+1),ROWS(B$8:B604))))</f>
        <v/>
      </c>
      <c r="C604" s="19" t="str">
        <f t="array" ref="C604">IF(ROWS(C$8:C604)&gt;$H$3,"",INDEX(Tracker!$C$5:$C$999,SMALL(IF((Tracker!$B$5:$B$999&gt;=PerCustomer!$D$5)*(Tracker!$B$5:$B$999&lt;=PerCustomer!$E$5)*(Tracker!$C$5:$C$999=PerCustomer!$B$5),ROW(Tracker!$B$5:$B$999)-ROW(Tracker!$B$5)+1),ROWS(C$8:C604))))</f>
        <v/>
      </c>
      <c r="D604" s="21" t="str">
        <f t="array" ref="D604">IF(ROWS(D$8:D604)&gt;$H$3,"",INDEX(Tracker!$D$5:$D$999,SMALL(IF((Tracker!$B$5:$B$999&gt;=PerCustomer!$D$5)*(Tracker!$B$5:$B$999&lt;=PerCustomer!$E$5)*(Tracker!$C$5:$C$999=PerCustomer!$B$5),ROW(Tracker!$B$5:$B$999)-ROW(Tracker!$B$5)+1),ROWS(D$8:D604))))</f>
        <v/>
      </c>
      <c r="F604" s="19" t="str" cm="1">
        <f t="array" ref="F604">IF(ROWS(F$8:F604)&gt;$H$4,"",INDEX(PaymentDate[],SMALL(IF((PaymentDate[]&gt;=PerCustomer!$D$5)*(PaymentDate[]&lt;=PerCustomer!$E$5)*(PaymentCus[]=PerCustomer!$B$5),ROW(PaymentDate[])-ROW(CustPay!$B$4)+1),ROWS(F$8:F604))))</f>
        <v/>
      </c>
      <c r="G604" s="20" t="str" cm="1">
        <f t="array" ref="G604">IF(ROWS(G$8:G604)&gt;$H$4,"",INDEX(PaymentCus[],SMALL(IF((PaymentDate[]&gt;=PerCustomer!$D$5)*(PaymentDate[]&lt;=PerCustomer!$E$5)*(PaymentCus[]=PerCustomer!$B$5),ROW(PaymentDate[])-ROW(CustPay!$B$4)+1),ROWS(G$8:G604))))</f>
        <v/>
      </c>
      <c r="H604" s="21" t="str" cm="1">
        <f t="array" ref="H604">IF(ROWS(H$8:H604)&gt;$H$4,"",INDEX(TableCPD[],SMALL(IF((PaymentDate[]&gt;=PerCustomer!$D$5)*(PaymentDate[]&lt;=PerCustomer!$E$5)*(PaymentCus[]=PerCustomer!$B$5),ROW(PaymentDate[])-ROW(CustPay!$B$4)+1),ROWS(H$8:H604))))</f>
        <v/>
      </c>
      <c r="L604" s="10"/>
    </row>
    <row r="605" spans="2:12" x14ac:dyDescent="0.35">
      <c r="B605" s="19" t="str">
        <f t="array" ref="B605">IF(ROWS(B$8:B605)&gt;$H$3,"",INDEX(Tracker!$B$5:$B$999,SMALL(IF((Tracker!$B$5:$B$999&gt;=PerCustomer!$D$5)*(Tracker!$B$5:$B$999&lt;=PerCustomer!$E$5)*(Tracker!$C$5:$C$999=PerCustomer!$B$5),ROW(Tracker!$B$5:$B$999)-ROW(Tracker!$B$5)+1),ROWS(B$8:B605))))</f>
        <v/>
      </c>
      <c r="C605" s="19" t="str">
        <f t="array" ref="C605">IF(ROWS(C$8:C605)&gt;$H$3,"",INDEX(Tracker!$C$5:$C$999,SMALL(IF((Tracker!$B$5:$B$999&gt;=PerCustomer!$D$5)*(Tracker!$B$5:$B$999&lt;=PerCustomer!$E$5)*(Tracker!$C$5:$C$999=PerCustomer!$B$5),ROW(Tracker!$B$5:$B$999)-ROW(Tracker!$B$5)+1),ROWS(C$8:C605))))</f>
        <v/>
      </c>
      <c r="D605" s="21" t="str">
        <f t="array" ref="D605">IF(ROWS(D$8:D605)&gt;$H$3,"",INDEX(Tracker!$D$5:$D$999,SMALL(IF((Tracker!$B$5:$B$999&gt;=PerCustomer!$D$5)*(Tracker!$B$5:$B$999&lt;=PerCustomer!$E$5)*(Tracker!$C$5:$C$999=PerCustomer!$B$5),ROW(Tracker!$B$5:$B$999)-ROW(Tracker!$B$5)+1),ROWS(D$8:D605))))</f>
        <v/>
      </c>
      <c r="F605" s="19" t="str" cm="1">
        <f t="array" ref="F605">IF(ROWS(F$8:F605)&gt;$H$4,"",INDEX(PaymentDate[],SMALL(IF((PaymentDate[]&gt;=PerCustomer!$D$5)*(PaymentDate[]&lt;=PerCustomer!$E$5)*(PaymentCus[]=PerCustomer!$B$5),ROW(PaymentDate[])-ROW(CustPay!$B$4)+1),ROWS(F$8:F605))))</f>
        <v/>
      </c>
      <c r="G605" s="20" t="str" cm="1">
        <f t="array" ref="G605">IF(ROWS(G$8:G605)&gt;$H$4,"",INDEX(PaymentCus[],SMALL(IF((PaymentDate[]&gt;=PerCustomer!$D$5)*(PaymentDate[]&lt;=PerCustomer!$E$5)*(PaymentCus[]=PerCustomer!$B$5),ROW(PaymentDate[])-ROW(CustPay!$B$4)+1),ROWS(G$8:G605))))</f>
        <v/>
      </c>
      <c r="H605" s="21" t="str" cm="1">
        <f t="array" ref="H605">IF(ROWS(H$8:H605)&gt;$H$4,"",INDEX(TableCPD[],SMALL(IF((PaymentDate[]&gt;=PerCustomer!$D$5)*(PaymentDate[]&lt;=PerCustomer!$E$5)*(PaymentCus[]=PerCustomer!$B$5),ROW(PaymentDate[])-ROW(CustPay!$B$4)+1),ROWS(H$8:H605))))</f>
        <v/>
      </c>
      <c r="L605" s="10"/>
    </row>
    <row r="606" spans="2:12" x14ac:dyDescent="0.35">
      <c r="B606" s="19" t="str">
        <f t="array" ref="B606">IF(ROWS(B$8:B606)&gt;$H$3,"",INDEX(Tracker!$B$5:$B$999,SMALL(IF((Tracker!$B$5:$B$999&gt;=PerCustomer!$D$5)*(Tracker!$B$5:$B$999&lt;=PerCustomer!$E$5)*(Tracker!$C$5:$C$999=PerCustomer!$B$5),ROW(Tracker!$B$5:$B$999)-ROW(Tracker!$B$5)+1),ROWS(B$8:B606))))</f>
        <v/>
      </c>
      <c r="C606" s="19" t="str">
        <f t="array" ref="C606">IF(ROWS(C$8:C606)&gt;$H$3,"",INDEX(Tracker!$C$5:$C$999,SMALL(IF((Tracker!$B$5:$B$999&gt;=PerCustomer!$D$5)*(Tracker!$B$5:$B$999&lt;=PerCustomer!$E$5)*(Tracker!$C$5:$C$999=PerCustomer!$B$5),ROW(Tracker!$B$5:$B$999)-ROW(Tracker!$B$5)+1),ROWS(C$8:C606))))</f>
        <v/>
      </c>
      <c r="D606" s="21" t="str">
        <f t="array" ref="D606">IF(ROWS(D$8:D606)&gt;$H$3,"",INDEX(Tracker!$D$5:$D$999,SMALL(IF((Tracker!$B$5:$B$999&gt;=PerCustomer!$D$5)*(Tracker!$B$5:$B$999&lt;=PerCustomer!$E$5)*(Tracker!$C$5:$C$999=PerCustomer!$B$5),ROW(Tracker!$B$5:$B$999)-ROW(Tracker!$B$5)+1),ROWS(D$8:D606))))</f>
        <v/>
      </c>
      <c r="F606" s="19" t="str" cm="1">
        <f t="array" ref="F606">IF(ROWS(F$8:F606)&gt;$H$4,"",INDEX(PaymentDate[],SMALL(IF((PaymentDate[]&gt;=PerCustomer!$D$5)*(PaymentDate[]&lt;=PerCustomer!$E$5)*(PaymentCus[]=PerCustomer!$B$5),ROW(PaymentDate[])-ROW(CustPay!$B$4)+1),ROWS(F$8:F606))))</f>
        <v/>
      </c>
      <c r="G606" s="20" t="str" cm="1">
        <f t="array" ref="G606">IF(ROWS(G$8:G606)&gt;$H$4,"",INDEX(PaymentCus[],SMALL(IF((PaymentDate[]&gt;=PerCustomer!$D$5)*(PaymentDate[]&lt;=PerCustomer!$E$5)*(PaymentCus[]=PerCustomer!$B$5),ROW(PaymentDate[])-ROW(CustPay!$B$4)+1),ROWS(G$8:G606))))</f>
        <v/>
      </c>
      <c r="H606" s="21" t="str" cm="1">
        <f t="array" ref="H606">IF(ROWS(H$8:H606)&gt;$H$4,"",INDEX(TableCPD[],SMALL(IF((PaymentDate[]&gt;=PerCustomer!$D$5)*(PaymentDate[]&lt;=PerCustomer!$E$5)*(PaymentCus[]=PerCustomer!$B$5),ROW(PaymentDate[])-ROW(CustPay!$B$4)+1),ROWS(H$8:H606))))</f>
        <v/>
      </c>
      <c r="L606" s="10"/>
    </row>
    <row r="607" spans="2:12" x14ac:dyDescent="0.35">
      <c r="B607" s="19" t="str">
        <f t="array" ref="B607">IF(ROWS(B$8:B607)&gt;$H$3,"",INDEX(Tracker!$B$5:$B$999,SMALL(IF((Tracker!$B$5:$B$999&gt;=PerCustomer!$D$5)*(Tracker!$B$5:$B$999&lt;=PerCustomer!$E$5)*(Tracker!$C$5:$C$999=PerCustomer!$B$5),ROW(Tracker!$B$5:$B$999)-ROW(Tracker!$B$5)+1),ROWS(B$8:B607))))</f>
        <v/>
      </c>
      <c r="C607" s="19" t="str">
        <f t="array" ref="C607">IF(ROWS(C$8:C607)&gt;$H$3,"",INDEX(Tracker!$C$5:$C$999,SMALL(IF((Tracker!$B$5:$B$999&gt;=PerCustomer!$D$5)*(Tracker!$B$5:$B$999&lt;=PerCustomer!$E$5)*(Tracker!$C$5:$C$999=PerCustomer!$B$5),ROW(Tracker!$B$5:$B$999)-ROW(Tracker!$B$5)+1),ROWS(C$8:C607))))</f>
        <v/>
      </c>
      <c r="D607" s="21" t="str">
        <f t="array" ref="D607">IF(ROWS(D$8:D607)&gt;$H$3,"",INDEX(Tracker!$D$5:$D$999,SMALL(IF((Tracker!$B$5:$B$999&gt;=PerCustomer!$D$5)*(Tracker!$B$5:$B$999&lt;=PerCustomer!$E$5)*(Tracker!$C$5:$C$999=PerCustomer!$B$5),ROW(Tracker!$B$5:$B$999)-ROW(Tracker!$B$5)+1),ROWS(D$8:D607))))</f>
        <v/>
      </c>
      <c r="F607" s="19" t="str" cm="1">
        <f t="array" ref="F607">IF(ROWS(F$8:F607)&gt;$H$4,"",INDEX(PaymentDate[],SMALL(IF((PaymentDate[]&gt;=PerCustomer!$D$5)*(PaymentDate[]&lt;=PerCustomer!$E$5)*(PaymentCus[]=PerCustomer!$B$5),ROW(PaymentDate[])-ROW(CustPay!$B$4)+1),ROWS(F$8:F607))))</f>
        <v/>
      </c>
      <c r="G607" s="20" t="str" cm="1">
        <f t="array" ref="G607">IF(ROWS(G$8:G607)&gt;$H$4,"",INDEX(PaymentCus[],SMALL(IF((PaymentDate[]&gt;=PerCustomer!$D$5)*(PaymentDate[]&lt;=PerCustomer!$E$5)*(PaymentCus[]=PerCustomer!$B$5),ROW(PaymentDate[])-ROW(CustPay!$B$4)+1),ROWS(G$8:G607))))</f>
        <v/>
      </c>
      <c r="H607" s="21" t="str" cm="1">
        <f t="array" ref="H607">IF(ROWS(H$8:H607)&gt;$H$4,"",INDEX(TableCPD[],SMALL(IF((PaymentDate[]&gt;=PerCustomer!$D$5)*(PaymentDate[]&lt;=PerCustomer!$E$5)*(PaymentCus[]=PerCustomer!$B$5),ROW(PaymentDate[])-ROW(CustPay!$B$4)+1),ROWS(H$8:H607))))</f>
        <v/>
      </c>
      <c r="L607" s="10"/>
    </row>
    <row r="608" spans="2:12" x14ac:dyDescent="0.35">
      <c r="B608" s="19" t="str">
        <f t="array" ref="B608">IF(ROWS(B$8:B608)&gt;$H$3,"",INDEX(Tracker!$B$5:$B$999,SMALL(IF((Tracker!$B$5:$B$999&gt;=PerCustomer!$D$5)*(Tracker!$B$5:$B$999&lt;=PerCustomer!$E$5)*(Tracker!$C$5:$C$999=PerCustomer!$B$5),ROW(Tracker!$B$5:$B$999)-ROW(Tracker!$B$5)+1),ROWS(B$8:B608))))</f>
        <v/>
      </c>
      <c r="C608" s="19" t="str">
        <f t="array" ref="C608">IF(ROWS(C$8:C608)&gt;$H$3,"",INDEX(Tracker!$C$5:$C$999,SMALL(IF((Tracker!$B$5:$B$999&gt;=PerCustomer!$D$5)*(Tracker!$B$5:$B$999&lt;=PerCustomer!$E$5)*(Tracker!$C$5:$C$999=PerCustomer!$B$5),ROW(Tracker!$B$5:$B$999)-ROW(Tracker!$B$5)+1),ROWS(C$8:C608))))</f>
        <v/>
      </c>
      <c r="D608" s="21" t="str">
        <f t="array" ref="D608">IF(ROWS(D$8:D608)&gt;$H$3,"",INDEX(Tracker!$D$5:$D$999,SMALL(IF((Tracker!$B$5:$B$999&gt;=PerCustomer!$D$5)*(Tracker!$B$5:$B$999&lt;=PerCustomer!$E$5)*(Tracker!$C$5:$C$999=PerCustomer!$B$5),ROW(Tracker!$B$5:$B$999)-ROW(Tracker!$B$5)+1),ROWS(D$8:D608))))</f>
        <v/>
      </c>
      <c r="F608" s="19" t="str" cm="1">
        <f t="array" ref="F608">IF(ROWS(F$8:F608)&gt;$H$4,"",INDEX(PaymentDate[],SMALL(IF((PaymentDate[]&gt;=PerCustomer!$D$5)*(PaymentDate[]&lt;=PerCustomer!$E$5)*(PaymentCus[]=PerCustomer!$B$5),ROW(PaymentDate[])-ROW(CustPay!$B$4)+1),ROWS(F$8:F608))))</f>
        <v/>
      </c>
      <c r="G608" s="20" t="str" cm="1">
        <f t="array" ref="G608">IF(ROWS(G$8:G608)&gt;$H$4,"",INDEX(PaymentCus[],SMALL(IF((PaymentDate[]&gt;=PerCustomer!$D$5)*(PaymentDate[]&lt;=PerCustomer!$E$5)*(PaymentCus[]=PerCustomer!$B$5),ROW(PaymentDate[])-ROW(CustPay!$B$4)+1),ROWS(G$8:G608))))</f>
        <v/>
      </c>
      <c r="H608" s="21" t="str" cm="1">
        <f t="array" ref="H608">IF(ROWS(H$8:H608)&gt;$H$4,"",INDEX(TableCPD[],SMALL(IF((PaymentDate[]&gt;=PerCustomer!$D$5)*(PaymentDate[]&lt;=PerCustomer!$E$5)*(PaymentCus[]=PerCustomer!$B$5),ROW(PaymentDate[])-ROW(CustPay!$B$4)+1),ROWS(H$8:H608))))</f>
        <v/>
      </c>
      <c r="L608" s="10"/>
    </row>
    <row r="609" spans="2:12" x14ac:dyDescent="0.35">
      <c r="B609" s="19" t="str">
        <f t="array" ref="B609">IF(ROWS(B$8:B609)&gt;$H$3,"",INDEX(Tracker!$B$5:$B$999,SMALL(IF((Tracker!$B$5:$B$999&gt;=PerCustomer!$D$5)*(Tracker!$B$5:$B$999&lt;=PerCustomer!$E$5)*(Tracker!$C$5:$C$999=PerCustomer!$B$5),ROW(Tracker!$B$5:$B$999)-ROW(Tracker!$B$5)+1),ROWS(B$8:B609))))</f>
        <v/>
      </c>
      <c r="C609" s="19" t="str">
        <f t="array" ref="C609">IF(ROWS(C$8:C609)&gt;$H$3,"",INDEX(Tracker!$C$5:$C$999,SMALL(IF((Tracker!$B$5:$B$999&gt;=PerCustomer!$D$5)*(Tracker!$B$5:$B$999&lt;=PerCustomer!$E$5)*(Tracker!$C$5:$C$999=PerCustomer!$B$5),ROW(Tracker!$B$5:$B$999)-ROW(Tracker!$B$5)+1),ROWS(C$8:C609))))</f>
        <v/>
      </c>
      <c r="D609" s="21" t="str">
        <f t="array" ref="D609">IF(ROWS(D$8:D609)&gt;$H$3,"",INDEX(Tracker!$D$5:$D$999,SMALL(IF((Tracker!$B$5:$B$999&gt;=PerCustomer!$D$5)*(Tracker!$B$5:$B$999&lt;=PerCustomer!$E$5)*(Tracker!$C$5:$C$999=PerCustomer!$B$5),ROW(Tracker!$B$5:$B$999)-ROW(Tracker!$B$5)+1),ROWS(D$8:D609))))</f>
        <v/>
      </c>
      <c r="F609" s="19" t="str" cm="1">
        <f t="array" ref="F609">IF(ROWS(F$8:F609)&gt;$H$4,"",INDEX(PaymentDate[],SMALL(IF((PaymentDate[]&gt;=PerCustomer!$D$5)*(PaymentDate[]&lt;=PerCustomer!$E$5)*(PaymentCus[]=PerCustomer!$B$5),ROW(PaymentDate[])-ROW(CustPay!$B$4)+1),ROWS(F$8:F609))))</f>
        <v/>
      </c>
      <c r="G609" s="20" t="str" cm="1">
        <f t="array" ref="G609">IF(ROWS(G$8:G609)&gt;$H$4,"",INDEX(PaymentCus[],SMALL(IF((PaymentDate[]&gt;=PerCustomer!$D$5)*(PaymentDate[]&lt;=PerCustomer!$E$5)*(PaymentCus[]=PerCustomer!$B$5),ROW(PaymentDate[])-ROW(CustPay!$B$4)+1),ROWS(G$8:G609))))</f>
        <v/>
      </c>
      <c r="H609" s="21" t="str" cm="1">
        <f t="array" ref="H609">IF(ROWS(H$8:H609)&gt;$H$4,"",INDEX(TableCPD[],SMALL(IF((PaymentDate[]&gt;=PerCustomer!$D$5)*(PaymentDate[]&lt;=PerCustomer!$E$5)*(PaymentCus[]=PerCustomer!$B$5),ROW(PaymentDate[])-ROW(CustPay!$B$4)+1),ROWS(H$8:H609))))</f>
        <v/>
      </c>
      <c r="L609" s="10"/>
    </row>
    <row r="610" spans="2:12" x14ac:dyDescent="0.35">
      <c r="B610" s="19" t="str">
        <f t="array" ref="B610">IF(ROWS(B$8:B610)&gt;$H$3,"",INDEX(Tracker!$B$5:$B$999,SMALL(IF((Tracker!$B$5:$B$999&gt;=PerCustomer!$D$5)*(Tracker!$B$5:$B$999&lt;=PerCustomer!$E$5)*(Tracker!$C$5:$C$999=PerCustomer!$B$5),ROW(Tracker!$B$5:$B$999)-ROW(Tracker!$B$5)+1),ROWS(B$8:B610))))</f>
        <v/>
      </c>
      <c r="C610" s="19" t="str">
        <f t="array" ref="C610">IF(ROWS(C$8:C610)&gt;$H$3,"",INDEX(Tracker!$C$5:$C$999,SMALL(IF((Tracker!$B$5:$B$999&gt;=PerCustomer!$D$5)*(Tracker!$B$5:$B$999&lt;=PerCustomer!$E$5)*(Tracker!$C$5:$C$999=PerCustomer!$B$5),ROW(Tracker!$B$5:$B$999)-ROW(Tracker!$B$5)+1),ROWS(C$8:C610))))</f>
        <v/>
      </c>
      <c r="D610" s="21" t="str">
        <f t="array" ref="D610">IF(ROWS(D$8:D610)&gt;$H$3,"",INDEX(Tracker!$D$5:$D$999,SMALL(IF((Tracker!$B$5:$B$999&gt;=PerCustomer!$D$5)*(Tracker!$B$5:$B$999&lt;=PerCustomer!$E$5)*(Tracker!$C$5:$C$999=PerCustomer!$B$5),ROW(Tracker!$B$5:$B$999)-ROW(Tracker!$B$5)+1),ROWS(D$8:D610))))</f>
        <v/>
      </c>
      <c r="F610" s="19" t="str" cm="1">
        <f t="array" ref="F610">IF(ROWS(F$8:F610)&gt;$H$4,"",INDEX(PaymentDate[],SMALL(IF((PaymentDate[]&gt;=PerCustomer!$D$5)*(PaymentDate[]&lt;=PerCustomer!$E$5)*(PaymentCus[]=PerCustomer!$B$5),ROW(PaymentDate[])-ROW(CustPay!$B$4)+1),ROWS(F$8:F610))))</f>
        <v/>
      </c>
      <c r="G610" s="20" t="str" cm="1">
        <f t="array" ref="G610">IF(ROWS(G$8:G610)&gt;$H$4,"",INDEX(PaymentCus[],SMALL(IF((PaymentDate[]&gt;=PerCustomer!$D$5)*(PaymentDate[]&lt;=PerCustomer!$E$5)*(PaymentCus[]=PerCustomer!$B$5),ROW(PaymentDate[])-ROW(CustPay!$B$4)+1),ROWS(G$8:G610))))</f>
        <v/>
      </c>
      <c r="H610" s="21" t="str" cm="1">
        <f t="array" ref="H610">IF(ROWS(H$8:H610)&gt;$H$4,"",INDEX(TableCPD[],SMALL(IF((PaymentDate[]&gt;=PerCustomer!$D$5)*(PaymentDate[]&lt;=PerCustomer!$E$5)*(PaymentCus[]=PerCustomer!$B$5),ROW(PaymentDate[])-ROW(CustPay!$B$4)+1),ROWS(H$8:H610))))</f>
        <v/>
      </c>
      <c r="L610" s="10"/>
    </row>
    <row r="611" spans="2:12" x14ac:dyDescent="0.35">
      <c r="B611" s="19" t="str">
        <f t="array" ref="B611">IF(ROWS(B$8:B611)&gt;$H$3,"",INDEX(Tracker!$B$5:$B$999,SMALL(IF((Tracker!$B$5:$B$999&gt;=PerCustomer!$D$5)*(Tracker!$B$5:$B$999&lt;=PerCustomer!$E$5)*(Tracker!$C$5:$C$999=PerCustomer!$B$5),ROW(Tracker!$B$5:$B$999)-ROW(Tracker!$B$5)+1),ROWS(B$8:B611))))</f>
        <v/>
      </c>
      <c r="C611" s="19" t="str">
        <f t="array" ref="C611">IF(ROWS(C$8:C611)&gt;$H$3,"",INDEX(Tracker!$C$5:$C$999,SMALL(IF((Tracker!$B$5:$B$999&gt;=PerCustomer!$D$5)*(Tracker!$B$5:$B$999&lt;=PerCustomer!$E$5)*(Tracker!$C$5:$C$999=PerCustomer!$B$5),ROW(Tracker!$B$5:$B$999)-ROW(Tracker!$B$5)+1),ROWS(C$8:C611))))</f>
        <v/>
      </c>
      <c r="D611" s="21" t="str">
        <f t="array" ref="D611">IF(ROWS(D$8:D611)&gt;$H$3,"",INDEX(Tracker!$D$5:$D$999,SMALL(IF((Tracker!$B$5:$B$999&gt;=PerCustomer!$D$5)*(Tracker!$B$5:$B$999&lt;=PerCustomer!$E$5)*(Tracker!$C$5:$C$999=PerCustomer!$B$5),ROW(Tracker!$B$5:$B$999)-ROW(Tracker!$B$5)+1),ROWS(D$8:D611))))</f>
        <v/>
      </c>
      <c r="F611" s="19" t="str" cm="1">
        <f t="array" ref="F611">IF(ROWS(F$8:F611)&gt;$H$4,"",INDEX(PaymentDate[],SMALL(IF((PaymentDate[]&gt;=PerCustomer!$D$5)*(PaymentDate[]&lt;=PerCustomer!$E$5)*(PaymentCus[]=PerCustomer!$B$5),ROW(PaymentDate[])-ROW(CustPay!$B$4)+1),ROWS(F$8:F611))))</f>
        <v/>
      </c>
      <c r="G611" s="20" t="str" cm="1">
        <f t="array" ref="G611">IF(ROWS(G$8:G611)&gt;$H$4,"",INDEX(PaymentCus[],SMALL(IF((PaymentDate[]&gt;=PerCustomer!$D$5)*(PaymentDate[]&lt;=PerCustomer!$E$5)*(PaymentCus[]=PerCustomer!$B$5),ROW(PaymentDate[])-ROW(CustPay!$B$4)+1),ROWS(G$8:G611))))</f>
        <v/>
      </c>
      <c r="H611" s="21" t="str" cm="1">
        <f t="array" ref="H611">IF(ROWS(H$8:H611)&gt;$H$4,"",INDEX(TableCPD[],SMALL(IF((PaymentDate[]&gt;=PerCustomer!$D$5)*(PaymentDate[]&lt;=PerCustomer!$E$5)*(PaymentCus[]=PerCustomer!$B$5),ROW(PaymentDate[])-ROW(CustPay!$B$4)+1),ROWS(H$8:H611))))</f>
        <v/>
      </c>
      <c r="L611" s="10"/>
    </row>
    <row r="612" spans="2:12" x14ac:dyDescent="0.35">
      <c r="B612" s="19" t="str">
        <f t="array" ref="B612">IF(ROWS(B$8:B612)&gt;$H$3,"",INDEX(Tracker!$B$5:$B$999,SMALL(IF((Tracker!$B$5:$B$999&gt;=PerCustomer!$D$5)*(Tracker!$B$5:$B$999&lt;=PerCustomer!$E$5)*(Tracker!$C$5:$C$999=PerCustomer!$B$5),ROW(Tracker!$B$5:$B$999)-ROW(Tracker!$B$5)+1),ROWS(B$8:B612))))</f>
        <v/>
      </c>
      <c r="C612" s="19" t="str">
        <f t="array" ref="C612">IF(ROWS(C$8:C612)&gt;$H$3,"",INDEX(Tracker!$C$5:$C$999,SMALL(IF((Tracker!$B$5:$B$999&gt;=PerCustomer!$D$5)*(Tracker!$B$5:$B$999&lt;=PerCustomer!$E$5)*(Tracker!$C$5:$C$999=PerCustomer!$B$5),ROW(Tracker!$B$5:$B$999)-ROW(Tracker!$B$5)+1),ROWS(C$8:C612))))</f>
        <v/>
      </c>
      <c r="D612" s="21" t="str">
        <f t="array" ref="D612">IF(ROWS(D$8:D612)&gt;$H$3,"",INDEX(Tracker!$D$5:$D$999,SMALL(IF((Tracker!$B$5:$B$999&gt;=PerCustomer!$D$5)*(Tracker!$B$5:$B$999&lt;=PerCustomer!$E$5)*(Tracker!$C$5:$C$999=PerCustomer!$B$5),ROW(Tracker!$B$5:$B$999)-ROW(Tracker!$B$5)+1),ROWS(D$8:D612))))</f>
        <v/>
      </c>
      <c r="F612" s="19" t="str" cm="1">
        <f t="array" ref="F612">IF(ROWS(F$8:F612)&gt;$H$4,"",INDEX(PaymentDate[],SMALL(IF((PaymentDate[]&gt;=PerCustomer!$D$5)*(PaymentDate[]&lt;=PerCustomer!$E$5)*(PaymentCus[]=PerCustomer!$B$5),ROW(PaymentDate[])-ROW(CustPay!$B$4)+1),ROWS(F$8:F612))))</f>
        <v/>
      </c>
      <c r="G612" s="20" t="str" cm="1">
        <f t="array" ref="G612">IF(ROWS(G$8:G612)&gt;$H$4,"",INDEX(PaymentCus[],SMALL(IF((PaymentDate[]&gt;=PerCustomer!$D$5)*(PaymentDate[]&lt;=PerCustomer!$E$5)*(PaymentCus[]=PerCustomer!$B$5),ROW(PaymentDate[])-ROW(CustPay!$B$4)+1),ROWS(G$8:G612))))</f>
        <v/>
      </c>
      <c r="H612" s="21" t="str" cm="1">
        <f t="array" ref="H612">IF(ROWS(H$8:H612)&gt;$H$4,"",INDEX(TableCPD[],SMALL(IF((PaymentDate[]&gt;=PerCustomer!$D$5)*(PaymentDate[]&lt;=PerCustomer!$E$5)*(PaymentCus[]=PerCustomer!$B$5),ROW(PaymentDate[])-ROW(CustPay!$B$4)+1),ROWS(H$8:H612))))</f>
        <v/>
      </c>
      <c r="L612" s="10"/>
    </row>
    <row r="613" spans="2:12" x14ac:dyDescent="0.35">
      <c r="B613" s="19" t="str">
        <f t="array" ref="B613">IF(ROWS(B$8:B613)&gt;$H$3,"",INDEX(Tracker!$B$5:$B$999,SMALL(IF((Tracker!$B$5:$B$999&gt;=PerCustomer!$D$5)*(Tracker!$B$5:$B$999&lt;=PerCustomer!$E$5)*(Tracker!$C$5:$C$999=PerCustomer!$B$5),ROW(Tracker!$B$5:$B$999)-ROW(Tracker!$B$5)+1),ROWS(B$8:B613))))</f>
        <v/>
      </c>
      <c r="C613" s="19" t="str">
        <f t="array" ref="C613">IF(ROWS(C$8:C613)&gt;$H$3,"",INDEX(Tracker!$C$5:$C$999,SMALL(IF((Tracker!$B$5:$B$999&gt;=PerCustomer!$D$5)*(Tracker!$B$5:$B$999&lt;=PerCustomer!$E$5)*(Tracker!$C$5:$C$999=PerCustomer!$B$5),ROW(Tracker!$B$5:$B$999)-ROW(Tracker!$B$5)+1),ROWS(C$8:C613))))</f>
        <v/>
      </c>
      <c r="D613" s="21" t="str">
        <f t="array" ref="D613">IF(ROWS(D$8:D613)&gt;$H$3,"",INDEX(Tracker!$D$5:$D$999,SMALL(IF((Tracker!$B$5:$B$999&gt;=PerCustomer!$D$5)*(Tracker!$B$5:$B$999&lt;=PerCustomer!$E$5)*(Tracker!$C$5:$C$999=PerCustomer!$B$5),ROW(Tracker!$B$5:$B$999)-ROW(Tracker!$B$5)+1),ROWS(D$8:D613))))</f>
        <v/>
      </c>
      <c r="F613" s="19" t="str" cm="1">
        <f t="array" ref="F613">IF(ROWS(F$8:F613)&gt;$H$4,"",INDEX(PaymentDate[],SMALL(IF((PaymentDate[]&gt;=PerCustomer!$D$5)*(PaymentDate[]&lt;=PerCustomer!$E$5)*(PaymentCus[]=PerCustomer!$B$5),ROW(PaymentDate[])-ROW(CustPay!$B$4)+1),ROWS(F$8:F613))))</f>
        <v/>
      </c>
      <c r="G613" s="20" t="str" cm="1">
        <f t="array" ref="G613">IF(ROWS(G$8:G613)&gt;$H$4,"",INDEX(PaymentCus[],SMALL(IF((PaymentDate[]&gt;=PerCustomer!$D$5)*(PaymentDate[]&lt;=PerCustomer!$E$5)*(PaymentCus[]=PerCustomer!$B$5),ROW(PaymentDate[])-ROW(CustPay!$B$4)+1),ROWS(G$8:G613))))</f>
        <v/>
      </c>
      <c r="H613" s="21" t="str" cm="1">
        <f t="array" ref="H613">IF(ROWS(H$8:H613)&gt;$H$4,"",INDEX(TableCPD[],SMALL(IF((PaymentDate[]&gt;=PerCustomer!$D$5)*(PaymentDate[]&lt;=PerCustomer!$E$5)*(PaymentCus[]=PerCustomer!$B$5),ROW(PaymentDate[])-ROW(CustPay!$B$4)+1),ROWS(H$8:H613))))</f>
        <v/>
      </c>
      <c r="L613" s="10"/>
    </row>
    <row r="614" spans="2:12" x14ac:dyDescent="0.35">
      <c r="B614" s="19" t="str">
        <f t="array" ref="B614">IF(ROWS(B$8:B614)&gt;$H$3,"",INDEX(Tracker!$B$5:$B$999,SMALL(IF((Tracker!$B$5:$B$999&gt;=PerCustomer!$D$5)*(Tracker!$B$5:$B$999&lt;=PerCustomer!$E$5)*(Tracker!$C$5:$C$999=PerCustomer!$B$5),ROW(Tracker!$B$5:$B$999)-ROW(Tracker!$B$5)+1),ROWS(B$8:B614))))</f>
        <v/>
      </c>
      <c r="C614" s="19" t="str">
        <f t="array" ref="C614">IF(ROWS(C$8:C614)&gt;$H$3,"",INDEX(Tracker!$C$5:$C$999,SMALL(IF((Tracker!$B$5:$B$999&gt;=PerCustomer!$D$5)*(Tracker!$B$5:$B$999&lt;=PerCustomer!$E$5)*(Tracker!$C$5:$C$999=PerCustomer!$B$5),ROW(Tracker!$B$5:$B$999)-ROW(Tracker!$B$5)+1),ROWS(C$8:C614))))</f>
        <v/>
      </c>
      <c r="D614" s="21" t="str">
        <f t="array" ref="D614">IF(ROWS(D$8:D614)&gt;$H$3,"",INDEX(Tracker!$D$5:$D$999,SMALL(IF((Tracker!$B$5:$B$999&gt;=PerCustomer!$D$5)*(Tracker!$B$5:$B$999&lt;=PerCustomer!$E$5)*(Tracker!$C$5:$C$999=PerCustomer!$B$5),ROW(Tracker!$B$5:$B$999)-ROW(Tracker!$B$5)+1),ROWS(D$8:D614))))</f>
        <v/>
      </c>
      <c r="F614" s="19" t="str" cm="1">
        <f t="array" ref="F614">IF(ROWS(F$8:F614)&gt;$H$4,"",INDEX(PaymentDate[],SMALL(IF((PaymentDate[]&gt;=PerCustomer!$D$5)*(PaymentDate[]&lt;=PerCustomer!$E$5)*(PaymentCus[]=PerCustomer!$B$5),ROW(PaymentDate[])-ROW(CustPay!$B$4)+1),ROWS(F$8:F614))))</f>
        <v/>
      </c>
      <c r="G614" s="20" t="str" cm="1">
        <f t="array" ref="G614">IF(ROWS(G$8:G614)&gt;$H$4,"",INDEX(PaymentCus[],SMALL(IF((PaymentDate[]&gt;=PerCustomer!$D$5)*(PaymentDate[]&lt;=PerCustomer!$E$5)*(PaymentCus[]=PerCustomer!$B$5),ROW(PaymentDate[])-ROW(CustPay!$B$4)+1),ROWS(G$8:G614))))</f>
        <v/>
      </c>
      <c r="H614" s="21" t="str" cm="1">
        <f t="array" ref="H614">IF(ROWS(H$8:H614)&gt;$H$4,"",INDEX(TableCPD[],SMALL(IF((PaymentDate[]&gt;=PerCustomer!$D$5)*(PaymentDate[]&lt;=PerCustomer!$E$5)*(PaymentCus[]=PerCustomer!$B$5),ROW(PaymentDate[])-ROW(CustPay!$B$4)+1),ROWS(H$8:H614))))</f>
        <v/>
      </c>
      <c r="L614" s="10"/>
    </row>
    <row r="615" spans="2:12" x14ac:dyDescent="0.35">
      <c r="B615" s="19" t="str">
        <f t="array" ref="B615">IF(ROWS(B$8:B615)&gt;$H$3,"",INDEX(Tracker!$B$5:$B$999,SMALL(IF((Tracker!$B$5:$B$999&gt;=PerCustomer!$D$5)*(Tracker!$B$5:$B$999&lt;=PerCustomer!$E$5)*(Tracker!$C$5:$C$999=PerCustomer!$B$5),ROW(Tracker!$B$5:$B$999)-ROW(Tracker!$B$5)+1),ROWS(B$8:B615))))</f>
        <v/>
      </c>
      <c r="C615" s="19" t="str">
        <f t="array" ref="C615">IF(ROWS(C$8:C615)&gt;$H$3,"",INDEX(Tracker!$C$5:$C$999,SMALL(IF((Tracker!$B$5:$B$999&gt;=PerCustomer!$D$5)*(Tracker!$B$5:$B$999&lt;=PerCustomer!$E$5)*(Tracker!$C$5:$C$999=PerCustomer!$B$5),ROW(Tracker!$B$5:$B$999)-ROW(Tracker!$B$5)+1),ROWS(C$8:C615))))</f>
        <v/>
      </c>
      <c r="D615" s="21" t="str">
        <f t="array" ref="D615">IF(ROWS(D$8:D615)&gt;$H$3,"",INDEX(Tracker!$D$5:$D$999,SMALL(IF((Tracker!$B$5:$B$999&gt;=PerCustomer!$D$5)*(Tracker!$B$5:$B$999&lt;=PerCustomer!$E$5)*(Tracker!$C$5:$C$999=PerCustomer!$B$5),ROW(Tracker!$B$5:$B$999)-ROW(Tracker!$B$5)+1),ROWS(D$8:D615))))</f>
        <v/>
      </c>
      <c r="F615" s="19" t="str" cm="1">
        <f t="array" ref="F615">IF(ROWS(F$8:F615)&gt;$H$4,"",INDEX(PaymentDate[],SMALL(IF((PaymentDate[]&gt;=PerCustomer!$D$5)*(PaymentDate[]&lt;=PerCustomer!$E$5)*(PaymentCus[]=PerCustomer!$B$5),ROW(PaymentDate[])-ROW(CustPay!$B$4)+1),ROWS(F$8:F615))))</f>
        <v/>
      </c>
      <c r="G615" s="20" t="str" cm="1">
        <f t="array" ref="G615">IF(ROWS(G$8:G615)&gt;$H$4,"",INDEX(PaymentCus[],SMALL(IF((PaymentDate[]&gt;=PerCustomer!$D$5)*(PaymentDate[]&lt;=PerCustomer!$E$5)*(PaymentCus[]=PerCustomer!$B$5),ROW(PaymentDate[])-ROW(CustPay!$B$4)+1),ROWS(G$8:G615))))</f>
        <v/>
      </c>
      <c r="H615" s="21" t="str" cm="1">
        <f t="array" ref="H615">IF(ROWS(H$8:H615)&gt;$H$4,"",INDEX(TableCPD[],SMALL(IF((PaymentDate[]&gt;=PerCustomer!$D$5)*(PaymentDate[]&lt;=PerCustomer!$E$5)*(PaymentCus[]=PerCustomer!$B$5),ROW(PaymentDate[])-ROW(CustPay!$B$4)+1),ROWS(H$8:H615))))</f>
        <v/>
      </c>
      <c r="L615" s="10"/>
    </row>
    <row r="616" spans="2:12" x14ac:dyDescent="0.35">
      <c r="B616" s="19" t="str">
        <f t="array" ref="B616">IF(ROWS(B$8:B616)&gt;$H$3,"",INDEX(Tracker!$B$5:$B$999,SMALL(IF((Tracker!$B$5:$B$999&gt;=PerCustomer!$D$5)*(Tracker!$B$5:$B$999&lt;=PerCustomer!$E$5)*(Tracker!$C$5:$C$999=PerCustomer!$B$5),ROW(Tracker!$B$5:$B$999)-ROW(Tracker!$B$5)+1),ROWS(B$8:B616))))</f>
        <v/>
      </c>
      <c r="C616" s="19" t="str">
        <f t="array" ref="C616">IF(ROWS(C$8:C616)&gt;$H$3,"",INDEX(Tracker!$C$5:$C$999,SMALL(IF((Tracker!$B$5:$B$999&gt;=PerCustomer!$D$5)*(Tracker!$B$5:$B$999&lt;=PerCustomer!$E$5)*(Tracker!$C$5:$C$999=PerCustomer!$B$5),ROW(Tracker!$B$5:$B$999)-ROW(Tracker!$B$5)+1),ROWS(C$8:C616))))</f>
        <v/>
      </c>
      <c r="D616" s="21" t="str">
        <f t="array" ref="D616">IF(ROWS(D$8:D616)&gt;$H$3,"",INDEX(Tracker!$D$5:$D$999,SMALL(IF((Tracker!$B$5:$B$999&gt;=PerCustomer!$D$5)*(Tracker!$B$5:$B$999&lt;=PerCustomer!$E$5)*(Tracker!$C$5:$C$999=PerCustomer!$B$5),ROW(Tracker!$B$5:$B$999)-ROW(Tracker!$B$5)+1),ROWS(D$8:D616))))</f>
        <v/>
      </c>
      <c r="F616" s="19" t="str" cm="1">
        <f t="array" ref="F616">IF(ROWS(F$8:F616)&gt;$H$4,"",INDEX(PaymentDate[],SMALL(IF((PaymentDate[]&gt;=PerCustomer!$D$5)*(PaymentDate[]&lt;=PerCustomer!$E$5)*(PaymentCus[]=PerCustomer!$B$5),ROW(PaymentDate[])-ROW(CustPay!$B$4)+1),ROWS(F$8:F616))))</f>
        <v/>
      </c>
      <c r="G616" s="20" t="str" cm="1">
        <f t="array" ref="G616">IF(ROWS(G$8:G616)&gt;$H$4,"",INDEX(PaymentCus[],SMALL(IF((PaymentDate[]&gt;=PerCustomer!$D$5)*(PaymentDate[]&lt;=PerCustomer!$E$5)*(PaymentCus[]=PerCustomer!$B$5),ROW(PaymentDate[])-ROW(CustPay!$B$4)+1),ROWS(G$8:G616))))</f>
        <v/>
      </c>
      <c r="H616" s="21" t="str" cm="1">
        <f t="array" ref="H616">IF(ROWS(H$8:H616)&gt;$H$4,"",INDEX(TableCPD[],SMALL(IF((PaymentDate[]&gt;=PerCustomer!$D$5)*(PaymentDate[]&lt;=PerCustomer!$E$5)*(PaymentCus[]=PerCustomer!$B$5),ROW(PaymentDate[])-ROW(CustPay!$B$4)+1),ROWS(H$8:H616))))</f>
        <v/>
      </c>
      <c r="L616" s="10"/>
    </row>
    <row r="617" spans="2:12" x14ac:dyDescent="0.35">
      <c r="B617" s="19" t="str">
        <f t="array" ref="B617">IF(ROWS(B$8:B617)&gt;$H$3,"",INDEX(Tracker!$B$5:$B$999,SMALL(IF((Tracker!$B$5:$B$999&gt;=PerCustomer!$D$5)*(Tracker!$B$5:$B$999&lt;=PerCustomer!$E$5)*(Tracker!$C$5:$C$999=PerCustomer!$B$5),ROW(Tracker!$B$5:$B$999)-ROW(Tracker!$B$5)+1),ROWS(B$8:B617))))</f>
        <v/>
      </c>
      <c r="C617" s="19" t="str">
        <f t="array" ref="C617">IF(ROWS(C$8:C617)&gt;$H$3,"",INDEX(Tracker!$C$5:$C$999,SMALL(IF((Tracker!$B$5:$B$999&gt;=PerCustomer!$D$5)*(Tracker!$B$5:$B$999&lt;=PerCustomer!$E$5)*(Tracker!$C$5:$C$999=PerCustomer!$B$5),ROW(Tracker!$B$5:$B$999)-ROW(Tracker!$B$5)+1),ROWS(C$8:C617))))</f>
        <v/>
      </c>
      <c r="D617" s="21" t="str">
        <f t="array" ref="D617">IF(ROWS(D$8:D617)&gt;$H$3,"",INDEX(Tracker!$D$5:$D$999,SMALL(IF((Tracker!$B$5:$B$999&gt;=PerCustomer!$D$5)*(Tracker!$B$5:$B$999&lt;=PerCustomer!$E$5)*(Tracker!$C$5:$C$999=PerCustomer!$B$5),ROW(Tracker!$B$5:$B$999)-ROW(Tracker!$B$5)+1),ROWS(D$8:D617))))</f>
        <v/>
      </c>
      <c r="F617" s="19" t="str" cm="1">
        <f t="array" ref="F617">IF(ROWS(F$8:F617)&gt;$H$4,"",INDEX(PaymentDate[],SMALL(IF((PaymentDate[]&gt;=PerCustomer!$D$5)*(PaymentDate[]&lt;=PerCustomer!$E$5)*(PaymentCus[]=PerCustomer!$B$5),ROW(PaymentDate[])-ROW(CustPay!$B$4)+1),ROWS(F$8:F617))))</f>
        <v/>
      </c>
      <c r="G617" s="20" t="str" cm="1">
        <f t="array" ref="G617">IF(ROWS(G$8:G617)&gt;$H$4,"",INDEX(PaymentCus[],SMALL(IF((PaymentDate[]&gt;=PerCustomer!$D$5)*(PaymentDate[]&lt;=PerCustomer!$E$5)*(PaymentCus[]=PerCustomer!$B$5),ROW(PaymentDate[])-ROW(CustPay!$B$4)+1),ROWS(G$8:G617))))</f>
        <v/>
      </c>
      <c r="H617" s="21" t="str" cm="1">
        <f t="array" ref="H617">IF(ROWS(H$8:H617)&gt;$H$4,"",INDEX(TableCPD[],SMALL(IF((PaymentDate[]&gt;=PerCustomer!$D$5)*(PaymentDate[]&lt;=PerCustomer!$E$5)*(PaymentCus[]=PerCustomer!$B$5),ROW(PaymentDate[])-ROW(CustPay!$B$4)+1),ROWS(H$8:H617))))</f>
        <v/>
      </c>
      <c r="L617" s="10"/>
    </row>
    <row r="618" spans="2:12" x14ac:dyDescent="0.35">
      <c r="B618" s="19" t="str">
        <f t="array" ref="B618">IF(ROWS(B$8:B618)&gt;$H$3,"",INDEX(Tracker!$B$5:$B$999,SMALL(IF((Tracker!$B$5:$B$999&gt;=PerCustomer!$D$5)*(Tracker!$B$5:$B$999&lt;=PerCustomer!$E$5)*(Tracker!$C$5:$C$999=PerCustomer!$B$5),ROW(Tracker!$B$5:$B$999)-ROW(Tracker!$B$5)+1),ROWS(B$8:B618))))</f>
        <v/>
      </c>
      <c r="C618" s="19" t="str">
        <f t="array" ref="C618">IF(ROWS(C$8:C618)&gt;$H$3,"",INDEX(Tracker!$C$5:$C$999,SMALL(IF((Tracker!$B$5:$B$999&gt;=PerCustomer!$D$5)*(Tracker!$B$5:$B$999&lt;=PerCustomer!$E$5)*(Tracker!$C$5:$C$999=PerCustomer!$B$5),ROW(Tracker!$B$5:$B$999)-ROW(Tracker!$B$5)+1),ROWS(C$8:C618))))</f>
        <v/>
      </c>
      <c r="D618" s="21" t="str">
        <f t="array" ref="D618">IF(ROWS(D$8:D618)&gt;$H$3,"",INDEX(Tracker!$D$5:$D$999,SMALL(IF((Tracker!$B$5:$B$999&gt;=PerCustomer!$D$5)*(Tracker!$B$5:$B$999&lt;=PerCustomer!$E$5)*(Tracker!$C$5:$C$999=PerCustomer!$B$5),ROW(Tracker!$B$5:$B$999)-ROW(Tracker!$B$5)+1),ROWS(D$8:D618))))</f>
        <v/>
      </c>
      <c r="F618" s="19" t="str" cm="1">
        <f t="array" ref="F618">IF(ROWS(F$8:F618)&gt;$H$4,"",INDEX(PaymentDate[],SMALL(IF((PaymentDate[]&gt;=PerCustomer!$D$5)*(PaymentDate[]&lt;=PerCustomer!$E$5)*(PaymentCus[]=PerCustomer!$B$5),ROW(PaymentDate[])-ROW(CustPay!$B$4)+1),ROWS(F$8:F618))))</f>
        <v/>
      </c>
      <c r="G618" s="20" t="str" cm="1">
        <f t="array" ref="G618">IF(ROWS(G$8:G618)&gt;$H$4,"",INDEX(PaymentCus[],SMALL(IF((PaymentDate[]&gt;=PerCustomer!$D$5)*(PaymentDate[]&lt;=PerCustomer!$E$5)*(PaymentCus[]=PerCustomer!$B$5),ROW(PaymentDate[])-ROW(CustPay!$B$4)+1),ROWS(G$8:G618))))</f>
        <v/>
      </c>
      <c r="H618" s="21" t="str" cm="1">
        <f t="array" ref="H618">IF(ROWS(H$8:H618)&gt;$H$4,"",INDEX(TableCPD[],SMALL(IF((PaymentDate[]&gt;=PerCustomer!$D$5)*(PaymentDate[]&lt;=PerCustomer!$E$5)*(PaymentCus[]=PerCustomer!$B$5),ROW(PaymentDate[])-ROW(CustPay!$B$4)+1),ROWS(H$8:H618))))</f>
        <v/>
      </c>
      <c r="L618" s="10"/>
    </row>
    <row r="619" spans="2:12" x14ac:dyDescent="0.35">
      <c r="B619" s="19" t="str">
        <f t="array" ref="B619">IF(ROWS(B$8:B619)&gt;$H$3,"",INDEX(Tracker!$B$5:$B$999,SMALL(IF((Tracker!$B$5:$B$999&gt;=PerCustomer!$D$5)*(Tracker!$B$5:$B$999&lt;=PerCustomer!$E$5)*(Tracker!$C$5:$C$999=PerCustomer!$B$5),ROW(Tracker!$B$5:$B$999)-ROW(Tracker!$B$5)+1),ROWS(B$8:B619))))</f>
        <v/>
      </c>
      <c r="C619" s="19" t="str">
        <f t="array" ref="C619">IF(ROWS(C$8:C619)&gt;$H$3,"",INDEX(Tracker!$C$5:$C$999,SMALL(IF((Tracker!$B$5:$B$999&gt;=PerCustomer!$D$5)*(Tracker!$B$5:$B$999&lt;=PerCustomer!$E$5)*(Tracker!$C$5:$C$999=PerCustomer!$B$5),ROW(Tracker!$B$5:$B$999)-ROW(Tracker!$B$5)+1),ROWS(C$8:C619))))</f>
        <v/>
      </c>
      <c r="D619" s="21" t="str">
        <f t="array" ref="D619">IF(ROWS(D$8:D619)&gt;$H$3,"",INDEX(Tracker!$D$5:$D$999,SMALL(IF((Tracker!$B$5:$B$999&gt;=PerCustomer!$D$5)*(Tracker!$B$5:$B$999&lt;=PerCustomer!$E$5)*(Tracker!$C$5:$C$999=PerCustomer!$B$5),ROW(Tracker!$B$5:$B$999)-ROW(Tracker!$B$5)+1),ROWS(D$8:D619))))</f>
        <v/>
      </c>
      <c r="F619" s="19" t="str" cm="1">
        <f t="array" ref="F619">IF(ROWS(F$8:F619)&gt;$H$4,"",INDEX(PaymentDate[],SMALL(IF((PaymentDate[]&gt;=PerCustomer!$D$5)*(PaymentDate[]&lt;=PerCustomer!$E$5)*(PaymentCus[]=PerCustomer!$B$5),ROW(PaymentDate[])-ROW(CustPay!$B$4)+1),ROWS(F$8:F619))))</f>
        <v/>
      </c>
      <c r="G619" s="20" t="str" cm="1">
        <f t="array" ref="G619">IF(ROWS(G$8:G619)&gt;$H$4,"",INDEX(PaymentCus[],SMALL(IF((PaymentDate[]&gt;=PerCustomer!$D$5)*(PaymentDate[]&lt;=PerCustomer!$E$5)*(PaymentCus[]=PerCustomer!$B$5),ROW(PaymentDate[])-ROW(CustPay!$B$4)+1),ROWS(G$8:G619))))</f>
        <v/>
      </c>
      <c r="H619" s="21" t="str" cm="1">
        <f t="array" ref="H619">IF(ROWS(H$8:H619)&gt;$H$4,"",INDEX(TableCPD[],SMALL(IF((PaymentDate[]&gt;=PerCustomer!$D$5)*(PaymentDate[]&lt;=PerCustomer!$E$5)*(PaymentCus[]=PerCustomer!$B$5),ROW(PaymentDate[])-ROW(CustPay!$B$4)+1),ROWS(H$8:H619))))</f>
        <v/>
      </c>
      <c r="L619" s="10"/>
    </row>
    <row r="620" spans="2:12" x14ac:dyDescent="0.35">
      <c r="B620" s="19" t="str">
        <f t="array" ref="B620">IF(ROWS(B$8:B620)&gt;$H$3,"",INDEX(Tracker!$B$5:$B$999,SMALL(IF((Tracker!$B$5:$B$999&gt;=PerCustomer!$D$5)*(Tracker!$B$5:$B$999&lt;=PerCustomer!$E$5)*(Tracker!$C$5:$C$999=PerCustomer!$B$5),ROW(Tracker!$B$5:$B$999)-ROW(Tracker!$B$5)+1),ROWS(B$8:B620))))</f>
        <v/>
      </c>
      <c r="C620" s="19" t="str">
        <f t="array" ref="C620">IF(ROWS(C$8:C620)&gt;$H$3,"",INDEX(Tracker!$C$5:$C$999,SMALL(IF((Tracker!$B$5:$B$999&gt;=PerCustomer!$D$5)*(Tracker!$B$5:$B$999&lt;=PerCustomer!$E$5)*(Tracker!$C$5:$C$999=PerCustomer!$B$5),ROW(Tracker!$B$5:$B$999)-ROW(Tracker!$B$5)+1),ROWS(C$8:C620))))</f>
        <v/>
      </c>
      <c r="D620" s="21" t="str">
        <f t="array" ref="D620">IF(ROWS(D$8:D620)&gt;$H$3,"",INDEX(Tracker!$D$5:$D$999,SMALL(IF((Tracker!$B$5:$B$999&gt;=PerCustomer!$D$5)*(Tracker!$B$5:$B$999&lt;=PerCustomer!$E$5)*(Tracker!$C$5:$C$999=PerCustomer!$B$5),ROW(Tracker!$B$5:$B$999)-ROW(Tracker!$B$5)+1),ROWS(D$8:D620))))</f>
        <v/>
      </c>
      <c r="F620" s="19" t="str" cm="1">
        <f t="array" ref="F620">IF(ROWS(F$8:F620)&gt;$H$4,"",INDEX(PaymentDate[],SMALL(IF((PaymentDate[]&gt;=PerCustomer!$D$5)*(PaymentDate[]&lt;=PerCustomer!$E$5)*(PaymentCus[]=PerCustomer!$B$5),ROW(PaymentDate[])-ROW(CustPay!$B$4)+1),ROWS(F$8:F620))))</f>
        <v/>
      </c>
      <c r="G620" s="20" t="str" cm="1">
        <f t="array" ref="G620">IF(ROWS(G$8:G620)&gt;$H$4,"",INDEX(PaymentCus[],SMALL(IF((PaymentDate[]&gt;=PerCustomer!$D$5)*(PaymentDate[]&lt;=PerCustomer!$E$5)*(PaymentCus[]=PerCustomer!$B$5),ROW(PaymentDate[])-ROW(CustPay!$B$4)+1),ROWS(G$8:G620))))</f>
        <v/>
      </c>
      <c r="H620" s="21" t="str" cm="1">
        <f t="array" ref="H620">IF(ROWS(H$8:H620)&gt;$H$4,"",INDEX(TableCPD[],SMALL(IF((PaymentDate[]&gt;=PerCustomer!$D$5)*(PaymentDate[]&lt;=PerCustomer!$E$5)*(PaymentCus[]=PerCustomer!$B$5),ROW(PaymentDate[])-ROW(CustPay!$B$4)+1),ROWS(H$8:H620))))</f>
        <v/>
      </c>
      <c r="L620" s="10"/>
    </row>
    <row r="621" spans="2:12" x14ac:dyDescent="0.35">
      <c r="B621" s="19" t="str">
        <f t="array" ref="B621">IF(ROWS(B$8:B621)&gt;$H$3,"",INDEX(Tracker!$B$5:$B$999,SMALL(IF((Tracker!$B$5:$B$999&gt;=PerCustomer!$D$5)*(Tracker!$B$5:$B$999&lt;=PerCustomer!$E$5)*(Tracker!$C$5:$C$999=PerCustomer!$B$5),ROW(Tracker!$B$5:$B$999)-ROW(Tracker!$B$5)+1),ROWS(B$8:B621))))</f>
        <v/>
      </c>
      <c r="C621" s="19" t="str">
        <f t="array" ref="C621">IF(ROWS(C$8:C621)&gt;$H$3,"",INDEX(Tracker!$C$5:$C$999,SMALL(IF((Tracker!$B$5:$B$999&gt;=PerCustomer!$D$5)*(Tracker!$B$5:$B$999&lt;=PerCustomer!$E$5)*(Tracker!$C$5:$C$999=PerCustomer!$B$5),ROW(Tracker!$B$5:$B$999)-ROW(Tracker!$B$5)+1),ROWS(C$8:C621))))</f>
        <v/>
      </c>
      <c r="D621" s="21" t="str">
        <f t="array" ref="D621">IF(ROWS(D$8:D621)&gt;$H$3,"",INDEX(Tracker!$D$5:$D$999,SMALL(IF((Tracker!$B$5:$B$999&gt;=PerCustomer!$D$5)*(Tracker!$B$5:$B$999&lt;=PerCustomer!$E$5)*(Tracker!$C$5:$C$999=PerCustomer!$B$5),ROW(Tracker!$B$5:$B$999)-ROW(Tracker!$B$5)+1),ROWS(D$8:D621))))</f>
        <v/>
      </c>
      <c r="F621" s="19" t="str" cm="1">
        <f t="array" ref="F621">IF(ROWS(F$8:F621)&gt;$H$4,"",INDEX(PaymentDate[],SMALL(IF((PaymentDate[]&gt;=PerCustomer!$D$5)*(PaymentDate[]&lt;=PerCustomer!$E$5)*(PaymentCus[]=PerCustomer!$B$5),ROW(PaymentDate[])-ROW(CustPay!$B$4)+1),ROWS(F$8:F621))))</f>
        <v/>
      </c>
      <c r="G621" s="20" t="str" cm="1">
        <f t="array" ref="G621">IF(ROWS(G$8:G621)&gt;$H$4,"",INDEX(PaymentCus[],SMALL(IF((PaymentDate[]&gt;=PerCustomer!$D$5)*(PaymentDate[]&lt;=PerCustomer!$E$5)*(PaymentCus[]=PerCustomer!$B$5),ROW(PaymentDate[])-ROW(CustPay!$B$4)+1),ROWS(G$8:G621))))</f>
        <v/>
      </c>
      <c r="H621" s="21" t="str" cm="1">
        <f t="array" ref="H621">IF(ROWS(H$8:H621)&gt;$H$4,"",INDEX(TableCPD[],SMALL(IF((PaymentDate[]&gt;=PerCustomer!$D$5)*(PaymentDate[]&lt;=PerCustomer!$E$5)*(PaymentCus[]=PerCustomer!$B$5),ROW(PaymentDate[])-ROW(CustPay!$B$4)+1),ROWS(H$8:H621))))</f>
        <v/>
      </c>
      <c r="L621" s="10"/>
    </row>
    <row r="622" spans="2:12" x14ac:dyDescent="0.35">
      <c r="B622" s="19" t="str">
        <f t="array" ref="B622">IF(ROWS(B$8:B622)&gt;$H$3,"",INDEX(Tracker!$B$5:$B$999,SMALL(IF((Tracker!$B$5:$B$999&gt;=PerCustomer!$D$5)*(Tracker!$B$5:$B$999&lt;=PerCustomer!$E$5)*(Tracker!$C$5:$C$999=PerCustomer!$B$5),ROW(Tracker!$B$5:$B$999)-ROW(Tracker!$B$5)+1),ROWS(B$8:B622))))</f>
        <v/>
      </c>
      <c r="C622" s="19" t="str">
        <f t="array" ref="C622">IF(ROWS(C$8:C622)&gt;$H$3,"",INDEX(Tracker!$C$5:$C$999,SMALL(IF((Tracker!$B$5:$B$999&gt;=PerCustomer!$D$5)*(Tracker!$B$5:$B$999&lt;=PerCustomer!$E$5)*(Tracker!$C$5:$C$999=PerCustomer!$B$5),ROW(Tracker!$B$5:$B$999)-ROW(Tracker!$B$5)+1),ROWS(C$8:C622))))</f>
        <v/>
      </c>
      <c r="D622" s="21" t="str">
        <f t="array" ref="D622">IF(ROWS(D$8:D622)&gt;$H$3,"",INDEX(Tracker!$D$5:$D$999,SMALL(IF((Tracker!$B$5:$B$999&gt;=PerCustomer!$D$5)*(Tracker!$B$5:$B$999&lt;=PerCustomer!$E$5)*(Tracker!$C$5:$C$999=PerCustomer!$B$5),ROW(Tracker!$B$5:$B$999)-ROW(Tracker!$B$5)+1),ROWS(D$8:D622))))</f>
        <v/>
      </c>
      <c r="F622" s="19" t="str" cm="1">
        <f t="array" ref="F622">IF(ROWS(F$8:F622)&gt;$H$4,"",INDEX(PaymentDate[],SMALL(IF((PaymentDate[]&gt;=PerCustomer!$D$5)*(PaymentDate[]&lt;=PerCustomer!$E$5)*(PaymentCus[]=PerCustomer!$B$5),ROW(PaymentDate[])-ROW(CustPay!$B$4)+1),ROWS(F$8:F622))))</f>
        <v/>
      </c>
      <c r="G622" s="20" t="str" cm="1">
        <f t="array" ref="G622">IF(ROWS(G$8:G622)&gt;$H$4,"",INDEX(PaymentCus[],SMALL(IF((PaymentDate[]&gt;=PerCustomer!$D$5)*(PaymentDate[]&lt;=PerCustomer!$E$5)*(PaymentCus[]=PerCustomer!$B$5),ROW(PaymentDate[])-ROW(CustPay!$B$4)+1),ROWS(G$8:G622))))</f>
        <v/>
      </c>
      <c r="H622" s="21" t="str" cm="1">
        <f t="array" ref="H622">IF(ROWS(H$8:H622)&gt;$H$4,"",INDEX(TableCPD[],SMALL(IF((PaymentDate[]&gt;=PerCustomer!$D$5)*(PaymentDate[]&lt;=PerCustomer!$E$5)*(PaymentCus[]=PerCustomer!$B$5),ROW(PaymentDate[])-ROW(CustPay!$B$4)+1),ROWS(H$8:H622))))</f>
        <v/>
      </c>
      <c r="L622" s="10"/>
    </row>
    <row r="623" spans="2:12" x14ac:dyDescent="0.35">
      <c r="B623" s="19" t="str">
        <f t="array" ref="B623">IF(ROWS(B$8:B623)&gt;$H$3,"",INDEX(Tracker!$B$5:$B$999,SMALL(IF((Tracker!$B$5:$B$999&gt;=PerCustomer!$D$5)*(Tracker!$B$5:$B$999&lt;=PerCustomer!$E$5)*(Tracker!$C$5:$C$999=PerCustomer!$B$5),ROW(Tracker!$B$5:$B$999)-ROW(Tracker!$B$5)+1),ROWS(B$8:B623))))</f>
        <v/>
      </c>
      <c r="C623" s="19" t="str">
        <f t="array" ref="C623">IF(ROWS(C$8:C623)&gt;$H$3,"",INDEX(Tracker!$C$5:$C$999,SMALL(IF((Tracker!$B$5:$B$999&gt;=PerCustomer!$D$5)*(Tracker!$B$5:$B$999&lt;=PerCustomer!$E$5)*(Tracker!$C$5:$C$999=PerCustomer!$B$5),ROW(Tracker!$B$5:$B$999)-ROW(Tracker!$B$5)+1),ROWS(C$8:C623))))</f>
        <v/>
      </c>
      <c r="D623" s="21" t="str">
        <f t="array" ref="D623">IF(ROWS(D$8:D623)&gt;$H$3,"",INDEX(Tracker!$D$5:$D$999,SMALL(IF((Tracker!$B$5:$B$999&gt;=PerCustomer!$D$5)*(Tracker!$B$5:$B$999&lt;=PerCustomer!$E$5)*(Tracker!$C$5:$C$999=PerCustomer!$B$5),ROW(Tracker!$B$5:$B$999)-ROW(Tracker!$B$5)+1),ROWS(D$8:D623))))</f>
        <v/>
      </c>
      <c r="F623" s="19" t="str" cm="1">
        <f t="array" ref="F623">IF(ROWS(F$8:F623)&gt;$H$4,"",INDEX(PaymentDate[],SMALL(IF((PaymentDate[]&gt;=PerCustomer!$D$5)*(PaymentDate[]&lt;=PerCustomer!$E$5)*(PaymentCus[]=PerCustomer!$B$5),ROW(PaymentDate[])-ROW(CustPay!$B$4)+1),ROWS(F$8:F623))))</f>
        <v/>
      </c>
      <c r="G623" s="20" t="str" cm="1">
        <f t="array" ref="G623">IF(ROWS(G$8:G623)&gt;$H$4,"",INDEX(PaymentCus[],SMALL(IF((PaymentDate[]&gt;=PerCustomer!$D$5)*(PaymentDate[]&lt;=PerCustomer!$E$5)*(PaymentCus[]=PerCustomer!$B$5),ROW(PaymentDate[])-ROW(CustPay!$B$4)+1),ROWS(G$8:G623))))</f>
        <v/>
      </c>
      <c r="H623" s="21" t="str" cm="1">
        <f t="array" ref="H623">IF(ROWS(H$8:H623)&gt;$H$4,"",INDEX(TableCPD[],SMALL(IF((PaymentDate[]&gt;=PerCustomer!$D$5)*(PaymentDate[]&lt;=PerCustomer!$E$5)*(PaymentCus[]=PerCustomer!$B$5),ROW(PaymentDate[])-ROW(CustPay!$B$4)+1),ROWS(H$8:H623))))</f>
        <v/>
      </c>
      <c r="L623" s="10"/>
    </row>
    <row r="624" spans="2:12" x14ac:dyDescent="0.35">
      <c r="B624" s="19" t="str">
        <f t="array" ref="B624">IF(ROWS(B$8:B624)&gt;$H$3,"",INDEX(Tracker!$B$5:$B$999,SMALL(IF((Tracker!$B$5:$B$999&gt;=PerCustomer!$D$5)*(Tracker!$B$5:$B$999&lt;=PerCustomer!$E$5)*(Tracker!$C$5:$C$999=PerCustomer!$B$5),ROW(Tracker!$B$5:$B$999)-ROW(Tracker!$B$5)+1),ROWS(B$8:B624))))</f>
        <v/>
      </c>
      <c r="C624" s="19" t="str">
        <f t="array" ref="C624">IF(ROWS(C$8:C624)&gt;$H$3,"",INDEX(Tracker!$C$5:$C$999,SMALL(IF((Tracker!$B$5:$B$999&gt;=PerCustomer!$D$5)*(Tracker!$B$5:$B$999&lt;=PerCustomer!$E$5)*(Tracker!$C$5:$C$999=PerCustomer!$B$5),ROW(Tracker!$B$5:$B$999)-ROW(Tracker!$B$5)+1),ROWS(C$8:C624))))</f>
        <v/>
      </c>
      <c r="D624" s="21" t="str">
        <f t="array" ref="D624">IF(ROWS(D$8:D624)&gt;$H$3,"",INDEX(Tracker!$D$5:$D$999,SMALL(IF((Tracker!$B$5:$B$999&gt;=PerCustomer!$D$5)*(Tracker!$B$5:$B$999&lt;=PerCustomer!$E$5)*(Tracker!$C$5:$C$999=PerCustomer!$B$5),ROW(Tracker!$B$5:$B$999)-ROW(Tracker!$B$5)+1),ROWS(D$8:D624))))</f>
        <v/>
      </c>
      <c r="F624" s="19" t="str" cm="1">
        <f t="array" ref="F624">IF(ROWS(F$8:F624)&gt;$H$4,"",INDEX(PaymentDate[],SMALL(IF((PaymentDate[]&gt;=PerCustomer!$D$5)*(PaymentDate[]&lt;=PerCustomer!$E$5)*(PaymentCus[]=PerCustomer!$B$5),ROW(PaymentDate[])-ROW(CustPay!$B$4)+1),ROWS(F$8:F624))))</f>
        <v/>
      </c>
      <c r="G624" s="20" t="str" cm="1">
        <f t="array" ref="G624">IF(ROWS(G$8:G624)&gt;$H$4,"",INDEX(PaymentCus[],SMALL(IF((PaymentDate[]&gt;=PerCustomer!$D$5)*(PaymentDate[]&lt;=PerCustomer!$E$5)*(PaymentCus[]=PerCustomer!$B$5),ROW(PaymentDate[])-ROW(CustPay!$B$4)+1),ROWS(G$8:G624))))</f>
        <v/>
      </c>
      <c r="H624" s="21" t="str" cm="1">
        <f t="array" ref="H624">IF(ROWS(H$8:H624)&gt;$H$4,"",INDEX(TableCPD[],SMALL(IF((PaymentDate[]&gt;=PerCustomer!$D$5)*(PaymentDate[]&lt;=PerCustomer!$E$5)*(PaymentCus[]=PerCustomer!$B$5),ROW(PaymentDate[])-ROW(CustPay!$B$4)+1),ROWS(H$8:H624))))</f>
        <v/>
      </c>
      <c r="L624" s="10"/>
    </row>
    <row r="625" spans="2:12" x14ac:dyDescent="0.35">
      <c r="B625" s="19" t="str">
        <f t="array" ref="B625">IF(ROWS(B$8:B625)&gt;$H$3,"",INDEX(Tracker!$B$5:$B$999,SMALL(IF((Tracker!$B$5:$B$999&gt;=PerCustomer!$D$5)*(Tracker!$B$5:$B$999&lt;=PerCustomer!$E$5)*(Tracker!$C$5:$C$999=PerCustomer!$B$5),ROW(Tracker!$B$5:$B$999)-ROW(Tracker!$B$5)+1),ROWS(B$8:B625))))</f>
        <v/>
      </c>
      <c r="C625" s="19" t="str">
        <f t="array" ref="C625">IF(ROWS(C$8:C625)&gt;$H$3,"",INDEX(Tracker!$C$5:$C$999,SMALL(IF((Tracker!$B$5:$B$999&gt;=PerCustomer!$D$5)*(Tracker!$B$5:$B$999&lt;=PerCustomer!$E$5)*(Tracker!$C$5:$C$999=PerCustomer!$B$5),ROW(Tracker!$B$5:$B$999)-ROW(Tracker!$B$5)+1),ROWS(C$8:C625))))</f>
        <v/>
      </c>
      <c r="D625" s="21" t="str">
        <f t="array" ref="D625">IF(ROWS(D$8:D625)&gt;$H$3,"",INDEX(Tracker!$D$5:$D$999,SMALL(IF((Tracker!$B$5:$B$999&gt;=PerCustomer!$D$5)*(Tracker!$B$5:$B$999&lt;=PerCustomer!$E$5)*(Tracker!$C$5:$C$999=PerCustomer!$B$5),ROW(Tracker!$B$5:$B$999)-ROW(Tracker!$B$5)+1),ROWS(D$8:D625))))</f>
        <v/>
      </c>
      <c r="F625" s="19" t="str" cm="1">
        <f t="array" ref="F625">IF(ROWS(F$8:F625)&gt;$H$4,"",INDEX(PaymentDate[],SMALL(IF((PaymentDate[]&gt;=PerCustomer!$D$5)*(PaymentDate[]&lt;=PerCustomer!$E$5)*(PaymentCus[]=PerCustomer!$B$5),ROW(PaymentDate[])-ROW(CustPay!$B$4)+1),ROWS(F$8:F625))))</f>
        <v/>
      </c>
      <c r="G625" s="20" t="str" cm="1">
        <f t="array" ref="G625">IF(ROWS(G$8:G625)&gt;$H$4,"",INDEX(PaymentCus[],SMALL(IF((PaymentDate[]&gt;=PerCustomer!$D$5)*(PaymentDate[]&lt;=PerCustomer!$E$5)*(PaymentCus[]=PerCustomer!$B$5),ROW(PaymentDate[])-ROW(CustPay!$B$4)+1),ROWS(G$8:G625))))</f>
        <v/>
      </c>
      <c r="H625" s="21" t="str" cm="1">
        <f t="array" ref="H625">IF(ROWS(H$8:H625)&gt;$H$4,"",INDEX(TableCPD[],SMALL(IF((PaymentDate[]&gt;=PerCustomer!$D$5)*(PaymentDate[]&lt;=PerCustomer!$E$5)*(PaymentCus[]=PerCustomer!$B$5),ROW(PaymentDate[])-ROW(CustPay!$B$4)+1),ROWS(H$8:H625))))</f>
        <v/>
      </c>
      <c r="L625" s="10"/>
    </row>
    <row r="626" spans="2:12" x14ac:dyDescent="0.35">
      <c r="B626" s="19" t="str">
        <f t="array" ref="B626">IF(ROWS(B$8:B626)&gt;$H$3,"",INDEX(Tracker!$B$5:$B$999,SMALL(IF((Tracker!$B$5:$B$999&gt;=PerCustomer!$D$5)*(Tracker!$B$5:$B$999&lt;=PerCustomer!$E$5)*(Tracker!$C$5:$C$999=PerCustomer!$B$5),ROW(Tracker!$B$5:$B$999)-ROW(Tracker!$B$5)+1),ROWS(B$8:B626))))</f>
        <v/>
      </c>
      <c r="C626" s="19" t="str">
        <f t="array" ref="C626">IF(ROWS(C$8:C626)&gt;$H$3,"",INDEX(Tracker!$C$5:$C$999,SMALL(IF((Tracker!$B$5:$B$999&gt;=PerCustomer!$D$5)*(Tracker!$B$5:$B$999&lt;=PerCustomer!$E$5)*(Tracker!$C$5:$C$999=PerCustomer!$B$5),ROW(Tracker!$B$5:$B$999)-ROW(Tracker!$B$5)+1),ROWS(C$8:C626))))</f>
        <v/>
      </c>
      <c r="D626" s="21" t="str">
        <f t="array" ref="D626">IF(ROWS(D$8:D626)&gt;$H$3,"",INDEX(Tracker!$D$5:$D$999,SMALL(IF((Tracker!$B$5:$B$999&gt;=PerCustomer!$D$5)*(Tracker!$B$5:$B$999&lt;=PerCustomer!$E$5)*(Tracker!$C$5:$C$999=PerCustomer!$B$5),ROW(Tracker!$B$5:$B$999)-ROW(Tracker!$B$5)+1),ROWS(D$8:D626))))</f>
        <v/>
      </c>
      <c r="F626" s="19" t="str" cm="1">
        <f t="array" ref="F626">IF(ROWS(F$8:F626)&gt;$H$4,"",INDEX(PaymentDate[],SMALL(IF((PaymentDate[]&gt;=PerCustomer!$D$5)*(PaymentDate[]&lt;=PerCustomer!$E$5)*(PaymentCus[]=PerCustomer!$B$5),ROW(PaymentDate[])-ROW(CustPay!$B$4)+1),ROWS(F$8:F626))))</f>
        <v/>
      </c>
      <c r="G626" s="20" t="str" cm="1">
        <f t="array" ref="G626">IF(ROWS(G$8:G626)&gt;$H$4,"",INDEX(PaymentCus[],SMALL(IF((PaymentDate[]&gt;=PerCustomer!$D$5)*(PaymentDate[]&lt;=PerCustomer!$E$5)*(PaymentCus[]=PerCustomer!$B$5),ROW(PaymentDate[])-ROW(CustPay!$B$4)+1),ROWS(G$8:G626))))</f>
        <v/>
      </c>
      <c r="H626" s="21" t="str" cm="1">
        <f t="array" ref="H626">IF(ROWS(H$8:H626)&gt;$H$4,"",INDEX(TableCPD[],SMALL(IF((PaymentDate[]&gt;=PerCustomer!$D$5)*(PaymentDate[]&lt;=PerCustomer!$E$5)*(PaymentCus[]=PerCustomer!$B$5),ROW(PaymentDate[])-ROW(CustPay!$B$4)+1),ROWS(H$8:H626))))</f>
        <v/>
      </c>
      <c r="L626" s="10"/>
    </row>
    <row r="627" spans="2:12" x14ac:dyDescent="0.35">
      <c r="B627" s="19" t="str">
        <f t="array" ref="B627">IF(ROWS(B$8:B627)&gt;$H$3,"",INDEX(Tracker!$B$5:$B$999,SMALL(IF((Tracker!$B$5:$B$999&gt;=PerCustomer!$D$5)*(Tracker!$B$5:$B$999&lt;=PerCustomer!$E$5)*(Tracker!$C$5:$C$999=PerCustomer!$B$5),ROW(Tracker!$B$5:$B$999)-ROW(Tracker!$B$5)+1),ROWS(B$8:B627))))</f>
        <v/>
      </c>
      <c r="C627" s="19" t="str">
        <f t="array" ref="C627">IF(ROWS(C$8:C627)&gt;$H$3,"",INDEX(Tracker!$C$5:$C$999,SMALL(IF((Tracker!$B$5:$B$999&gt;=PerCustomer!$D$5)*(Tracker!$B$5:$B$999&lt;=PerCustomer!$E$5)*(Tracker!$C$5:$C$999=PerCustomer!$B$5),ROW(Tracker!$B$5:$B$999)-ROW(Tracker!$B$5)+1),ROWS(C$8:C627))))</f>
        <v/>
      </c>
      <c r="D627" s="21" t="str">
        <f t="array" ref="D627">IF(ROWS(D$8:D627)&gt;$H$3,"",INDEX(Tracker!$D$5:$D$999,SMALL(IF((Tracker!$B$5:$B$999&gt;=PerCustomer!$D$5)*(Tracker!$B$5:$B$999&lt;=PerCustomer!$E$5)*(Tracker!$C$5:$C$999=PerCustomer!$B$5),ROW(Tracker!$B$5:$B$999)-ROW(Tracker!$B$5)+1),ROWS(D$8:D627))))</f>
        <v/>
      </c>
      <c r="F627" s="19" t="str" cm="1">
        <f t="array" ref="F627">IF(ROWS(F$8:F627)&gt;$H$4,"",INDEX(PaymentDate[],SMALL(IF((PaymentDate[]&gt;=PerCustomer!$D$5)*(PaymentDate[]&lt;=PerCustomer!$E$5)*(PaymentCus[]=PerCustomer!$B$5),ROW(PaymentDate[])-ROW(CustPay!$B$4)+1),ROWS(F$8:F627))))</f>
        <v/>
      </c>
      <c r="G627" s="20" t="str" cm="1">
        <f t="array" ref="G627">IF(ROWS(G$8:G627)&gt;$H$4,"",INDEX(PaymentCus[],SMALL(IF((PaymentDate[]&gt;=PerCustomer!$D$5)*(PaymentDate[]&lt;=PerCustomer!$E$5)*(PaymentCus[]=PerCustomer!$B$5),ROW(PaymentDate[])-ROW(CustPay!$B$4)+1),ROWS(G$8:G627))))</f>
        <v/>
      </c>
      <c r="H627" s="21" t="str" cm="1">
        <f t="array" ref="H627">IF(ROWS(H$8:H627)&gt;$H$4,"",INDEX(TableCPD[],SMALL(IF((PaymentDate[]&gt;=PerCustomer!$D$5)*(PaymentDate[]&lt;=PerCustomer!$E$5)*(PaymentCus[]=PerCustomer!$B$5),ROW(PaymentDate[])-ROW(CustPay!$B$4)+1),ROWS(H$8:H627))))</f>
        <v/>
      </c>
      <c r="L627" s="10"/>
    </row>
    <row r="628" spans="2:12" x14ac:dyDescent="0.35">
      <c r="B628" s="19" t="str">
        <f t="array" ref="B628">IF(ROWS(B$8:B628)&gt;$H$3,"",INDEX(Tracker!$B$5:$B$999,SMALL(IF((Tracker!$B$5:$B$999&gt;=PerCustomer!$D$5)*(Tracker!$B$5:$B$999&lt;=PerCustomer!$E$5)*(Tracker!$C$5:$C$999=PerCustomer!$B$5),ROW(Tracker!$B$5:$B$999)-ROW(Tracker!$B$5)+1),ROWS(B$8:B628))))</f>
        <v/>
      </c>
      <c r="C628" s="19" t="str">
        <f t="array" ref="C628">IF(ROWS(C$8:C628)&gt;$H$3,"",INDEX(Tracker!$C$5:$C$999,SMALL(IF((Tracker!$B$5:$B$999&gt;=PerCustomer!$D$5)*(Tracker!$B$5:$B$999&lt;=PerCustomer!$E$5)*(Tracker!$C$5:$C$999=PerCustomer!$B$5),ROW(Tracker!$B$5:$B$999)-ROW(Tracker!$B$5)+1),ROWS(C$8:C628))))</f>
        <v/>
      </c>
      <c r="D628" s="21" t="str">
        <f t="array" ref="D628">IF(ROWS(D$8:D628)&gt;$H$3,"",INDEX(Tracker!$D$5:$D$999,SMALL(IF((Tracker!$B$5:$B$999&gt;=PerCustomer!$D$5)*(Tracker!$B$5:$B$999&lt;=PerCustomer!$E$5)*(Tracker!$C$5:$C$999=PerCustomer!$B$5),ROW(Tracker!$B$5:$B$999)-ROW(Tracker!$B$5)+1),ROWS(D$8:D628))))</f>
        <v/>
      </c>
      <c r="F628" s="19" t="str" cm="1">
        <f t="array" ref="F628">IF(ROWS(F$8:F628)&gt;$H$4,"",INDEX(PaymentDate[],SMALL(IF((PaymentDate[]&gt;=PerCustomer!$D$5)*(PaymentDate[]&lt;=PerCustomer!$E$5)*(PaymentCus[]=PerCustomer!$B$5),ROW(PaymentDate[])-ROW(CustPay!$B$4)+1),ROWS(F$8:F628))))</f>
        <v/>
      </c>
      <c r="G628" s="20" t="str" cm="1">
        <f t="array" ref="G628">IF(ROWS(G$8:G628)&gt;$H$4,"",INDEX(PaymentCus[],SMALL(IF((PaymentDate[]&gt;=PerCustomer!$D$5)*(PaymentDate[]&lt;=PerCustomer!$E$5)*(PaymentCus[]=PerCustomer!$B$5),ROW(PaymentDate[])-ROW(CustPay!$B$4)+1),ROWS(G$8:G628))))</f>
        <v/>
      </c>
      <c r="H628" s="21" t="str" cm="1">
        <f t="array" ref="H628">IF(ROWS(H$8:H628)&gt;$H$4,"",INDEX(TableCPD[],SMALL(IF((PaymentDate[]&gt;=PerCustomer!$D$5)*(PaymentDate[]&lt;=PerCustomer!$E$5)*(PaymentCus[]=PerCustomer!$B$5),ROW(PaymentDate[])-ROW(CustPay!$B$4)+1),ROWS(H$8:H628))))</f>
        <v/>
      </c>
      <c r="L628" s="10"/>
    </row>
    <row r="629" spans="2:12" x14ac:dyDescent="0.35">
      <c r="B629" s="19" t="str">
        <f t="array" ref="B629">IF(ROWS(B$8:B629)&gt;$H$3,"",INDEX(Tracker!$B$5:$B$999,SMALL(IF((Tracker!$B$5:$B$999&gt;=PerCustomer!$D$5)*(Tracker!$B$5:$B$999&lt;=PerCustomer!$E$5)*(Tracker!$C$5:$C$999=PerCustomer!$B$5),ROW(Tracker!$B$5:$B$999)-ROW(Tracker!$B$5)+1),ROWS(B$8:B629))))</f>
        <v/>
      </c>
      <c r="C629" s="19" t="str">
        <f t="array" ref="C629">IF(ROWS(C$8:C629)&gt;$H$3,"",INDEX(Tracker!$C$5:$C$999,SMALL(IF((Tracker!$B$5:$B$999&gt;=PerCustomer!$D$5)*(Tracker!$B$5:$B$999&lt;=PerCustomer!$E$5)*(Tracker!$C$5:$C$999=PerCustomer!$B$5),ROW(Tracker!$B$5:$B$999)-ROW(Tracker!$B$5)+1),ROWS(C$8:C629))))</f>
        <v/>
      </c>
      <c r="D629" s="21" t="str">
        <f t="array" ref="D629">IF(ROWS(D$8:D629)&gt;$H$3,"",INDEX(Tracker!$D$5:$D$999,SMALL(IF((Tracker!$B$5:$B$999&gt;=PerCustomer!$D$5)*(Tracker!$B$5:$B$999&lt;=PerCustomer!$E$5)*(Tracker!$C$5:$C$999=PerCustomer!$B$5),ROW(Tracker!$B$5:$B$999)-ROW(Tracker!$B$5)+1),ROWS(D$8:D629))))</f>
        <v/>
      </c>
      <c r="F629" s="19" t="str" cm="1">
        <f t="array" ref="F629">IF(ROWS(F$8:F629)&gt;$H$4,"",INDEX(PaymentDate[],SMALL(IF((PaymentDate[]&gt;=PerCustomer!$D$5)*(PaymentDate[]&lt;=PerCustomer!$E$5)*(PaymentCus[]=PerCustomer!$B$5),ROW(PaymentDate[])-ROW(CustPay!$B$4)+1),ROWS(F$8:F629))))</f>
        <v/>
      </c>
      <c r="G629" s="20" t="str" cm="1">
        <f t="array" ref="G629">IF(ROWS(G$8:G629)&gt;$H$4,"",INDEX(PaymentCus[],SMALL(IF((PaymentDate[]&gt;=PerCustomer!$D$5)*(PaymentDate[]&lt;=PerCustomer!$E$5)*(PaymentCus[]=PerCustomer!$B$5),ROW(PaymentDate[])-ROW(CustPay!$B$4)+1),ROWS(G$8:G629))))</f>
        <v/>
      </c>
      <c r="H629" s="21" t="str" cm="1">
        <f t="array" ref="H629">IF(ROWS(H$8:H629)&gt;$H$4,"",INDEX(TableCPD[],SMALL(IF((PaymentDate[]&gt;=PerCustomer!$D$5)*(PaymentDate[]&lt;=PerCustomer!$E$5)*(PaymentCus[]=PerCustomer!$B$5),ROW(PaymentDate[])-ROW(CustPay!$B$4)+1),ROWS(H$8:H629))))</f>
        <v/>
      </c>
      <c r="L629" s="10"/>
    </row>
    <row r="630" spans="2:12" x14ac:dyDescent="0.35">
      <c r="B630" s="19" t="str">
        <f t="array" ref="B630">IF(ROWS(B$8:B630)&gt;$H$3,"",INDEX(Tracker!$B$5:$B$999,SMALL(IF((Tracker!$B$5:$B$999&gt;=PerCustomer!$D$5)*(Tracker!$B$5:$B$999&lt;=PerCustomer!$E$5)*(Tracker!$C$5:$C$999=PerCustomer!$B$5),ROW(Tracker!$B$5:$B$999)-ROW(Tracker!$B$5)+1),ROWS(B$8:B630))))</f>
        <v/>
      </c>
      <c r="C630" s="19" t="str">
        <f t="array" ref="C630">IF(ROWS(C$8:C630)&gt;$H$3,"",INDEX(Tracker!$C$5:$C$999,SMALL(IF((Tracker!$B$5:$B$999&gt;=PerCustomer!$D$5)*(Tracker!$B$5:$B$999&lt;=PerCustomer!$E$5)*(Tracker!$C$5:$C$999=PerCustomer!$B$5),ROW(Tracker!$B$5:$B$999)-ROW(Tracker!$B$5)+1),ROWS(C$8:C630))))</f>
        <v/>
      </c>
      <c r="D630" s="21" t="str">
        <f t="array" ref="D630">IF(ROWS(D$8:D630)&gt;$H$3,"",INDEX(Tracker!$D$5:$D$999,SMALL(IF((Tracker!$B$5:$B$999&gt;=PerCustomer!$D$5)*(Tracker!$B$5:$B$999&lt;=PerCustomer!$E$5)*(Tracker!$C$5:$C$999=PerCustomer!$B$5),ROW(Tracker!$B$5:$B$999)-ROW(Tracker!$B$5)+1),ROWS(D$8:D630))))</f>
        <v/>
      </c>
      <c r="F630" s="19" t="str" cm="1">
        <f t="array" ref="F630">IF(ROWS(F$8:F630)&gt;$H$4,"",INDEX(PaymentDate[],SMALL(IF((PaymentDate[]&gt;=PerCustomer!$D$5)*(PaymentDate[]&lt;=PerCustomer!$E$5)*(PaymentCus[]=PerCustomer!$B$5),ROW(PaymentDate[])-ROW(CustPay!$B$4)+1),ROWS(F$8:F630))))</f>
        <v/>
      </c>
      <c r="G630" s="20" t="str" cm="1">
        <f t="array" ref="G630">IF(ROWS(G$8:G630)&gt;$H$4,"",INDEX(PaymentCus[],SMALL(IF((PaymentDate[]&gt;=PerCustomer!$D$5)*(PaymentDate[]&lt;=PerCustomer!$E$5)*(PaymentCus[]=PerCustomer!$B$5),ROW(PaymentDate[])-ROW(CustPay!$B$4)+1),ROWS(G$8:G630))))</f>
        <v/>
      </c>
      <c r="H630" s="21" t="str" cm="1">
        <f t="array" ref="H630">IF(ROWS(H$8:H630)&gt;$H$4,"",INDEX(TableCPD[],SMALL(IF((PaymentDate[]&gt;=PerCustomer!$D$5)*(PaymentDate[]&lt;=PerCustomer!$E$5)*(PaymentCus[]=PerCustomer!$B$5),ROW(PaymentDate[])-ROW(CustPay!$B$4)+1),ROWS(H$8:H630))))</f>
        <v/>
      </c>
      <c r="L630" s="10"/>
    </row>
    <row r="631" spans="2:12" x14ac:dyDescent="0.35">
      <c r="B631" s="19" t="str">
        <f t="array" ref="B631">IF(ROWS(B$8:B631)&gt;$H$3,"",INDEX(Tracker!$B$5:$B$999,SMALL(IF((Tracker!$B$5:$B$999&gt;=PerCustomer!$D$5)*(Tracker!$B$5:$B$999&lt;=PerCustomer!$E$5)*(Tracker!$C$5:$C$999=PerCustomer!$B$5),ROW(Tracker!$B$5:$B$999)-ROW(Tracker!$B$5)+1),ROWS(B$8:B631))))</f>
        <v/>
      </c>
      <c r="C631" s="19" t="str">
        <f t="array" ref="C631">IF(ROWS(C$8:C631)&gt;$H$3,"",INDEX(Tracker!$C$5:$C$999,SMALL(IF((Tracker!$B$5:$B$999&gt;=PerCustomer!$D$5)*(Tracker!$B$5:$B$999&lt;=PerCustomer!$E$5)*(Tracker!$C$5:$C$999=PerCustomer!$B$5),ROW(Tracker!$B$5:$B$999)-ROW(Tracker!$B$5)+1),ROWS(C$8:C631))))</f>
        <v/>
      </c>
      <c r="D631" s="21" t="str">
        <f t="array" ref="D631">IF(ROWS(D$8:D631)&gt;$H$3,"",INDEX(Tracker!$D$5:$D$999,SMALL(IF((Tracker!$B$5:$B$999&gt;=PerCustomer!$D$5)*(Tracker!$B$5:$B$999&lt;=PerCustomer!$E$5)*(Tracker!$C$5:$C$999=PerCustomer!$B$5),ROW(Tracker!$B$5:$B$999)-ROW(Tracker!$B$5)+1),ROWS(D$8:D631))))</f>
        <v/>
      </c>
      <c r="F631" s="19" t="str" cm="1">
        <f t="array" ref="F631">IF(ROWS(F$8:F631)&gt;$H$4,"",INDEX(PaymentDate[],SMALL(IF((PaymentDate[]&gt;=PerCustomer!$D$5)*(PaymentDate[]&lt;=PerCustomer!$E$5)*(PaymentCus[]=PerCustomer!$B$5),ROW(PaymentDate[])-ROW(CustPay!$B$4)+1),ROWS(F$8:F631))))</f>
        <v/>
      </c>
      <c r="G631" s="20" t="str" cm="1">
        <f t="array" ref="G631">IF(ROWS(G$8:G631)&gt;$H$4,"",INDEX(PaymentCus[],SMALL(IF((PaymentDate[]&gt;=PerCustomer!$D$5)*(PaymentDate[]&lt;=PerCustomer!$E$5)*(PaymentCus[]=PerCustomer!$B$5),ROW(PaymentDate[])-ROW(CustPay!$B$4)+1),ROWS(G$8:G631))))</f>
        <v/>
      </c>
      <c r="H631" s="21" t="str" cm="1">
        <f t="array" ref="H631">IF(ROWS(H$8:H631)&gt;$H$4,"",INDEX(TableCPD[],SMALL(IF((PaymentDate[]&gt;=PerCustomer!$D$5)*(PaymentDate[]&lt;=PerCustomer!$E$5)*(PaymentCus[]=PerCustomer!$B$5),ROW(PaymentDate[])-ROW(CustPay!$B$4)+1),ROWS(H$8:H631))))</f>
        <v/>
      </c>
      <c r="L631" s="10"/>
    </row>
    <row r="632" spans="2:12" x14ac:dyDescent="0.35">
      <c r="B632" s="19" t="str">
        <f t="array" ref="B632">IF(ROWS(B$8:B632)&gt;$H$3,"",INDEX(Tracker!$B$5:$B$999,SMALL(IF((Tracker!$B$5:$B$999&gt;=PerCustomer!$D$5)*(Tracker!$B$5:$B$999&lt;=PerCustomer!$E$5)*(Tracker!$C$5:$C$999=PerCustomer!$B$5),ROW(Tracker!$B$5:$B$999)-ROW(Tracker!$B$5)+1),ROWS(B$8:B632))))</f>
        <v/>
      </c>
      <c r="C632" s="19" t="str">
        <f t="array" ref="C632">IF(ROWS(C$8:C632)&gt;$H$3,"",INDEX(Tracker!$C$5:$C$999,SMALL(IF((Tracker!$B$5:$B$999&gt;=PerCustomer!$D$5)*(Tracker!$B$5:$B$999&lt;=PerCustomer!$E$5)*(Tracker!$C$5:$C$999=PerCustomer!$B$5),ROW(Tracker!$B$5:$B$999)-ROW(Tracker!$B$5)+1),ROWS(C$8:C632))))</f>
        <v/>
      </c>
      <c r="D632" s="21" t="str">
        <f t="array" ref="D632">IF(ROWS(D$8:D632)&gt;$H$3,"",INDEX(Tracker!$D$5:$D$999,SMALL(IF((Tracker!$B$5:$B$999&gt;=PerCustomer!$D$5)*(Tracker!$B$5:$B$999&lt;=PerCustomer!$E$5)*(Tracker!$C$5:$C$999=PerCustomer!$B$5),ROW(Tracker!$B$5:$B$999)-ROW(Tracker!$B$5)+1),ROWS(D$8:D632))))</f>
        <v/>
      </c>
      <c r="F632" s="19" t="str" cm="1">
        <f t="array" ref="F632">IF(ROWS(F$8:F632)&gt;$H$4,"",INDEX(PaymentDate[],SMALL(IF((PaymentDate[]&gt;=PerCustomer!$D$5)*(PaymentDate[]&lt;=PerCustomer!$E$5)*(PaymentCus[]=PerCustomer!$B$5),ROW(PaymentDate[])-ROW(CustPay!$B$4)+1),ROWS(F$8:F632))))</f>
        <v/>
      </c>
      <c r="G632" s="20" t="str" cm="1">
        <f t="array" ref="G632">IF(ROWS(G$8:G632)&gt;$H$4,"",INDEX(PaymentCus[],SMALL(IF((PaymentDate[]&gt;=PerCustomer!$D$5)*(PaymentDate[]&lt;=PerCustomer!$E$5)*(PaymentCus[]=PerCustomer!$B$5),ROW(PaymentDate[])-ROW(CustPay!$B$4)+1),ROWS(G$8:G632))))</f>
        <v/>
      </c>
      <c r="H632" s="21" t="str" cm="1">
        <f t="array" ref="H632">IF(ROWS(H$8:H632)&gt;$H$4,"",INDEX(TableCPD[],SMALL(IF((PaymentDate[]&gt;=PerCustomer!$D$5)*(PaymentDate[]&lt;=PerCustomer!$E$5)*(PaymentCus[]=PerCustomer!$B$5),ROW(PaymentDate[])-ROW(CustPay!$B$4)+1),ROWS(H$8:H632))))</f>
        <v/>
      </c>
      <c r="L632" s="10"/>
    </row>
    <row r="633" spans="2:12" x14ac:dyDescent="0.35">
      <c r="B633" s="19" t="str">
        <f t="array" ref="B633">IF(ROWS(B$8:B633)&gt;$H$3,"",INDEX(Tracker!$B$5:$B$999,SMALL(IF((Tracker!$B$5:$B$999&gt;=PerCustomer!$D$5)*(Tracker!$B$5:$B$999&lt;=PerCustomer!$E$5)*(Tracker!$C$5:$C$999=PerCustomer!$B$5),ROW(Tracker!$B$5:$B$999)-ROW(Tracker!$B$5)+1),ROWS(B$8:B633))))</f>
        <v/>
      </c>
      <c r="C633" s="19" t="str">
        <f t="array" ref="C633">IF(ROWS(C$8:C633)&gt;$H$3,"",INDEX(Tracker!$C$5:$C$999,SMALL(IF((Tracker!$B$5:$B$999&gt;=PerCustomer!$D$5)*(Tracker!$B$5:$B$999&lt;=PerCustomer!$E$5)*(Tracker!$C$5:$C$999=PerCustomer!$B$5),ROW(Tracker!$B$5:$B$999)-ROW(Tracker!$B$5)+1),ROWS(C$8:C633))))</f>
        <v/>
      </c>
      <c r="D633" s="21" t="str">
        <f t="array" ref="D633">IF(ROWS(D$8:D633)&gt;$H$3,"",INDEX(Tracker!$D$5:$D$999,SMALL(IF((Tracker!$B$5:$B$999&gt;=PerCustomer!$D$5)*(Tracker!$B$5:$B$999&lt;=PerCustomer!$E$5)*(Tracker!$C$5:$C$999=PerCustomer!$B$5),ROW(Tracker!$B$5:$B$999)-ROW(Tracker!$B$5)+1),ROWS(D$8:D633))))</f>
        <v/>
      </c>
      <c r="F633" s="19" t="str" cm="1">
        <f t="array" ref="F633">IF(ROWS(F$8:F633)&gt;$H$4,"",INDEX(PaymentDate[],SMALL(IF((PaymentDate[]&gt;=PerCustomer!$D$5)*(PaymentDate[]&lt;=PerCustomer!$E$5)*(PaymentCus[]=PerCustomer!$B$5),ROW(PaymentDate[])-ROW(CustPay!$B$4)+1),ROWS(F$8:F633))))</f>
        <v/>
      </c>
      <c r="G633" s="20" t="str" cm="1">
        <f t="array" ref="G633">IF(ROWS(G$8:G633)&gt;$H$4,"",INDEX(PaymentCus[],SMALL(IF((PaymentDate[]&gt;=PerCustomer!$D$5)*(PaymentDate[]&lt;=PerCustomer!$E$5)*(PaymentCus[]=PerCustomer!$B$5),ROW(PaymentDate[])-ROW(CustPay!$B$4)+1),ROWS(G$8:G633))))</f>
        <v/>
      </c>
      <c r="H633" s="21" t="str" cm="1">
        <f t="array" ref="H633">IF(ROWS(H$8:H633)&gt;$H$4,"",INDEX(TableCPD[],SMALL(IF((PaymentDate[]&gt;=PerCustomer!$D$5)*(PaymentDate[]&lt;=PerCustomer!$E$5)*(PaymentCus[]=PerCustomer!$B$5),ROW(PaymentDate[])-ROW(CustPay!$B$4)+1),ROWS(H$8:H633))))</f>
        <v/>
      </c>
      <c r="L633" s="10"/>
    </row>
    <row r="634" spans="2:12" x14ac:dyDescent="0.35">
      <c r="B634" s="19" t="str">
        <f t="array" ref="B634">IF(ROWS(B$8:B634)&gt;$H$3,"",INDEX(Tracker!$B$5:$B$999,SMALL(IF((Tracker!$B$5:$B$999&gt;=PerCustomer!$D$5)*(Tracker!$B$5:$B$999&lt;=PerCustomer!$E$5)*(Tracker!$C$5:$C$999=PerCustomer!$B$5),ROW(Tracker!$B$5:$B$999)-ROW(Tracker!$B$5)+1),ROWS(B$8:B634))))</f>
        <v/>
      </c>
      <c r="C634" s="19" t="str">
        <f t="array" ref="C634">IF(ROWS(C$8:C634)&gt;$H$3,"",INDEX(Tracker!$C$5:$C$999,SMALL(IF((Tracker!$B$5:$B$999&gt;=PerCustomer!$D$5)*(Tracker!$B$5:$B$999&lt;=PerCustomer!$E$5)*(Tracker!$C$5:$C$999=PerCustomer!$B$5),ROW(Tracker!$B$5:$B$999)-ROW(Tracker!$B$5)+1),ROWS(C$8:C634))))</f>
        <v/>
      </c>
      <c r="D634" s="21" t="str">
        <f t="array" ref="D634">IF(ROWS(D$8:D634)&gt;$H$3,"",INDEX(Tracker!$D$5:$D$999,SMALL(IF((Tracker!$B$5:$B$999&gt;=PerCustomer!$D$5)*(Tracker!$B$5:$B$999&lt;=PerCustomer!$E$5)*(Tracker!$C$5:$C$999=PerCustomer!$B$5),ROW(Tracker!$B$5:$B$999)-ROW(Tracker!$B$5)+1),ROWS(D$8:D634))))</f>
        <v/>
      </c>
      <c r="F634" s="19" t="str" cm="1">
        <f t="array" ref="F634">IF(ROWS(F$8:F634)&gt;$H$4,"",INDEX(PaymentDate[],SMALL(IF((PaymentDate[]&gt;=PerCustomer!$D$5)*(PaymentDate[]&lt;=PerCustomer!$E$5)*(PaymentCus[]=PerCustomer!$B$5),ROW(PaymentDate[])-ROW(CustPay!$B$4)+1),ROWS(F$8:F634))))</f>
        <v/>
      </c>
      <c r="G634" s="20" t="str" cm="1">
        <f t="array" ref="G634">IF(ROWS(G$8:G634)&gt;$H$4,"",INDEX(PaymentCus[],SMALL(IF((PaymentDate[]&gt;=PerCustomer!$D$5)*(PaymentDate[]&lt;=PerCustomer!$E$5)*(PaymentCus[]=PerCustomer!$B$5),ROW(PaymentDate[])-ROW(CustPay!$B$4)+1),ROWS(G$8:G634))))</f>
        <v/>
      </c>
      <c r="H634" s="21" t="str" cm="1">
        <f t="array" ref="H634">IF(ROWS(H$8:H634)&gt;$H$4,"",INDEX(TableCPD[],SMALL(IF((PaymentDate[]&gt;=PerCustomer!$D$5)*(PaymentDate[]&lt;=PerCustomer!$E$5)*(PaymentCus[]=PerCustomer!$B$5),ROW(PaymentDate[])-ROW(CustPay!$B$4)+1),ROWS(H$8:H634))))</f>
        <v/>
      </c>
      <c r="L634" s="10"/>
    </row>
    <row r="635" spans="2:12" x14ac:dyDescent="0.35">
      <c r="B635" s="19" t="str">
        <f t="array" ref="B635">IF(ROWS(B$8:B635)&gt;$H$3,"",INDEX(Tracker!$B$5:$B$999,SMALL(IF((Tracker!$B$5:$B$999&gt;=PerCustomer!$D$5)*(Tracker!$B$5:$B$999&lt;=PerCustomer!$E$5)*(Tracker!$C$5:$C$999=PerCustomer!$B$5),ROW(Tracker!$B$5:$B$999)-ROW(Tracker!$B$5)+1),ROWS(B$8:B635))))</f>
        <v/>
      </c>
      <c r="C635" s="19" t="str">
        <f t="array" ref="C635">IF(ROWS(C$8:C635)&gt;$H$3,"",INDEX(Tracker!$C$5:$C$999,SMALL(IF((Tracker!$B$5:$B$999&gt;=PerCustomer!$D$5)*(Tracker!$B$5:$B$999&lt;=PerCustomer!$E$5)*(Tracker!$C$5:$C$999=PerCustomer!$B$5),ROW(Tracker!$B$5:$B$999)-ROW(Tracker!$B$5)+1),ROWS(C$8:C635))))</f>
        <v/>
      </c>
      <c r="D635" s="21" t="str">
        <f t="array" ref="D635">IF(ROWS(D$8:D635)&gt;$H$3,"",INDEX(Tracker!$D$5:$D$999,SMALL(IF((Tracker!$B$5:$B$999&gt;=PerCustomer!$D$5)*(Tracker!$B$5:$B$999&lt;=PerCustomer!$E$5)*(Tracker!$C$5:$C$999=PerCustomer!$B$5),ROW(Tracker!$B$5:$B$999)-ROW(Tracker!$B$5)+1),ROWS(D$8:D635))))</f>
        <v/>
      </c>
      <c r="F635" s="19" t="str" cm="1">
        <f t="array" ref="F635">IF(ROWS(F$8:F635)&gt;$H$4,"",INDEX(PaymentDate[],SMALL(IF((PaymentDate[]&gt;=PerCustomer!$D$5)*(PaymentDate[]&lt;=PerCustomer!$E$5)*(PaymentCus[]=PerCustomer!$B$5),ROW(PaymentDate[])-ROW(CustPay!$B$4)+1),ROWS(F$8:F635))))</f>
        <v/>
      </c>
      <c r="G635" s="20" t="str" cm="1">
        <f t="array" ref="G635">IF(ROWS(G$8:G635)&gt;$H$4,"",INDEX(PaymentCus[],SMALL(IF((PaymentDate[]&gt;=PerCustomer!$D$5)*(PaymentDate[]&lt;=PerCustomer!$E$5)*(PaymentCus[]=PerCustomer!$B$5),ROW(PaymentDate[])-ROW(CustPay!$B$4)+1),ROWS(G$8:G635))))</f>
        <v/>
      </c>
      <c r="H635" s="21" t="str" cm="1">
        <f t="array" ref="H635">IF(ROWS(H$8:H635)&gt;$H$4,"",INDEX(TableCPD[],SMALL(IF((PaymentDate[]&gt;=PerCustomer!$D$5)*(PaymentDate[]&lt;=PerCustomer!$E$5)*(PaymentCus[]=PerCustomer!$B$5),ROW(PaymentDate[])-ROW(CustPay!$B$4)+1),ROWS(H$8:H635))))</f>
        <v/>
      </c>
      <c r="L635" s="10"/>
    </row>
    <row r="636" spans="2:12" x14ac:dyDescent="0.35">
      <c r="B636" s="19" t="str">
        <f t="array" ref="B636">IF(ROWS(B$8:B636)&gt;$H$3,"",INDEX(Tracker!$B$5:$B$999,SMALL(IF((Tracker!$B$5:$B$999&gt;=PerCustomer!$D$5)*(Tracker!$B$5:$B$999&lt;=PerCustomer!$E$5)*(Tracker!$C$5:$C$999=PerCustomer!$B$5),ROW(Tracker!$B$5:$B$999)-ROW(Tracker!$B$5)+1),ROWS(B$8:B636))))</f>
        <v/>
      </c>
      <c r="C636" s="19" t="str">
        <f t="array" ref="C636">IF(ROWS(C$8:C636)&gt;$H$3,"",INDEX(Tracker!$C$5:$C$999,SMALL(IF((Tracker!$B$5:$B$999&gt;=PerCustomer!$D$5)*(Tracker!$B$5:$B$999&lt;=PerCustomer!$E$5)*(Tracker!$C$5:$C$999=PerCustomer!$B$5),ROW(Tracker!$B$5:$B$999)-ROW(Tracker!$B$5)+1),ROWS(C$8:C636))))</f>
        <v/>
      </c>
      <c r="D636" s="21" t="str">
        <f t="array" ref="D636">IF(ROWS(D$8:D636)&gt;$H$3,"",INDEX(Tracker!$D$5:$D$999,SMALL(IF((Tracker!$B$5:$B$999&gt;=PerCustomer!$D$5)*(Tracker!$B$5:$B$999&lt;=PerCustomer!$E$5)*(Tracker!$C$5:$C$999=PerCustomer!$B$5),ROW(Tracker!$B$5:$B$999)-ROW(Tracker!$B$5)+1),ROWS(D$8:D636))))</f>
        <v/>
      </c>
      <c r="F636" s="19" t="str" cm="1">
        <f t="array" ref="F636">IF(ROWS(F$8:F636)&gt;$H$4,"",INDEX(PaymentDate[],SMALL(IF((PaymentDate[]&gt;=PerCustomer!$D$5)*(PaymentDate[]&lt;=PerCustomer!$E$5)*(PaymentCus[]=PerCustomer!$B$5),ROW(PaymentDate[])-ROW(CustPay!$B$4)+1),ROWS(F$8:F636))))</f>
        <v/>
      </c>
      <c r="G636" s="20" t="str" cm="1">
        <f t="array" ref="G636">IF(ROWS(G$8:G636)&gt;$H$4,"",INDEX(PaymentCus[],SMALL(IF((PaymentDate[]&gt;=PerCustomer!$D$5)*(PaymentDate[]&lt;=PerCustomer!$E$5)*(PaymentCus[]=PerCustomer!$B$5),ROW(PaymentDate[])-ROW(CustPay!$B$4)+1),ROWS(G$8:G636))))</f>
        <v/>
      </c>
      <c r="H636" s="21" t="str" cm="1">
        <f t="array" ref="H636">IF(ROWS(H$8:H636)&gt;$H$4,"",INDEX(TableCPD[],SMALL(IF((PaymentDate[]&gt;=PerCustomer!$D$5)*(PaymentDate[]&lt;=PerCustomer!$E$5)*(PaymentCus[]=PerCustomer!$B$5),ROW(PaymentDate[])-ROW(CustPay!$B$4)+1),ROWS(H$8:H636))))</f>
        <v/>
      </c>
      <c r="L636" s="10"/>
    </row>
    <row r="637" spans="2:12" x14ac:dyDescent="0.35">
      <c r="B637" s="19" t="str">
        <f t="array" ref="B637">IF(ROWS(B$8:B637)&gt;$H$3,"",INDEX(Tracker!$B$5:$B$999,SMALL(IF((Tracker!$B$5:$B$999&gt;=PerCustomer!$D$5)*(Tracker!$B$5:$B$999&lt;=PerCustomer!$E$5)*(Tracker!$C$5:$C$999=PerCustomer!$B$5),ROW(Tracker!$B$5:$B$999)-ROW(Tracker!$B$5)+1),ROWS(B$8:B637))))</f>
        <v/>
      </c>
      <c r="C637" s="19" t="str">
        <f t="array" ref="C637">IF(ROWS(C$8:C637)&gt;$H$3,"",INDEX(Tracker!$C$5:$C$999,SMALL(IF((Tracker!$B$5:$B$999&gt;=PerCustomer!$D$5)*(Tracker!$B$5:$B$999&lt;=PerCustomer!$E$5)*(Tracker!$C$5:$C$999=PerCustomer!$B$5),ROW(Tracker!$B$5:$B$999)-ROW(Tracker!$B$5)+1),ROWS(C$8:C637))))</f>
        <v/>
      </c>
      <c r="D637" s="21" t="str">
        <f t="array" ref="D637">IF(ROWS(D$8:D637)&gt;$H$3,"",INDEX(Tracker!$D$5:$D$999,SMALL(IF((Tracker!$B$5:$B$999&gt;=PerCustomer!$D$5)*(Tracker!$B$5:$B$999&lt;=PerCustomer!$E$5)*(Tracker!$C$5:$C$999=PerCustomer!$B$5),ROW(Tracker!$B$5:$B$999)-ROW(Tracker!$B$5)+1),ROWS(D$8:D637))))</f>
        <v/>
      </c>
      <c r="F637" s="19" t="str" cm="1">
        <f t="array" ref="F637">IF(ROWS(F$8:F637)&gt;$H$4,"",INDEX(PaymentDate[],SMALL(IF((PaymentDate[]&gt;=PerCustomer!$D$5)*(PaymentDate[]&lt;=PerCustomer!$E$5)*(PaymentCus[]=PerCustomer!$B$5),ROW(PaymentDate[])-ROW(CustPay!$B$4)+1),ROWS(F$8:F637))))</f>
        <v/>
      </c>
      <c r="G637" s="20" t="str" cm="1">
        <f t="array" ref="G637">IF(ROWS(G$8:G637)&gt;$H$4,"",INDEX(PaymentCus[],SMALL(IF((PaymentDate[]&gt;=PerCustomer!$D$5)*(PaymentDate[]&lt;=PerCustomer!$E$5)*(PaymentCus[]=PerCustomer!$B$5),ROW(PaymentDate[])-ROW(CustPay!$B$4)+1),ROWS(G$8:G637))))</f>
        <v/>
      </c>
      <c r="H637" s="21" t="str" cm="1">
        <f t="array" ref="H637">IF(ROWS(H$8:H637)&gt;$H$4,"",INDEX(TableCPD[],SMALL(IF((PaymentDate[]&gt;=PerCustomer!$D$5)*(PaymentDate[]&lt;=PerCustomer!$E$5)*(PaymentCus[]=PerCustomer!$B$5),ROW(PaymentDate[])-ROW(CustPay!$B$4)+1),ROWS(H$8:H637))))</f>
        <v/>
      </c>
      <c r="L637" s="10"/>
    </row>
    <row r="638" spans="2:12" x14ac:dyDescent="0.35">
      <c r="B638" s="19" t="str">
        <f t="array" ref="B638">IF(ROWS(B$8:B638)&gt;$H$3,"",INDEX(Tracker!$B$5:$B$999,SMALL(IF((Tracker!$B$5:$B$999&gt;=PerCustomer!$D$5)*(Tracker!$B$5:$B$999&lt;=PerCustomer!$E$5)*(Tracker!$C$5:$C$999=PerCustomer!$B$5),ROW(Tracker!$B$5:$B$999)-ROW(Tracker!$B$5)+1),ROWS(B$8:B638))))</f>
        <v/>
      </c>
      <c r="C638" s="19" t="str">
        <f t="array" ref="C638">IF(ROWS(C$8:C638)&gt;$H$3,"",INDEX(Tracker!$C$5:$C$999,SMALL(IF((Tracker!$B$5:$B$999&gt;=PerCustomer!$D$5)*(Tracker!$B$5:$B$999&lt;=PerCustomer!$E$5)*(Tracker!$C$5:$C$999=PerCustomer!$B$5),ROW(Tracker!$B$5:$B$999)-ROW(Tracker!$B$5)+1),ROWS(C$8:C638))))</f>
        <v/>
      </c>
      <c r="D638" s="21" t="str">
        <f t="array" ref="D638">IF(ROWS(D$8:D638)&gt;$H$3,"",INDEX(Tracker!$D$5:$D$999,SMALL(IF((Tracker!$B$5:$B$999&gt;=PerCustomer!$D$5)*(Tracker!$B$5:$B$999&lt;=PerCustomer!$E$5)*(Tracker!$C$5:$C$999=PerCustomer!$B$5),ROW(Tracker!$B$5:$B$999)-ROW(Tracker!$B$5)+1),ROWS(D$8:D638))))</f>
        <v/>
      </c>
      <c r="F638" s="19" t="str" cm="1">
        <f t="array" ref="F638">IF(ROWS(F$8:F638)&gt;$H$4,"",INDEX(PaymentDate[],SMALL(IF((PaymentDate[]&gt;=PerCustomer!$D$5)*(PaymentDate[]&lt;=PerCustomer!$E$5)*(PaymentCus[]=PerCustomer!$B$5),ROW(PaymentDate[])-ROW(CustPay!$B$4)+1),ROWS(F$8:F638))))</f>
        <v/>
      </c>
      <c r="G638" s="20" t="str" cm="1">
        <f t="array" ref="G638">IF(ROWS(G$8:G638)&gt;$H$4,"",INDEX(PaymentCus[],SMALL(IF((PaymentDate[]&gt;=PerCustomer!$D$5)*(PaymentDate[]&lt;=PerCustomer!$E$5)*(PaymentCus[]=PerCustomer!$B$5),ROW(PaymentDate[])-ROW(CustPay!$B$4)+1),ROWS(G$8:G638))))</f>
        <v/>
      </c>
      <c r="H638" s="21" t="str" cm="1">
        <f t="array" ref="H638">IF(ROWS(H$8:H638)&gt;$H$4,"",INDEX(TableCPD[],SMALL(IF((PaymentDate[]&gt;=PerCustomer!$D$5)*(PaymentDate[]&lt;=PerCustomer!$E$5)*(PaymentCus[]=PerCustomer!$B$5),ROW(PaymentDate[])-ROW(CustPay!$B$4)+1),ROWS(H$8:H638))))</f>
        <v/>
      </c>
      <c r="L638" s="10"/>
    </row>
    <row r="639" spans="2:12" x14ac:dyDescent="0.35">
      <c r="B639" s="19" t="str">
        <f t="array" ref="B639">IF(ROWS(B$8:B639)&gt;$H$3,"",INDEX(Tracker!$B$5:$B$999,SMALL(IF((Tracker!$B$5:$B$999&gt;=PerCustomer!$D$5)*(Tracker!$B$5:$B$999&lt;=PerCustomer!$E$5)*(Tracker!$C$5:$C$999=PerCustomer!$B$5),ROW(Tracker!$B$5:$B$999)-ROW(Tracker!$B$5)+1),ROWS(B$8:B639))))</f>
        <v/>
      </c>
      <c r="C639" s="19" t="str">
        <f t="array" ref="C639">IF(ROWS(C$8:C639)&gt;$H$3,"",INDEX(Tracker!$C$5:$C$999,SMALL(IF((Tracker!$B$5:$B$999&gt;=PerCustomer!$D$5)*(Tracker!$B$5:$B$999&lt;=PerCustomer!$E$5)*(Tracker!$C$5:$C$999=PerCustomer!$B$5),ROW(Tracker!$B$5:$B$999)-ROW(Tracker!$B$5)+1),ROWS(C$8:C639))))</f>
        <v/>
      </c>
      <c r="D639" s="21" t="str">
        <f t="array" ref="D639">IF(ROWS(D$8:D639)&gt;$H$3,"",INDEX(Tracker!$D$5:$D$999,SMALL(IF((Tracker!$B$5:$B$999&gt;=PerCustomer!$D$5)*(Tracker!$B$5:$B$999&lt;=PerCustomer!$E$5)*(Tracker!$C$5:$C$999=PerCustomer!$B$5),ROW(Tracker!$B$5:$B$999)-ROW(Tracker!$B$5)+1),ROWS(D$8:D639))))</f>
        <v/>
      </c>
      <c r="F639" s="19" t="str" cm="1">
        <f t="array" ref="F639">IF(ROWS(F$8:F639)&gt;$H$4,"",INDEX(PaymentDate[],SMALL(IF((PaymentDate[]&gt;=PerCustomer!$D$5)*(PaymentDate[]&lt;=PerCustomer!$E$5)*(PaymentCus[]=PerCustomer!$B$5),ROW(PaymentDate[])-ROW(CustPay!$B$4)+1),ROWS(F$8:F639))))</f>
        <v/>
      </c>
      <c r="G639" s="20" t="str" cm="1">
        <f t="array" ref="G639">IF(ROWS(G$8:G639)&gt;$H$4,"",INDEX(PaymentCus[],SMALL(IF((PaymentDate[]&gt;=PerCustomer!$D$5)*(PaymentDate[]&lt;=PerCustomer!$E$5)*(PaymentCus[]=PerCustomer!$B$5),ROW(PaymentDate[])-ROW(CustPay!$B$4)+1),ROWS(G$8:G639))))</f>
        <v/>
      </c>
      <c r="H639" s="21" t="str" cm="1">
        <f t="array" ref="H639">IF(ROWS(H$8:H639)&gt;$H$4,"",INDEX(TableCPD[],SMALL(IF((PaymentDate[]&gt;=PerCustomer!$D$5)*(PaymentDate[]&lt;=PerCustomer!$E$5)*(PaymentCus[]=PerCustomer!$B$5),ROW(PaymentDate[])-ROW(CustPay!$B$4)+1),ROWS(H$8:H639))))</f>
        <v/>
      </c>
      <c r="L639" s="10"/>
    </row>
    <row r="640" spans="2:12" x14ac:dyDescent="0.35">
      <c r="B640" s="19" t="str">
        <f t="array" ref="B640">IF(ROWS(B$8:B640)&gt;$H$3,"",INDEX(Tracker!$B$5:$B$999,SMALL(IF((Tracker!$B$5:$B$999&gt;=PerCustomer!$D$5)*(Tracker!$B$5:$B$999&lt;=PerCustomer!$E$5)*(Tracker!$C$5:$C$999=PerCustomer!$B$5),ROW(Tracker!$B$5:$B$999)-ROW(Tracker!$B$5)+1),ROWS(B$8:B640))))</f>
        <v/>
      </c>
      <c r="C640" s="19" t="str">
        <f t="array" ref="C640">IF(ROWS(C$8:C640)&gt;$H$3,"",INDEX(Tracker!$C$5:$C$999,SMALL(IF((Tracker!$B$5:$B$999&gt;=PerCustomer!$D$5)*(Tracker!$B$5:$B$999&lt;=PerCustomer!$E$5)*(Tracker!$C$5:$C$999=PerCustomer!$B$5),ROW(Tracker!$B$5:$B$999)-ROW(Tracker!$B$5)+1),ROWS(C$8:C640))))</f>
        <v/>
      </c>
      <c r="D640" s="21" t="str">
        <f t="array" ref="D640">IF(ROWS(D$8:D640)&gt;$H$3,"",INDEX(Tracker!$D$5:$D$999,SMALL(IF((Tracker!$B$5:$B$999&gt;=PerCustomer!$D$5)*(Tracker!$B$5:$B$999&lt;=PerCustomer!$E$5)*(Tracker!$C$5:$C$999=PerCustomer!$B$5),ROW(Tracker!$B$5:$B$999)-ROW(Tracker!$B$5)+1),ROWS(D$8:D640))))</f>
        <v/>
      </c>
      <c r="F640" s="19" t="str" cm="1">
        <f t="array" ref="F640">IF(ROWS(F$8:F640)&gt;$H$4,"",INDEX(PaymentDate[],SMALL(IF((PaymentDate[]&gt;=PerCustomer!$D$5)*(PaymentDate[]&lt;=PerCustomer!$E$5)*(PaymentCus[]=PerCustomer!$B$5),ROW(PaymentDate[])-ROW(CustPay!$B$4)+1),ROWS(F$8:F640))))</f>
        <v/>
      </c>
      <c r="G640" s="20" t="str" cm="1">
        <f t="array" ref="G640">IF(ROWS(G$8:G640)&gt;$H$4,"",INDEX(PaymentCus[],SMALL(IF((PaymentDate[]&gt;=PerCustomer!$D$5)*(PaymentDate[]&lt;=PerCustomer!$E$5)*(PaymentCus[]=PerCustomer!$B$5),ROW(PaymentDate[])-ROW(CustPay!$B$4)+1),ROWS(G$8:G640))))</f>
        <v/>
      </c>
      <c r="H640" s="21" t="str" cm="1">
        <f t="array" ref="H640">IF(ROWS(H$8:H640)&gt;$H$4,"",INDEX(TableCPD[],SMALL(IF((PaymentDate[]&gt;=PerCustomer!$D$5)*(PaymentDate[]&lt;=PerCustomer!$E$5)*(PaymentCus[]=PerCustomer!$B$5),ROW(PaymentDate[])-ROW(CustPay!$B$4)+1),ROWS(H$8:H640))))</f>
        <v/>
      </c>
      <c r="L640" s="10"/>
    </row>
    <row r="641" spans="2:12" x14ac:dyDescent="0.35">
      <c r="B641" s="19" t="str">
        <f t="array" ref="B641">IF(ROWS(B$8:B641)&gt;$H$3,"",INDEX(Tracker!$B$5:$B$999,SMALL(IF((Tracker!$B$5:$B$999&gt;=PerCustomer!$D$5)*(Tracker!$B$5:$B$999&lt;=PerCustomer!$E$5)*(Tracker!$C$5:$C$999=PerCustomer!$B$5),ROW(Tracker!$B$5:$B$999)-ROW(Tracker!$B$5)+1),ROWS(B$8:B641))))</f>
        <v/>
      </c>
      <c r="C641" s="19" t="str">
        <f t="array" ref="C641">IF(ROWS(C$8:C641)&gt;$H$3,"",INDEX(Tracker!$C$5:$C$999,SMALL(IF((Tracker!$B$5:$B$999&gt;=PerCustomer!$D$5)*(Tracker!$B$5:$B$999&lt;=PerCustomer!$E$5)*(Tracker!$C$5:$C$999=PerCustomer!$B$5),ROW(Tracker!$B$5:$B$999)-ROW(Tracker!$B$5)+1),ROWS(C$8:C641))))</f>
        <v/>
      </c>
      <c r="D641" s="21" t="str">
        <f t="array" ref="D641">IF(ROWS(D$8:D641)&gt;$H$3,"",INDEX(Tracker!$D$5:$D$999,SMALL(IF((Tracker!$B$5:$B$999&gt;=PerCustomer!$D$5)*(Tracker!$B$5:$B$999&lt;=PerCustomer!$E$5)*(Tracker!$C$5:$C$999=PerCustomer!$B$5),ROW(Tracker!$B$5:$B$999)-ROW(Tracker!$B$5)+1),ROWS(D$8:D641))))</f>
        <v/>
      </c>
      <c r="F641" s="19" t="str" cm="1">
        <f t="array" ref="F641">IF(ROWS(F$8:F641)&gt;$H$4,"",INDEX(PaymentDate[],SMALL(IF((PaymentDate[]&gt;=PerCustomer!$D$5)*(PaymentDate[]&lt;=PerCustomer!$E$5)*(PaymentCus[]=PerCustomer!$B$5),ROW(PaymentDate[])-ROW(CustPay!$B$4)+1),ROWS(F$8:F641))))</f>
        <v/>
      </c>
      <c r="G641" s="20" t="str" cm="1">
        <f t="array" ref="G641">IF(ROWS(G$8:G641)&gt;$H$4,"",INDEX(PaymentCus[],SMALL(IF((PaymentDate[]&gt;=PerCustomer!$D$5)*(PaymentDate[]&lt;=PerCustomer!$E$5)*(PaymentCus[]=PerCustomer!$B$5),ROW(PaymentDate[])-ROW(CustPay!$B$4)+1),ROWS(G$8:G641))))</f>
        <v/>
      </c>
      <c r="H641" s="21" t="str" cm="1">
        <f t="array" ref="H641">IF(ROWS(H$8:H641)&gt;$H$4,"",INDEX(TableCPD[],SMALL(IF((PaymentDate[]&gt;=PerCustomer!$D$5)*(PaymentDate[]&lt;=PerCustomer!$E$5)*(PaymentCus[]=PerCustomer!$B$5),ROW(PaymentDate[])-ROW(CustPay!$B$4)+1),ROWS(H$8:H641))))</f>
        <v/>
      </c>
      <c r="L641" s="10"/>
    </row>
    <row r="642" spans="2:12" x14ac:dyDescent="0.35">
      <c r="B642" s="19" t="str">
        <f t="array" ref="B642">IF(ROWS(B$8:B642)&gt;$H$3,"",INDEX(Tracker!$B$5:$B$999,SMALL(IF((Tracker!$B$5:$B$999&gt;=PerCustomer!$D$5)*(Tracker!$B$5:$B$999&lt;=PerCustomer!$E$5)*(Tracker!$C$5:$C$999=PerCustomer!$B$5),ROW(Tracker!$B$5:$B$999)-ROW(Tracker!$B$5)+1),ROWS(B$8:B642))))</f>
        <v/>
      </c>
      <c r="C642" s="19" t="str">
        <f t="array" ref="C642">IF(ROWS(C$8:C642)&gt;$H$3,"",INDEX(Tracker!$C$5:$C$999,SMALL(IF((Tracker!$B$5:$B$999&gt;=PerCustomer!$D$5)*(Tracker!$B$5:$B$999&lt;=PerCustomer!$E$5)*(Tracker!$C$5:$C$999=PerCustomer!$B$5),ROW(Tracker!$B$5:$B$999)-ROW(Tracker!$B$5)+1),ROWS(C$8:C642))))</f>
        <v/>
      </c>
      <c r="D642" s="21" t="str">
        <f t="array" ref="D642">IF(ROWS(D$8:D642)&gt;$H$3,"",INDEX(Tracker!$D$5:$D$999,SMALL(IF((Tracker!$B$5:$B$999&gt;=PerCustomer!$D$5)*(Tracker!$B$5:$B$999&lt;=PerCustomer!$E$5)*(Tracker!$C$5:$C$999=PerCustomer!$B$5),ROW(Tracker!$B$5:$B$999)-ROW(Tracker!$B$5)+1),ROWS(D$8:D642))))</f>
        <v/>
      </c>
      <c r="F642" s="19" t="str" cm="1">
        <f t="array" ref="F642">IF(ROWS(F$8:F642)&gt;$H$4,"",INDEX(PaymentDate[],SMALL(IF((PaymentDate[]&gt;=PerCustomer!$D$5)*(PaymentDate[]&lt;=PerCustomer!$E$5)*(PaymentCus[]=PerCustomer!$B$5),ROW(PaymentDate[])-ROW(CustPay!$B$4)+1),ROWS(F$8:F642))))</f>
        <v/>
      </c>
      <c r="G642" s="20" t="str" cm="1">
        <f t="array" ref="G642">IF(ROWS(G$8:G642)&gt;$H$4,"",INDEX(PaymentCus[],SMALL(IF((PaymentDate[]&gt;=PerCustomer!$D$5)*(PaymentDate[]&lt;=PerCustomer!$E$5)*(PaymentCus[]=PerCustomer!$B$5),ROW(PaymentDate[])-ROW(CustPay!$B$4)+1),ROWS(G$8:G642))))</f>
        <v/>
      </c>
      <c r="H642" s="21" t="str" cm="1">
        <f t="array" ref="H642">IF(ROWS(H$8:H642)&gt;$H$4,"",INDEX(TableCPD[],SMALL(IF((PaymentDate[]&gt;=PerCustomer!$D$5)*(PaymentDate[]&lt;=PerCustomer!$E$5)*(PaymentCus[]=PerCustomer!$B$5),ROW(PaymentDate[])-ROW(CustPay!$B$4)+1),ROWS(H$8:H642))))</f>
        <v/>
      </c>
      <c r="L642" s="10"/>
    </row>
    <row r="643" spans="2:12" x14ac:dyDescent="0.35">
      <c r="B643" s="19" t="str">
        <f t="array" ref="B643">IF(ROWS(B$8:B643)&gt;$H$3,"",INDEX(Tracker!$B$5:$B$999,SMALL(IF((Tracker!$B$5:$B$999&gt;=PerCustomer!$D$5)*(Tracker!$B$5:$B$999&lt;=PerCustomer!$E$5)*(Tracker!$C$5:$C$999=PerCustomer!$B$5),ROW(Tracker!$B$5:$B$999)-ROW(Tracker!$B$5)+1),ROWS(B$8:B643))))</f>
        <v/>
      </c>
      <c r="C643" s="19" t="str">
        <f t="array" ref="C643">IF(ROWS(C$8:C643)&gt;$H$3,"",INDEX(Tracker!$C$5:$C$999,SMALL(IF((Tracker!$B$5:$B$999&gt;=PerCustomer!$D$5)*(Tracker!$B$5:$B$999&lt;=PerCustomer!$E$5)*(Tracker!$C$5:$C$999=PerCustomer!$B$5),ROW(Tracker!$B$5:$B$999)-ROW(Tracker!$B$5)+1),ROWS(C$8:C643))))</f>
        <v/>
      </c>
      <c r="D643" s="21" t="str">
        <f t="array" ref="D643">IF(ROWS(D$8:D643)&gt;$H$3,"",INDEX(Tracker!$D$5:$D$999,SMALL(IF((Tracker!$B$5:$B$999&gt;=PerCustomer!$D$5)*(Tracker!$B$5:$B$999&lt;=PerCustomer!$E$5)*(Tracker!$C$5:$C$999=PerCustomer!$B$5),ROW(Tracker!$B$5:$B$999)-ROW(Tracker!$B$5)+1),ROWS(D$8:D643))))</f>
        <v/>
      </c>
      <c r="F643" s="19" t="str" cm="1">
        <f t="array" ref="F643">IF(ROWS(F$8:F643)&gt;$H$4,"",INDEX(PaymentDate[],SMALL(IF((PaymentDate[]&gt;=PerCustomer!$D$5)*(PaymentDate[]&lt;=PerCustomer!$E$5)*(PaymentCus[]=PerCustomer!$B$5),ROW(PaymentDate[])-ROW(CustPay!$B$4)+1),ROWS(F$8:F643))))</f>
        <v/>
      </c>
      <c r="G643" s="20" t="str" cm="1">
        <f t="array" ref="G643">IF(ROWS(G$8:G643)&gt;$H$4,"",INDEX(PaymentCus[],SMALL(IF((PaymentDate[]&gt;=PerCustomer!$D$5)*(PaymentDate[]&lt;=PerCustomer!$E$5)*(PaymentCus[]=PerCustomer!$B$5),ROW(PaymentDate[])-ROW(CustPay!$B$4)+1),ROWS(G$8:G643))))</f>
        <v/>
      </c>
      <c r="H643" s="21" t="str" cm="1">
        <f t="array" ref="H643">IF(ROWS(H$8:H643)&gt;$H$4,"",INDEX(TableCPD[],SMALL(IF((PaymentDate[]&gt;=PerCustomer!$D$5)*(PaymentDate[]&lt;=PerCustomer!$E$5)*(PaymentCus[]=PerCustomer!$B$5),ROW(PaymentDate[])-ROW(CustPay!$B$4)+1),ROWS(H$8:H643))))</f>
        <v/>
      </c>
      <c r="L643" s="10"/>
    </row>
    <row r="644" spans="2:12" x14ac:dyDescent="0.35">
      <c r="B644" s="19" t="str">
        <f t="array" ref="B644">IF(ROWS(B$8:B644)&gt;$H$3,"",INDEX(Tracker!$B$5:$B$999,SMALL(IF((Tracker!$B$5:$B$999&gt;=PerCustomer!$D$5)*(Tracker!$B$5:$B$999&lt;=PerCustomer!$E$5)*(Tracker!$C$5:$C$999=PerCustomer!$B$5),ROW(Tracker!$B$5:$B$999)-ROW(Tracker!$B$5)+1),ROWS(B$8:B644))))</f>
        <v/>
      </c>
      <c r="C644" s="19" t="str">
        <f t="array" ref="C644">IF(ROWS(C$8:C644)&gt;$H$3,"",INDEX(Tracker!$C$5:$C$999,SMALL(IF((Tracker!$B$5:$B$999&gt;=PerCustomer!$D$5)*(Tracker!$B$5:$B$999&lt;=PerCustomer!$E$5)*(Tracker!$C$5:$C$999=PerCustomer!$B$5),ROW(Tracker!$B$5:$B$999)-ROW(Tracker!$B$5)+1),ROWS(C$8:C644))))</f>
        <v/>
      </c>
      <c r="D644" s="21" t="str">
        <f t="array" ref="D644">IF(ROWS(D$8:D644)&gt;$H$3,"",INDEX(Tracker!$D$5:$D$999,SMALL(IF((Tracker!$B$5:$B$999&gt;=PerCustomer!$D$5)*(Tracker!$B$5:$B$999&lt;=PerCustomer!$E$5)*(Tracker!$C$5:$C$999=PerCustomer!$B$5),ROW(Tracker!$B$5:$B$999)-ROW(Tracker!$B$5)+1),ROWS(D$8:D644))))</f>
        <v/>
      </c>
      <c r="F644" s="19" t="str" cm="1">
        <f t="array" ref="F644">IF(ROWS(F$8:F644)&gt;$H$4,"",INDEX(PaymentDate[],SMALL(IF((PaymentDate[]&gt;=PerCustomer!$D$5)*(PaymentDate[]&lt;=PerCustomer!$E$5)*(PaymentCus[]=PerCustomer!$B$5),ROW(PaymentDate[])-ROW(CustPay!$B$4)+1),ROWS(F$8:F644))))</f>
        <v/>
      </c>
      <c r="G644" s="20" t="str" cm="1">
        <f t="array" ref="G644">IF(ROWS(G$8:G644)&gt;$H$4,"",INDEX(PaymentCus[],SMALL(IF((PaymentDate[]&gt;=PerCustomer!$D$5)*(PaymentDate[]&lt;=PerCustomer!$E$5)*(PaymentCus[]=PerCustomer!$B$5),ROW(PaymentDate[])-ROW(CustPay!$B$4)+1),ROWS(G$8:G644))))</f>
        <v/>
      </c>
      <c r="H644" s="21" t="str" cm="1">
        <f t="array" ref="H644">IF(ROWS(H$8:H644)&gt;$H$4,"",INDEX(TableCPD[],SMALL(IF((PaymentDate[]&gt;=PerCustomer!$D$5)*(PaymentDate[]&lt;=PerCustomer!$E$5)*(PaymentCus[]=PerCustomer!$B$5),ROW(PaymentDate[])-ROW(CustPay!$B$4)+1),ROWS(H$8:H644))))</f>
        <v/>
      </c>
      <c r="L644" s="10"/>
    </row>
    <row r="645" spans="2:12" x14ac:dyDescent="0.35">
      <c r="B645" s="19" t="str">
        <f t="array" ref="B645">IF(ROWS(B$8:B645)&gt;$H$3,"",INDEX(Tracker!$B$5:$B$999,SMALL(IF((Tracker!$B$5:$B$999&gt;=PerCustomer!$D$5)*(Tracker!$B$5:$B$999&lt;=PerCustomer!$E$5)*(Tracker!$C$5:$C$999=PerCustomer!$B$5),ROW(Tracker!$B$5:$B$999)-ROW(Tracker!$B$5)+1),ROWS(B$8:B645))))</f>
        <v/>
      </c>
      <c r="C645" s="19" t="str">
        <f t="array" ref="C645">IF(ROWS(C$8:C645)&gt;$H$3,"",INDEX(Tracker!$C$5:$C$999,SMALL(IF((Tracker!$B$5:$B$999&gt;=PerCustomer!$D$5)*(Tracker!$B$5:$B$999&lt;=PerCustomer!$E$5)*(Tracker!$C$5:$C$999=PerCustomer!$B$5),ROW(Tracker!$B$5:$B$999)-ROW(Tracker!$B$5)+1),ROWS(C$8:C645))))</f>
        <v/>
      </c>
      <c r="D645" s="21" t="str">
        <f t="array" ref="D645">IF(ROWS(D$8:D645)&gt;$H$3,"",INDEX(Tracker!$D$5:$D$999,SMALL(IF((Tracker!$B$5:$B$999&gt;=PerCustomer!$D$5)*(Tracker!$B$5:$B$999&lt;=PerCustomer!$E$5)*(Tracker!$C$5:$C$999=PerCustomer!$B$5),ROW(Tracker!$B$5:$B$999)-ROW(Tracker!$B$5)+1),ROWS(D$8:D645))))</f>
        <v/>
      </c>
      <c r="F645" s="19" t="str" cm="1">
        <f t="array" ref="F645">IF(ROWS(F$8:F645)&gt;$H$4,"",INDEX(PaymentDate[],SMALL(IF((PaymentDate[]&gt;=PerCustomer!$D$5)*(PaymentDate[]&lt;=PerCustomer!$E$5)*(PaymentCus[]=PerCustomer!$B$5),ROW(PaymentDate[])-ROW(CustPay!$B$4)+1),ROWS(F$8:F645))))</f>
        <v/>
      </c>
      <c r="G645" s="20" t="str" cm="1">
        <f t="array" ref="G645">IF(ROWS(G$8:G645)&gt;$H$4,"",INDEX(PaymentCus[],SMALL(IF((PaymentDate[]&gt;=PerCustomer!$D$5)*(PaymentDate[]&lt;=PerCustomer!$E$5)*(PaymentCus[]=PerCustomer!$B$5),ROW(PaymentDate[])-ROW(CustPay!$B$4)+1),ROWS(G$8:G645))))</f>
        <v/>
      </c>
      <c r="H645" s="21" t="str" cm="1">
        <f t="array" ref="H645">IF(ROWS(H$8:H645)&gt;$H$4,"",INDEX(TableCPD[],SMALL(IF((PaymentDate[]&gt;=PerCustomer!$D$5)*(PaymentDate[]&lt;=PerCustomer!$E$5)*(PaymentCus[]=PerCustomer!$B$5),ROW(PaymentDate[])-ROW(CustPay!$B$4)+1),ROWS(H$8:H645))))</f>
        <v/>
      </c>
      <c r="L645" s="10"/>
    </row>
    <row r="646" spans="2:12" x14ac:dyDescent="0.35">
      <c r="B646" s="19" t="str">
        <f t="array" ref="B646">IF(ROWS(B$8:B646)&gt;$H$3,"",INDEX(Tracker!$B$5:$B$999,SMALL(IF((Tracker!$B$5:$B$999&gt;=PerCustomer!$D$5)*(Tracker!$B$5:$B$999&lt;=PerCustomer!$E$5)*(Tracker!$C$5:$C$999=PerCustomer!$B$5),ROW(Tracker!$B$5:$B$999)-ROW(Tracker!$B$5)+1),ROWS(B$8:B646))))</f>
        <v/>
      </c>
      <c r="C646" s="19" t="str">
        <f t="array" ref="C646">IF(ROWS(C$8:C646)&gt;$H$3,"",INDEX(Tracker!$C$5:$C$999,SMALL(IF((Tracker!$B$5:$B$999&gt;=PerCustomer!$D$5)*(Tracker!$B$5:$B$999&lt;=PerCustomer!$E$5)*(Tracker!$C$5:$C$999=PerCustomer!$B$5),ROW(Tracker!$B$5:$B$999)-ROW(Tracker!$B$5)+1),ROWS(C$8:C646))))</f>
        <v/>
      </c>
      <c r="D646" s="21" t="str">
        <f t="array" ref="D646">IF(ROWS(D$8:D646)&gt;$H$3,"",INDEX(Tracker!$D$5:$D$999,SMALL(IF((Tracker!$B$5:$B$999&gt;=PerCustomer!$D$5)*(Tracker!$B$5:$B$999&lt;=PerCustomer!$E$5)*(Tracker!$C$5:$C$999=PerCustomer!$B$5),ROW(Tracker!$B$5:$B$999)-ROW(Tracker!$B$5)+1),ROWS(D$8:D646))))</f>
        <v/>
      </c>
      <c r="F646" s="19" t="str" cm="1">
        <f t="array" ref="F646">IF(ROWS(F$8:F646)&gt;$H$4,"",INDEX(PaymentDate[],SMALL(IF((PaymentDate[]&gt;=PerCustomer!$D$5)*(PaymentDate[]&lt;=PerCustomer!$E$5)*(PaymentCus[]=PerCustomer!$B$5),ROW(PaymentDate[])-ROW(CustPay!$B$4)+1),ROWS(F$8:F646))))</f>
        <v/>
      </c>
      <c r="G646" s="20" t="str" cm="1">
        <f t="array" ref="G646">IF(ROWS(G$8:G646)&gt;$H$4,"",INDEX(PaymentCus[],SMALL(IF((PaymentDate[]&gt;=PerCustomer!$D$5)*(PaymentDate[]&lt;=PerCustomer!$E$5)*(PaymentCus[]=PerCustomer!$B$5),ROW(PaymentDate[])-ROW(CustPay!$B$4)+1),ROWS(G$8:G646))))</f>
        <v/>
      </c>
      <c r="H646" s="21" t="str" cm="1">
        <f t="array" ref="H646">IF(ROWS(H$8:H646)&gt;$H$4,"",INDEX(TableCPD[],SMALL(IF((PaymentDate[]&gt;=PerCustomer!$D$5)*(PaymentDate[]&lt;=PerCustomer!$E$5)*(PaymentCus[]=PerCustomer!$B$5),ROW(PaymentDate[])-ROW(CustPay!$B$4)+1),ROWS(H$8:H646))))</f>
        <v/>
      </c>
      <c r="L646" s="10"/>
    </row>
    <row r="647" spans="2:12" x14ac:dyDescent="0.35">
      <c r="B647" s="19" t="str">
        <f t="array" ref="B647">IF(ROWS(B$8:B647)&gt;$H$3,"",INDEX(Tracker!$B$5:$B$999,SMALL(IF((Tracker!$B$5:$B$999&gt;=PerCustomer!$D$5)*(Tracker!$B$5:$B$999&lt;=PerCustomer!$E$5)*(Tracker!$C$5:$C$999=PerCustomer!$B$5),ROW(Tracker!$B$5:$B$999)-ROW(Tracker!$B$5)+1),ROWS(B$8:B647))))</f>
        <v/>
      </c>
      <c r="C647" s="19" t="str">
        <f t="array" ref="C647">IF(ROWS(C$8:C647)&gt;$H$3,"",INDEX(Tracker!$C$5:$C$999,SMALL(IF((Tracker!$B$5:$B$999&gt;=PerCustomer!$D$5)*(Tracker!$B$5:$B$999&lt;=PerCustomer!$E$5)*(Tracker!$C$5:$C$999=PerCustomer!$B$5),ROW(Tracker!$B$5:$B$999)-ROW(Tracker!$B$5)+1),ROWS(C$8:C647))))</f>
        <v/>
      </c>
      <c r="D647" s="21" t="str">
        <f t="array" ref="D647">IF(ROWS(D$8:D647)&gt;$H$3,"",INDEX(Tracker!$D$5:$D$999,SMALL(IF((Tracker!$B$5:$B$999&gt;=PerCustomer!$D$5)*(Tracker!$B$5:$B$999&lt;=PerCustomer!$E$5)*(Tracker!$C$5:$C$999=PerCustomer!$B$5),ROW(Tracker!$B$5:$B$999)-ROW(Tracker!$B$5)+1),ROWS(D$8:D647))))</f>
        <v/>
      </c>
      <c r="F647" s="19" t="str" cm="1">
        <f t="array" ref="F647">IF(ROWS(F$8:F647)&gt;$H$4,"",INDEX(PaymentDate[],SMALL(IF((PaymentDate[]&gt;=PerCustomer!$D$5)*(PaymentDate[]&lt;=PerCustomer!$E$5)*(PaymentCus[]=PerCustomer!$B$5),ROW(PaymentDate[])-ROW(CustPay!$B$4)+1),ROWS(F$8:F647))))</f>
        <v/>
      </c>
      <c r="G647" s="20" t="str" cm="1">
        <f t="array" ref="G647">IF(ROWS(G$8:G647)&gt;$H$4,"",INDEX(PaymentCus[],SMALL(IF((PaymentDate[]&gt;=PerCustomer!$D$5)*(PaymentDate[]&lt;=PerCustomer!$E$5)*(PaymentCus[]=PerCustomer!$B$5),ROW(PaymentDate[])-ROW(CustPay!$B$4)+1),ROWS(G$8:G647))))</f>
        <v/>
      </c>
      <c r="H647" s="21" t="str" cm="1">
        <f t="array" ref="H647">IF(ROWS(H$8:H647)&gt;$H$4,"",INDEX(TableCPD[],SMALL(IF((PaymentDate[]&gt;=PerCustomer!$D$5)*(PaymentDate[]&lt;=PerCustomer!$E$5)*(PaymentCus[]=PerCustomer!$B$5),ROW(PaymentDate[])-ROW(CustPay!$B$4)+1),ROWS(H$8:H647))))</f>
        <v/>
      </c>
      <c r="L647" s="10"/>
    </row>
    <row r="648" spans="2:12" x14ac:dyDescent="0.35">
      <c r="B648" s="19" t="str">
        <f t="array" ref="B648">IF(ROWS(B$8:B648)&gt;$H$3,"",INDEX(Tracker!$B$5:$B$999,SMALL(IF((Tracker!$B$5:$B$999&gt;=PerCustomer!$D$5)*(Tracker!$B$5:$B$999&lt;=PerCustomer!$E$5)*(Tracker!$C$5:$C$999=PerCustomer!$B$5),ROW(Tracker!$B$5:$B$999)-ROW(Tracker!$B$5)+1),ROWS(B$8:B648))))</f>
        <v/>
      </c>
      <c r="C648" s="19" t="str">
        <f t="array" ref="C648">IF(ROWS(C$8:C648)&gt;$H$3,"",INDEX(Tracker!$C$5:$C$999,SMALL(IF((Tracker!$B$5:$B$999&gt;=PerCustomer!$D$5)*(Tracker!$B$5:$B$999&lt;=PerCustomer!$E$5)*(Tracker!$C$5:$C$999=PerCustomer!$B$5),ROW(Tracker!$B$5:$B$999)-ROW(Tracker!$B$5)+1),ROWS(C$8:C648))))</f>
        <v/>
      </c>
      <c r="D648" s="21" t="str">
        <f t="array" ref="D648">IF(ROWS(D$8:D648)&gt;$H$3,"",INDEX(Tracker!$D$5:$D$999,SMALL(IF((Tracker!$B$5:$B$999&gt;=PerCustomer!$D$5)*(Tracker!$B$5:$B$999&lt;=PerCustomer!$E$5)*(Tracker!$C$5:$C$999=PerCustomer!$B$5),ROW(Tracker!$B$5:$B$999)-ROW(Tracker!$B$5)+1),ROWS(D$8:D648))))</f>
        <v/>
      </c>
      <c r="F648" s="19" t="str" cm="1">
        <f t="array" ref="F648">IF(ROWS(F$8:F648)&gt;$H$4,"",INDEX(PaymentDate[],SMALL(IF((PaymentDate[]&gt;=PerCustomer!$D$5)*(PaymentDate[]&lt;=PerCustomer!$E$5)*(PaymentCus[]=PerCustomer!$B$5),ROW(PaymentDate[])-ROW(CustPay!$B$4)+1),ROWS(F$8:F648))))</f>
        <v/>
      </c>
      <c r="G648" s="20" t="str" cm="1">
        <f t="array" ref="G648">IF(ROWS(G$8:G648)&gt;$H$4,"",INDEX(PaymentCus[],SMALL(IF((PaymentDate[]&gt;=PerCustomer!$D$5)*(PaymentDate[]&lt;=PerCustomer!$E$5)*(PaymentCus[]=PerCustomer!$B$5),ROW(PaymentDate[])-ROW(CustPay!$B$4)+1),ROWS(G$8:G648))))</f>
        <v/>
      </c>
      <c r="H648" s="21" t="str" cm="1">
        <f t="array" ref="H648">IF(ROWS(H$8:H648)&gt;$H$4,"",INDEX(TableCPD[],SMALL(IF((PaymentDate[]&gt;=PerCustomer!$D$5)*(PaymentDate[]&lt;=PerCustomer!$E$5)*(PaymentCus[]=PerCustomer!$B$5),ROW(PaymentDate[])-ROW(CustPay!$B$4)+1),ROWS(H$8:H648))))</f>
        <v/>
      </c>
      <c r="L648" s="10"/>
    </row>
    <row r="649" spans="2:12" x14ac:dyDescent="0.35">
      <c r="B649" s="19" t="str">
        <f t="array" ref="B649">IF(ROWS(B$8:B649)&gt;$H$3,"",INDEX(Tracker!$B$5:$B$999,SMALL(IF((Tracker!$B$5:$B$999&gt;=PerCustomer!$D$5)*(Tracker!$B$5:$B$999&lt;=PerCustomer!$E$5)*(Tracker!$C$5:$C$999=PerCustomer!$B$5),ROW(Tracker!$B$5:$B$999)-ROW(Tracker!$B$5)+1),ROWS(B$8:B649))))</f>
        <v/>
      </c>
      <c r="C649" s="19" t="str">
        <f t="array" ref="C649">IF(ROWS(C$8:C649)&gt;$H$3,"",INDEX(Tracker!$C$5:$C$999,SMALL(IF((Tracker!$B$5:$B$999&gt;=PerCustomer!$D$5)*(Tracker!$B$5:$B$999&lt;=PerCustomer!$E$5)*(Tracker!$C$5:$C$999=PerCustomer!$B$5),ROW(Tracker!$B$5:$B$999)-ROW(Tracker!$B$5)+1),ROWS(C$8:C649))))</f>
        <v/>
      </c>
      <c r="D649" s="21" t="str">
        <f t="array" ref="D649">IF(ROWS(D$8:D649)&gt;$H$3,"",INDEX(Tracker!$D$5:$D$999,SMALL(IF((Tracker!$B$5:$B$999&gt;=PerCustomer!$D$5)*(Tracker!$B$5:$B$999&lt;=PerCustomer!$E$5)*(Tracker!$C$5:$C$999=PerCustomer!$B$5),ROW(Tracker!$B$5:$B$999)-ROW(Tracker!$B$5)+1),ROWS(D$8:D649))))</f>
        <v/>
      </c>
      <c r="F649" s="19" t="str" cm="1">
        <f t="array" ref="F649">IF(ROWS(F$8:F649)&gt;$H$4,"",INDEX(PaymentDate[],SMALL(IF((PaymentDate[]&gt;=PerCustomer!$D$5)*(PaymentDate[]&lt;=PerCustomer!$E$5)*(PaymentCus[]=PerCustomer!$B$5),ROW(PaymentDate[])-ROW(CustPay!$B$4)+1),ROWS(F$8:F649))))</f>
        <v/>
      </c>
      <c r="G649" s="20" t="str" cm="1">
        <f t="array" ref="G649">IF(ROWS(G$8:G649)&gt;$H$4,"",INDEX(PaymentCus[],SMALL(IF((PaymentDate[]&gt;=PerCustomer!$D$5)*(PaymentDate[]&lt;=PerCustomer!$E$5)*(PaymentCus[]=PerCustomer!$B$5),ROW(PaymentDate[])-ROW(CustPay!$B$4)+1),ROWS(G$8:G649))))</f>
        <v/>
      </c>
      <c r="H649" s="21" t="str" cm="1">
        <f t="array" ref="H649">IF(ROWS(H$8:H649)&gt;$H$4,"",INDEX(TableCPD[],SMALL(IF((PaymentDate[]&gt;=PerCustomer!$D$5)*(PaymentDate[]&lt;=PerCustomer!$E$5)*(PaymentCus[]=PerCustomer!$B$5),ROW(PaymentDate[])-ROW(CustPay!$B$4)+1),ROWS(H$8:H649))))</f>
        <v/>
      </c>
      <c r="L649" s="10"/>
    </row>
    <row r="650" spans="2:12" x14ac:dyDescent="0.35">
      <c r="B650" s="19" t="str">
        <f t="array" ref="B650">IF(ROWS(B$8:B650)&gt;$H$3,"",INDEX(Tracker!$B$5:$B$999,SMALL(IF((Tracker!$B$5:$B$999&gt;=PerCustomer!$D$5)*(Tracker!$B$5:$B$999&lt;=PerCustomer!$E$5)*(Tracker!$C$5:$C$999=PerCustomer!$B$5),ROW(Tracker!$B$5:$B$999)-ROW(Tracker!$B$5)+1),ROWS(B$8:B650))))</f>
        <v/>
      </c>
      <c r="C650" s="19" t="str">
        <f t="array" ref="C650">IF(ROWS(C$8:C650)&gt;$H$3,"",INDEX(Tracker!$C$5:$C$999,SMALL(IF((Tracker!$B$5:$B$999&gt;=PerCustomer!$D$5)*(Tracker!$B$5:$B$999&lt;=PerCustomer!$E$5)*(Tracker!$C$5:$C$999=PerCustomer!$B$5),ROW(Tracker!$B$5:$B$999)-ROW(Tracker!$B$5)+1),ROWS(C$8:C650))))</f>
        <v/>
      </c>
      <c r="D650" s="21" t="str">
        <f t="array" ref="D650">IF(ROWS(D$8:D650)&gt;$H$3,"",INDEX(Tracker!$D$5:$D$999,SMALL(IF((Tracker!$B$5:$B$999&gt;=PerCustomer!$D$5)*(Tracker!$B$5:$B$999&lt;=PerCustomer!$E$5)*(Tracker!$C$5:$C$999=PerCustomer!$B$5),ROW(Tracker!$B$5:$B$999)-ROW(Tracker!$B$5)+1),ROWS(D$8:D650))))</f>
        <v/>
      </c>
      <c r="F650" s="19" t="str" cm="1">
        <f t="array" ref="F650">IF(ROWS(F$8:F650)&gt;$H$4,"",INDEX(PaymentDate[],SMALL(IF((PaymentDate[]&gt;=PerCustomer!$D$5)*(PaymentDate[]&lt;=PerCustomer!$E$5)*(PaymentCus[]=PerCustomer!$B$5),ROW(PaymentDate[])-ROW(CustPay!$B$4)+1),ROWS(F$8:F650))))</f>
        <v/>
      </c>
      <c r="G650" s="20" t="str" cm="1">
        <f t="array" ref="G650">IF(ROWS(G$8:G650)&gt;$H$4,"",INDEX(PaymentCus[],SMALL(IF((PaymentDate[]&gt;=PerCustomer!$D$5)*(PaymentDate[]&lt;=PerCustomer!$E$5)*(PaymentCus[]=PerCustomer!$B$5),ROW(PaymentDate[])-ROW(CustPay!$B$4)+1),ROWS(G$8:G650))))</f>
        <v/>
      </c>
      <c r="H650" s="21" t="str" cm="1">
        <f t="array" ref="H650">IF(ROWS(H$8:H650)&gt;$H$4,"",INDEX(TableCPD[],SMALL(IF((PaymentDate[]&gt;=PerCustomer!$D$5)*(PaymentDate[]&lt;=PerCustomer!$E$5)*(PaymentCus[]=PerCustomer!$B$5),ROW(PaymentDate[])-ROW(CustPay!$B$4)+1),ROWS(H$8:H650))))</f>
        <v/>
      </c>
      <c r="L650" s="10"/>
    </row>
    <row r="651" spans="2:12" x14ac:dyDescent="0.35">
      <c r="B651" s="19" t="str">
        <f t="array" ref="B651">IF(ROWS(B$8:B651)&gt;$H$3,"",INDEX(Tracker!$B$5:$B$999,SMALL(IF((Tracker!$B$5:$B$999&gt;=PerCustomer!$D$5)*(Tracker!$B$5:$B$999&lt;=PerCustomer!$E$5)*(Tracker!$C$5:$C$999=PerCustomer!$B$5),ROW(Tracker!$B$5:$B$999)-ROW(Tracker!$B$5)+1),ROWS(B$8:B651))))</f>
        <v/>
      </c>
      <c r="C651" s="19" t="str">
        <f t="array" ref="C651">IF(ROWS(C$8:C651)&gt;$H$3,"",INDEX(Tracker!$C$5:$C$999,SMALL(IF((Tracker!$B$5:$B$999&gt;=PerCustomer!$D$5)*(Tracker!$B$5:$B$999&lt;=PerCustomer!$E$5)*(Tracker!$C$5:$C$999=PerCustomer!$B$5),ROW(Tracker!$B$5:$B$999)-ROW(Tracker!$B$5)+1),ROWS(C$8:C651))))</f>
        <v/>
      </c>
      <c r="D651" s="21" t="str">
        <f t="array" ref="D651">IF(ROWS(D$8:D651)&gt;$H$3,"",INDEX(Tracker!$D$5:$D$999,SMALL(IF((Tracker!$B$5:$B$999&gt;=PerCustomer!$D$5)*(Tracker!$B$5:$B$999&lt;=PerCustomer!$E$5)*(Tracker!$C$5:$C$999=PerCustomer!$B$5),ROW(Tracker!$B$5:$B$999)-ROW(Tracker!$B$5)+1),ROWS(D$8:D651))))</f>
        <v/>
      </c>
      <c r="F651" s="19" t="str" cm="1">
        <f t="array" ref="F651">IF(ROWS(F$8:F651)&gt;$H$4,"",INDEX(PaymentDate[],SMALL(IF((PaymentDate[]&gt;=PerCustomer!$D$5)*(PaymentDate[]&lt;=PerCustomer!$E$5)*(PaymentCus[]=PerCustomer!$B$5),ROW(PaymentDate[])-ROW(CustPay!$B$4)+1),ROWS(F$8:F651))))</f>
        <v/>
      </c>
      <c r="G651" s="20" t="str" cm="1">
        <f t="array" ref="G651">IF(ROWS(G$8:G651)&gt;$H$4,"",INDEX(PaymentCus[],SMALL(IF((PaymentDate[]&gt;=PerCustomer!$D$5)*(PaymentDate[]&lt;=PerCustomer!$E$5)*(PaymentCus[]=PerCustomer!$B$5),ROW(PaymentDate[])-ROW(CustPay!$B$4)+1),ROWS(G$8:G651))))</f>
        <v/>
      </c>
      <c r="H651" s="21" t="str" cm="1">
        <f t="array" ref="H651">IF(ROWS(H$8:H651)&gt;$H$4,"",INDEX(TableCPD[],SMALL(IF((PaymentDate[]&gt;=PerCustomer!$D$5)*(PaymentDate[]&lt;=PerCustomer!$E$5)*(PaymentCus[]=PerCustomer!$B$5),ROW(PaymentDate[])-ROW(CustPay!$B$4)+1),ROWS(H$8:H651))))</f>
        <v/>
      </c>
      <c r="L651" s="10"/>
    </row>
    <row r="652" spans="2:12" x14ac:dyDescent="0.35">
      <c r="B652" s="19" t="str">
        <f t="array" ref="B652">IF(ROWS(B$8:B652)&gt;$H$3,"",INDEX(Tracker!$B$5:$B$999,SMALL(IF((Tracker!$B$5:$B$999&gt;=PerCustomer!$D$5)*(Tracker!$B$5:$B$999&lt;=PerCustomer!$E$5)*(Tracker!$C$5:$C$999=PerCustomer!$B$5),ROW(Tracker!$B$5:$B$999)-ROW(Tracker!$B$5)+1),ROWS(B$8:B652))))</f>
        <v/>
      </c>
      <c r="C652" s="19" t="str">
        <f t="array" ref="C652">IF(ROWS(C$8:C652)&gt;$H$3,"",INDEX(Tracker!$C$5:$C$999,SMALL(IF((Tracker!$B$5:$B$999&gt;=PerCustomer!$D$5)*(Tracker!$B$5:$B$999&lt;=PerCustomer!$E$5)*(Tracker!$C$5:$C$999=PerCustomer!$B$5),ROW(Tracker!$B$5:$B$999)-ROW(Tracker!$B$5)+1),ROWS(C$8:C652))))</f>
        <v/>
      </c>
      <c r="D652" s="21" t="str">
        <f t="array" ref="D652">IF(ROWS(D$8:D652)&gt;$H$3,"",INDEX(Tracker!$D$5:$D$999,SMALL(IF((Tracker!$B$5:$B$999&gt;=PerCustomer!$D$5)*(Tracker!$B$5:$B$999&lt;=PerCustomer!$E$5)*(Tracker!$C$5:$C$999=PerCustomer!$B$5),ROW(Tracker!$B$5:$B$999)-ROW(Tracker!$B$5)+1),ROWS(D$8:D652))))</f>
        <v/>
      </c>
      <c r="F652" s="19" t="str" cm="1">
        <f t="array" ref="F652">IF(ROWS(F$8:F652)&gt;$H$4,"",INDEX(PaymentDate[],SMALL(IF((PaymentDate[]&gt;=PerCustomer!$D$5)*(PaymentDate[]&lt;=PerCustomer!$E$5)*(PaymentCus[]=PerCustomer!$B$5),ROW(PaymentDate[])-ROW(CustPay!$B$4)+1),ROWS(F$8:F652))))</f>
        <v/>
      </c>
      <c r="G652" s="20" t="str" cm="1">
        <f t="array" ref="G652">IF(ROWS(G$8:G652)&gt;$H$4,"",INDEX(PaymentCus[],SMALL(IF((PaymentDate[]&gt;=PerCustomer!$D$5)*(PaymentDate[]&lt;=PerCustomer!$E$5)*(PaymentCus[]=PerCustomer!$B$5),ROW(PaymentDate[])-ROW(CustPay!$B$4)+1),ROWS(G$8:G652))))</f>
        <v/>
      </c>
      <c r="H652" s="21" t="str" cm="1">
        <f t="array" ref="H652">IF(ROWS(H$8:H652)&gt;$H$4,"",INDEX(TableCPD[],SMALL(IF((PaymentDate[]&gt;=PerCustomer!$D$5)*(PaymentDate[]&lt;=PerCustomer!$E$5)*(PaymentCus[]=PerCustomer!$B$5),ROW(PaymentDate[])-ROW(CustPay!$B$4)+1),ROWS(H$8:H652))))</f>
        <v/>
      </c>
      <c r="L652" s="10"/>
    </row>
    <row r="653" spans="2:12" x14ac:dyDescent="0.35">
      <c r="B653" s="19" t="str">
        <f t="array" ref="B653">IF(ROWS(B$8:B653)&gt;$H$3,"",INDEX(Tracker!$B$5:$B$999,SMALL(IF((Tracker!$B$5:$B$999&gt;=PerCustomer!$D$5)*(Tracker!$B$5:$B$999&lt;=PerCustomer!$E$5)*(Tracker!$C$5:$C$999=PerCustomer!$B$5),ROW(Tracker!$B$5:$B$999)-ROW(Tracker!$B$5)+1),ROWS(B$8:B653))))</f>
        <v/>
      </c>
      <c r="C653" s="19" t="str">
        <f t="array" ref="C653">IF(ROWS(C$8:C653)&gt;$H$3,"",INDEX(Tracker!$C$5:$C$999,SMALL(IF((Tracker!$B$5:$B$999&gt;=PerCustomer!$D$5)*(Tracker!$B$5:$B$999&lt;=PerCustomer!$E$5)*(Tracker!$C$5:$C$999=PerCustomer!$B$5),ROW(Tracker!$B$5:$B$999)-ROW(Tracker!$B$5)+1),ROWS(C$8:C653))))</f>
        <v/>
      </c>
      <c r="D653" s="21" t="str">
        <f t="array" ref="D653">IF(ROWS(D$8:D653)&gt;$H$3,"",INDEX(Tracker!$D$5:$D$999,SMALL(IF((Tracker!$B$5:$B$999&gt;=PerCustomer!$D$5)*(Tracker!$B$5:$B$999&lt;=PerCustomer!$E$5)*(Tracker!$C$5:$C$999=PerCustomer!$B$5),ROW(Tracker!$B$5:$B$999)-ROW(Tracker!$B$5)+1),ROWS(D$8:D653))))</f>
        <v/>
      </c>
      <c r="F653" s="19" t="str" cm="1">
        <f t="array" ref="F653">IF(ROWS(F$8:F653)&gt;$H$4,"",INDEX(PaymentDate[],SMALL(IF((PaymentDate[]&gt;=PerCustomer!$D$5)*(PaymentDate[]&lt;=PerCustomer!$E$5)*(PaymentCus[]=PerCustomer!$B$5),ROW(PaymentDate[])-ROW(CustPay!$B$4)+1),ROWS(F$8:F653))))</f>
        <v/>
      </c>
      <c r="G653" s="20" t="str" cm="1">
        <f t="array" ref="G653">IF(ROWS(G$8:G653)&gt;$H$4,"",INDEX(PaymentCus[],SMALL(IF((PaymentDate[]&gt;=PerCustomer!$D$5)*(PaymentDate[]&lt;=PerCustomer!$E$5)*(PaymentCus[]=PerCustomer!$B$5),ROW(PaymentDate[])-ROW(CustPay!$B$4)+1),ROWS(G$8:G653))))</f>
        <v/>
      </c>
      <c r="H653" s="21" t="str" cm="1">
        <f t="array" ref="H653">IF(ROWS(H$8:H653)&gt;$H$4,"",INDEX(TableCPD[],SMALL(IF((PaymentDate[]&gt;=PerCustomer!$D$5)*(PaymentDate[]&lt;=PerCustomer!$E$5)*(PaymentCus[]=PerCustomer!$B$5),ROW(PaymentDate[])-ROW(CustPay!$B$4)+1),ROWS(H$8:H653))))</f>
        <v/>
      </c>
      <c r="L653" s="10"/>
    </row>
    <row r="654" spans="2:12" x14ac:dyDescent="0.35">
      <c r="B654" s="19" t="str">
        <f t="array" ref="B654">IF(ROWS(B$8:B654)&gt;$H$3,"",INDEX(Tracker!$B$5:$B$999,SMALL(IF((Tracker!$B$5:$B$999&gt;=PerCustomer!$D$5)*(Tracker!$B$5:$B$999&lt;=PerCustomer!$E$5)*(Tracker!$C$5:$C$999=PerCustomer!$B$5),ROW(Tracker!$B$5:$B$999)-ROW(Tracker!$B$5)+1),ROWS(B$8:B654))))</f>
        <v/>
      </c>
      <c r="C654" s="19" t="str">
        <f t="array" ref="C654">IF(ROWS(C$8:C654)&gt;$H$3,"",INDEX(Tracker!$C$5:$C$999,SMALL(IF((Tracker!$B$5:$B$999&gt;=PerCustomer!$D$5)*(Tracker!$B$5:$B$999&lt;=PerCustomer!$E$5)*(Tracker!$C$5:$C$999=PerCustomer!$B$5),ROW(Tracker!$B$5:$B$999)-ROW(Tracker!$B$5)+1),ROWS(C$8:C654))))</f>
        <v/>
      </c>
      <c r="D654" s="21" t="str">
        <f t="array" ref="D654">IF(ROWS(D$8:D654)&gt;$H$3,"",INDEX(Tracker!$D$5:$D$999,SMALL(IF((Tracker!$B$5:$B$999&gt;=PerCustomer!$D$5)*(Tracker!$B$5:$B$999&lt;=PerCustomer!$E$5)*(Tracker!$C$5:$C$999=PerCustomer!$B$5),ROW(Tracker!$B$5:$B$999)-ROW(Tracker!$B$5)+1),ROWS(D$8:D654))))</f>
        <v/>
      </c>
      <c r="F654" s="19" t="str" cm="1">
        <f t="array" ref="F654">IF(ROWS(F$8:F654)&gt;$H$4,"",INDEX(PaymentDate[],SMALL(IF((PaymentDate[]&gt;=PerCustomer!$D$5)*(PaymentDate[]&lt;=PerCustomer!$E$5)*(PaymentCus[]=PerCustomer!$B$5),ROW(PaymentDate[])-ROW(CustPay!$B$4)+1),ROWS(F$8:F654))))</f>
        <v/>
      </c>
      <c r="G654" s="20" t="str" cm="1">
        <f t="array" ref="G654">IF(ROWS(G$8:G654)&gt;$H$4,"",INDEX(PaymentCus[],SMALL(IF((PaymentDate[]&gt;=PerCustomer!$D$5)*(PaymentDate[]&lt;=PerCustomer!$E$5)*(PaymentCus[]=PerCustomer!$B$5),ROW(PaymentDate[])-ROW(CustPay!$B$4)+1),ROWS(G$8:G654))))</f>
        <v/>
      </c>
      <c r="H654" s="21" t="str" cm="1">
        <f t="array" ref="H654">IF(ROWS(H$8:H654)&gt;$H$4,"",INDEX(TableCPD[],SMALL(IF((PaymentDate[]&gt;=PerCustomer!$D$5)*(PaymentDate[]&lt;=PerCustomer!$E$5)*(PaymentCus[]=PerCustomer!$B$5),ROW(PaymentDate[])-ROW(CustPay!$B$4)+1),ROWS(H$8:H654))))</f>
        <v/>
      </c>
      <c r="L654" s="10"/>
    </row>
    <row r="655" spans="2:12" x14ac:dyDescent="0.35">
      <c r="B655" s="19" t="str">
        <f t="array" ref="B655">IF(ROWS(B$8:B655)&gt;$H$3,"",INDEX(Tracker!$B$5:$B$999,SMALL(IF((Tracker!$B$5:$B$999&gt;=PerCustomer!$D$5)*(Tracker!$B$5:$B$999&lt;=PerCustomer!$E$5)*(Tracker!$C$5:$C$999=PerCustomer!$B$5),ROW(Tracker!$B$5:$B$999)-ROW(Tracker!$B$5)+1),ROWS(B$8:B655))))</f>
        <v/>
      </c>
      <c r="C655" s="19" t="str">
        <f t="array" ref="C655">IF(ROWS(C$8:C655)&gt;$H$3,"",INDEX(Tracker!$C$5:$C$999,SMALL(IF((Tracker!$B$5:$B$999&gt;=PerCustomer!$D$5)*(Tracker!$B$5:$B$999&lt;=PerCustomer!$E$5)*(Tracker!$C$5:$C$999=PerCustomer!$B$5),ROW(Tracker!$B$5:$B$999)-ROW(Tracker!$B$5)+1),ROWS(C$8:C655))))</f>
        <v/>
      </c>
      <c r="D655" s="21" t="str">
        <f t="array" ref="D655">IF(ROWS(D$8:D655)&gt;$H$3,"",INDEX(Tracker!$D$5:$D$999,SMALL(IF((Tracker!$B$5:$B$999&gt;=PerCustomer!$D$5)*(Tracker!$B$5:$B$999&lt;=PerCustomer!$E$5)*(Tracker!$C$5:$C$999=PerCustomer!$B$5),ROW(Tracker!$B$5:$B$999)-ROW(Tracker!$B$5)+1),ROWS(D$8:D655))))</f>
        <v/>
      </c>
      <c r="F655" s="19" t="str" cm="1">
        <f t="array" ref="F655">IF(ROWS(F$8:F655)&gt;$H$4,"",INDEX(PaymentDate[],SMALL(IF((PaymentDate[]&gt;=PerCustomer!$D$5)*(PaymentDate[]&lt;=PerCustomer!$E$5)*(PaymentCus[]=PerCustomer!$B$5),ROW(PaymentDate[])-ROW(CustPay!$B$4)+1),ROWS(F$8:F655))))</f>
        <v/>
      </c>
      <c r="G655" s="20" t="str" cm="1">
        <f t="array" ref="G655">IF(ROWS(G$8:G655)&gt;$H$4,"",INDEX(PaymentCus[],SMALL(IF((PaymentDate[]&gt;=PerCustomer!$D$5)*(PaymentDate[]&lt;=PerCustomer!$E$5)*(PaymentCus[]=PerCustomer!$B$5),ROW(PaymentDate[])-ROW(CustPay!$B$4)+1),ROWS(G$8:G655))))</f>
        <v/>
      </c>
      <c r="H655" s="21" t="str" cm="1">
        <f t="array" ref="H655">IF(ROWS(H$8:H655)&gt;$H$4,"",INDEX(TableCPD[],SMALL(IF((PaymentDate[]&gt;=PerCustomer!$D$5)*(PaymentDate[]&lt;=PerCustomer!$E$5)*(PaymentCus[]=PerCustomer!$B$5),ROW(PaymentDate[])-ROW(CustPay!$B$4)+1),ROWS(H$8:H655))))</f>
        <v/>
      </c>
      <c r="L655" s="10"/>
    </row>
    <row r="656" spans="2:12" x14ac:dyDescent="0.35">
      <c r="B656" s="19" t="str">
        <f t="array" ref="B656">IF(ROWS(B$8:B656)&gt;$H$3,"",INDEX(Tracker!$B$5:$B$999,SMALL(IF((Tracker!$B$5:$B$999&gt;=PerCustomer!$D$5)*(Tracker!$B$5:$B$999&lt;=PerCustomer!$E$5)*(Tracker!$C$5:$C$999=PerCustomer!$B$5),ROW(Tracker!$B$5:$B$999)-ROW(Tracker!$B$5)+1),ROWS(B$8:B656))))</f>
        <v/>
      </c>
      <c r="C656" s="19" t="str">
        <f t="array" ref="C656">IF(ROWS(C$8:C656)&gt;$H$3,"",INDEX(Tracker!$C$5:$C$999,SMALL(IF((Tracker!$B$5:$B$999&gt;=PerCustomer!$D$5)*(Tracker!$B$5:$B$999&lt;=PerCustomer!$E$5)*(Tracker!$C$5:$C$999=PerCustomer!$B$5),ROW(Tracker!$B$5:$B$999)-ROW(Tracker!$B$5)+1),ROWS(C$8:C656))))</f>
        <v/>
      </c>
      <c r="D656" s="21" t="str">
        <f t="array" ref="D656">IF(ROWS(D$8:D656)&gt;$H$3,"",INDEX(Tracker!$D$5:$D$999,SMALL(IF((Tracker!$B$5:$B$999&gt;=PerCustomer!$D$5)*(Tracker!$B$5:$B$999&lt;=PerCustomer!$E$5)*(Tracker!$C$5:$C$999=PerCustomer!$B$5),ROW(Tracker!$B$5:$B$999)-ROW(Tracker!$B$5)+1),ROWS(D$8:D656))))</f>
        <v/>
      </c>
      <c r="F656" s="19" t="str" cm="1">
        <f t="array" ref="F656">IF(ROWS(F$8:F656)&gt;$H$4,"",INDEX(PaymentDate[],SMALL(IF((PaymentDate[]&gt;=PerCustomer!$D$5)*(PaymentDate[]&lt;=PerCustomer!$E$5)*(PaymentCus[]=PerCustomer!$B$5),ROW(PaymentDate[])-ROW(CustPay!$B$4)+1),ROWS(F$8:F656))))</f>
        <v/>
      </c>
      <c r="G656" s="20" t="str" cm="1">
        <f t="array" ref="G656">IF(ROWS(G$8:G656)&gt;$H$4,"",INDEX(PaymentCus[],SMALL(IF((PaymentDate[]&gt;=PerCustomer!$D$5)*(PaymentDate[]&lt;=PerCustomer!$E$5)*(PaymentCus[]=PerCustomer!$B$5),ROW(PaymentDate[])-ROW(CustPay!$B$4)+1),ROWS(G$8:G656))))</f>
        <v/>
      </c>
      <c r="H656" s="21" t="str" cm="1">
        <f t="array" ref="H656">IF(ROWS(H$8:H656)&gt;$H$4,"",INDEX(TableCPD[],SMALL(IF((PaymentDate[]&gt;=PerCustomer!$D$5)*(PaymentDate[]&lt;=PerCustomer!$E$5)*(PaymentCus[]=PerCustomer!$B$5),ROW(PaymentDate[])-ROW(CustPay!$B$4)+1),ROWS(H$8:H656))))</f>
        <v/>
      </c>
      <c r="L656" s="10"/>
    </row>
    <row r="657" spans="2:12" x14ac:dyDescent="0.35">
      <c r="B657" s="19" t="str">
        <f t="array" ref="B657">IF(ROWS(B$8:B657)&gt;$H$3,"",INDEX(Tracker!$B$5:$B$999,SMALL(IF((Tracker!$B$5:$B$999&gt;=PerCustomer!$D$5)*(Tracker!$B$5:$B$999&lt;=PerCustomer!$E$5)*(Tracker!$C$5:$C$999=PerCustomer!$B$5),ROW(Tracker!$B$5:$B$999)-ROW(Tracker!$B$5)+1),ROWS(B$8:B657))))</f>
        <v/>
      </c>
      <c r="C657" s="19" t="str">
        <f t="array" ref="C657">IF(ROWS(C$8:C657)&gt;$H$3,"",INDEX(Tracker!$C$5:$C$999,SMALL(IF((Tracker!$B$5:$B$999&gt;=PerCustomer!$D$5)*(Tracker!$B$5:$B$999&lt;=PerCustomer!$E$5)*(Tracker!$C$5:$C$999=PerCustomer!$B$5),ROW(Tracker!$B$5:$B$999)-ROW(Tracker!$B$5)+1),ROWS(C$8:C657))))</f>
        <v/>
      </c>
      <c r="D657" s="21" t="str">
        <f t="array" ref="D657">IF(ROWS(D$8:D657)&gt;$H$3,"",INDEX(Tracker!$D$5:$D$999,SMALL(IF((Tracker!$B$5:$B$999&gt;=PerCustomer!$D$5)*(Tracker!$B$5:$B$999&lt;=PerCustomer!$E$5)*(Tracker!$C$5:$C$999=PerCustomer!$B$5),ROW(Tracker!$B$5:$B$999)-ROW(Tracker!$B$5)+1),ROWS(D$8:D657))))</f>
        <v/>
      </c>
      <c r="F657" s="19" t="str" cm="1">
        <f t="array" ref="F657">IF(ROWS(F$8:F657)&gt;$H$4,"",INDEX(PaymentDate[],SMALL(IF((PaymentDate[]&gt;=PerCustomer!$D$5)*(PaymentDate[]&lt;=PerCustomer!$E$5)*(PaymentCus[]=PerCustomer!$B$5),ROW(PaymentDate[])-ROW(CustPay!$B$4)+1),ROWS(F$8:F657))))</f>
        <v/>
      </c>
      <c r="G657" s="20" t="str" cm="1">
        <f t="array" ref="G657">IF(ROWS(G$8:G657)&gt;$H$4,"",INDEX(PaymentCus[],SMALL(IF((PaymentDate[]&gt;=PerCustomer!$D$5)*(PaymentDate[]&lt;=PerCustomer!$E$5)*(PaymentCus[]=PerCustomer!$B$5),ROW(PaymentDate[])-ROW(CustPay!$B$4)+1),ROWS(G$8:G657))))</f>
        <v/>
      </c>
      <c r="H657" s="21" t="str" cm="1">
        <f t="array" ref="H657">IF(ROWS(H$8:H657)&gt;$H$4,"",INDEX(TableCPD[],SMALL(IF((PaymentDate[]&gt;=PerCustomer!$D$5)*(PaymentDate[]&lt;=PerCustomer!$E$5)*(PaymentCus[]=PerCustomer!$B$5),ROW(PaymentDate[])-ROW(CustPay!$B$4)+1),ROWS(H$8:H657))))</f>
        <v/>
      </c>
      <c r="L657" s="10"/>
    </row>
    <row r="658" spans="2:12" x14ac:dyDescent="0.35">
      <c r="B658" s="19" t="str">
        <f t="array" ref="B658">IF(ROWS(B$8:B658)&gt;$H$3,"",INDEX(Tracker!$B$5:$B$999,SMALL(IF((Tracker!$B$5:$B$999&gt;=PerCustomer!$D$5)*(Tracker!$B$5:$B$999&lt;=PerCustomer!$E$5)*(Tracker!$C$5:$C$999=PerCustomer!$B$5),ROW(Tracker!$B$5:$B$999)-ROW(Tracker!$B$5)+1),ROWS(B$8:B658))))</f>
        <v/>
      </c>
      <c r="C658" s="19" t="str">
        <f t="array" ref="C658">IF(ROWS(C$8:C658)&gt;$H$3,"",INDEX(Tracker!$C$5:$C$999,SMALL(IF((Tracker!$B$5:$B$999&gt;=PerCustomer!$D$5)*(Tracker!$B$5:$B$999&lt;=PerCustomer!$E$5)*(Tracker!$C$5:$C$999=PerCustomer!$B$5),ROW(Tracker!$B$5:$B$999)-ROW(Tracker!$B$5)+1),ROWS(C$8:C658))))</f>
        <v/>
      </c>
      <c r="D658" s="21" t="str">
        <f t="array" ref="D658">IF(ROWS(D$8:D658)&gt;$H$3,"",INDEX(Tracker!$D$5:$D$999,SMALL(IF((Tracker!$B$5:$B$999&gt;=PerCustomer!$D$5)*(Tracker!$B$5:$B$999&lt;=PerCustomer!$E$5)*(Tracker!$C$5:$C$999=PerCustomer!$B$5),ROW(Tracker!$B$5:$B$999)-ROW(Tracker!$B$5)+1),ROWS(D$8:D658))))</f>
        <v/>
      </c>
      <c r="F658" s="19" t="str" cm="1">
        <f t="array" ref="F658">IF(ROWS(F$8:F658)&gt;$H$4,"",INDEX(PaymentDate[],SMALL(IF((PaymentDate[]&gt;=PerCustomer!$D$5)*(PaymentDate[]&lt;=PerCustomer!$E$5)*(PaymentCus[]=PerCustomer!$B$5),ROW(PaymentDate[])-ROW(CustPay!$B$4)+1),ROWS(F$8:F658))))</f>
        <v/>
      </c>
      <c r="G658" s="20" t="str" cm="1">
        <f t="array" ref="G658">IF(ROWS(G$8:G658)&gt;$H$4,"",INDEX(PaymentCus[],SMALL(IF((PaymentDate[]&gt;=PerCustomer!$D$5)*(PaymentDate[]&lt;=PerCustomer!$E$5)*(PaymentCus[]=PerCustomer!$B$5),ROW(PaymentDate[])-ROW(CustPay!$B$4)+1),ROWS(G$8:G658))))</f>
        <v/>
      </c>
      <c r="H658" s="21" t="str" cm="1">
        <f t="array" ref="H658">IF(ROWS(H$8:H658)&gt;$H$4,"",INDEX(TableCPD[],SMALL(IF((PaymentDate[]&gt;=PerCustomer!$D$5)*(PaymentDate[]&lt;=PerCustomer!$E$5)*(PaymentCus[]=PerCustomer!$B$5),ROW(PaymentDate[])-ROW(CustPay!$B$4)+1),ROWS(H$8:H658))))</f>
        <v/>
      </c>
      <c r="L658" s="10"/>
    </row>
    <row r="659" spans="2:12" x14ac:dyDescent="0.35">
      <c r="B659" s="19" t="str">
        <f t="array" ref="B659">IF(ROWS(B$8:B659)&gt;$H$3,"",INDEX(Tracker!$B$5:$B$999,SMALL(IF((Tracker!$B$5:$B$999&gt;=PerCustomer!$D$5)*(Tracker!$B$5:$B$999&lt;=PerCustomer!$E$5)*(Tracker!$C$5:$C$999=PerCustomer!$B$5),ROW(Tracker!$B$5:$B$999)-ROW(Tracker!$B$5)+1),ROWS(B$8:B659))))</f>
        <v/>
      </c>
      <c r="C659" s="19" t="str">
        <f t="array" ref="C659">IF(ROWS(C$8:C659)&gt;$H$3,"",INDEX(Tracker!$C$5:$C$999,SMALL(IF((Tracker!$B$5:$B$999&gt;=PerCustomer!$D$5)*(Tracker!$B$5:$B$999&lt;=PerCustomer!$E$5)*(Tracker!$C$5:$C$999=PerCustomer!$B$5),ROW(Tracker!$B$5:$B$999)-ROW(Tracker!$B$5)+1),ROWS(C$8:C659))))</f>
        <v/>
      </c>
      <c r="D659" s="21" t="str">
        <f t="array" ref="D659">IF(ROWS(D$8:D659)&gt;$H$3,"",INDEX(Tracker!$D$5:$D$999,SMALL(IF((Tracker!$B$5:$B$999&gt;=PerCustomer!$D$5)*(Tracker!$B$5:$B$999&lt;=PerCustomer!$E$5)*(Tracker!$C$5:$C$999=PerCustomer!$B$5),ROW(Tracker!$B$5:$B$999)-ROW(Tracker!$B$5)+1),ROWS(D$8:D659))))</f>
        <v/>
      </c>
      <c r="F659" s="19" t="str" cm="1">
        <f t="array" ref="F659">IF(ROWS(F$8:F659)&gt;$H$4,"",INDEX(PaymentDate[],SMALL(IF((PaymentDate[]&gt;=PerCustomer!$D$5)*(PaymentDate[]&lt;=PerCustomer!$E$5)*(PaymentCus[]=PerCustomer!$B$5),ROW(PaymentDate[])-ROW(CustPay!$B$4)+1),ROWS(F$8:F659))))</f>
        <v/>
      </c>
      <c r="G659" s="20" t="str" cm="1">
        <f t="array" ref="G659">IF(ROWS(G$8:G659)&gt;$H$4,"",INDEX(PaymentCus[],SMALL(IF((PaymentDate[]&gt;=PerCustomer!$D$5)*(PaymentDate[]&lt;=PerCustomer!$E$5)*(PaymentCus[]=PerCustomer!$B$5),ROW(PaymentDate[])-ROW(CustPay!$B$4)+1),ROWS(G$8:G659))))</f>
        <v/>
      </c>
      <c r="H659" s="21" t="str" cm="1">
        <f t="array" ref="H659">IF(ROWS(H$8:H659)&gt;$H$4,"",INDEX(TableCPD[],SMALL(IF((PaymentDate[]&gt;=PerCustomer!$D$5)*(PaymentDate[]&lt;=PerCustomer!$E$5)*(PaymentCus[]=PerCustomer!$B$5),ROW(PaymentDate[])-ROW(CustPay!$B$4)+1),ROWS(H$8:H659))))</f>
        <v/>
      </c>
      <c r="L659" s="10"/>
    </row>
    <row r="660" spans="2:12" x14ac:dyDescent="0.35">
      <c r="B660" s="19" t="str">
        <f t="array" ref="B660">IF(ROWS(B$8:B660)&gt;$H$3,"",INDEX(Tracker!$B$5:$B$999,SMALL(IF((Tracker!$B$5:$B$999&gt;=PerCustomer!$D$5)*(Tracker!$B$5:$B$999&lt;=PerCustomer!$E$5)*(Tracker!$C$5:$C$999=PerCustomer!$B$5),ROW(Tracker!$B$5:$B$999)-ROW(Tracker!$B$5)+1),ROWS(B$8:B660))))</f>
        <v/>
      </c>
      <c r="C660" s="19" t="str">
        <f t="array" ref="C660">IF(ROWS(C$8:C660)&gt;$H$3,"",INDEX(Tracker!$C$5:$C$999,SMALL(IF((Tracker!$B$5:$B$999&gt;=PerCustomer!$D$5)*(Tracker!$B$5:$B$999&lt;=PerCustomer!$E$5)*(Tracker!$C$5:$C$999=PerCustomer!$B$5),ROW(Tracker!$B$5:$B$999)-ROW(Tracker!$B$5)+1),ROWS(C$8:C660))))</f>
        <v/>
      </c>
      <c r="D660" s="21" t="str">
        <f t="array" ref="D660">IF(ROWS(D$8:D660)&gt;$H$3,"",INDEX(Tracker!$D$5:$D$999,SMALL(IF((Tracker!$B$5:$B$999&gt;=PerCustomer!$D$5)*(Tracker!$B$5:$B$999&lt;=PerCustomer!$E$5)*(Tracker!$C$5:$C$999=PerCustomer!$B$5),ROW(Tracker!$B$5:$B$999)-ROW(Tracker!$B$5)+1),ROWS(D$8:D660))))</f>
        <v/>
      </c>
      <c r="F660" s="19" t="str" cm="1">
        <f t="array" ref="F660">IF(ROWS(F$8:F660)&gt;$H$4,"",INDEX(PaymentDate[],SMALL(IF((PaymentDate[]&gt;=PerCustomer!$D$5)*(PaymentDate[]&lt;=PerCustomer!$E$5)*(PaymentCus[]=PerCustomer!$B$5),ROW(PaymentDate[])-ROW(CustPay!$B$4)+1),ROWS(F$8:F660))))</f>
        <v/>
      </c>
      <c r="G660" s="20" t="str" cm="1">
        <f t="array" ref="G660">IF(ROWS(G$8:G660)&gt;$H$4,"",INDEX(PaymentCus[],SMALL(IF((PaymentDate[]&gt;=PerCustomer!$D$5)*(PaymentDate[]&lt;=PerCustomer!$E$5)*(PaymentCus[]=PerCustomer!$B$5),ROW(PaymentDate[])-ROW(CustPay!$B$4)+1),ROWS(G$8:G660))))</f>
        <v/>
      </c>
      <c r="H660" s="21" t="str" cm="1">
        <f t="array" ref="H660">IF(ROWS(H$8:H660)&gt;$H$4,"",INDEX(TableCPD[],SMALL(IF((PaymentDate[]&gt;=PerCustomer!$D$5)*(PaymentDate[]&lt;=PerCustomer!$E$5)*(PaymentCus[]=PerCustomer!$B$5),ROW(PaymentDate[])-ROW(CustPay!$B$4)+1),ROWS(H$8:H660))))</f>
        <v/>
      </c>
      <c r="L660" s="10"/>
    </row>
    <row r="661" spans="2:12" x14ac:dyDescent="0.35">
      <c r="B661" s="19" t="str">
        <f t="array" ref="B661">IF(ROWS(B$8:B661)&gt;$H$3,"",INDEX(Tracker!$B$5:$B$999,SMALL(IF((Tracker!$B$5:$B$999&gt;=PerCustomer!$D$5)*(Tracker!$B$5:$B$999&lt;=PerCustomer!$E$5)*(Tracker!$C$5:$C$999=PerCustomer!$B$5),ROW(Tracker!$B$5:$B$999)-ROW(Tracker!$B$5)+1),ROWS(B$8:B661))))</f>
        <v/>
      </c>
      <c r="C661" s="19" t="str">
        <f t="array" ref="C661">IF(ROWS(C$8:C661)&gt;$H$3,"",INDEX(Tracker!$C$5:$C$999,SMALL(IF((Tracker!$B$5:$B$999&gt;=PerCustomer!$D$5)*(Tracker!$B$5:$B$999&lt;=PerCustomer!$E$5)*(Tracker!$C$5:$C$999=PerCustomer!$B$5),ROW(Tracker!$B$5:$B$999)-ROW(Tracker!$B$5)+1),ROWS(C$8:C661))))</f>
        <v/>
      </c>
      <c r="D661" s="21" t="str">
        <f t="array" ref="D661">IF(ROWS(D$8:D661)&gt;$H$3,"",INDEX(Tracker!$D$5:$D$999,SMALL(IF((Tracker!$B$5:$B$999&gt;=PerCustomer!$D$5)*(Tracker!$B$5:$B$999&lt;=PerCustomer!$E$5)*(Tracker!$C$5:$C$999=PerCustomer!$B$5),ROW(Tracker!$B$5:$B$999)-ROW(Tracker!$B$5)+1),ROWS(D$8:D661))))</f>
        <v/>
      </c>
      <c r="F661" s="19" t="str" cm="1">
        <f t="array" ref="F661">IF(ROWS(F$8:F661)&gt;$H$4,"",INDEX(PaymentDate[],SMALL(IF((PaymentDate[]&gt;=PerCustomer!$D$5)*(PaymentDate[]&lt;=PerCustomer!$E$5)*(PaymentCus[]=PerCustomer!$B$5),ROW(PaymentDate[])-ROW(CustPay!$B$4)+1),ROWS(F$8:F661))))</f>
        <v/>
      </c>
      <c r="G661" s="20" t="str" cm="1">
        <f t="array" ref="G661">IF(ROWS(G$8:G661)&gt;$H$4,"",INDEX(PaymentCus[],SMALL(IF((PaymentDate[]&gt;=PerCustomer!$D$5)*(PaymentDate[]&lt;=PerCustomer!$E$5)*(PaymentCus[]=PerCustomer!$B$5),ROW(PaymentDate[])-ROW(CustPay!$B$4)+1),ROWS(G$8:G661))))</f>
        <v/>
      </c>
      <c r="H661" s="21" t="str" cm="1">
        <f t="array" ref="H661">IF(ROWS(H$8:H661)&gt;$H$4,"",INDEX(TableCPD[],SMALL(IF((PaymentDate[]&gt;=PerCustomer!$D$5)*(PaymentDate[]&lt;=PerCustomer!$E$5)*(PaymentCus[]=PerCustomer!$B$5),ROW(PaymentDate[])-ROW(CustPay!$B$4)+1),ROWS(H$8:H661))))</f>
        <v/>
      </c>
      <c r="L661" s="10"/>
    </row>
    <row r="662" spans="2:12" x14ac:dyDescent="0.35">
      <c r="B662" s="19" t="str">
        <f t="array" ref="B662">IF(ROWS(B$8:B662)&gt;$H$3,"",INDEX(Tracker!$B$5:$B$999,SMALL(IF((Tracker!$B$5:$B$999&gt;=PerCustomer!$D$5)*(Tracker!$B$5:$B$999&lt;=PerCustomer!$E$5)*(Tracker!$C$5:$C$999=PerCustomer!$B$5),ROW(Tracker!$B$5:$B$999)-ROW(Tracker!$B$5)+1),ROWS(B$8:B662))))</f>
        <v/>
      </c>
      <c r="C662" s="19" t="str">
        <f t="array" ref="C662">IF(ROWS(C$8:C662)&gt;$H$3,"",INDEX(Tracker!$C$5:$C$999,SMALL(IF((Tracker!$B$5:$B$999&gt;=PerCustomer!$D$5)*(Tracker!$B$5:$B$999&lt;=PerCustomer!$E$5)*(Tracker!$C$5:$C$999=PerCustomer!$B$5),ROW(Tracker!$B$5:$B$999)-ROW(Tracker!$B$5)+1),ROWS(C$8:C662))))</f>
        <v/>
      </c>
      <c r="D662" s="21" t="str">
        <f t="array" ref="D662">IF(ROWS(D$8:D662)&gt;$H$3,"",INDEX(Tracker!$D$5:$D$999,SMALL(IF((Tracker!$B$5:$B$999&gt;=PerCustomer!$D$5)*(Tracker!$B$5:$B$999&lt;=PerCustomer!$E$5)*(Tracker!$C$5:$C$999=PerCustomer!$B$5),ROW(Tracker!$B$5:$B$999)-ROW(Tracker!$B$5)+1),ROWS(D$8:D662))))</f>
        <v/>
      </c>
      <c r="F662" s="19" t="str" cm="1">
        <f t="array" ref="F662">IF(ROWS(F$8:F662)&gt;$H$4,"",INDEX(PaymentDate[],SMALL(IF((PaymentDate[]&gt;=PerCustomer!$D$5)*(PaymentDate[]&lt;=PerCustomer!$E$5)*(PaymentCus[]=PerCustomer!$B$5),ROW(PaymentDate[])-ROW(CustPay!$B$4)+1),ROWS(F$8:F662))))</f>
        <v/>
      </c>
      <c r="G662" s="20" t="str" cm="1">
        <f t="array" ref="G662">IF(ROWS(G$8:G662)&gt;$H$4,"",INDEX(PaymentCus[],SMALL(IF((PaymentDate[]&gt;=PerCustomer!$D$5)*(PaymentDate[]&lt;=PerCustomer!$E$5)*(PaymentCus[]=PerCustomer!$B$5),ROW(PaymentDate[])-ROW(CustPay!$B$4)+1),ROWS(G$8:G662))))</f>
        <v/>
      </c>
      <c r="H662" s="21" t="str" cm="1">
        <f t="array" ref="H662">IF(ROWS(H$8:H662)&gt;$H$4,"",INDEX(TableCPD[],SMALL(IF((PaymentDate[]&gt;=PerCustomer!$D$5)*(PaymentDate[]&lt;=PerCustomer!$E$5)*(PaymentCus[]=PerCustomer!$B$5),ROW(PaymentDate[])-ROW(CustPay!$B$4)+1),ROWS(H$8:H662))))</f>
        <v/>
      </c>
      <c r="L662" s="10"/>
    </row>
    <row r="663" spans="2:12" x14ac:dyDescent="0.35">
      <c r="B663" s="19" t="str">
        <f t="array" ref="B663">IF(ROWS(B$8:B663)&gt;$H$3,"",INDEX(Tracker!$B$5:$B$999,SMALL(IF((Tracker!$B$5:$B$999&gt;=PerCustomer!$D$5)*(Tracker!$B$5:$B$999&lt;=PerCustomer!$E$5)*(Tracker!$C$5:$C$999=PerCustomer!$B$5),ROW(Tracker!$B$5:$B$999)-ROW(Tracker!$B$5)+1),ROWS(B$8:B663))))</f>
        <v/>
      </c>
      <c r="C663" s="19" t="str">
        <f t="array" ref="C663">IF(ROWS(C$8:C663)&gt;$H$3,"",INDEX(Tracker!$C$5:$C$999,SMALL(IF((Tracker!$B$5:$B$999&gt;=PerCustomer!$D$5)*(Tracker!$B$5:$B$999&lt;=PerCustomer!$E$5)*(Tracker!$C$5:$C$999=PerCustomer!$B$5),ROW(Tracker!$B$5:$B$999)-ROW(Tracker!$B$5)+1),ROWS(C$8:C663))))</f>
        <v/>
      </c>
      <c r="D663" s="21" t="str">
        <f t="array" ref="D663">IF(ROWS(D$8:D663)&gt;$H$3,"",INDEX(Tracker!$D$5:$D$999,SMALL(IF((Tracker!$B$5:$B$999&gt;=PerCustomer!$D$5)*(Tracker!$B$5:$B$999&lt;=PerCustomer!$E$5)*(Tracker!$C$5:$C$999=PerCustomer!$B$5),ROW(Tracker!$B$5:$B$999)-ROW(Tracker!$B$5)+1),ROWS(D$8:D663))))</f>
        <v/>
      </c>
      <c r="F663" s="19" t="str" cm="1">
        <f t="array" ref="F663">IF(ROWS(F$8:F663)&gt;$H$4,"",INDEX(PaymentDate[],SMALL(IF((PaymentDate[]&gt;=PerCustomer!$D$5)*(PaymentDate[]&lt;=PerCustomer!$E$5)*(PaymentCus[]=PerCustomer!$B$5),ROW(PaymentDate[])-ROW(CustPay!$B$4)+1),ROWS(F$8:F663))))</f>
        <v/>
      </c>
      <c r="G663" s="20" t="str" cm="1">
        <f t="array" ref="G663">IF(ROWS(G$8:G663)&gt;$H$4,"",INDEX(PaymentCus[],SMALL(IF((PaymentDate[]&gt;=PerCustomer!$D$5)*(PaymentDate[]&lt;=PerCustomer!$E$5)*(PaymentCus[]=PerCustomer!$B$5),ROW(PaymentDate[])-ROW(CustPay!$B$4)+1),ROWS(G$8:G663))))</f>
        <v/>
      </c>
      <c r="H663" s="21" t="str" cm="1">
        <f t="array" ref="H663">IF(ROWS(H$8:H663)&gt;$H$4,"",INDEX(TableCPD[],SMALL(IF((PaymentDate[]&gt;=PerCustomer!$D$5)*(PaymentDate[]&lt;=PerCustomer!$E$5)*(PaymentCus[]=PerCustomer!$B$5),ROW(PaymentDate[])-ROW(CustPay!$B$4)+1),ROWS(H$8:H663))))</f>
        <v/>
      </c>
      <c r="L663" s="10"/>
    </row>
    <row r="664" spans="2:12" x14ac:dyDescent="0.35">
      <c r="B664" s="19" t="str">
        <f t="array" ref="B664">IF(ROWS(B$8:B664)&gt;$H$3,"",INDEX(Tracker!$B$5:$B$999,SMALL(IF((Tracker!$B$5:$B$999&gt;=PerCustomer!$D$5)*(Tracker!$B$5:$B$999&lt;=PerCustomer!$E$5)*(Tracker!$C$5:$C$999=PerCustomer!$B$5),ROW(Tracker!$B$5:$B$999)-ROW(Tracker!$B$5)+1),ROWS(B$8:B664))))</f>
        <v/>
      </c>
      <c r="C664" s="19" t="str">
        <f t="array" ref="C664">IF(ROWS(C$8:C664)&gt;$H$3,"",INDEX(Tracker!$C$5:$C$999,SMALL(IF((Tracker!$B$5:$B$999&gt;=PerCustomer!$D$5)*(Tracker!$B$5:$B$999&lt;=PerCustomer!$E$5)*(Tracker!$C$5:$C$999=PerCustomer!$B$5),ROW(Tracker!$B$5:$B$999)-ROW(Tracker!$B$5)+1),ROWS(C$8:C664))))</f>
        <v/>
      </c>
      <c r="D664" s="21" t="str">
        <f t="array" ref="D664">IF(ROWS(D$8:D664)&gt;$H$3,"",INDEX(Tracker!$D$5:$D$999,SMALL(IF((Tracker!$B$5:$B$999&gt;=PerCustomer!$D$5)*(Tracker!$B$5:$B$999&lt;=PerCustomer!$E$5)*(Tracker!$C$5:$C$999=PerCustomer!$B$5),ROW(Tracker!$B$5:$B$999)-ROW(Tracker!$B$5)+1),ROWS(D$8:D664))))</f>
        <v/>
      </c>
      <c r="F664" s="19" t="str" cm="1">
        <f t="array" ref="F664">IF(ROWS(F$8:F664)&gt;$H$4,"",INDEX(PaymentDate[],SMALL(IF((PaymentDate[]&gt;=PerCustomer!$D$5)*(PaymentDate[]&lt;=PerCustomer!$E$5)*(PaymentCus[]=PerCustomer!$B$5),ROW(PaymentDate[])-ROW(CustPay!$B$4)+1),ROWS(F$8:F664))))</f>
        <v/>
      </c>
      <c r="G664" s="20" t="str" cm="1">
        <f t="array" ref="G664">IF(ROWS(G$8:G664)&gt;$H$4,"",INDEX(PaymentCus[],SMALL(IF((PaymentDate[]&gt;=PerCustomer!$D$5)*(PaymentDate[]&lt;=PerCustomer!$E$5)*(PaymentCus[]=PerCustomer!$B$5),ROW(PaymentDate[])-ROW(CustPay!$B$4)+1),ROWS(G$8:G664))))</f>
        <v/>
      </c>
      <c r="H664" s="21" t="str" cm="1">
        <f t="array" ref="H664">IF(ROWS(H$8:H664)&gt;$H$4,"",INDEX(TableCPD[],SMALL(IF((PaymentDate[]&gt;=PerCustomer!$D$5)*(PaymentDate[]&lt;=PerCustomer!$E$5)*(PaymentCus[]=PerCustomer!$B$5),ROW(PaymentDate[])-ROW(CustPay!$B$4)+1),ROWS(H$8:H664))))</f>
        <v/>
      </c>
      <c r="L664" s="10"/>
    </row>
    <row r="665" spans="2:12" x14ac:dyDescent="0.35">
      <c r="B665" s="19" t="str">
        <f t="array" ref="B665">IF(ROWS(B$8:B665)&gt;$H$3,"",INDEX(Tracker!$B$5:$B$999,SMALL(IF((Tracker!$B$5:$B$999&gt;=PerCustomer!$D$5)*(Tracker!$B$5:$B$999&lt;=PerCustomer!$E$5)*(Tracker!$C$5:$C$999=PerCustomer!$B$5),ROW(Tracker!$B$5:$B$999)-ROW(Tracker!$B$5)+1),ROWS(B$8:B665))))</f>
        <v/>
      </c>
      <c r="C665" s="19" t="str">
        <f t="array" ref="C665">IF(ROWS(C$8:C665)&gt;$H$3,"",INDEX(Tracker!$C$5:$C$999,SMALL(IF((Tracker!$B$5:$B$999&gt;=PerCustomer!$D$5)*(Tracker!$B$5:$B$999&lt;=PerCustomer!$E$5)*(Tracker!$C$5:$C$999=PerCustomer!$B$5),ROW(Tracker!$B$5:$B$999)-ROW(Tracker!$B$5)+1),ROWS(C$8:C665))))</f>
        <v/>
      </c>
      <c r="D665" s="21" t="str">
        <f t="array" ref="D665">IF(ROWS(D$8:D665)&gt;$H$3,"",INDEX(Tracker!$D$5:$D$999,SMALL(IF((Tracker!$B$5:$B$999&gt;=PerCustomer!$D$5)*(Tracker!$B$5:$B$999&lt;=PerCustomer!$E$5)*(Tracker!$C$5:$C$999=PerCustomer!$B$5),ROW(Tracker!$B$5:$B$999)-ROW(Tracker!$B$5)+1),ROWS(D$8:D665))))</f>
        <v/>
      </c>
      <c r="F665" s="19" t="str" cm="1">
        <f t="array" ref="F665">IF(ROWS(F$8:F665)&gt;$H$4,"",INDEX(PaymentDate[],SMALL(IF((PaymentDate[]&gt;=PerCustomer!$D$5)*(PaymentDate[]&lt;=PerCustomer!$E$5)*(PaymentCus[]=PerCustomer!$B$5),ROW(PaymentDate[])-ROW(CustPay!$B$4)+1),ROWS(F$8:F665))))</f>
        <v/>
      </c>
      <c r="G665" s="20" t="str" cm="1">
        <f t="array" ref="G665">IF(ROWS(G$8:G665)&gt;$H$4,"",INDEX(PaymentCus[],SMALL(IF((PaymentDate[]&gt;=PerCustomer!$D$5)*(PaymentDate[]&lt;=PerCustomer!$E$5)*(PaymentCus[]=PerCustomer!$B$5),ROW(PaymentDate[])-ROW(CustPay!$B$4)+1),ROWS(G$8:G665))))</f>
        <v/>
      </c>
      <c r="H665" s="21" t="str" cm="1">
        <f t="array" ref="H665">IF(ROWS(H$8:H665)&gt;$H$4,"",INDEX(TableCPD[],SMALL(IF((PaymentDate[]&gt;=PerCustomer!$D$5)*(PaymentDate[]&lt;=PerCustomer!$E$5)*(PaymentCus[]=PerCustomer!$B$5),ROW(PaymentDate[])-ROW(CustPay!$B$4)+1),ROWS(H$8:H665))))</f>
        <v/>
      </c>
      <c r="L665" s="10"/>
    </row>
    <row r="666" spans="2:12" x14ac:dyDescent="0.35">
      <c r="B666" s="19" t="str">
        <f t="array" ref="B666">IF(ROWS(B$8:B666)&gt;$H$3,"",INDEX(Tracker!$B$5:$B$999,SMALL(IF((Tracker!$B$5:$B$999&gt;=PerCustomer!$D$5)*(Tracker!$B$5:$B$999&lt;=PerCustomer!$E$5)*(Tracker!$C$5:$C$999=PerCustomer!$B$5),ROW(Tracker!$B$5:$B$999)-ROW(Tracker!$B$5)+1),ROWS(B$8:B666))))</f>
        <v/>
      </c>
      <c r="C666" s="19" t="str">
        <f t="array" ref="C666">IF(ROWS(C$8:C666)&gt;$H$3,"",INDEX(Tracker!$C$5:$C$999,SMALL(IF((Tracker!$B$5:$B$999&gt;=PerCustomer!$D$5)*(Tracker!$B$5:$B$999&lt;=PerCustomer!$E$5)*(Tracker!$C$5:$C$999=PerCustomer!$B$5),ROW(Tracker!$B$5:$B$999)-ROW(Tracker!$B$5)+1),ROWS(C$8:C666))))</f>
        <v/>
      </c>
      <c r="D666" s="21" t="str">
        <f t="array" ref="D666">IF(ROWS(D$8:D666)&gt;$H$3,"",INDEX(Tracker!$D$5:$D$999,SMALL(IF((Tracker!$B$5:$B$999&gt;=PerCustomer!$D$5)*(Tracker!$B$5:$B$999&lt;=PerCustomer!$E$5)*(Tracker!$C$5:$C$999=PerCustomer!$B$5),ROW(Tracker!$B$5:$B$999)-ROW(Tracker!$B$5)+1),ROWS(D$8:D666))))</f>
        <v/>
      </c>
      <c r="F666" s="19" t="str" cm="1">
        <f t="array" ref="F666">IF(ROWS(F$8:F666)&gt;$H$4,"",INDEX(PaymentDate[],SMALL(IF((PaymentDate[]&gt;=PerCustomer!$D$5)*(PaymentDate[]&lt;=PerCustomer!$E$5)*(PaymentCus[]=PerCustomer!$B$5),ROW(PaymentDate[])-ROW(CustPay!$B$4)+1),ROWS(F$8:F666))))</f>
        <v/>
      </c>
      <c r="G666" s="20" t="str" cm="1">
        <f t="array" ref="G666">IF(ROWS(G$8:G666)&gt;$H$4,"",INDEX(PaymentCus[],SMALL(IF((PaymentDate[]&gt;=PerCustomer!$D$5)*(PaymentDate[]&lt;=PerCustomer!$E$5)*(PaymentCus[]=PerCustomer!$B$5),ROW(PaymentDate[])-ROW(CustPay!$B$4)+1),ROWS(G$8:G666))))</f>
        <v/>
      </c>
      <c r="H666" s="21" t="str" cm="1">
        <f t="array" ref="H666">IF(ROWS(H$8:H666)&gt;$H$4,"",INDEX(TableCPD[],SMALL(IF((PaymentDate[]&gt;=PerCustomer!$D$5)*(PaymentDate[]&lt;=PerCustomer!$E$5)*(PaymentCus[]=PerCustomer!$B$5),ROW(PaymentDate[])-ROW(CustPay!$B$4)+1),ROWS(H$8:H666))))</f>
        <v/>
      </c>
      <c r="L666" s="10"/>
    </row>
    <row r="667" spans="2:12" x14ac:dyDescent="0.35">
      <c r="B667" s="19" t="str">
        <f t="array" ref="B667">IF(ROWS(B$8:B667)&gt;$H$3,"",INDEX(Tracker!$B$5:$B$999,SMALL(IF((Tracker!$B$5:$B$999&gt;=PerCustomer!$D$5)*(Tracker!$B$5:$B$999&lt;=PerCustomer!$E$5)*(Tracker!$C$5:$C$999=PerCustomer!$B$5),ROW(Tracker!$B$5:$B$999)-ROW(Tracker!$B$5)+1),ROWS(B$8:B667))))</f>
        <v/>
      </c>
      <c r="C667" s="19" t="str">
        <f t="array" ref="C667">IF(ROWS(C$8:C667)&gt;$H$3,"",INDEX(Tracker!$C$5:$C$999,SMALL(IF((Tracker!$B$5:$B$999&gt;=PerCustomer!$D$5)*(Tracker!$B$5:$B$999&lt;=PerCustomer!$E$5)*(Tracker!$C$5:$C$999=PerCustomer!$B$5),ROW(Tracker!$B$5:$B$999)-ROW(Tracker!$B$5)+1),ROWS(C$8:C667))))</f>
        <v/>
      </c>
      <c r="D667" s="21" t="str">
        <f t="array" ref="D667">IF(ROWS(D$8:D667)&gt;$H$3,"",INDEX(Tracker!$D$5:$D$999,SMALL(IF((Tracker!$B$5:$B$999&gt;=PerCustomer!$D$5)*(Tracker!$B$5:$B$999&lt;=PerCustomer!$E$5)*(Tracker!$C$5:$C$999=PerCustomer!$B$5),ROW(Tracker!$B$5:$B$999)-ROW(Tracker!$B$5)+1),ROWS(D$8:D667))))</f>
        <v/>
      </c>
      <c r="F667" s="19" t="str" cm="1">
        <f t="array" ref="F667">IF(ROWS(F$8:F667)&gt;$H$4,"",INDEX(PaymentDate[],SMALL(IF((PaymentDate[]&gt;=PerCustomer!$D$5)*(PaymentDate[]&lt;=PerCustomer!$E$5)*(PaymentCus[]=PerCustomer!$B$5),ROW(PaymentDate[])-ROW(CustPay!$B$4)+1),ROWS(F$8:F667))))</f>
        <v/>
      </c>
      <c r="G667" s="20" t="str" cm="1">
        <f t="array" ref="G667">IF(ROWS(G$8:G667)&gt;$H$4,"",INDEX(PaymentCus[],SMALL(IF((PaymentDate[]&gt;=PerCustomer!$D$5)*(PaymentDate[]&lt;=PerCustomer!$E$5)*(PaymentCus[]=PerCustomer!$B$5),ROW(PaymentDate[])-ROW(CustPay!$B$4)+1),ROWS(G$8:G667))))</f>
        <v/>
      </c>
      <c r="H667" s="21" t="str" cm="1">
        <f t="array" ref="H667">IF(ROWS(H$8:H667)&gt;$H$4,"",INDEX(TableCPD[],SMALL(IF((PaymentDate[]&gt;=PerCustomer!$D$5)*(PaymentDate[]&lt;=PerCustomer!$E$5)*(PaymentCus[]=PerCustomer!$B$5),ROW(PaymentDate[])-ROW(CustPay!$B$4)+1),ROWS(H$8:H667))))</f>
        <v/>
      </c>
      <c r="L667" s="10"/>
    </row>
    <row r="668" spans="2:12" x14ac:dyDescent="0.35">
      <c r="B668" s="19" t="str">
        <f t="array" ref="B668">IF(ROWS(B$8:B668)&gt;$H$3,"",INDEX(Tracker!$B$5:$B$999,SMALL(IF((Tracker!$B$5:$B$999&gt;=PerCustomer!$D$5)*(Tracker!$B$5:$B$999&lt;=PerCustomer!$E$5)*(Tracker!$C$5:$C$999=PerCustomer!$B$5),ROW(Tracker!$B$5:$B$999)-ROW(Tracker!$B$5)+1),ROWS(B$8:B668))))</f>
        <v/>
      </c>
      <c r="C668" s="19" t="str">
        <f t="array" ref="C668">IF(ROWS(C$8:C668)&gt;$H$3,"",INDEX(Tracker!$C$5:$C$999,SMALL(IF((Tracker!$B$5:$B$999&gt;=PerCustomer!$D$5)*(Tracker!$B$5:$B$999&lt;=PerCustomer!$E$5)*(Tracker!$C$5:$C$999=PerCustomer!$B$5),ROW(Tracker!$B$5:$B$999)-ROW(Tracker!$B$5)+1),ROWS(C$8:C668))))</f>
        <v/>
      </c>
      <c r="D668" s="21" t="str">
        <f t="array" ref="D668">IF(ROWS(D$8:D668)&gt;$H$3,"",INDEX(Tracker!$D$5:$D$999,SMALL(IF((Tracker!$B$5:$B$999&gt;=PerCustomer!$D$5)*(Tracker!$B$5:$B$999&lt;=PerCustomer!$E$5)*(Tracker!$C$5:$C$999=PerCustomer!$B$5),ROW(Tracker!$B$5:$B$999)-ROW(Tracker!$B$5)+1),ROWS(D$8:D668))))</f>
        <v/>
      </c>
      <c r="F668" s="19" t="str" cm="1">
        <f t="array" ref="F668">IF(ROWS(F$8:F668)&gt;$H$4,"",INDEX(PaymentDate[],SMALL(IF((PaymentDate[]&gt;=PerCustomer!$D$5)*(PaymentDate[]&lt;=PerCustomer!$E$5)*(PaymentCus[]=PerCustomer!$B$5),ROW(PaymentDate[])-ROW(CustPay!$B$4)+1),ROWS(F$8:F668))))</f>
        <v/>
      </c>
      <c r="G668" s="20" t="str" cm="1">
        <f t="array" ref="G668">IF(ROWS(G$8:G668)&gt;$H$4,"",INDEX(PaymentCus[],SMALL(IF((PaymentDate[]&gt;=PerCustomer!$D$5)*(PaymentDate[]&lt;=PerCustomer!$E$5)*(PaymentCus[]=PerCustomer!$B$5),ROW(PaymentDate[])-ROW(CustPay!$B$4)+1),ROWS(G$8:G668))))</f>
        <v/>
      </c>
      <c r="H668" s="21" t="str" cm="1">
        <f t="array" ref="H668">IF(ROWS(H$8:H668)&gt;$H$4,"",INDEX(TableCPD[],SMALL(IF((PaymentDate[]&gt;=PerCustomer!$D$5)*(PaymentDate[]&lt;=PerCustomer!$E$5)*(PaymentCus[]=PerCustomer!$B$5),ROW(PaymentDate[])-ROW(CustPay!$B$4)+1),ROWS(H$8:H668))))</f>
        <v/>
      </c>
      <c r="L668" s="10"/>
    </row>
    <row r="669" spans="2:12" x14ac:dyDescent="0.35">
      <c r="B669" s="19" t="str">
        <f t="array" ref="B669">IF(ROWS(B$8:B669)&gt;$H$3,"",INDEX(Tracker!$B$5:$B$999,SMALL(IF((Tracker!$B$5:$B$999&gt;=PerCustomer!$D$5)*(Tracker!$B$5:$B$999&lt;=PerCustomer!$E$5)*(Tracker!$C$5:$C$999=PerCustomer!$B$5),ROW(Tracker!$B$5:$B$999)-ROW(Tracker!$B$5)+1),ROWS(B$8:B669))))</f>
        <v/>
      </c>
      <c r="C669" s="19" t="str">
        <f t="array" ref="C669">IF(ROWS(C$8:C669)&gt;$H$3,"",INDEX(Tracker!$C$5:$C$999,SMALL(IF((Tracker!$B$5:$B$999&gt;=PerCustomer!$D$5)*(Tracker!$B$5:$B$999&lt;=PerCustomer!$E$5)*(Tracker!$C$5:$C$999=PerCustomer!$B$5),ROW(Tracker!$B$5:$B$999)-ROW(Tracker!$B$5)+1),ROWS(C$8:C669))))</f>
        <v/>
      </c>
      <c r="D669" s="21" t="str">
        <f t="array" ref="D669">IF(ROWS(D$8:D669)&gt;$H$3,"",INDEX(Tracker!$D$5:$D$999,SMALL(IF((Tracker!$B$5:$B$999&gt;=PerCustomer!$D$5)*(Tracker!$B$5:$B$999&lt;=PerCustomer!$E$5)*(Tracker!$C$5:$C$999=PerCustomer!$B$5),ROW(Tracker!$B$5:$B$999)-ROW(Tracker!$B$5)+1),ROWS(D$8:D669))))</f>
        <v/>
      </c>
      <c r="F669" s="19" t="str" cm="1">
        <f t="array" ref="F669">IF(ROWS(F$8:F669)&gt;$H$4,"",INDEX(PaymentDate[],SMALL(IF((PaymentDate[]&gt;=PerCustomer!$D$5)*(PaymentDate[]&lt;=PerCustomer!$E$5)*(PaymentCus[]=PerCustomer!$B$5),ROW(PaymentDate[])-ROW(CustPay!$B$4)+1),ROWS(F$8:F669))))</f>
        <v/>
      </c>
      <c r="G669" s="20" t="str" cm="1">
        <f t="array" ref="G669">IF(ROWS(G$8:G669)&gt;$H$4,"",INDEX(PaymentCus[],SMALL(IF((PaymentDate[]&gt;=PerCustomer!$D$5)*(PaymentDate[]&lt;=PerCustomer!$E$5)*(PaymentCus[]=PerCustomer!$B$5),ROW(PaymentDate[])-ROW(CustPay!$B$4)+1),ROWS(G$8:G669))))</f>
        <v/>
      </c>
      <c r="H669" s="21" t="str" cm="1">
        <f t="array" ref="H669">IF(ROWS(H$8:H669)&gt;$H$4,"",INDEX(TableCPD[],SMALL(IF((PaymentDate[]&gt;=PerCustomer!$D$5)*(PaymentDate[]&lt;=PerCustomer!$E$5)*(PaymentCus[]=PerCustomer!$B$5),ROW(PaymentDate[])-ROW(CustPay!$B$4)+1),ROWS(H$8:H669))))</f>
        <v/>
      </c>
      <c r="L669" s="10"/>
    </row>
    <row r="670" spans="2:12" x14ac:dyDescent="0.35">
      <c r="B670" s="19" t="str">
        <f t="array" ref="B670">IF(ROWS(B$8:B670)&gt;$H$3,"",INDEX(Tracker!$B$5:$B$999,SMALL(IF((Tracker!$B$5:$B$999&gt;=PerCustomer!$D$5)*(Tracker!$B$5:$B$999&lt;=PerCustomer!$E$5)*(Tracker!$C$5:$C$999=PerCustomer!$B$5),ROW(Tracker!$B$5:$B$999)-ROW(Tracker!$B$5)+1),ROWS(B$8:B670))))</f>
        <v/>
      </c>
      <c r="C670" s="19" t="str">
        <f t="array" ref="C670">IF(ROWS(C$8:C670)&gt;$H$3,"",INDEX(Tracker!$C$5:$C$999,SMALL(IF((Tracker!$B$5:$B$999&gt;=PerCustomer!$D$5)*(Tracker!$B$5:$B$999&lt;=PerCustomer!$E$5)*(Tracker!$C$5:$C$999=PerCustomer!$B$5),ROW(Tracker!$B$5:$B$999)-ROW(Tracker!$B$5)+1),ROWS(C$8:C670))))</f>
        <v/>
      </c>
      <c r="D670" s="21" t="str">
        <f t="array" ref="D670">IF(ROWS(D$8:D670)&gt;$H$3,"",INDEX(Tracker!$D$5:$D$999,SMALL(IF((Tracker!$B$5:$B$999&gt;=PerCustomer!$D$5)*(Tracker!$B$5:$B$999&lt;=PerCustomer!$E$5)*(Tracker!$C$5:$C$999=PerCustomer!$B$5),ROW(Tracker!$B$5:$B$999)-ROW(Tracker!$B$5)+1),ROWS(D$8:D670))))</f>
        <v/>
      </c>
      <c r="F670" s="19" t="str" cm="1">
        <f t="array" ref="F670">IF(ROWS(F$8:F670)&gt;$H$4,"",INDEX(PaymentDate[],SMALL(IF((PaymentDate[]&gt;=PerCustomer!$D$5)*(PaymentDate[]&lt;=PerCustomer!$E$5)*(PaymentCus[]=PerCustomer!$B$5),ROW(PaymentDate[])-ROW(CustPay!$B$4)+1),ROWS(F$8:F670))))</f>
        <v/>
      </c>
      <c r="G670" s="20" t="str" cm="1">
        <f t="array" ref="G670">IF(ROWS(G$8:G670)&gt;$H$4,"",INDEX(PaymentCus[],SMALL(IF((PaymentDate[]&gt;=PerCustomer!$D$5)*(PaymentDate[]&lt;=PerCustomer!$E$5)*(PaymentCus[]=PerCustomer!$B$5),ROW(PaymentDate[])-ROW(CustPay!$B$4)+1),ROWS(G$8:G670))))</f>
        <v/>
      </c>
      <c r="H670" s="21" t="str" cm="1">
        <f t="array" ref="H670">IF(ROWS(H$8:H670)&gt;$H$4,"",INDEX(TableCPD[],SMALL(IF((PaymentDate[]&gt;=PerCustomer!$D$5)*(PaymentDate[]&lt;=PerCustomer!$E$5)*(PaymentCus[]=PerCustomer!$B$5),ROW(PaymentDate[])-ROW(CustPay!$B$4)+1),ROWS(H$8:H670))))</f>
        <v/>
      </c>
      <c r="L670" s="10"/>
    </row>
    <row r="671" spans="2:12" x14ac:dyDescent="0.35">
      <c r="B671" s="19" t="str">
        <f t="array" ref="B671">IF(ROWS(B$8:B671)&gt;$H$3,"",INDEX(Tracker!$B$5:$B$999,SMALL(IF((Tracker!$B$5:$B$999&gt;=PerCustomer!$D$5)*(Tracker!$B$5:$B$999&lt;=PerCustomer!$E$5)*(Tracker!$C$5:$C$999=PerCustomer!$B$5),ROW(Tracker!$B$5:$B$999)-ROW(Tracker!$B$5)+1),ROWS(B$8:B671))))</f>
        <v/>
      </c>
      <c r="C671" s="19" t="str">
        <f t="array" ref="C671">IF(ROWS(C$8:C671)&gt;$H$3,"",INDEX(Tracker!$C$5:$C$999,SMALL(IF((Tracker!$B$5:$B$999&gt;=PerCustomer!$D$5)*(Tracker!$B$5:$B$999&lt;=PerCustomer!$E$5)*(Tracker!$C$5:$C$999=PerCustomer!$B$5),ROW(Tracker!$B$5:$B$999)-ROW(Tracker!$B$5)+1),ROWS(C$8:C671))))</f>
        <v/>
      </c>
      <c r="D671" s="21" t="str">
        <f t="array" ref="D671">IF(ROWS(D$8:D671)&gt;$H$3,"",INDEX(Tracker!$D$5:$D$999,SMALL(IF((Tracker!$B$5:$B$999&gt;=PerCustomer!$D$5)*(Tracker!$B$5:$B$999&lt;=PerCustomer!$E$5)*(Tracker!$C$5:$C$999=PerCustomer!$B$5),ROW(Tracker!$B$5:$B$999)-ROW(Tracker!$B$5)+1),ROWS(D$8:D671))))</f>
        <v/>
      </c>
      <c r="F671" s="19" t="str" cm="1">
        <f t="array" ref="F671">IF(ROWS(F$8:F671)&gt;$H$4,"",INDEX(PaymentDate[],SMALL(IF((PaymentDate[]&gt;=PerCustomer!$D$5)*(PaymentDate[]&lt;=PerCustomer!$E$5)*(PaymentCus[]=PerCustomer!$B$5),ROW(PaymentDate[])-ROW(CustPay!$B$4)+1),ROWS(F$8:F671))))</f>
        <v/>
      </c>
      <c r="G671" s="20" t="str" cm="1">
        <f t="array" ref="G671">IF(ROWS(G$8:G671)&gt;$H$4,"",INDEX(PaymentCus[],SMALL(IF((PaymentDate[]&gt;=PerCustomer!$D$5)*(PaymentDate[]&lt;=PerCustomer!$E$5)*(PaymentCus[]=PerCustomer!$B$5),ROW(PaymentDate[])-ROW(CustPay!$B$4)+1),ROWS(G$8:G671))))</f>
        <v/>
      </c>
      <c r="H671" s="21" t="str" cm="1">
        <f t="array" ref="H671">IF(ROWS(H$8:H671)&gt;$H$4,"",INDEX(TableCPD[],SMALL(IF((PaymentDate[]&gt;=PerCustomer!$D$5)*(PaymentDate[]&lt;=PerCustomer!$E$5)*(PaymentCus[]=PerCustomer!$B$5),ROW(PaymentDate[])-ROW(CustPay!$B$4)+1),ROWS(H$8:H671))))</f>
        <v/>
      </c>
      <c r="L671" s="10"/>
    </row>
    <row r="672" spans="2:12" x14ac:dyDescent="0.35">
      <c r="B672" s="19" t="str">
        <f t="array" ref="B672">IF(ROWS(B$8:B672)&gt;$H$3,"",INDEX(Tracker!$B$5:$B$999,SMALL(IF((Tracker!$B$5:$B$999&gt;=PerCustomer!$D$5)*(Tracker!$B$5:$B$999&lt;=PerCustomer!$E$5)*(Tracker!$C$5:$C$999=PerCustomer!$B$5),ROW(Tracker!$B$5:$B$999)-ROW(Tracker!$B$5)+1),ROWS(B$8:B672))))</f>
        <v/>
      </c>
      <c r="C672" s="19" t="str">
        <f t="array" ref="C672">IF(ROWS(C$8:C672)&gt;$H$3,"",INDEX(Tracker!$C$5:$C$999,SMALL(IF((Tracker!$B$5:$B$999&gt;=PerCustomer!$D$5)*(Tracker!$B$5:$B$999&lt;=PerCustomer!$E$5)*(Tracker!$C$5:$C$999=PerCustomer!$B$5),ROW(Tracker!$B$5:$B$999)-ROW(Tracker!$B$5)+1),ROWS(C$8:C672))))</f>
        <v/>
      </c>
      <c r="D672" s="21" t="str">
        <f t="array" ref="D672">IF(ROWS(D$8:D672)&gt;$H$3,"",INDEX(Tracker!$D$5:$D$999,SMALL(IF((Tracker!$B$5:$B$999&gt;=PerCustomer!$D$5)*(Tracker!$B$5:$B$999&lt;=PerCustomer!$E$5)*(Tracker!$C$5:$C$999=PerCustomer!$B$5),ROW(Tracker!$B$5:$B$999)-ROW(Tracker!$B$5)+1),ROWS(D$8:D672))))</f>
        <v/>
      </c>
      <c r="F672" s="19" t="str" cm="1">
        <f t="array" ref="F672">IF(ROWS(F$8:F672)&gt;$H$4,"",INDEX(PaymentDate[],SMALL(IF((PaymentDate[]&gt;=PerCustomer!$D$5)*(PaymentDate[]&lt;=PerCustomer!$E$5)*(PaymentCus[]=PerCustomer!$B$5),ROW(PaymentDate[])-ROW(CustPay!$B$4)+1),ROWS(F$8:F672))))</f>
        <v/>
      </c>
      <c r="G672" s="20" t="str" cm="1">
        <f t="array" ref="G672">IF(ROWS(G$8:G672)&gt;$H$4,"",INDEX(PaymentCus[],SMALL(IF((PaymentDate[]&gt;=PerCustomer!$D$5)*(PaymentDate[]&lt;=PerCustomer!$E$5)*(PaymentCus[]=PerCustomer!$B$5),ROW(PaymentDate[])-ROW(CustPay!$B$4)+1),ROWS(G$8:G672))))</f>
        <v/>
      </c>
      <c r="H672" s="21" t="str" cm="1">
        <f t="array" ref="H672">IF(ROWS(H$8:H672)&gt;$H$4,"",INDEX(TableCPD[],SMALL(IF((PaymentDate[]&gt;=PerCustomer!$D$5)*(PaymentDate[]&lt;=PerCustomer!$E$5)*(PaymentCus[]=PerCustomer!$B$5),ROW(PaymentDate[])-ROW(CustPay!$B$4)+1),ROWS(H$8:H672))))</f>
        <v/>
      </c>
      <c r="L672" s="10"/>
    </row>
    <row r="673" spans="2:12" x14ac:dyDescent="0.35">
      <c r="B673" s="19" t="str">
        <f t="array" ref="B673">IF(ROWS(B$8:B673)&gt;$H$3,"",INDEX(Tracker!$B$5:$B$999,SMALL(IF((Tracker!$B$5:$B$999&gt;=PerCustomer!$D$5)*(Tracker!$B$5:$B$999&lt;=PerCustomer!$E$5)*(Tracker!$C$5:$C$999=PerCustomer!$B$5),ROW(Tracker!$B$5:$B$999)-ROW(Tracker!$B$5)+1),ROWS(B$8:B673))))</f>
        <v/>
      </c>
      <c r="C673" s="19" t="str">
        <f t="array" ref="C673">IF(ROWS(C$8:C673)&gt;$H$3,"",INDEX(Tracker!$C$5:$C$999,SMALL(IF((Tracker!$B$5:$B$999&gt;=PerCustomer!$D$5)*(Tracker!$B$5:$B$999&lt;=PerCustomer!$E$5)*(Tracker!$C$5:$C$999=PerCustomer!$B$5),ROW(Tracker!$B$5:$B$999)-ROW(Tracker!$B$5)+1),ROWS(C$8:C673))))</f>
        <v/>
      </c>
      <c r="D673" s="21" t="str">
        <f t="array" ref="D673">IF(ROWS(D$8:D673)&gt;$H$3,"",INDEX(Tracker!$D$5:$D$999,SMALL(IF((Tracker!$B$5:$B$999&gt;=PerCustomer!$D$5)*(Tracker!$B$5:$B$999&lt;=PerCustomer!$E$5)*(Tracker!$C$5:$C$999=PerCustomer!$B$5),ROW(Tracker!$B$5:$B$999)-ROW(Tracker!$B$5)+1),ROWS(D$8:D673))))</f>
        <v/>
      </c>
      <c r="F673" s="19" t="str" cm="1">
        <f t="array" ref="F673">IF(ROWS(F$8:F673)&gt;$H$4,"",INDEX(PaymentDate[],SMALL(IF((PaymentDate[]&gt;=PerCustomer!$D$5)*(PaymentDate[]&lt;=PerCustomer!$E$5)*(PaymentCus[]=PerCustomer!$B$5),ROW(PaymentDate[])-ROW(CustPay!$B$4)+1),ROWS(F$8:F673))))</f>
        <v/>
      </c>
      <c r="G673" s="20" t="str" cm="1">
        <f t="array" ref="G673">IF(ROWS(G$8:G673)&gt;$H$4,"",INDEX(PaymentCus[],SMALL(IF((PaymentDate[]&gt;=PerCustomer!$D$5)*(PaymentDate[]&lt;=PerCustomer!$E$5)*(PaymentCus[]=PerCustomer!$B$5),ROW(PaymentDate[])-ROW(CustPay!$B$4)+1),ROWS(G$8:G673))))</f>
        <v/>
      </c>
      <c r="H673" s="21" t="str" cm="1">
        <f t="array" ref="H673">IF(ROWS(H$8:H673)&gt;$H$4,"",INDEX(TableCPD[],SMALL(IF((PaymentDate[]&gt;=PerCustomer!$D$5)*(PaymentDate[]&lt;=PerCustomer!$E$5)*(PaymentCus[]=PerCustomer!$B$5),ROW(PaymentDate[])-ROW(CustPay!$B$4)+1),ROWS(H$8:H673))))</f>
        <v/>
      </c>
      <c r="L673" s="10"/>
    </row>
    <row r="674" spans="2:12" x14ac:dyDescent="0.35">
      <c r="B674" s="19" t="str">
        <f t="array" ref="B674">IF(ROWS(B$8:B674)&gt;$H$3,"",INDEX(Tracker!$B$5:$B$999,SMALL(IF((Tracker!$B$5:$B$999&gt;=PerCustomer!$D$5)*(Tracker!$B$5:$B$999&lt;=PerCustomer!$E$5)*(Tracker!$C$5:$C$999=PerCustomer!$B$5),ROW(Tracker!$B$5:$B$999)-ROW(Tracker!$B$5)+1),ROWS(B$8:B674))))</f>
        <v/>
      </c>
      <c r="C674" s="19" t="str">
        <f t="array" ref="C674">IF(ROWS(C$8:C674)&gt;$H$3,"",INDEX(Tracker!$C$5:$C$999,SMALL(IF((Tracker!$B$5:$B$999&gt;=PerCustomer!$D$5)*(Tracker!$B$5:$B$999&lt;=PerCustomer!$E$5)*(Tracker!$C$5:$C$999=PerCustomer!$B$5),ROW(Tracker!$B$5:$B$999)-ROW(Tracker!$B$5)+1),ROWS(C$8:C674))))</f>
        <v/>
      </c>
      <c r="D674" s="21" t="str">
        <f t="array" ref="D674">IF(ROWS(D$8:D674)&gt;$H$3,"",INDEX(Tracker!$D$5:$D$999,SMALL(IF((Tracker!$B$5:$B$999&gt;=PerCustomer!$D$5)*(Tracker!$B$5:$B$999&lt;=PerCustomer!$E$5)*(Tracker!$C$5:$C$999=PerCustomer!$B$5),ROW(Tracker!$B$5:$B$999)-ROW(Tracker!$B$5)+1),ROWS(D$8:D674))))</f>
        <v/>
      </c>
      <c r="F674" s="19" t="str" cm="1">
        <f t="array" ref="F674">IF(ROWS(F$8:F674)&gt;$H$4,"",INDEX(PaymentDate[],SMALL(IF((PaymentDate[]&gt;=PerCustomer!$D$5)*(PaymentDate[]&lt;=PerCustomer!$E$5)*(PaymentCus[]=PerCustomer!$B$5),ROW(PaymentDate[])-ROW(CustPay!$B$4)+1),ROWS(F$8:F674))))</f>
        <v/>
      </c>
      <c r="G674" s="20" t="str" cm="1">
        <f t="array" ref="G674">IF(ROWS(G$8:G674)&gt;$H$4,"",INDEX(PaymentCus[],SMALL(IF((PaymentDate[]&gt;=PerCustomer!$D$5)*(PaymentDate[]&lt;=PerCustomer!$E$5)*(PaymentCus[]=PerCustomer!$B$5),ROW(PaymentDate[])-ROW(CustPay!$B$4)+1),ROWS(G$8:G674))))</f>
        <v/>
      </c>
      <c r="H674" s="21" t="str" cm="1">
        <f t="array" ref="H674">IF(ROWS(H$8:H674)&gt;$H$4,"",INDEX(TableCPD[],SMALL(IF((PaymentDate[]&gt;=PerCustomer!$D$5)*(PaymentDate[]&lt;=PerCustomer!$E$5)*(PaymentCus[]=PerCustomer!$B$5),ROW(PaymentDate[])-ROW(CustPay!$B$4)+1),ROWS(H$8:H674))))</f>
        <v/>
      </c>
      <c r="L674" s="10"/>
    </row>
    <row r="675" spans="2:12" x14ac:dyDescent="0.35">
      <c r="B675" s="19" t="str">
        <f t="array" ref="B675">IF(ROWS(B$8:B675)&gt;$H$3,"",INDEX(Tracker!$B$5:$B$999,SMALL(IF((Tracker!$B$5:$B$999&gt;=PerCustomer!$D$5)*(Tracker!$B$5:$B$999&lt;=PerCustomer!$E$5)*(Tracker!$C$5:$C$999=PerCustomer!$B$5),ROW(Tracker!$B$5:$B$999)-ROW(Tracker!$B$5)+1),ROWS(B$8:B675))))</f>
        <v/>
      </c>
      <c r="C675" s="19" t="str">
        <f t="array" ref="C675">IF(ROWS(C$8:C675)&gt;$H$3,"",INDEX(Tracker!$C$5:$C$999,SMALL(IF((Tracker!$B$5:$B$999&gt;=PerCustomer!$D$5)*(Tracker!$B$5:$B$999&lt;=PerCustomer!$E$5)*(Tracker!$C$5:$C$999=PerCustomer!$B$5),ROW(Tracker!$B$5:$B$999)-ROW(Tracker!$B$5)+1),ROWS(C$8:C675))))</f>
        <v/>
      </c>
      <c r="D675" s="21" t="str">
        <f t="array" ref="D675">IF(ROWS(D$8:D675)&gt;$H$3,"",INDEX(Tracker!$D$5:$D$999,SMALL(IF((Tracker!$B$5:$B$999&gt;=PerCustomer!$D$5)*(Tracker!$B$5:$B$999&lt;=PerCustomer!$E$5)*(Tracker!$C$5:$C$999=PerCustomer!$B$5),ROW(Tracker!$B$5:$B$999)-ROW(Tracker!$B$5)+1),ROWS(D$8:D675))))</f>
        <v/>
      </c>
      <c r="F675" s="19" t="str" cm="1">
        <f t="array" ref="F675">IF(ROWS(F$8:F675)&gt;$H$4,"",INDEX(PaymentDate[],SMALL(IF((PaymentDate[]&gt;=PerCustomer!$D$5)*(PaymentDate[]&lt;=PerCustomer!$E$5)*(PaymentCus[]=PerCustomer!$B$5),ROW(PaymentDate[])-ROW(CustPay!$B$4)+1),ROWS(F$8:F675))))</f>
        <v/>
      </c>
      <c r="G675" s="20" t="str" cm="1">
        <f t="array" ref="G675">IF(ROWS(G$8:G675)&gt;$H$4,"",INDEX(PaymentCus[],SMALL(IF((PaymentDate[]&gt;=PerCustomer!$D$5)*(PaymentDate[]&lt;=PerCustomer!$E$5)*(PaymentCus[]=PerCustomer!$B$5),ROW(PaymentDate[])-ROW(CustPay!$B$4)+1),ROWS(G$8:G675))))</f>
        <v/>
      </c>
      <c r="H675" s="21" t="str" cm="1">
        <f t="array" ref="H675">IF(ROWS(H$8:H675)&gt;$H$4,"",INDEX(TableCPD[],SMALL(IF((PaymentDate[]&gt;=PerCustomer!$D$5)*(PaymentDate[]&lt;=PerCustomer!$E$5)*(PaymentCus[]=PerCustomer!$B$5),ROW(PaymentDate[])-ROW(CustPay!$B$4)+1),ROWS(H$8:H675))))</f>
        <v/>
      </c>
      <c r="L675" s="10"/>
    </row>
    <row r="676" spans="2:12" x14ac:dyDescent="0.35">
      <c r="B676" s="19" t="str">
        <f t="array" ref="B676">IF(ROWS(B$8:B676)&gt;$H$3,"",INDEX(Tracker!$B$5:$B$999,SMALL(IF((Tracker!$B$5:$B$999&gt;=PerCustomer!$D$5)*(Tracker!$B$5:$B$999&lt;=PerCustomer!$E$5)*(Tracker!$C$5:$C$999=PerCustomer!$B$5),ROW(Tracker!$B$5:$B$999)-ROW(Tracker!$B$5)+1),ROWS(B$8:B676))))</f>
        <v/>
      </c>
      <c r="C676" s="19" t="str">
        <f t="array" ref="C676">IF(ROWS(C$8:C676)&gt;$H$3,"",INDEX(Tracker!$C$5:$C$999,SMALL(IF((Tracker!$B$5:$B$999&gt;=PerCustomer!$D$5)*(Tracker!$B$5:$B$999&lt;=PerCustomer!$E$5)*(Tracker!$C$5:$C$999=PerCustomer!$B$5),ROW(Tracker!$B$5:$B$999)-ROW(Tracker!$B$5)+1),ROWS(C$8:C676))))</f>
        <v/>
      </c>
      <c r="D676" s="21" t="str">
        <f t="array" ref="D676">IF(ROWS(D$8:D676)&gt;$H$3,"",INDEX(Tracker!$D$5:$D$999,SMALL(IF((Tracker!$B$5:$B$999&gt;=PerCustomer!$D$5)*(Tracker!$B$5:$B$999&lt;=PerCustomer!$E$5)*(Tracker!$C$5:$C$999=PerCustomer!$B$5),ROW(Tracker!$B$5:$B$999)-ROW(Tracker!$B$5)+1),ROWS(D$8:D676))))</f>
        <v/>
      </c>
      <c r="F676" s="19" t="str" cm="1">
        <f t="array" ref="F676">IF(ROWS(F$8:F676)&gt;$H$4,"",INDEX(PaymentDate[],SMALL(IF((PaymentDate[]&gt;=PerCustomer!$D$5)*(PaymentDate[]&lt;=PerCustomer!$E$5)*(PaymentCus[]=PerCustomer!$B$5),ROW(PaymentDate[])-ROW(CustPay!$B$4)+1),ROWS(F$8:F676))))</f>
        <v/>
      </c>
      <c r="G676" s="20" t="str" cm="1">
        <f t="array" ref="G676">IF(ROWS(G$8:G676)&gt;$H$4,"",INDEX(PaymentCus[],SMALL(IF((PaymentDate[]&gt;=PerCustomer!$D$5)*(PaymentDate[]&lt;=PerCustomer!$E$5)*(PaymentCus[]=PerCustomer!$B$5),ROW(PaymentDate[])-ROW(CustPay!$B$4)+1),ROWS(G$8:G676))))</f>
        <v/>
      </c>
      <c r="H676" s="21" t="str" cm="1">
        <f t="array" ref="H676">IF(ROWS(H$8:H676)&gt;$H$4,"",INDEX(TableCPD[],SMALL(IF((PaymentDate[]&gt;=PerCustomer!$D$5)*(PaymentDate[]&lt;=PerCustomer!$E$5)*(PaymentCus[]=PerCustomer!$B$5),ROW(PaymentDate[])-ROW(CustPay!$B$4)+1),ROWS(H$8:H676))))</f>
        <v/>
      </c>
      <c r="L676" s="10"/>
    </row>
    <row r="677" spans="2:12" x14ac:dyDescent="0.35">
      <c r="B677" s="19" t="str">
        <f t="array" ref="B677">IF(ROWS(B$8:B677)&gt;$H$3,"",INDEX(Tracker!$B$5:$B$999,SMALL(IF((Tracker!$B$5:$B$999&gt;=PerCustomer!$D$5)*(Tracker!$B$5:$B$999&lt;=PerCustomer!$E$5)*(Tracker!$C$5:$C$999=PerCustomer!$B$5),ROW(Tracker!$B$5:$B$999)-ROW(Tracker!$B$5)+1),ROWS(B$8:B677))))</f>
        <v/>
      </c>
      <c r="C677" s="19" t="str">
        <f t="array" ref="C677">IF(ROWS(C$8:C677)&gt;$H$3,"",INDEX(Tracker!$C$5:$C$999,SMALL(IF((Tracker!$B$5:$B$999&gt;=PerCustomer!$D$5)*(Tracker!$B$5:$B$999&lt;=PerCustomer!$E$5)*(Tracker!$C$5:$C$999=PerCustomer!$B$5),ROW(Tracker!$B$5:$B$999)-ROW(Tracker!$B$5)+1),ROWS(C$8:C677))))</f>
        <v/>
      </c>
      <c r="D677" s="21" t="str">
        <f t="array" ref="D677">IF(ROWS(D$8:D677)&gt;$H$3,"",INDEX(Tracker!$D$5:$D$999,SMALL(IF((Tracker!$B$5:$B$999&gt;=PerCustomer!$D$5)*(Tracker!$B$5:$B$999&lt;=PerCustomer!$E$5)*(Tracker!$C$5:$C$999=PerCustomer!$B$5),ROW(Tracker!$B$5:$B$999)-ROW(Tracker!$B$5)+1),ROWS(D$8:D677))))</f>
        <v/>
      </c>
      <c r="F677" s="19" t="str" cm="1">
        <f t="array" ref="F677">IF(ROWS(F$8:F677)&gt;$H$4,"",INDEX(PaymentDate[],SMALL(IF((PaymentDate[]&gt;=PerCustomer!$D$5)*(PaymentDate[]&lt;=PerCustomer!$E$5)*(PaymentCus[]=PerCustomer!$B$5),ROW(PaymentDate[])-ROW(CustPay!$B$4)+1),ROWS(F$8:F677))))</f>
        <v/>
      </c>
      <c r="G677" s="20" t="str" cm="1">
        <f t="array" ref="G677">IF(ROWS(G$8:G677)&gt;$H$4,"",INDEX(PaymentCus[],SMALL(IF((PaymentDate[]&gt;=PerCustomer!$D$5)*(PaymentDate[]&lt;=PerCustomer!$E$5)*(PaymentCus[]=PerCustomer!$B$5),ROW(PaymentDate[])-ROW(CustPay!$B$4)+1),ROWS(G$8:G677))))</f>
        <v/>
      </c>
      <c r="H677" s="21" t="str" cm="1">
        <f t="array" ref="H677">IF(ROWS(H$8:H677)&gt;$H$4,"",INDEX(TableCPD[],SMALL(IF((PaymentDate[]&gt;=PerCustomer!$D$5)*(PaymentDate[]&lt;=PerCustomer!$E$5)*(PaymentCus[]=PerCustomer!$B$5),ROW(PaymentDate[])-ROW(CustPay!$B$4)+1),ROWS(H$8:H677))))</f>
        <v/>
      </c>
      <c r="L677" s="10"/>
    </row>
    <row r="678" spans="2:12" x14ac:dyDescent="0.35">
      <c r="B678" s="19" t="str">
        <f t="array" ref="B678">IF(ROWS(B$8:B678)&gt;$H$3,"",INDEX(Tracker!$B$5:$B$999,SMALL(IF((Tracker!$B$5:$B$999&gt;=PerCustomer!$D$5)*(Tracker!$B$5:$B$999&lt;=PerCustomer!$E$5)*(Tracker!$C$5:$C$999=PerCustomer!$B$5),ROW(Tracker!$B$5:$B$999)-ROW(Tracker!$B$5)+1),ROWS(B$8:B678))))</f>
        <v/>
      </c>
      <c r="C678" s="19" t="str">
        <f t="array" ref="C678">IF(ROWS(C$8:C678)&gt;$H$3,"",INDEX(Tracker!$C$5:$C$999,SMALL(IF((Tracker!$B$5:$B$999&gt;=PerCustomer!$D$5)*(Tracker!$B$5:$B$999&lt;=PerCustomer!$E$5)*(Tracker!$C$5:$C$999=PerCustomer!$B$5),ROW(Tracker!$B$5:$B$999)-ROW(Tracker!$B$5)+1),ROWS(C$8:C678))))</f>
        <v/>
      </c>
      <c r="D678" s="21" t="str">
        <f t="array" ref="D678">IF(ROWS(D$8:D678)&gt;$H$3,"",INDEX(Tracker!$D$5:$D$999,SMALL(IF((Tracker!$B$5:$B$999&gt;=PerCustomer!$D$5)*(Tracker!$B$5:$B$999&lt;=PerCustomer!$E$5)*(Tracker!$C$5:$C$999=PerCustomer!$B$5),ROW(Tracker!$B$5:$B$999)-ROW(Tracker!$B$5)+1),ROWS(D$8:D678))))</f>
        <v/>
      </c>
      <c r="F678" s="19" t="str" cm="1">
        <f t="array" ref="F678">IF(ROWS(F$8:F678)&gt;$H$4,"",INDEX(PaymentDate[],SMALL(IF((PaymentDate[]&gt;=PerCustomer!$D$5)*(PaymentDate[]&lt;=PerCustomer!$E$5)*(PaymentCus[]=PerCustomer!$B$5),ROW(PaymentDate[])-ROW(CustPay!$B$4)+1),ROWS(F$8:F678))))</f>
        <v/>
      </c>
      <c r="G678" s="20" t="str" cm="1">
        <f t="array" ref="G678">IF(ROWS(G$8:G678)&gt;$H$4,"",INDEX(PaymentCus[],SMALL(IF((PaymentDate[]&gt;=PerCustomer!$D$5)*(PaymentDate[]&lt;=PerCustomer!$E$5)*(PaymentCus[]=PerCustomer!$B$5),ROW(PaymentDate[])-ROW(CustPay!$B$4)+1),ROWS(G$8:G678))))</f>
        <v/>
      </c>
      <c r="H678" s="21" t="str" cm="1">
        <f t="array" ref="H678">IF(ROWS(H$8:H678)&gt;$H$4,"",INDEX(TableCPD[],SMALL(IF((PaymentDate[]&gt;=PerCustomer!$D$5)*(PaymentDate[]&lt;=PerCustomer!$E$5)*(PaymentCus[]=PerCustomer!$B$5),ROW(PaymentDate[])-ROW(CustPay!$B$4)+1),ROWS(H$8:H678))))</f>
        <v/>
      </c>
      <c r="L678" s="10"/>
    </row>
    <row r="679" spans="2:12" x14ac:dyDescent="0.35">
      <c r="B679" s="19" t="str">
        <f t="array" ref="B679">IF(ROWS(B$8:B679)&gt;$H$3,"",INDEX(Tracker!$B$5:$B$999,SMALL(IF((Tracker!$B$5:$B$999&gt;=PerCustomer!$D$5)*(Tracker!$B$5:$B$999&lt;=PerCustomer!$E$5)*(Tracker!$C$5:$C$999=PerCustomer!$B$5),ROW(Tracker!$B$5:$B$999)-ROW(Tracker!$B$5)+1),ROWS(B$8:B679))))</f>
        <v/>
      </c>
      <c r="C679" s="19" t="str">
        <f t="array" ref="C679">IF(ROWS(C$8:C679)&gt;$H$3,"",INDEX(Tracker!$C$5:$C$999,SMALL(IF((Tracker!$B$5:$B$999&gt;=PerCustomer!$D$5)*(Tracker!$B$5:$B$999&lt;=PerCustomer!$E$5)*(Tracker!$C$5:$C$999=PerCustomer!$B$5),ROW(Tracker!$B$5:$B$999)-ROW(Tracker!$B$5)+1),ROWS(C$8:C679))))</f>
        <v/>
      </c>
      <c r="D679" s="21" t="str">
        <f t="array" ref="D679">IF(ROWS(D$8:D679)&gt;$H$3,"",INDEX(Tracker!$D$5:$D$999,SMALL(IF((Tracker!$B$5:$B$999&gt;=PerCustomer!$D$5)*(Tracker!$B$5:$B$999&lt;=PerCustomer!$E$5)*(Tracker!$C$5:$C$999=PerCustomer!$B$5),ROW(Tracker!$B$5:$B$999)-ROW(Tracker!$B$5)+1),ROWS(D$8:D679))))</f>
        <v/>
      </c>
      <c r="F679" s="19" t="str" cm="1">
        <f t="array" ref="F679">IF(ROWS(F$8:F679)&gt;$H$4,"",INDEX(PaymentDate[],SMALL(IF((PaymentDate[]&gt;=PerCustomer!$D$5)*(PaymentDate[]&lt;=PerCustomer!$E$5)*(PaymentCus[]=PerCustomer!$B$5),ROW(PaymentDate[])-ROW(CustPay!$B$4)+1),ROWS(F$8:F679))))</f>
        <v/>
      </c>
      <c r="G679" s="20" t="str" cm="1">
        <f t="array" ref="G679">IF(ROWS(G$8:G679)&gt;$H$4,"",INDEX(PaymentCus[],SMALL(IF((PaymentDate[]&gt;=PerCustomer!$D$5)*(PaymentDate[]&lt;=PerCustomer!$E$5)*(PaymentCus[]=PerCustomer!$B$5),ROW(PaymentDate[])-ROW(CustPay!$B$4)+1),ROWS(G$8:G679))))</f>
        <v/>
      </c>
      <c r="H679" s="21" t="str" cm="1">
        <f t="array" ref="H679">IF(ROWS(H$8:H679)&gt;$H$4,"",INDEX(TableCPD[],SMALL(IF((PaymentDate[]&gt;=PerCustomer!$D$5)*(PaymentDate[]&lt;=PerCustomer!$E$5)*(PaymentCus[]=PerCustomer!$B$5),ROW(PaymentDate[])-ROW(CustPay!$B$4)+1),ROWS(H$8:H679))))</f>
        <v/>
      </c>
      <c r="L679" s="10"/>
    </row>
    <row r="680" spans="2:12" x14ac:dyDescent="0.35">
      <c r="B680" s="19" t="str">
        <f t="array" ref="B680">IF(ROWS(B$8:B680)&gt;$H$3,"",INDEX(Tracker!$B$5:$B$999,SMALL(IF((Tracker!$B$5:$B$999&gt;=PerCustomer!$D$5)*(Tracker!$B$5:$B$999&lt;=PerCustomer!$E$5)*(Tracker!$C$5:$C$999=PerCustomer!$B$5),ROW(Tracker!$B$5:$B$999)-ROW(Tracker!$B$5)+1),ROWS(B$8:B680))))</f>
        <v/>
      </c>
      <c r="C680" s="19" t="str">
        <f t="array" ref="C680">IF(ROWS(C$8:C680)&gt;$H$3,"",INDEX(Tracker!$C$5:$C$999,SMALL(IF((Tracker!$B$5:$B$999&gt;=PerCustomer!$D$5)*(Tracker!$B$5:$B$999&lt;=PerCustomer!$E$5)*(Tracker!$C$5:$C$999=PerCustomer!$B$5),ROW(Tracker!$B$5:$B$999)-ROW(Tracker!$B$5)+1),ROWS(C$8:C680))))</f>
        <v/>
      </c>
      <c r="D680" s="21" t="str">
        <f t="array" ref="D680">IF(ROWS(D$8:D680)&gt;$H$3,"",INDEX(Tracker!$D$5:$D$999,SMALL(IF((Tracker!$B$5:$B$999&gt;=PerCustomer!$D$5)*(Tracker!$B$5:$B$999&lt;=PerCustomer!$E$5)*(Tracker!$C$5:$C$999=PerCustomer!$B$5),ROW(Tracker!$B$5:$B$999)-ROW(Tracker!$B$5)+1),ROWS(D$8:D680))))</f>
        <v/>
      </c>
      <c r="F680" s="19" t="str" cm="1">
        <f t="array" ref="F680">IF(ROWS(F$8:F680)&gt;$H$4,"",INDEX(PaymentDate[],SMALL(IF((PaymentDate[]&gt;=PerCustomer!$D$5)*(PaymentDate[]&lt;=PerCustomer!$E$5)*(PaymentCus[]=PerCustomer!$B$5),ROW(PaymentDate[])-ROW(CustPay!$B$4)+1),ROWS(F$8:F680))))</f>
        <v/>
      </c>
      <c r="G680" s="20" t="str" cm="1">
        <f t="array" ref="G680">IF(ROWS(G$8:G680)&gt;$H$4,"",INDEX(PaymentCus[],SMALL(IF((PaymentDate[]&gt;=PerCustomer!$D$5)*(PaymentDate[]&lt;=PerCustomer!$E$5)*(PaymentCus[]=PerCustomer!$B$5),ROW(PaymentDate[])-ROW(CustPay!$B$4)+1),ROWS(G$8:G680))))</f>
        <v/>
      </c>
      <c r="H680" s="21" t="str" cm="1">
        <f t="array" ref="H680">IF(ROWS(H$8:H680)&gt;$H$4,"",INDEX(TableCPD[],SMALL(IF((PaymentDate[]&gt;=PerCustomer!$D$5)*(PaymentDate[]&lt;=PerCustomer!$E$5)*(PaymentCus[]=PerCustomer!$B$5),ROW(PaymentDate[])-ROW(CustPay!$B$4)+1),ROWS(H$8:H680))))</f>
        <v/>
      </c>
      <c r="L680" s="10"/>
    </row>
    <row r="681" spans="2:12" x14ac:dyDescent="0.35">
      <c r="B681" s="19" t="str">
        <f t="array" ref="B681">IF(ROWS(B$8:B681)&gt;$H$3,"",INDEX(Tracker!$B$5:$B$999,SMALL(IF((Tracker!$B$5:$B$999&gt;=PerCustomer!$D$5)*(Tracker!$B$5:$B$999&lt;=PerCustomer!$E$5)*(Tracker!$C$5:$C$999=PerCustomer!$B$5),ROW(Tracker!$B$5:$B$999)-ROW(Tracker!$B$5)+1),ROWS(B$8:B681))))</f>
        <v/>
      </c>
      <c r="C681" s="19" t="str">
        <f t="array" ref="C681">IF(ROWS(C$8:C681)&gt;$H$3,"",INDEX(Tracker!$C$5:$C$999,SMALL(IF((Tracker!$B$5:$B$999&gt;=PerCustomer!$D$5)*(Tracker!$B$5:$B$999&lt;=PerCustomer!$E$5)*(Tracker!$C$5:$C$999=PerCustomer!$B$5),ROW(Tracker!$B$5:$B$999)-ROW(Tracker!$B$5)+1),ROWS(C$8:C681))))</f>
        <v/>
      </c>
      <c r="D681" s="21" t="str">
        <f t="array" ref="D681">IF(ROWS(D$8:D681)&gt;$H$3,"",INDEX(Tracker!$D$5:$D$999,SMALL(IF((Tracker!$B$5:$B$999&gt;=PerCustomer!$D$5)*(Tracker!$B$5:$B$999&lt;=PerCustomer!$E$5)*(Tracker!$C$5:$C$999=PerCustomer!$B$5),ROW(Tracker!$B$5:$B$999)-ROW(Tracker!$B$5)+1),ROWS(D$8:D681))))</f>
        <v/>
      </c>
      <c r="F681" s="19" t="str" cm="1">
        <f t="array" ref="F681">IF(ROWS(F$8:F681)&gt;$H$4,"",INDEX(PaymentDate[],SMALL(IF((PaymentDate[]&gt;=PerCustomer!$D$5)*(PaymentDate[]&lt;=PerCustomer!$E$5)*(PaymentCus[]=PerCustomer!$B$5),ROW(PaymentDate[])-ROW(CustPay!$B$4)+1),ROWS(F$8:F681))))</f>
        <v/>
      </c>
      <c r="G681" s="20" t="str" cm="1">
        <f t="array" ref="G681">IF(ROWS(G$8:G681)&gt;$H$4,"",INDEX(PaymentCus[],SMALL(IF((PaymentDate[]&gt;=PerCustomer!$D$5)*(PaymentDate[]&lt;=PerCustomer!$E$5)*(PaymentCus[]=PerCustomer!$B$5),ROW(PaymentDate[])-ROW(CustPay!$B$4)+1),ROWS(G$8:G681))))</f>
        <v/>
      </c>
      <c r="H681" s="21" t="str" cm="1">
        <f t="array" ref="H681">IF(ROWS(H$8:H681)&gt;$H$4,"",INDEX(TableCPD[],SMALL(IF((PaymentDate[]&gt;=PerCustomer!$D$5)*(PaymentDate[]&lt;=PerCustomer!$E$5)*(PaymentCus[]=PerCustomer!$B$5),ROW(PaymentDate[])-ROW(CustPay!$B$4)+1),ROWS(H$8:H681))))</f>
        <v/>
      </c>
      <c r="L681" s="10"/>
    </row>
    <row r="682" spans="2:12" x14ac:dyDescent="0.35">
      <c r="B682" s="19" t="str">
        <f t="array" ref="B682">IF(ROWS(B$8:B682)&gt;$H$3,"",INDEX(Tracker!$B$5:$B$999,SMALL(IF((Tracker!$B$5:$B$999&gt;=PerCustomer!$D$5)*(Tracker!$B$5:$B$999&lt;=PerCustomer!$E$5)*(Tracker!$C$5:$C$999=PerCustomer!$B$5),ROW(Tracker!$B$5:$B$999)-ROW(Tracker!$B$5)+1),ROWS(B$8:B682))))</f>
        <v/>
      </c>
      <c r="C682" s="19" t="str">
        <f t="array" ref="C682">IF(ROWS(C$8:C682)&gt;$H$3,"",INDEX(Tracker!$C$5:$C$999,SMALL(IF((Tracker!$B$5:$B$999&gt;=PerCustomer!$D$5)*(Tracker!$B$5:$B$999&lt;=PerCustomer!$E$5)*(Tracker!$C$5:$C$999=PerCustomer!$B$5),ROW(Tracker!$B$5:$B$999)-ROW(Tracker!$B$5)+1),ROWS(C$8:C682))))</f>
        <v/>
      </c>
      <c r="D682" s="21" t="str">
        <f t="array" ref="D682">IF(ROWS(D$8:D682)&gt;$H$3,"",INDEX(Tracker!$D$5:$D$999,SMALL(IF((Tracker!$B$5:$B$999&gt;=PerCustomer!$D$5)*(Tracker!$B$5:$B$999&lt;=PerCustomer!$E$5)*(Tracker!$C$5:$C$999=PerCustomer!$B$5),ROW(Tracker!$B$5:$B$999)-ROW(Tracker!$B$5)+1),ROWS(D$8:D682))))</f>
        <v/>
      </c>
      <c r="F682" s="19" t="str" cm="1">
        <f t="array" ref="F682">IF(ROWS(F$8:F682)&gt;$H$4,"",INDEX(PaymentDate[],SMALL(IF((PaymentDate[]&gt;=PerCustomer!$D$5)*(PaymentDate[]&lt;=PerCustomer!$E$5)*(PaymentCus[]=PerCustomer!$B$5),ROW(PaymentDate[])-ROW(CustPay!$B$4)+1),ROWS(F$8:F682))))</f>
        <v/>
      </c>
      <c r="G682" s="20" t="str" cm="1">
        <f t="array" ref="G682">IF(ROWS(G$8:G682)&gt;$H$4,"",INDEX(PaymentCus[],SMALL(IF((PaymentDate[]&gt;=PerCustomer!$D$5)*(PaymentDate[]&lt;=PerCustomer!$E$5)*(PaymentCus[]=PerCustomer!$B$5),ROW(PaymentDate[])-ROW(CustPay!$B$4)+1),ROWS(G$8:G682))))</f>
        <v/>
      </c>
      <c r="H682" s="21" t="str" cm="1">
        <f t="array" ref="H682">IF(ROWS(H$8:H682)&gt;$H$4,"",INDEX(TableCPD[],SMALL(IF((PaymentDate[]&gt;=PerCustomer!$D$5)*(PaymentDate[]&lt;=PerCustomer!$E$5)*(PaymentCus[]=PerCustomer!$B$5),ROW(PaymentDate[])-ROW(CustPay!$B$4)+1),ROWS(H$8:H682))))</f>
        <v/>
      </c>
      <c r="L682" s="10"/>
    </row>
    <row r="683" spans="2:12" x14ac:dyDescent="0.35">
      <c r="B683" s="19" t="str">
        <f t="array" ref="B683">IF(ROWS(B$8:B683)&gt;$H$3,"",INDEX(Tracker!$B$5:$B$999,SMALL(IF((Tracker!$B$5:$B$999&gt;=PerCustomer!$D$5)*(Tracker!$B$5:$B$999&lt;=PerCustomer!$E$5)*(Tracker!$C$5:$C$999=PerCustomer!$B$5),ROW(Tracker!$B$5:$B$999)-ROW(Tracker!$B$5)+1),ROWS(B$8:B683))))</f>
        <v/>
      </c>
      <c r="C683" s="19" t="str">
        <f t="array" ref="C683">IF(ROWS(C$8:C683)&gt;$H$3,"",INDEX(Tracker!$C$5:$C$999,SMALL(IF((Tracker!$B$5:$B$999&gt;=PerCustomer!$D$5)*(Tracker!$B$5:$B$999&lt;=PerCustomer!$E$5)*(Tracker!$C$5:$C$999=PerCustomer!$B$5),ROW(Tracker!$B$5:$B$999)-ROW(Tracker!$B$5)+1),ROWS(C$8:C683))))</f>
        <v/>
      </c>
      <c r="D683" s="21" t="str">
        <f t="array" ref="D683">IF(ROWS(D$8:D683)&gt;$H$3,"",INDEX(Tracker!$D$5:$D$999,SMALL(IF((Tracker!$B$5:$B$999&gt;=PerCustomer!$D$5)*(Tracker!$B$5:$B$999&lt;=PerCustomer!$E$5)*(Tracker!$C$5:$C$999=PerCustomer!$B$5),ROW(Tracker!$B$5:$B$999)-ROW(Tracker!$B$5)+1),ROWS(D$8:D683))))</f>
        <v/>
      </c>
      <c r="F683" s="19" t="str" cm="1">
        <f t="array" ref="F683">IF(ROWS(F$8:F683)&gt;$H$4,"",INDEX(PaymentDate[],SMALL(IF((PaymentDate[]&gt;=PerCustomer!$D$5)*(PaymentDate[]&lt;=PerCustomer!$E$5)*(PaymentCus[]=PerCustomer!$B$5),ROW(PaymentDate[])-ROW(CustPay!$B$4)+1),ROWS(F$8:F683))))</f>
        <v/>
      </c>
      <c r="G683" s="20" t="str" cm="1">
        <f t="array" ref="G683">IF(ROWS(G$8:G683)&gt;$H$4,"",INDEX(PaymentCus[],SMALL(IF((PaymentDate[]&gt;=PerCustomer!$D$5)*(PaymentDate[]&lt;=PerCustomer!$E$5)*(PaymentCus[]=PerCustomer!$B$5),ROW(PaymentDate[])-ROW(CustPay!$B$4)+1),ROWS(G$8:G683))))</f>
        <v/>
      </c>
      <c r="H683" s="21" t="str" cm="1">
        <f t="array" ref="H683">IF(ROWS(H$8:H683)&gt;$H$4,"",INDEX(TableCPD[],SMALL(IF((PaymentDate[]&gt;=PerCustomer!$D$5)*(PaymentDate[]&lt;=PerCustomer!$E$5)*(PaymentCus[]=PerCustomer!$B$5),ROW(PaymentDate[])-ROW(CustPay!$B$4)+1),ROWS(H$8:H683))))</f>
        <v/>
      </c>
      <c r="L683" s="10"/>
    </row>
    <row r="684" spans="2:12" x14ac:dyDescent="0.35">
      <c r="B684" s="19" t="str">
        <f t="array" ref="B684">IF(ROWS(B$8:B684)&gt;$H$3,"",INDEX(Tracker!$B$5:$B$999,SMALL(IF((Tracker!$B$5:$B$999&gt;=PerCustomer!$D$5)*(Tracker!$B$5:$B$999&lt;=PerCustomer!$E$5)*(Tracker!$C$5:$C$999=PerCustomer!$B$5),ROW(Tracker!$B$5:$B$999)-ROW(Tracker!$B$5)+1),ROWS(B$8:B684))))</f>
        <v/>
      </c>
      <c r="C684" s="19" t="str">
        <f t="array" ref="C684">IF(ROWS(C$8:C684)&gt;$H$3,"",INDEX(Tracker!$C$5:$C$999,SMALL(IF((Tracker!$B$5:$B$999&gt;=PerCustomer!$D$5)*(Tracker!$B$5:$B$999&lt;=PerCustomer!$E$5)*(Tracker!$C$5:$C$999=PerCustomer!$B$5),ROW(Tracker!$B$5:$B$999)-ROW(Tracker!$B$5)+1),ROWS(C$8:C684))))</f>
        <v/>
      </c>
      <c r="D684" s="21" t="str">
        <f t="array" ref="D684">IF(ROWS(D$8:D684)&gt;$H$3,"",INDEX(Tracker!$D$5:$D$999,SMALL(IF((Tracker!$B$5:$B$999&gt;=PerCustomer!$D$5)*(Tracker!$B$5:$B$999&lt;=PerCustomer!$E$5)*(Tracker!$C$5:$C$999=PerCustomer!$B$5),ROW(Tracker!$B$5:$B$999)-ROW(Tracker!$B$5)+1),ROWS(D$8:D684))))</f>
        <v/>
      </c>
      <c r="F684" s="19" t="str" cm="1">
        <f t="array" ref="F684">IF(ROWS(F$8:F684)&gt;$H$4,"",INDEX(PaymentDate[],SMALL(IF((PaymentDate[]&gt;=PerCustomer!$D$5)*(PaymentDate[]&lt;=PerCustomer!$E$5)*(PaymentCus[]=PerCustomer!$B$5),ROW(PaymentDate[])-ROW(CustPay!$B$4)+1),ROWS(F$8:F684))))</f>
        <v/>
      </c>
      <c r="G684" s="20" t="str" cm="1">
        <f t="array" ref="G684">IF(ROWS(G$8:G684)&gt;$H$4,"",INDEX(PaymentCus[],SMALL(IF((PaymentDate[]&gt;=PerCustomer!$D$5)*(PaymentDate[]&lt;=PerCustomer!$E$5)*(PaymentCus[]=PerCustomer!$B$5),ROW(PaymentDate[])-ROW(CustPay!$B$4)+1),ROWS(G$8:G684))))</f>
        <v/>
      </c>
      <c r="H684" s="21" t="str" cm="1">
        <f t="array" ref="H684">IF(ROWS(H$8:H684)&gt;$H$4,"",INDEX(TableCPD[],SMALL(IF((PaymentDate[]&gt;=PerCustomer!$D$5)*(PaymentDate[]&lt;=PerCustomer!$E$5)*(PaymentCus[]=PerCustomer!$B$5),ROW(PaymentDate[])-ROW(CustPay!$B$4)+1),ROWS(H$8:H684))))</f>
        <v/>
      </c>
      <c r="L684" s="10"/>
    </row>
    <row r="685" spans="2:12" x14ac:dyDescent="0.35">
      <c r="B685" s="19" t="str">
        <f t="array" ref="B685">IF(ROWS(B$8:B685)&gt;$H$3,"",INDEX(Tracker!$B$5:$B$999,SMALL(IF((Tracker!$B$5:$B$999&gt;=PerCustomer!$D$5)*(Tracker!$B$5:$B$999&lt;=PerCustomer!$E$5)*(Tracker!$C$5:$C$999=PerCustomer!$B$5),ROW(Tracker!$B$5:$B$999)-ROW(Tracker!$B$5)+1),ROWS(B$8:B685))))</f>
        <v/>
      </c>
      <c r="C685" s="19" t="str">
        <f t="array" ref="C685">IF(ROWS(C$8:C685)&gt;$H$3,"",INDEX(Tracker!$C$5:$C$999,SMALL(IF((Tracker!$B$5:$B$999&gt;=PerCustomer!$D$5)*(Tracker!$B$5:$B$999&lt;=PerCustomer!$E$5)*(Tracker!$C$5:$C$999=PerCustomer!$B$5),ROW(Tracker!$B$5:$B$999)-ROW(Tracker!$B$5)+1),ROWS(C$8:C685))))</f>
        <v/>
      </c>
      <c r="D685" s="21" t="str">
        <f t="array" ref="D685">IF(ROWS(D$8:D685)&gt;$H$3,"",INDEX(Tracker!$D$5:$D$999,SMALL(IF((Tracker!$B$5:$B$999&gt;=PerCustomer!$D$5)*(Tracker!$B$5:$B$999&lt;=PerCustomer!$E$5)*(Tracker!$C$5:$C$999=PerCustomer!$B$5),ROW(Tracker!$B$5:$B$999)-ROW(Tracker!$B$5)+1),ROWS(D$8:D685))))</f>
        <v/>
      </c>
      <c r="F685" s="19" t="str" cm="1">
        <f t="array" ref="F685">IF(ROWS(F$8:F685)&gt;$H$4,"",INDEX(PaymentDate[],SMALL(IF((PaymentDate[]&gt;=PerCustomer!$D$5)*(PaymentDate[]&lt;=PerCustomer!$E$5)*(PaymentCus[]=PerCustomer!$B$5),ROW(PaymentDate[])-ROW(CustPay!$B$4)+1),ROWS(F$8:F685))))</f>
        <v/>
      </c>
      <c r="G685" s="20" t="str" cm="1">
        <f t="array" ref="G685">IF(ROWS(G$8:G685)&gt;$H$4,"",INDEX(PaymentCus[],SMALL(IF((PaymentDate[]&gt;=PerCustomer!$D$5)*(PaymentDate[]&lt;=PerCustomer!$E$5)*(PaymentCus[]=PerCustomer!$B$5),ROW(PaymentDate[])-ROW(CustPay!$B$4)+1),ROWS(G$8:G685))))</f>
        <v/>
      </c>
      <c r="H685" s="21" t="str" cm="1">
        <f t="array" ref="H685">IF(ROWS(H$8:H685)&gt;$H$4,"",INDEX(TableCPD[],SMALL(IF((PaymentDate[]&gt;=PerCustomer!$D$5)*(PaymentDate[]&lt;=PerCustomer!$E$5)*(PaymentCus[]=PerCustomer!$B$5),ROW(PaymentDate[])-ROW(CustPay!$B$4)+1),ROWS(H$8:H685))))</f>
        <v/>
      </c>
      <c r="L685" s="10"/>
    </row>
    <row r="686" spans="2:12" x14ac:dyDescent="0.35">
      <c r="B686" s="19" t="str">
        <f t="array" ref="B686">IF(ROWS(B$8:B686)&gt;$H$3,"",INDEX(Tracker!$B$5:$B$999,SMALL(IF((Tracker!$B$5:$B$999&gt;=PerCustomer!$D$5)*(Tracker!$B$5:$B$999&lt;=PerCustomer!$E$5)*(Tracker!$C$5:$C$999=PerCustomer!$B$5),ROW(Tracker!$B$5:$B$999)-ROW(Tracker!$B$5)+1),ROWS(B$8:B686))))</f>
        <v/>
      </c>
      <c r="C686" s="19" t="str">
        <f t="array" ref="C686">IF(ROWS(C$8:C686)&gt;$H$3,"",INDEX(Tracker!$C$5:$C$999,SMALL(IF((Tracker!$B$5:$B$999&gt;=PerCustomer!$D$5)*(Tracker!$B$5:$B$999&lt;=PerCustomer!$E$5)*(Tracker!$C$5:$C$999=PerCustomer!$B$5),ROW(Tracker!$B$5:$B$999)-ROW(Tracker!$B$5)+1),ROWS(C$8:C686))))</f>
        <v/>
      </c>
      <c r="D686" s="21" t="str">
        <f t="array" ref="D686">IF(ROWS(D$8:D686)&gt;$H$3,"",INDEX(Tracker!$D$5:$D$999,SMALL(IF((Tracker!$B$5:$B$999&gt;=PerCustomer!$D$5)*(Tracker!$B$5:$B$999&lt;=PerCustomer!$E$5)*(Tracker!$C$5:$C$999=PerCustomer!$B$5),ROW(Tracker!$B$5:$B$999)-ROW(Tracker!$B$5)+1),ROWS(D$8:D686))))</f>
        <v/>
      </c>
      <c r="F686" s="19" t="str" cm="1">
        <f t="array" ref="F686">IF(ROWS(F$8:F686)&gt;$H$4,"",INDEX(PaymentDate[],SMALL(IF((PaymentDate[]&gt;=PerCustomer!$D$5)*(PaymentDate[]&lt;=PerCustomer!$E$5)*(PaymentCus[]=PerCustomer!$B$5),ROW(PaymentDate[])-ROW(CustPay!$B$4)+1),ROWS(F$8:F686))))</f>
        <v/>
      </c>
      <c r="G686" s="20" t="str" cm="1">
        <f t="array" ref="G686">IF(ROWS(G$8:G686)&gt;$H$4,"",INDEX(PaymentCus[],SMALL(IF((PaymentDate[]&gt;=PerCustomer!$D$5)*(PaymentDate[]&lt;=PerCustomer!$E$5)*(PaymentCus[]=PerCustomer!$B$5),ROW(PaymentDate[])-ROW(CustPay!$B$4)+1),ROWS(G$8:G686))))</f>
        <v/>
      </c>
      <c r="H686" s="21" t="str" cm="1">
        <f t="array" ref="H686">IF(ROWS(H$8:H686)&gt;$H$4,"",INDEX(TableCPD[],SMALL(IF((PaymentDate[]&gt;=PerCustomer!$D$5)*(PaymentDate[]&lt;=PerCustomer!$E$5)*(PaymentCus[]=PerCustomer!$B$5),ROW(PaymentDate[])-ROW(CustPay!$B$4)+1),ROWS(H$8:H686))))</f>
        <v/>
      </c>
      <c r="L686" s="10"/>
    </row>
    <row r="687" spans="2:12" x14ac:dyDescent="0.35">
      <c r="B687" s="19" t="str">
        <f t="array" ref="B687">IF(ROWS(B$8:B687)&gt;$H$3,"",INDEX(Tracker!$B$5:$B$999,SMALL(IF((Tracker!$B$5:$B$999&gt;=PerCustomer!$D$5)*(Tracker!$B$5:$B$999&lt;=PerCustomer!$E$5)*(Tracker!$C$5:$C$999=PerCustomer!$B$5),ROW(Tracker!$B$5:$B$999)-ROW(Tracker!$B$5)+1),ROWS(B$8:B687))))</f>
        <v/>
      </c>
      <c r="C687" s="19" t="str">
        <f t="array" ref="C687">IF(ROWS(C$8:C687)&gt;$H$3,"",INDEX(Tracker!$C$5:$C$999,SMALL(IF((Tracker!$B$5:$B$999&gt;=PerCustomer!$D$5)*(Tracker!$B$5:$B$999&lt;=PerCustomer!$E$5)*(Tracker!$C$5:$C$999=PerCustomer!$B$5),ROW(Tracker!$B$5:$B$999)-ROW(Tracker!$B$5)+1),ROWS(C$8:C687))))</f>
        <v/>
      </c>
      <c r="D687" s="21" t="str">
        <f t="array" ref="D687">IF(ROWS(D$8:D687)&gt;$H$3,"",INDEX(Tracker!$D$5:$D$999,SMALL(IF((Tracker!$B$5:$B$999&gt;=PerCustomer!$D$5)*(Tracker!$B$5:$B$999&lt;=PerCustomer!$E$5)*(Tracker!$C$5:$C$999=PerCustomer!$B$5),ROW(Tracker!$B$5:$B$999)-ROW(Tracker!$B$5)+1),ROWS(D$8:D687))))</f>
        <v/>
      </c>
      <c r="F687" s="19" t="str" cm="1">
        <f t="array" ref="F687">IF(ROWS(F$8:F687)&gt;$H$4,"",INDEX(PaymentDate[],SMALL(IF((PaymentDate[]&gt;=PerCustomer!$D$5)*(PaymentDate[]&lt;=PerCustomer!$E$5)*(PaymentCus[]=PerCustomer!$B$5),ROW(PaymentDate[])-ROW(CustPay!$B$4)+1),ROWS(F$8:F687))))</f>
        <v/>
      </c>
      <c r="G687" s="20" t="str" cm="1">
        <f t="array" ref="G687">IF(ROWS(G$8:G687)&gt;$H$4,"",INDEX(PaymentCus[],SMALL(IF((PaymentDate[]&gt;=PerCustomer!$D$5)*(PaymentDate[]&lt;=PerCustomer!$E$5)*(PaymentCus[]=PerCustomer!$B$5),ROW(PaymentDate[])-ROW(CustPay!$B$4)+1),ROWS(G$8:G687))))</f>
        <v/>
      </c>
      <c r="H687" s="21" t="str" cm="1">
        <f t="array" ref="H687">IF(ROWS(H$8:H687)&gt;$H$4,"",INDEX(TableCPD[],SMALL(IF((PaymentDate[]&gt;=PerCustomer!$D$5)*(PaymentDate[]&lt;=PerCustomer!$E$5)*(PaymentCus[]=PerCustomer!$B$5),ROW(PaymentDate[])-ROW(CustPay!$B$4)+1),ROWS(H$8:H687))))</f>
        <v/>
      </c>
      <c r="L687" s="10"/>
    </row>
    <row r="688" spans="2:12" x14ac:dyDescent="0.35">
      <c r="B688" s="19" t="str">
        <f t="array" ref="B688">IF(ROWS(B$8:B688)&gt;$H$3,"",INDEX(Tracker!$B$5:$B$999,SMALL(IF((Tracker!$B$5:$B$999&gt;=PerCustomer!$D$5)*(Tracker!$B$5:$B$999&lt;=PerCustomer!$E$5)*(Tracker!$C$5:$C$999=PerCustomer!$B$5),ROW(Tracker!$B$5:$B$999)-ROW(Tracker!$B$5)+1),ROWS(B$8:B688))))</f>
        <v/>
      </c>
      <c r="C688" s="19" t="str">
        <f t="array" ref="C688">IF(ROWS(C$8:C688)&gt;$H$3,"",INDEX(Tracker!$C$5:$C$999,SMALL(IF((Tracker!$B$5:$B$999&gt;=PerCustomer!$D$5)*(Tracker!$B$5:$B$999&lt;=PerCustomer!$E$5)*(Tracker!$C$5:$C$999=PerCustomer!$B$5),ROW(Tracker!$B$5:$B$999)-ROW(Tracker!$B$5)+1),ROWS(C$8:C688))))</f>
        <v/>
      </c>
      <c r="D688" s="21" t="str">
        <f t="array" ref="D688">IF(ROWS(D$8:D688)&gt;$H$3,"",INDEX(Tracker!$D$5:$D$999,SMALL(IF((Tracker!$B$5:$B$999&gt;=PerCustomer!$D$5)*(Tracker!$B$5:$B$999&lt;=PerCustomer!$E$5)*(Tracker!$C$5:$C$999=PerCustomer!$B$5),ROW(Tracker!$B$5:$B$999)-ROW(Tracker!$B$5)+1),ROWS(D$8:D688))))</f>
        <v/>
      </c>
      <c r="F688" s="19" t="str" cm="1">
        <f t="array" ref="F688">IF(ROWS(F$8:F688)&gt;$H$4,"",INDEX(PaymentDate[],SMALL(IF((PaymentDate[]&gt;=PerCustomer!$D$5)*(PaymentDate[]&lt;=PerCustomer!$E$5)*(PaymentCus[]=PerCustomer!$B$5),ROW(PaymentDate[])-ROW(CustPay!$B$4)+1),ROWS(F$8:F688))))</f>
        <v/>
      </c>
      <c r="G688" s="20" t="str" cm="1">
        <f t="array" ref="G688">IF(ROWS(G$8:G688)&gt;$H$4,"",INDEX(PaymentCus[],SMALL(IF((PaymentDate[]&gt;=PerCustomer!$D$5)*(PaymentDate[]&lt;=PerCustomer!$E$5)*(PaymentCus[]=PerCustomer!$B$5),ROW(PaymentDate[])-ROW(CustPay!$B$4)+1),ROWS(G$8:G688))))</f>
        <v/>
      </c>
      <c r="H688" s="21" t="str" cm="1">
        <f t="array" ref="H688">IF(ROWS(H$8:H688)&gt;$H$4,"",INDEX(TableCPD[],SMALL(IF((PaymentDate[]&gt;=PerCustomer!$D$5)*(PaymentDate[]&lt;=PerCustomer!$E$5)*(PaymentCus[]=PerCustomer!$B$5),ROW(PaymentDate[])-ROW(CustPay!$B$4)+1),ROWS(H$8:H688))))</f>
        <v/>
      </c>
      <c r="L688" s="10"/>
    </row>
    <row r="689" spans="2:12" x14ac:dyDescent="0.35">
      <c r="B689" s="19" t="str">
        <f t="array" ref="B689">IF(ROWS(B$8:B689)&gt;$H$3,"",INDEX(Tracker!$B$5:$B$999,SMALL(IF((Tracker!$B$5:$B$999&gt;=PerCustomer!$D$5)*(Tracker!$B$5:$B$999&lt;=PerCustomer!$E$5)*(Tracker!$C$5:$C$999=PerCustomer!$B$5),ROW(Tracker!$B$5:$B$999)-ROW(Tracker!$B$5)+1),ROWS(B$8:B689))))</f>
        <v/>
      </c>
      <c r="C689" s="19" t="str">
        <f t="array" ref="C689">IF(ROWS(C$8:C689)&gt;$H$3,"",INDEX(Tracker!$C$5:$C$999,SMALL(IF((Tracker!$B$5:$B$999&gt;=PerCustomer!$D$5)*(Tracker!$B$5:$B$999&lt;=PerCustomer!$E$5)*(Tracker!$C$5:$C$999=PerCustomer!$B$5),ROW(Tracker!$B$5:$B$999)-ROW(Tracker!$B$5)+1),ROWS(C$8:C689))))</f>
        <v/>
      </c>
      <c r="D689" s="21" t="str">
        <f t="array" ref="D689">IF(ROWS(D$8:D689)&gt;$H$3,"",INDEX(Tracker!$D$5:$D$999,SMALL(IF((Tracker!$B$5:$B$999&gt;=PerCustomer!$D$5)*(Tracker!$B$5:$B$999&lt;=PerCustomer!$E$5)*(Tracker!$C$5:$C$999=PerCustomer!$B$5),ROW(Tracker!$B$5:$B$999)-ROW(Tracker!$B$5)+1),ROWS(D$8:D689))))</f>
        <v/>
      </c>
      <c r="F689" s="19" t="str" cm="1">
        <f t="array" ref="F689">IF(ROWS(F$8:F689)&gt;$H$4,"",INDEX(PaymentDate[],SMALL(IF((PaymentDate[]&gt;=PerCustomer!$D$5)*(PaymentDate[]&lt;=PerCustomer!$E$5)*(PaymentCus[]=PerCustomer!$B$5),ROW(PaymentDate[])-ROW(CustPay!$B$4)+1),ROWS(F$8:F689))))</f>
        <v/>
      </c>
      <c r="G689" s="20" t="str" cm="1">
        <f t="array" ref="G689">IF(ROWS(G$8:G689)&gt;$H$4,"",INDEX(PaymentCus[],SMALL(IF((PaymentDate[]&gt;=PerCustomer!$D$5)*(PaymentDate[]&lt;=PerCustomer!$E$5)*(PaymentCus[]=PerCustomer!$B$5),ROW(PaymentDate[])-ROW(CustPay!$B$4)+1),ROWS(G$8:G689))))</f>
        <v/>
      </c>
      <c r="H689" s="21" t="str" cm="1">
        <f t="array" ref="H689">IF(ROWS(H$8:H689)&gt;$H$4,"",INDEX(TableCPD[],SMALL(IF((PaymentDate[]&gt;=PerCustomer!$D$5)*(PaymentDate[]&lt;=PerCustomer!$E$5)*(PaymentCus[]=PerCustomer!$B$5),ROW(PaymentDate[])-ROW(CustPay!$B$4)+1),ROWS(H$8:H689))))</f>
        <v/>
      </c>
      <c r="L689" s="10"/>
    </row>
    <row r="690" spans="2:12" x14ac:dyDescent="0.35">
      <c r="B690" s="19" t="str">
        <f t="array" ref="B690">IF(ROWS(B$8:B690)&gt;$H$3,"",INDEX(Tracker!$B$5:$B$999,SMALL(IF((Tracker!$B$5:$B$999&gt;=PerCustomer!$D$5)*(Tracker!$B$5:$B$999&lt;=PerCustomer!$E$5)*(Tracker!$C$5:$C$999=PerCustomer!$B$5),ROW(Tracker!$B$5:$B$999)-ROW(Tracker!$B$5)+1),ROWS(B$8:B690))))</f>
        <v/>
      </c>
      <c r="C690" s="19" t="str">
        <f t="array" ref="C690">IF(ROWS(C$8:C690)&gt;$H$3,"",INDEX(Tracker!$C$5:$C$999,SMALL(IF((Tracker!$B$5:$B$999&gt;=PerCustomer!$D$5)*(Tracker!$B$5:$B$999&lt;=PerCustomer!$E$5)*(Tracker!$C$5:$C$999=PerCustomer!$B$5),ROW(Tracker!$B$5:$B$999)-ROW(Tracker!$B$5)+1),ROWS(C$8:C690))))</f>
        <v/>
      </c>
      <c r="D690" s="21" t="str">
        <f t="array" ref="D690">IF(ROWS(D$8:D690)&gt;$H$3,"",INDEX(Tracker!$D$5:$D$999,SMALL(IF((Tracker!$B$5:$B$999&gt;=PerCustomer!$D$5)*(Tracker!$B$5:$B$999&lt;=PerCustomer!$E$5)*(Tracker!$C$5:$C$999=PerCustomer!$B$5),ROW(Tracker!$B$5:$B$999)-ROW(Tracker!$B$5)+1),ROWS(D$8:D690))))</f>
        <v/>
      </c>
      <c r="F690" s="19" t="str" cm="1">
        <f t="array" ref="F690">IF(ROWS(F$8:F690)&gt;$H$4,"",INDEX(PaymentDate[],SMALL(IF((PaymentDate[]&gt;=PerCustomer!$D$5)*(PaymentDate[]&lt;=PerCustomer!$E$5)*(PaymentCus[]=PerCustomer!$B$5),ROW(PaymentDate[])-ROW(CustPay!$B$4)+1),ROWS(F$8:F690))))</f>
        <v/>
      </c>
      <c r="G690" s="20" t="str" cm="1">
        <f t="array" ref="G690">IF(ROWS(G$8:G690)&gt;$H$4,"",INDEX(PaymentCus[],SMALL(IF((PaymentDate[]&gt;=PerCustomer!$D$5)*(PaymentDate[]&lt;=PerCustomer!$E$5)*(PaymentCus[]=PerCustomer!$B$5),ROW(PaymentDate[])-ROW(CustPay!$B$4)+1),ROWS(G$8:G690))))</f>
        <v/>
      </c>
      <c r="H690" s="21" t="str" cm="1">
        <f t="array" ref="H690">IF(ROWS(H$8:H690)&gt;$H$4,"",INDEX(TableCPD[],SMALL(IF((PaymentDate[]&gt;=PerCustomer!$D$5)*(PaymentDate[]&lt;=PerCustomer!$E$5)*(PaymentCus[]=PerCustomer!$B$5),ROW(PaymentDate[])-ROW(CustPay!$B$4)+1),ROWS(H$8:H690))))</f>
        <v/>
      </c>
      <c r="L690" s="10"/>
    </row>
    <row r="691" spans="2:12" x14ac:dyDescent="0.35">
      <c r="B691" s="19" t="str">
        <f t="array" ref="B691">IF(ROWS(B$8:B691)&gt;$H$3,"",INDEX(Tracker!$B$5:$B$999,SMALL(IF((Tracker!$B$5:$B$999&gt;=PerCustomer!$D$5)*(Tracker!$B$5:$B$999&lt;=PerCustomer!$E$5)*(Tracker!$C$5:$C$999=PerCustomer!$B$5),ROW(Tracker!$B$5:$B$999)-ROW(Tracker!$B$5)+1),ROWS(B$8:B691))))</f>
        <v/>
      </c>
      <c r="C691" s="19" t="str">
        <f t="array" ref="C691">IF(ROWS(C$8:C691)&gt;$H$3,"",INDEX(Tracker!$C$5:$C$999,SMALL(IF((Tracker!$B$5:$B$999&gt;=PerCustomer!$D$5)*(Tracker!$B$5:$B$999&lt;=PerCustomer!$E$5)*(Tracker!$C$5:$C$999=PerCustomer!$B$5),ROW(Tracker!$B$5:$B$999)-ROW(Tracker!$B$5)+1),ROWS(C$8:C691))))</f>
        <v/>
      </c>
      <c r="D691" s="21" t="str">
        <f t="array" ref="D691">IF(ROWS(D$8:D691)&gt;$H$3,"",INDEX(Tracker!$D$5:$D$999,SMALL(IF((Tracker!$B$5:$B$999&gt;=PerCustomer!$D$5)*(Tracker!$B$5:$B$999&lt;=PerCustomer!$E$5)*(Tracker!$C$5:$C$999=PerCustomer!$B$5),ROW(Tracker!$B$5:$B$999)-ROW(Tracker!$B$5)+1),ROWS(D$8:D691))))</f>
        <v/>
      </c>
      <c r="F691" s="19" t="str" cm="1">
        <f t="array" ref="F691">IF(ROWS(F$8:F691)&gt;$H$4,"",INDEX(PaymentDate[],SMALL(IF((PaymentDate[]&gt;=PerCustomer!$D$5)*(PaymentDate[]&lt;=PerCustomer!$E$5)*(PaymentCus[]=PerCustomer!$B$5),ROW(PaymentDate[])-ROW(CustPay!$B$4)+1),ROWS(F$8:F691))))</f>
        <v/>
      </c>
      <c r="G691" s="20" t="str" cm="1">
        <f t="array" ref="G691">IF(ROWS(G$8:G691)&gt;$H$4,"",INDEX(PaymentCus[],SMALL(IF((PaymentDate[]&gt;=PerCustomer!$D$5)*(PaymentDate[]&lt;=PerCustomer!$E$5)*(PaymentCus[]=PerCustomer!$B$5),ROW(PaymentDate[])-ROW(CustPay!$B$4)+1),ROWS(G$8:G691))))</f>
        <v/>
      </c>
      <c r="H691" s="21" t="str" cm="1">
        <f t="array" ref="H691">IF(ROWS(H$8:H691)&gt;$H$4,"",INDEX(TableCPD[],SMALL(IF((PaymentDate[]&gt;=PerCustomer!$D$5)*(PaymentDate[]&lt;=PerCustomer!$E$5)*(PaymentCus[]=PerCustomer!$B$5),ROW(PaymentDate[])-ROW(CustPay!$B$4)+1),ROWS(H$8:H691))))</f>
        <v/>
      </c>
      <c r="L691" s="10"/>
    </row>
    <row r="692" spans="2:12" x14ac:dyDescent="0.35">
      <c r="B692" s="19" t="str">
        <f t="array" ref="B692">IF(ROWS(B$8:B692)&gt;$H$3,"",INDEX(Tracker!$B$5:$B$999,SMALL(IF((Tracker!$B$5:$B$999&gt;=PerCustomer!$D$5)*(Tracker!$B$5:$B$999&lt;=PerCustomer!$E$5)*(Tracker!$C$5:$C$999=PerCustomer!$B$5),ROW(Tracker!$B$5:$B$999)-ROW(Tracker!$B$5)+1),ROWS(B$8:B692))))</f>
        <v/>
      </c>
      <c r="C692" s="19" t="str">
        <f t="array" ref="C692">IF(ROWS(C$8:C692)&gt;$H$3,"",INDEX(Tracker!$C$5:$C$999,SMALL(IF((Tracker!$B$5:$B$999&gt;=PerCustomer!$D$5)*(Tracker!$B$5:$B$999&lt;=PerCustomer!$E$5)*(Tracker!$C$5:$C$999=PerCustomer!$B$5),ROW(Tracker!$B$5:$B$999)-ROW(Tracker!$B$5)+1),ROWS(C$8:C692))))</f>
        <v/>
      </c>
      <c r="D692" s="21" t="str">
        <f t="array" ref="D692">IF(ROWS(D$8:D692)&gt;$H$3,"",INDEX(Tracker!$D$5:$D$999,SMALL(IF((Tracker!$B$5:$B$999&gt;=PerCustomer!$D$5)*(Tracker!$B$5:$B$999&lt;=PerCustomer!$E$5)*(Tracker!$C$5:$C$999=PerCustomer!$B$5),ROW(Tracker!$B$5:$B$999)-ROW(Tracker!$B$5)+1),ROWS(D$8:D692))))</f>
        <v/>
      </c>
      <c r="F692" s="19" t="str" cm="1">
        <f t="array" ref="F692">IF(ROWS(F$8:F692)&gt;$H$4,"",INDEX(PaymentDate[],SMALL(IF((PaymentDate[]&gt;=PerCustomer!$D$5)*(PaymentDate[]&lt;=PerCustomer!$E$5)*(PaymentCus[]=PerCustomer!$B$5),ROW(PaymentDate[])-ROW(CustPay!$B$4)+1),ROWS(F$8:F692))))</f>
        <v/>
      </c>
      <c r="G692" s="20" t="str" cm="1">
        <f t="array" ref="G692">IF(ROWS(G$8:G692)&gt;$H$4,"",INDEX(PaymentCus[],SMALL(IF((PaymentDate[]&gt;=PerCustomer!$D$5)*(PaymentDate[]&lt;=PerCustomer!$E$5)*(PaymentCus[]=PerCustomer!$B$5),ROW(PaymentDate[])-ROW(CustPay!$B$4)+1),ROWS(G$8:G692))))</f>
        <v/>
      </c>
      <c r="H692" s="21" t="str" cm="1">
        <f t="array" ref="H692">IF(ROWS(H$8:H692)&gt;$H$4,"",INDEX(TableCPD[],SMALL(IF((PaymentDate[]&gt;=PerCustomer!$D$5)*(PaymentDate[]&lt;=PerCustomer!$E$5)*(PaymentCus[]=PerCustomer!$B$5),ROW(PaymentDate[])-ROW(CustPay!$B$4)+1),ROWS(H$8:H692))))</f>
        <v/>
      </c>
      <c r="L692" s="10"/>
    </row>
    <row r="693" spans="2:12" x14ac:dyDescent="0.35">
      <c r="B693" s="19" t="str">
        <f t="array" ref="B693">IF(ROWS(B$8:B693)&gt;$H$3,"",INDEX(Tracker!$B$5:$B$999,SMALL(IF((Tracker!$B$5:$B$999&gt;=PerCustomer!$D$5)*(Tracker!$B$5:$B$999&lt;=PerCustomer!$E$5)*(Tracker!$C$5:$C$999=PerCustomer!$B$5),ROW(Tracker!$B$5:$B$999)-ROW(Tracker!$B$5)+1),ROWS(B$8:B693))))</f>
        <v/>
      </c>
      <c r="C693" s="19" t="str">
        <f t="array" ref="C693">IF(ROWS(C$8:C693)&gt;$H$3,"",INDEX(Tracker!$C$5:$C$999,SMALL(IF((Tracker!$B$5:$B$999&gt;=PerCustomer!$D$5)*(Tracker!$B$5:$B$999&lt;=PerCustomer!$E$5)*(Tracker!$C$5:$C$999=PerCustomer!$B$5),ROW(Tracker!$B$5:$B$999)-ROW(Tracker!$B$5)+1),ROWS(C$8:C693))))</f>
        <v/>
      </c>
      <c r="D693" s="21" t="str">
        <f t="array" ref="D693">IF(ROWS(D$8:D693)&gt;$H$3,"",INDEX(Tracker!$D$5:$D$999,SMALL(IF((Tracker!$B$5:$B$999&gt;=PerCustomer!$D$5)*(Tracker!$B$5:$B$999&lt;=PerCustomer!$E$5)*(Tracker!$C$5:$C$999=PerCustomer!$B$5),ROW(Tracker!$B$5:$B$999)-ROW(Tracker!$B$5)+1),ROWS(D$8:D693))))</f>
        <v/>
      </c>
      <c r="F693" s="19" t="str" cm="1">
        <f t="array" ref="F693">IF(ROWS(F$8:F693)&gt;$H$4,"",INDEX(PaymentDate[],SMALL(IF((PaymentDate[]&gt;=PerCustomer!$D$5)*(PaymentDate[]&lt;=PerCustomer!$E$5)*(PaymentCus[]=PerCustomer!$B$5),ROW(PaymentDate[])-ROW(CustPay!$B$4)+1),ROWS(F$8:F693))))</f>
        <v/>
      </c>
      <c r="G693" s="20" t="str" cm="1">
        <f t="array" ref="G693">IF(ROWS(G$8:G693)&gt;$H$4,"",INDEX(PaymentCus[],SMALL(IF((PaymentDate[]&gt;=PerCustomer!$D$5)*(PaymentDate[]&lt;=PerCustomer!$E$5)*(PaymentCus[]=PerCustomer!$B$5),ROW(PaymentDate[])-ROW(CustPay!$B$4)+1),ROWS(G$8:G693))))</f>
        <v/>
      </c>
      <c r="H693" s="21" t="str" cm="1">
        <f t="array" ref="H693">IF(ROWS(H$8:H693)&gt;$H$4,"",INDEX(TableCPD[],SMALL(IF((PaymentDate[]&gt;=PerCustomer!$D$5)*(PaymentDate[]&lt;=PerCustomer!$E$5)*(PaymentCus[]=PerCustomer!$B$5),ROW(PaymentDate[])-ROW(CustPay!$B$4)+1),ROWS(H$8:H693))))</f>
        <v/>
      </c>
      <c r="L693" s="10"/>
    </row>
    <row r="694" spans="2:12" x14ac:dyDescent="0.35">
      <c r="B694" s="19" t="str">
        <f t="array" ref="B694">IF(ROWS(B$8:B694)&gt;$H$3,"",INDEX(Tracker!$B$5:$B$999,SMALL(IF((Tracker!$B$5:$B$999&gt;=PerCustomer!$D$5)*(Tracker!$B$5:$B$999&lt;=PerCustomer!$E$5)*(Tracker!$C$5:$C$999=PerCustomer!$B$5),ROW(Tracker!$B$5:$B$999)-ROW(Tracker!$B$5)+1),ROWS(B$8:B694))))</f>
        <v/>
      </c>
      <c r="C694" s="19" t="str">
        <f t="array" ref="C694">IF(ROWS(C$8:C694)&gt;$H$3,"",INDEX(Tracker!$C$5:$C$999,SMALL(IF((Tracker!$B$5:$B$999&gt;=PerCustomer!$D$5)*(Tracker!$B$5:$B$999&lt;=PerCustomer!$E$5)*(Tracker!$C$5:$C$999=PerCustomer!$B$5),ROW(Tracker!$B$5:$B$999)-ROW(Tracker!$B$5)+1),ROWS(C$8:C694))))</f>
        <v/>
      </c>
      <c r="D694" s="21" t="str">
        <f t="array" ref="D694">IF(ROWS(D$8:D694)&gt;$H$3,"",INDEX(Tracker!$D$5:$D$999,SMALL(IF((Tracker!$B$5:$B$999&gt;=PerCustomer!$D$5)*(Tracker!$B$5:$B$999&lt;=PerCustomer!$E$5)*(Tracker!$C$5:$C$999=PerCustomer!$B$5),ROW(Tracker!$B$5:$B$999)-ROW(Tracker!$B$5)+1),ROWS(D$8:D694))))</f>
        <v/>
      </c>
      <c r="F694" s="19" t="str" cm="1">
        <f t="array" ref="F694">IF(ROWS(F$8:F694)&gt;$H$4,"",INDEX(PaymentDate[],SMALL(IF((PaymentDate[]&gt;=PerCustomer!$D$5)*(PaymentDate[]&lt;=PerCustomer!$E$5)*(PaymentCus[]=PerCustomer!$B$5),ROW(PaymentDate[])-ROW(CustPay!$B$4)+1),ROWS(F$8:F694))))</f>
        <v/>
      </c>
      <c r="G694" s="20" t="str" cm="1">
        <f t="array" ref="G694">IF(ROWS(G$8:G694)&gt;$H$4,"",INDEX(PaymentCus[],SMALL(IF((PaymentDate[]&gt;=PerCustomer!$D$5)*(PaymentDate[]&lt;=PerCustomer!$E$5)*(PaymentCus[]=PerCustomer!$B$5),ROW(PaymentDate[])-ROW(CustPay!$B$4)+1),ROWS(G$8:G694))))</f>
        <v/>
      </c>
      <c r="H694" s="21" t="str" cm="1">
        <f t="array" ref="H694">IF(ROWS(H$8:H694)&gt;$H$4,"",INDEX(TableCPD[],SMALL(IF((PaymentDate[]&gt;=PerCustomer!$D$5)*(PaymentDate[]&lt;=PerCustomer!$E$5)*(PaymentCus[]=PerCustomer!$B$5),ROW(PaymentDate[])-ROW(CustPay!$B$4)+1),ROWS(H$8:H694))))</f>
        <v/>
      </c>
      <c r="L694" s="10"/>
    </row>
    <row r="695" spans="2:12" x14ac:dyDescent="0.35">
      <c r="B695" s="19" t="str">
        <f t="array" ref="B695">IF(ROWS(B$8:B695)&gt;$H$3,"",INDEX(Tracker!$B$5:$B$999,SMALL(IF((Tracker!$B$5:$B$999&gt;=PerCustomer!$D$5)*(Tracker!$B$5:$B$999&lt;=PerCustomer!$E$5)*(Tracker!$C$5:$C$999=PerCustomer!$B$5),ROW(Tracker!$B$5:$B$999)-ROW(Tracker!$B$5)+1),ROWS(B$8:B695))))</f>
        <v/>
      </c>
      <c r="C695" s="19" t="str">
        <f t="array" ref="C695">IF(ROWS(C$8:C695)&gt;$H$3,"",INDEX(Tracker!$C$5:$C$999,SMALL(IF((Tracker!$B$5:$B$999&gt;=PerCustomer!$D$5)*(Tracker!$B$5:$B$999&lt;=PerCustomer!$E$5)*(Tracker!$C$5:$C$999=PerCustomer!$B$5),ROW(Tracker!$B$5:$B$999)-ROW(Tracker!$B$5)+1),ROWS(C$8:C695))))</f>
        <v/>
      </c>
      <c r="D695" s="21" t="str">
        <f t="array" ref="D695">IF(ROWS(D$8:D695)&gt;$H$3,"",INDEX(Tracker!$D$5:$D$999,SMALL(IF((Tracker!$B$5:$B$999&gt;=PerCustomer!$D$5)*(Tracker!$B$5:$B$999&lt;=PerCustomer!$E$5)*(Tracker!$C$5:$C$999=PerCustomer!$B$5),ROW(Tracker!$B$5:$B$999)-ROW(Tracker!$B$5)+1),ROWS(D$8:D695))))</f>
        <v/>
      </c>
      <c r="F695" s="19" t="str" cm="1">
        <f t="array" ref="F695">IF(ROWS(F$8:F695)&gt;$H$4,"",INDEX(PaymentDate[],SMALL(IF((PaymentDate[]&gt;=PerCustomer!$D$5)*(PaymentDate[]&lt;=PerCustomer!$E$5)*(PaymentCus[]=PerCustomer!$B$5),ROW(PaymentDate[])-ROW(CustPay!$B$4)+1),ROWS(F$8:F695))))</f>
        <v/>
      </c>
      <c r="G695" s="20" t="str" cm="1">
        <f t="array" ref="G695">IF(ROWS(G$8:G695)&gt;$H$4,"",INDEX(PaymentCus[],SMALL(IF((PaymentDate[]&gt;=PerCustomer!$D$5)*(PaymentDate[]&lt;=PerCustomer!$E$5)*(PaymentCus[]=PerCustomer!$B$5),ROW(PaymentDate[])-ROW(CustPay!$B$4)+1),ROWS(G$8:G695))))</f>
        <v/>
      </c>
      <c r="H695" s="21" t="str" cm="1">
        <f t="array" ref="H695">IF(ROWS(H$8:H695)&gt;$H$4,"",INDEX(TableCPD[],SMALL(IF((PaymentDate[]&gt;=PerCustomer!$D$5)*(PaymentDate[]&lt;=PerCustomer!$E$5)*(PaymentCus[]=PerCustomer!$B$5),ROW(PaymentDate[])-ROW(CustPay!$B$4)+1),ROWS(H$8:H695))))</f>
        <v/>
      </c>
      <c r="L695" s="10"/>
    </row>
    <row r="696" spans="2:12" x14ac:dyDescent="0.35">
      <c r="B696" s="19" t="str">
        <f t="array" ref="B696">IF(ROWS(B$8:B696)&gt;$H$3,"",INDEX(Tracker!$B$5:$B$999,SMALL(IF((Tracker!$B$5:$B$999&gt;=PerCustomer!$D$5)*(Tracker!$B$5:$B$999&lt;=PerCustomer!$E$5)*(Tracker!$C$5:$C$999=PerCustomer!$B$5),ROW(Tracker!$B$5:$B$999)-ROW(Tracker!$B$5)+1),ROWS(B$8:B696))))</f>
        <v/>
      </c>
      <c r="C696" s="19" t="str">
        <f t="array" ref="C696">IF(ROWS(C$8:C696)&gt;$H$3,"",INDEX(Tracker!$C$5:$C$999,SMALL(IF((Tracker!$B$5:$B$999&gt;=PerCustomer!$D$5)*(Tracker!$B$5:$B$999&lt;=PerCustomer!$E$5)*(Tracker!$C$5:$C$999=PerCustomer!$B$5),ROW(Tracker!$B$5:$B$999)-ROW(Tracker!$B$5)+1),ROWS(C$8:C696))))</f>
        <v/>
      </c>
      <c r="D696" s="21" t="str">
        <f t="array" ref="D696">IF(ROWS(D$8:D696)&gt;$H$3,"",INDEX(Tracker!$D$5:$D$999,SMALL(IF((Tracker!$B$5:$B$999&gt;=PerCustomer!$D$5)*(Tracker!$B$5:$B$999&lt;=PerCustomer!$E$5)*(Tracker!$C$5:$C$999=PerCustomer!$B$5),ROW(Tracker!$B$5:$B$999)-ROW(Tracker!$B$5)+1),ROWS(D$8:D696))))</f>
        <v/>
      </c>
      <c r="F696" s="19" t="str" cm="1">
        <f t="array" ref="F696">IF(ROWS(F$8:F696)&gt;$H$4,"",INDEX(PaymentDate[],SMALL(IF((PaymentDate[]&gt;=PerCustomer!$D$5)*(PaymentDate[]&lt;=PerCustomer!$E$5)*(PaymentCus[]=PerCustomer!$B$5),ROW(PaymentDate[])-ROW(CustPay!$B$4)+1),ROWS(F$8:F696))))</f>
        <v/>
      </c>
      <c r="G696" s="20" t="str" cm="1">
        <f t="array" ref="G696">IF(ROWS(G$8:G696)&gt;$H$4,"",INDEX(PaymentCus[],SMALL(IF((PaymentDate[]&gt;=PerCustomer!$D$5)*(PaymentDate[]&lt;=PerCustomer!$E$5)*(PaymentCus[]=PerCustomer!$B$5),ROW(PaymentDate[])-ROW(CustPay!$B$4)+1),ROWS(G$8:G696))))</f>
        <v/>
      </c>
      <c r="H696" s="21" t="str" cm="1">
        <f t="array" ref="H696">IF(ROWS(H$8:H696)&gt;$H$4,"",INDEX(TableCPD[],SMALL(IF((PaymentDate[]&gt;=PerCustomer!$D$5)*(PaymentDate[]&lt;=PerCustomer!$E$5)*(PaymentCus[]=PerCustomer!$B$5),ROW(PaymentDate[])-ROW(CustPay!$B$4)+1),ROWS(H$8:H696))))</f>
        <v/>
      </c>
      <c r="L696" s="10"/>
    </row>
    <row r="697" spans="2:12" x14ac:dyDescent="0.35">
      <c r="B697" s="19" t="str">
        <f t="array" ref="B697">IF(ROWS(B$8:B697)&gt;$H$3,"",INDEX(Tracker!$B$5:$B$999,SMALL(IF((Tracker!$B$5:$B$999&gt;=PerCustomer!$D$5)*(Tracker!$B$5:$B$999&lt;=PerCustomer!$E$5)*(Tracker!$C$5:$C$999=PerCustomer!$B$5),ROW(Tracker!$B$5:$B$999)-ROW(Tracker!$B$5)+1),ROWS(B$8:B697))))</f>
        <v/>
      </c>
      <c r="C697" s="19" t="str">
        <f t="array" ref="C697">IF(ROWS(C$8:C697)&gt;$H$3,"",INDEX(Tracker!$C$5:$C$999,SMALL(IF((Tracker!$B$5:$B$999&gt;=PerCustomer!$D$5)*(Tracker!$B$5:$B$999&lt;=PerCustomer!$E$5)*(Tracker!$C$5:$C$999=PerCustomer!$B$5),ROW(Tracker!$B$5:$B$999)-ROW(Tracker!$B$5)+1),ROWS(C$8:C697))))</f>
        <v/>
      </c>
      <c r="D697" s="21" t="str">
        <f t="array" ref="D697">IF(ROWS(D$8:D697)&gt;$H$3,"",INDEX(Tracker!$D$5:$D$999,SMALL(IF((Tracker!$B$5:$B$999&gt;=PerCustomer!$D$5)*(Tracker!$B$5:$B$999&lt;=PerCustomer!$E$5)*(Tracker!$C$5:$C$999=PerCustomer!$B$5),ROW(Tracker!$B$5:$B$999)-ROW(Tracker!$B$5)+1),ROWS(D$8:D697))))</f>
        <v/>
      </c>
      <c r="F697" s="19" t="str" cm="1">
        <f t="array" ref="F697">IF(ROWS(F$8:F697)&gt;$H$4,"",INDEX(PaymentDate[],SMALL(IF((PaymentDate[]&gt;=PerCustomer!$D$5)*(PaymentDate[]&lt;=PerCustomer!$E$5)*(PaymentCus[]=PerCustomer!$B$5),ROW(PaymentDate[])-ROW(CustPay!$B$4)+1),ROWS(F$8:F697))))</f>
        <v/>
      </c>
      <c r="G697" s="20" t="str" cm="1">
        <f t="array" ref="G697">IF(ROWS(G$8:G697)&gt;$H$4,"",INDEX(PaymentCus[],SMALL(IF((PaymentDate[]&gt;=PerCustomer!$D$5)*(PaymentDate[]&lt;=PerCustomer!$E$5)*(PaymentCus[]=PerCustomer!$B$5),ROW(PaymentDate[])-ROW(CustPay!$B$4)+1),ROWS(G$8:G697))))</f>
        <v/>
      </c>
      <c r="H697" s="21" t="str" cm="1">
        <f t="array" ref="H697">IF(ROWS(H$8:H697)&gt;$H$4,"",INDEX(TableCPD[],SMALL(IF((PaymentDate[]&gt;=PerCustomer!$D$5)*(PaymentDate[]&lt;=PerCustomer!$E$5)*(PaymentCus[]=PerCustomer!$B$5),ROW(PaymentDate[])-ROW(CustPay!$B$4)+1),ROWS(H$8:H697))))</f>
        <v/>
      </c>
      <c r="L697" s="10"/>
    </row>
    <row r="698" spans="2:12" x14ac:dyDescent="0.35">
      <c r="B698" s="19" t="str">
        <f t="array" ref="B698">IF(ROWS(B$8:B698)&gt;$H$3,"",INDEX(Tracker!$B$5:$B$999,SMALL(IF((Tracker!$B$5:$B$999&gt;=PerCustomer!$D$5)*(Tracker!$B$5:$B$999&lt;=PerCustomer!$E$5)*(Tracker!$C$5:$C$999=PerCustomer!$B$5),ROW(Tracker!$B$5:$B$999)-ROW(Tracker!$B$5)+1),ROWS(B$8:B698))))</f>
        <v/>
      </c>
      <c r="C698" s="19" t="str">
        <f t="array" ref="C698">IF(ROWS(C$8:C698)&gt;$H$3,"",INDEX(Tracker!$C$5:$C$999,SMALL(IF((Tracker!$B$5:$B$999&gt;=PerCustomer!$D$5)*(Tracker!$B$5:$B$999&lt;=PerCustomer!$E$5)*(Tracker!$C$5:$C$999=PerCustomer!$B$5),ROW(Tracker!$B$5:$B$999)-ROW(Tracker!$B$5)+1),ROWS(C$8:C698))))</f>
        <v/>
      </c>
      <c r="D698" s="21" t="str">
        <f t="array" ref="D698">IF(ROWS(D$8:D698)&gt;$H$3,"",INDEX(Tracker!$D$5:$D$999,SMALL(IF((Tracker!$B$5:$B$999&gt;=PerCustomer!$D$5)*(Tracker!$B$5:$B$999&lt;=PerCustomer!$E$5)*(Tracker!$C$5:$C$999=PerCustomer!$B$5),ROW(Tracker!$B$5:$B$999)-ROW(Tracker!$B$5)+1),ROWS(D$8:D698))))</f>
        <v/>
      </c>
      <c r="F698" s="19" t="str" cm="1">
        <f t="array" ref="F698">IF(ROWS(F$8:F698)&gt;$H$4,"",INDEX(PaymentDate[],SMALL(IF((PaymentDate[]&gt;=PerCustomer!$D$5)*(PaymentDate[]&lt;=PerCustomer!$E$5)*(PaymentCus[]=PerCustomer!$B$5),ROW(PaymentDate[])-ROW(CustPay!$B$4)+1),ROWS(F$8:F698))))</f>
        <v/>
      </c>
      <c r="G698" s="20" t="str" cm="1">
        <f t="array" ref="G698">IF(ROWS(G$8:G698)&gt;$H$4,"",INDEX(PaymentCus[],SMALL(IF((PaymentDate[]&gt;=PerCustomer!$D$5)*(PaymentDate[]&lt;=PerCustomer!$E$5)*(PaymentCus[]=PerCustomer!$B$5),ROW(PaymentDate[])-ROW(CustPay!$B$4)+1),ROWS(G$8:G698))))</f>
        <v/>
      </c>
      <c r="H698" s="21" t="str" cm="1">
        <f t="array" ref="H698">IF(ROWS(H$8:H698)&gt;$H$4,"",INDEX(TableCPD[],SMALL(IF((PaymentDate[]&gt;=PerCustomer!$D$5)*(PaymentDate[]&lt;=PerCustomer!$E$5)*(PaymentCus[]=PerCustomer!$B$5),ROW(PaymentDate[])-ROW(CustPay!$B$4)+1),ROWS(H$8:H698))))</f>
        <v/>
      </c>
      <c r="L698" s="10"/>
    </row>
    <row r="699" spans="2:12" x14ac:dyDescent="0.35">
      <c r="B699" s="19" t="str">
        <f t="array" ref="B699">IF(ROWS(B$8:B699)&gt;$H$3,"",INDEX(Tracker!$B$5:$B$999,SMALL(IF((Tracker!$B$5:$B$999&gt;=PerCustomer!$D$5)*(Tracker!$B$5:$B$999&lt;=PerCustomer!$E$5)*(Tracker!$C$5:$C$999=PerCustomer!$B$5),ROW(Tracker!$B$5:$B$999)-ROW(Tracker!$B$5)+1),ROWS(B$8:B699))))</f>
        <v/>
      </c>
      <c r="C699" s="19" t="str">
        <f t="array" ref="C699">IF(ROWS(C$8:C699)&gt;$H$3,"",INDEX(Tracker!$C$5:$C$999,SMALL(IF((Tracker!$B$5:$B$999&gt;=PerCustomer!$D$5)*(Tracker!$B$5:$B$999&lt;=PerCustomer!$E$5)*(Tracker!$C$5:$C$999=PerCustomer!$B$5),ROW(Tracker!$B$5:$B$999)-ROW(Tracker!$B$5)+1),ROWS(C$8:C699))))</f>
        <v/>
      </c>
      <c r="D699" s="21" t="str">
        <f t="array" ref="D699">IF(ROWS(D$8:D699)&gt;$H$3,"",INDEX(Tracker!$D$5:$D$999,SMALL(IF((Tracker!$B$5:$B$999&gt;=PerCustomer!$D$5)*(Tracker!$B$5:$B$999&lt;=PerCustomer!$E$5)*(Tracker!$C$5:$C$999=PerCustomer!$B$5),ROW(Tracker!$B$5:$B$999)-ROW(Tracker!$B$5)+1),ROWS(D$8:D699))))</f>
        <v/>
      </c>
      <c r="F699" s="19" t="str" cm="1">
        <f t="array" ref="F699">IF(ROWS(F$8:F699)&gt;$H$4,"",INDEX(PaymentDate[],SMALL(IF((PaymentDate[]&gt;=PerCustomer!$D$5)*(PaymentDate[]&lt;=PerCustomer!$E$5)*(PaymentCus[]=PerCustomer!$B$5),ROW(PaymentDate[])-ROW(CustPay!$B$4)+1),ROWS(F$8:F699))))</f>
        <v/>
      </c>
      <c r="G699" s="20" t="str" cm="1">
        <f t="array" ref="G699">IF(ROWS(G$8:G699)&gt;$H$4,"",INDEX(PaymentCus[],SMALL(IF((PaymentDate[]&gt;=PerCustomer!$D$5)*(PaymentDate[]&lt;=PerCustomer!$E$5)*(PaymentCus[]=PerCustomer!$B$5),ROW(PaymentDate[])-ROW(CustPay!$B$4)+1),ROWS(G$8:G699))))</f>
        <v/>
      </c>
      <c r="H699" s="21" t="str" cm="1">
        <f t="array" ref="H699">IF(ROWS(H$8:H699)&gt;$H$4,"",INDEX(TableCPD[],SMALL(IF((PaymentDate[]&gt;=PerCustomer!$D$5)*(PaymentDate[]&lt;=PerCustomer!$E$5)*(PaymentCus[]=PerCustomer!$B$5),ROW(PaymentDate[])-ROW(CustPay!$B$4)+1),ROWS(H$8:H699))))</f>
        <v/>
      </c>
      <c r="L699" s="10"/>
    </row>
    <row r="700" spans="2:12" x14ac:dyDescent="0.35">
      <c r="B700" s="19" t="str">
        <f t="array" ref="B700">IF(ROWS(B$8:B700)&gt;$H$3,"",INDEX(Tracker!$B$5:$B$999,SMALL(IF((Tracker!$B$5:$B$999&gt;=PerCustomer!$D$5)*(Tracker!$B$5:$B$999&lt;=PerCustomer!$E$5)*(Tracker!$C$5:$C$999=PerCustomer!$B$5),ROW(Tracker!$B$5:$B$999)-ROW(Tracker!$B$5)+1),ROWS(B$8:B700))))</f>
        <v/>
      </c>
      <c r="C700" s="19" t="str">
        <f t="array" ref="C700">IF(ROWS(C$8:C700)&gt;$H$3,"",INDEX(Tracker!$C$5:$C$999,SMALL(IF((Tracker!$B$5:$B$999&gt;=PerCustomer!$D$5)*(Tracker!$B$5:$B$999&lt;=PerCustomer!$E$5)*(Tracker!$C$5:$C$999=PerCustomer!$B$5),ROW(Tracker!$B$5:$B$999)-ROW(Tracker!$B$5)+1),ROWS(C$8:C700))))</f>
        <v/>
      </c>
      <c r="D700" s="21" t="str">
        <f t="array" ref="D700">IF(ROWS(D$8:D700)&gt;$H$3,"",INDEX(Tracker!$D$5:$D$999,SMALL(IF((Tracker!$B$5:$B$999&gt;=PerCustomer!$D$5)*(Tracker!$B$5:$B$999&lt;=PerCustomer!$E$5)*(Tracker!$C$5:$C$999=PerCustomer!$B$5),ROW(Tracker!$B$5:$B$999)-ROW(Tracker!$B$5)+1),ROWS(D$8:D700))))</f>
        <v/>
      </c>
      <c r="F700" s="19" t="str" cm="1">
        <f t="array" ref="F700">IF(ROWS(F$8:F700)&gt;$H$4,"",INDEX(PaymentDate[],SMALL(IF((PaymentDate[]&gt;=PerCustomer!$D$5)*(PaymentDate[]&lt;=PerCustomer!$E$5)*(PaymentCus[]=PerCustomer!$B$5),ROW(PaymentDate[])-ROW(CustPay!$B$4)+1),ROWS(F$8:F700))))</f>
        <v/>
      </c>
      <c r="G700" s="20" t="str" cm="1">
        <f t="array" ref="G700">IF(ROWS(G$8:G700)&gt;$H$4,"",INDEX(PaymentCus[],SMALL(IF((PaymentDate[]&gt;=PerCustomer!$D$5)*(PaymentDate[]&lt;=PerCustomer!$E$5)*(PaymentCus[]=PerCustomer!$B$5),ROW(PaymentDate[])-ROW(CustPay!$B$4)+1),ROWS(G$8:G700))))</f>
        <v/>
      </c>
      <c r="H700" s="21" t="str" cm="1">
        <f t="array" ref="H700">IF(ROWS(H$8:H700)&gt;$H$4,"",INDEX(TableCPD[],SMALL(IF((PaymentDate[]&gt;=PerCustomer!$D$5)*(PaymentDate[]&lt;=PerCustomer!$E$5)*(PaymentCus[]=PerCustomer!$B$5),ROW(PaymentDate[])-ROW(CustPay!$B$4)+1),ROWS(H$8:H700))))</f>
        <v/>
      </c>
      <c r="L700" s="10"/>
    </row>
    <row r="701" spans="2:12" x14ac:dyDescent="0.35">
      <c r="B701" s="19" t="str">
        <f t="array" ref="B701">IF(ROWS(B$8:B701)&gt;$H$3,"",INDEX(Tracker!$B$5:$B$999,SMALL(IF((Tracker!$B$5:$B$999&gt;=PerCustomer!$D$5)*(Tracker!$B$5:$B$999&lt;=PerCustomer!$E$5)*(Tracker!$C$5:$C$999=PerCustomer!$B$5),ROW(Tracker!$B$5:$B$999)-ROW(Tracker!$B$5)+1),ROWS(B$8:B701))))</f>
        <v/>
      </c>
      <c r="C701" s="19" t="str">
        <f t="array" ref="C701">IF(ROWS(C$8:C701)&gt;$H$3,"",INDEX(Tracker!$C$5:$C$999,SMALL(IF((Tracker!$B$5:$B$999&gt;=PerCustomer!$D$5)*(Tracker!$B$5:$B$999&lt;=PerCustomer!$E$5)*(Tracker!$C$5:$C$999=PerCustomer!$B$5),ROW(Tracker!$B$5:$B$999)-ROW(Tracker!$B$5)+1),ROWS(C$8:C701))))</f>
        <v/>
      </c>
      <c r="D701" s="21" t="str">
        <f t="array" ref="D701">IF(ROWS(D$8:D701)&gt;$H$3,"",INDEX(Tracker!$D$5:$D$999,SMALL(IF((Tracker!$B$5:$B$999&gt;=PerCustomer!$D$5)*(Tracker!$B$5:$B$999&lt;=PerCustomer!$E$5)*(Tracker!$C$5:$C$999=PerCustomer!$B$5),ROW(Tracker!$B$5:$B$999)-ROW(Tracker!$B$5)+1),ROWS(D$8:D701))))</f>
        <v/>
      </c>
      <c r="F701" s="19" t="str" cm="1">
        <f t="array" ref="F701">IF(ROWS(F$8:F701)&gt;$H$4,"",INDEX(PaymentDate[],SMALL(IF((PaymentDate[]&gt;=PerCustomer!$D$5)*(PaymentDate[]&lt;=PerCustomer!$E$5)*(PaymentCus[]=PerCustomer!$B$5),ROW(PaymentDate[])-ROW(CustPay!$B$4)+1),ROWS(F$8:F701))))</f>
        <v/>
      </c>
      <c r="G701" s="20" t="str" cm="1">
        <f t="array" ref="G701">IF(ROWS(G$8:G701)&gt;$H$4,"",INDEX(PaymentCus[],SMALL(IF((PaymentDate[]&gt;=PerCustomer!$D$5)*(PaymentDate[]&lt;=PerCustomer!$E$5)*(PaymentCus[]=PerCustomer!$B$5),ROW(PaymentDate[])-ROW(CustPay!$B$4)+1),ROWS(G$8:G701))))</f>
        <v/>
      </c>
      <c r="H701" s="21" t="str" cm="1">
        <f t="array" ref="H701">IF(ROWS(H$8:H701)&gt;$H$4,"",INDEX(TableCPD[],SMALL(IF((PaymentDate[]&gt;=PerCustomer!$D$5)*(PaymentDate[]&lt;=PerCustomer!$E$5)*(PaymentCus[]=PerCustomer!$B$5),ROW(PaymentDate[])-ROW(CustPay!$B$4)+1),ROWS(H$8:H701))))</f>
        <v/>
      </c>
      <c r="L701" s="10"/>
    </row>
    <row r="702" spans="2:12" x14ac:dyDescent="0.35">
      <c r="B702" s="19" t="str">
        <f t="array" ref="B702">IF(ROWS(B$8:B702)&gt;$H$3,"",INDEX(Tracker!$B$5:$B$999,SMALL(IF((Tracker!$B$5:$B$999&gt;=PerCustomer!$D$5)*(Tracker!$B$5:$B$999&lt;=PerCustomer!$E$5)*(Tracker!$C$5:$C$999=PerCustomer!$B$5),ROW(Tracker!$B$5:$B$999)-ROW(Tracker!$B$5)+1),ROWS(B$8:B702))))</f>
        <v/>
      </c>
      <c r="C702" s="19" t="str">
        <f t="array" ref="C702">IF(ROWS(C$8:C702)&gt;$H$3,"",INDEX(Tracker!$C$5:$C$999,SMALL(IF((Tracker!$B$5:$B$999&gt;=PerCustomer!$D$5)*(Tracker!$B$5:$B$999&lt;=PerCustomer!$E$5)*(Tracker!$C$5:$C$999=PerCustomer!$B$5),ROW(Tracker!$B$5:$B$999)-ROW(Tracker!$B$5)+1),ROWS(C$8:C702))))</f>
        <v/>
      </c>
      <c r="D702" s="21" t="str">
        <f t="array" ref="D702">IF(ROWS(D$8:D702)&gt;$H$3,"",INDEX(Tracker!$D$5:$D$999,SMALL(IF((Tracker!$B$5:$B$999&gt;=PerCustomer!$D$5)*(Tracker!$B$5:$B$999&lt;=PerCustomer!$E$5)*(Tracker!$C$5:$C$999=PerCustomer!$B$5),ROW(Tracker!$B$5:$B$999)-ROW(Tracker!$B$5)+1),ROWS(D$8:D702))))</f>
        <v/>
      </c>
      <c r="F702" s="19" t="str" cm="1">
        <f t="array" ref="F702">IF(ROWS(F$8:F702)&gt;$H$4,"",INDEX(PaymentDate[],SMALL(IF((PaymentDate[]&gt;=PerCustomer!$D$5)*(PaymentDate[]&lt;=PerCustomer!$E$5)*(PaymentCus[]=PerCustomer!$B$5),ROW(PaymentDate[])-ROW(CustPay!$B$4)+1),ROWS(F$8:F702))))</f>
        <v/>
      </c>
      <c r="G702" s="20" t="str" cm="1">
        <f t="array" ref="G702">IF(ROWS(G$8:G702)&gt;$H$4,"",INDEX(PaymentCus[],SMALL(IF((PaymentDate[]&gt;=PerCustomer!$D$5)*(PaymentDate[]&lt;=PerCustomer!$E$5)*(PaymentCus[]=PerCustomer!$B$5),ROW(PaymentDate[])-ROW(CustPay!$B$4)+1),ROWS(G$8:G702))))</f>
        <v/>
      </c>
      <c r="H702" s="21" t="str" cm="1">
        <f t="array" ref="H702">IF(ROWS(H$8:H702)&gt;$H$4,"",INDEX(TableCPD[],SMALL(IF((PaymentDate[]&gt;=PerCustomer!$D$5)*(PaymentDate[]&lt;=PerCustomer!$E$5)*(PaymentCus[]=PerCustomer!$B$5),ROW(PaymentDate[])-ROW(CustPay!$B$4)+1),ROWS(H$8:H702))))</f>
        <v/>
      </c>
      <c r="L702" s="10"/>
    </row>
    <row r="703" spans="2:12" x14ac:dyDescent="0.35">
      <c r="B703" s="19" t="str">
        <f t="array" ref="B703">IF(ROWS(B$8:B703)&gt;$H$3,"",INDEX(Tracker!$B$5:$B$999,SMALL(IF((Tracker!$B$5:$B$999&gt;=PerCustomer!$D$5)*(Tracker!$B$5:$B$999&lt;=PerCustomer!$E$5)*(Tracker!$C$5:$C$999=PerCustomer!$B$5),ROW(Tracker!$B$5:$B$999)-ROW(Tracker!$B$5)+1),ROWS(B$8:B703))))</f>
        <v/>
      </c>
      <c r="C703" s="19" t="str">
        <f t="array" ref="C703">IF(ROWS(C$8:C703)&gt;$H$3,"",INDEX(Tracker!$C$5:$C$999,SMALL(IF((Tracker!$B$5:$B$999&gt;=PerCustomer!$D$5)*(Tracker!$B$5:$B$999&lt;=PerCustomer!$E$5)*(Tracker!$C$5:$C$999=PerCustomer!$B$5),ROW(Tracker!$B$5:$B$999)-ROW(Tracker!$B$5)+1),ROWS(C$8:C703))))</f>
        <v/>
      </c>
      <c r="D703" s="21" t="str">
        <f t="array" ref="D703">IF(ROWS(D$8:D703)&gt;$H$3,"",INDEX(Tracker!$D$5:$D$999,SMALL(IF((Tracker!$B$5:$B$999&gt;=PerCustomer!$D$5)*(Tracker!$B$5:$B$999&lt;=PerCustomer!$E$5)*(Tracker!$C$5:$C$999=PerCustomer!$B$5),ROW(Tracker!$B$5:$B$999)-ROW(Tracker!$B$5)+1),ROWS(D$8:D703))))</f>
        <v/>
      </c>
      <c r="F703" s="19" t="str" cm="1">
        <f t="array" ref="F703">IF(ROWS(F$8:F703)&gt;$H$4,"",INDEX(PaymentDate[],SMALL(IF((PaymentDate[]&gt;=PerCustomer!$D$5)*(PaymentDate[]&lt;=PerCustomer!$E$5)*(PaymentCus[]=PerCustomer!$B$5),ROW(PaymentDate[])-ROW(CustPay!$B$4)+1),ROWS(F$8:F703))))</f>
        <v/>
      </c>
      <c r="G703" s="20" t="str" cm="1">
        <f t="array" ref="G703">IF(ROWS(G$8:G703)&gt;$H$4,"",INDEX(PaymentCus[],SMALL(IF((PaymentDate[]&gt;=PerCustomer!$D$5)*(PaymentDate[]&lt;=PerCustomer!$E$5)*(PaymentCus[]=PerCustomer!$B$5),ROW(PaymentDate[])-ROW(CustPay!$B$4)+1),ROWS(G$8:G703))))</f>
        <v/>
      </c>
      <c r="H703" s="21" t="str" cm="1">
        <f t="array" ref="H703">IF(ROWS(H$8:H703)&gt;$H$4,"",INDEX(TableCPD[],SMALL(IF((PaymentDate[]&gt;=PerCustomer!$D$5)*(PaymentDate[]&lt;=PerCustomer!$E$5)*(PaymentCus[]=PerCustomer!$B$5),ROW(PaymentDate[])-ROW(CustPay!$B$4)+1),ROWS(H$8:H703))))</f>
        <v/>
      </c>
      <c r="L703" s="10"/>
    </row>
    <row r="704" spans="2:12" x14ac:dyDescent="0.35">
      <c r="B704" s="19" t="str">
        <f t="array" ref="B704">IF(ROWS(B$8:B704)&gt;$H$3,"",INDEX(Tracker!$B$5:$B$999,SMALL(IF((Tracker!$B$5:$B$999&gt;=PerCustomer!$D$5)*(Tracker!$B$5:$B$999&lt;=PerCustomer!$E$5)*(Tracker!$C$5:$C$999=PerCustomer!$B$5),ROW(Tracker!$B$5:$B$999)-ROW(Tracker!$B$5)+1),ROWS(B$8:B704))))</f>
        <v/>
      </c>
      <c r="C704" s="19" t="str">
        <f t="array" ref="C704">IF(ROWS(C$8:C704)&gt;$H$3,"",INDEX(Tracker!$C$5:$C$999,SMALL(IF((Tracker!$B$5:$B$999&gt;=PerCustomer!$D$5)*(Tracker!$B$5:$B$999&lt;=PerCustomer!$E$5)*(Tracker!$C$5:$C$999=PerCustomer!$B$5),ROW(Tracker!$B$5:$B$999)-ROW(Tracker!$B$5)+1),ROWS(C$8:C704))))</f>
        <v/>
      </c>
      <c r="D704" s="21" t="str">
        <f t="array" ref="D704">IF(ROWS(D$8:D704)&gt;$H$3,"",INDEX(Tracker!$D$5:$D$999,SMALL(IF((Tracker!$B$5:$B$999&gt;=PerCustomer!$D$5)*(Tracker!$B$5:$B$999&lt;=PerCustomer!$E$5)*(Tracker!$C$5:$C$999=PerCustomer!$B$5),ROW(Tracker!$B$5:$B$999)-ROW(Tracker!$B$5)+1),ROWS(D$8:D704))))</f>
        <v/>
      </c>
      <c r="F704" s="19" t="str" cm="1">
        <f t="array" ref="F704">IF(ROWS(F$8:F704)&gt;$H$4,"",INDEX(PaymentDate[],SMALL(IF((PaymentDate[]&gt;=PerCustomer!$D$5)*(PaymentDate[]&lt;=PerCustomer!$E$5)*(PaymentCus[]=PerCustomer!$B$5),ROW(PaymentDate[])-ROW(CustPay!$B$4)+1),ROWS(F$8:F704))))</f>
        <v/>
      </c>
      <c r="G704" s="20" t="str" cm="1">
        <f t="array" ref="G704">IF(ROWS(G$8:G704)&gt;$H$4,"",INDEX(PaymentCus[],SMALL(IF((PaymentDate[]&gt;=PerCustomer!$D$5)*(PaymentDate[]&lt;=PerCustomer!$E$5)*(PaymentCus[]=PerCustomer!$B$5),ROW(PaymentDate[])-ROW(CustPay!$B$4)+1),ROWS(G$8:G704))))</f>
        <v/>
      </c>
      <c r="H704" s="21" t="str" cm="1">
        <f t="array" ref="H704">IF(ROWS(H$8:H704)&gt;$H$4,"",INDEX(TableCPD[],SMALL(IF((PaymentDate[]&gt;=PerCustomer!$D$5)*(PaymentDate[]&lt;=PerCustomer!$E$5)*(PaymentCus[]=PerCustomer!$B$5),ROW(PaymentDate[])-ROW(CustPay!$B$4)+1),ROWS(H$8:H704))))</f>
        <v/>
      </c>
      <c r="L704" s="10"/>
    </row>
    <row r="705" spans="2:12" x14ac:dyDescent="0.35">
      <c r="B705" s="19" t="str">
        <f t="array" ref="B705">IF(ROWS(B$8:B705)&gt;$H$3,"",INDEX(Tracker!$B$5:$B$999,SMALL(IF((Tracker!$B$5:$B$999&gt;=PerCustomer!$D$5)*(Tracker!$B$5:$B$999&lt;=PerCustomer!$E$5)*(Tracker!$C$5:$C$999=PerCustomer!$B$5),ROW(Tracker!$B$5:$B$999)-ROW(Tracker!$B$5)+1),ROWS(B$8:B705))))</f>
        <v/>
      </c>
      <c r="C705" s="19" t="str">
        <f t="array" ref="C705">IF(ROWS(C$8:C705)&gt;$H$3,"",INDEX(Tracker!$C$5:$C$999,SMALL(IF((Tracker!$B$5:$B$999&gt;=PerCustomer!$D$5)*(Tracker!$B$5:$B$999&lt;=PerCustomer!$E$5)*(Tracker!$C$5:$C$999=PerCustomer!$B$5),ROW(Tracker!$B$5:$B$999)-ROW(Tracker!$B$5)+1),ROWS(C$8:C705))))</f>
        <v/>
      </c>
      <c r="D705" s="21" t="str">
        <f t="array" ref="D705">IF(ROWS(D$8:D705)&gt;$H$3,"",INDEX(Tracker!$D$5:$D$999,SMALL(IF((Tracker!$B$5:$B$999&gt;=PerCustomer!$D$5)*(Tracker!$B$5:$B$999&lt;=PerCustomer!$E$5)*(Tracker!$C$5:$C$999=PerCustomer!$B$5),ROW(Tracker!$B$5:$B$999)-ROW(Tracker!$B$5)+1),ROWS(D$8:D705))))</f>
        <v/>
      </c>
      <c r="F705" s="19" t="str" cm="1">
        <f t="array" ref="F705">IF(ROWS(F$8:F705)&gt;$H$4,"",INDEX(PaymentDate[],SMALL(IF((PaymentDate[]&gt;=PerCustomer!$D$5)*(PaymentDate[]&lt;=PerCustomer!$E$5)*(PaymentCus[]=PerCustomer!$B$5),ROW(PaymentDate[])-ROW(CustPay!$B$4)+1),ROWS(F$8:F705))))</f>
        <v/>
      </c>
      <c r="G705" s="20" t="str" cm="1">
        <f t="array" ref="G705">IF(ROWS(G$8:G705)&gt;$H$4,"",INDEX(PaymentCus[],SMALL(IF((PaymentDate[]&gt;=PerCustomer!$D$5)*(PaymentDate[]&lt;=PerCustomer!$E$5)*(PaymentCus[]=PerCustomer!$B$5),ROW(PaymentDate[])-ROW(CustPay!$B$4)+1),ROWS(G$8:G705))))</f>
        <v/>
      </c>
      <c r="H705" s="21" t="str" cm="1">
        <f t="array" ref="H705">IF(ROWS(H$8:H705)&gt;$H$4,"",INDEX(TableCPD[],SMALL(IF((PaymentDate[]&gt;=PerCustomer!$D$5)*(PaymentDate[]&lt;=PerCustomer!$E$5)*(PaymentCus[]=PerCustomer!$B$5),ROW(PaymentDate[])-ROW(CustPay!$B$4)+1),ROWS(H$8:H705))))</f>
        <v/>
      </c>
      <c r="L705" s="10"/>
    </row>
    <row r="706" spans="2:12" x14ac:dyDescent="0.35">
      <c r="B706" s="19" t="str">
        <f t="array" ref="B706">IF(ROWS(B$8:B706)&gt;$H$3,"",INDEX(Tracker!$B$5:$B$999,SMALL(IF((Tracker!$B$5:$B$999&gt;=PerCustomer!$D$5)*(Tracker!$B$5:$B$999&lt;=PerCustomer!$E$5)*(Tracker!$C$5:$C$999=PerCustomer!$B$5),ROW(Tracker!$B$5:$B$999)-ROW(Tracker!$B$5)+1),ROWS(B$8:B706))))</f>
        <v/>
      </c>
      <c r="C706" s="19" t="str">
        <f t="array" ref="C706">IF(ROWS(C$8:C706)&gt;$H$3,"",INDEX(Tracker!$C$5:$C$999,SMALL(IF((Tracker!$B$5:$B$999&gt;=PerCustomer!$D$5)*(Tracker!$B$5:$B$999&lt;=PerCustomer!$E$5)*(Tracker!$C$5:$C$999=PerCustomer!$B$5),ROW(Tracker!$B$5:$B$999)-ROW(Tracker!$B$5)+1),ROWS(C$8:C706))))</f>
        <v/>
      </c>
      <c r="D706" s="21" t="str">
        <f t="array" ref="D706">IF(ROWS(D$8:D706)&gt;$H$3,"",INDEX(Tracker!$D$5:$D$999,SMALL(IF((Tracker!$B$5:$B$999&gt;=PerCustomer!$D$5)*(Tracker!$B$5:$B$999&lt;=PerCustomer!$E$5)*(Tracker!$C$5:$C$999=PerCustomer!$B$5),ROW(Tracker!$B$5:$B$999)-ROW(Tracker!$B$5)+1),ROWS(D$8:D706))))</f>
        <v/>
      </c>
      <c r="F706" s="19" t="str" cm="1">
        <f t="array" ref="F706">IF(ROWS(F$8:F706)&gt;$H$4,"",INDEX(PaymentDate[],SMALL(IF((PaymentDate[]&gt;=PerCustomer!$D$5)*(PaymentDate[]&lt;=PerCustomer!$E$5)*(PaymentCus[]=PerCustomer!$B$5),ROW(PaymentDate[])-ROW(CustPay!$B$4)+1),ROWS(F$8:F706))))</f>
        <v/>
      </c>
      <c r="G706" s="20" t="str" cm="1">
        <f t="array" ref="G706">IF(ROWS(G$8:G706)&gt;$H$4,"",INDEX(PaymentCus[],SMALL(IF((PaymentDate[]&gt;=PerCustomer!$D$5)*(PaymentDate[]&lt;=PerCustomer!$E$5)*(PaymentCus[]=PerCustomer!$B$5),ROW(PaymentDate[])-ROW(CustPay!$B$4)+1),ROWS(G$8:G706))))</f>
        <v/>
      </c>
      <c r="H706" s="21" t="str" cm="1">
        <f t="array" ref="H706">IF(ROWS(H$8:H706)&gt;$H$4,"",INDEX(TableCPD[],SMALL(IF((PaymentDate[]&gt;=PerCustomer!$D$5)*(PaymentDate[]&lt;=PerCustomer!$E$5)*(PaymentCus[]=PerCustomer!$B$5),ROW(PaymentDate[])-ROW(CustPay!$B$4)+1),ROWS(H$8:H706))))</f>
        <v/>
      </c>
      <c r="L706" s="10"/>
    </row>
    <row r="707" spans="2:12" x14ac:dyDescent="0.35">
      <c r="B707" s="19" t="str">
        <f t="array" ref="B707">IF(ROWS(B$8:B707)&gt;$H$3,"",INDEX(Tracker!$B$5:$B$999,SMALL(IF((Tracker!$B$5:$B$999&gt;=PerCustomer!$D$5)*(Tracker!$B$5:$B$999&lt;=PerCustomer!$E$5)*(Tracker!$C$5:$C$999=PerCustomer!$B$5),ROW(Tracker!$B$5:$B$999)-ROW(Tracker!$B$5)+1),ROWS(B$8:B707))))</f>
        <v/>
      </c>
      <c r="C707" s="19" t="str">
        <f t="array" ref="C707">IF(ROWS(C$8:C707)&gt;$H$3,"",INDEX(Tracker!$C$5:$C$999,SMALL(IF((Tracker!$B$5:$B$999&gt;=PerCustomer!$D$5)*(Tracker!$B$5:$B$999&lt;=PerCustomer!$E$5)*(Tracker!$C$5:$C$999=PerCustomer!$B$5),ROW(Tracker!$B$5:$B$999)-ROW(Tracker!$B$5)+1),ROWS(C$8:C707))))</f>
        <v/>
      </c>
      <c r="D707" s="21" t="str">
        <f t="array" ref="D707">IF(ROWS(D$8:D707)&gt;$H$3,"",INDEX(Tracker!$D$5:$D$999,SMALL(IF((Tracker!$B$5:$B$999&gt;=PerCustomer!$D$5)*(Tracker!$B$5:$B$999&lt;=PerCustomer!$E$5)*(Tracker!$C$5:$C$999=PerCustomer!$B$5),ROW(Tracker!$B$5:$B$999)-ROW(Tracker!$B$5)+1),ROWS(D$8:D707))))</f>
        <v/>
      </c>
      <c r="F707" s="19" t="str" cm="1">
        <f t="array" ref="F707">IF(ROWS(F$8:F707)&gt;$H$4,"",INDEX(PaymentDate[],SMALL(IF((PaymentDate[]&gt;=PerCustomer!$D$5)*(PaymentDate[]&lt;=PerCustomer!$E$5)*(PaymentCus[]=PerCustomer!$B$5),ROW(PaymentDate[])-ROW(CustPay!$B$4)+1),ROWS(F$8:F707))))</f>
        <v/>
      </c>
      <c r="G707" s="20" t="str" cm="1">
        <f t="array" ref="G707">IF(ROWS(G$8:G707)&gt;$H$4,"",INDEX(PaymentCus[],SMALL(IF((PaymentDate[]&gt;=PerCustomer!$D$5)*(PaymentDate[]&lt;=PerCustomer!$E$5)*(PaymentCus[]=PerCustomer!$B$5),ROW(PaymentDate[])-ROW(CustPay!$B$4)+1),ROWS(G$8:G707))))</f>
        <v/>
      </c>
      <c r="H707" s="21" t="str" cm="1">
        <f t="array" ref="H707">IF(ROWS(H$8:H707)&gt;$H$4,"",INDEX(TableCPD[],SMALL(IF((PaymentDate[]&gt;=PerCustomer!$D$5)*(PaymentDate[]&lt;=PerCustomer!$E$5)*(PaymentCus[]=PerCustomer!$B$5),ROW(PaymentDate[])-ROW(CustPay!$B$4)+1),ROWS(H$8:H707))))</f>
        <v/>
      </c>
      <c r="L707" s="10"/>
    </row>
    <row r="708" spans="2:12" x14ac:dyDescent="0.35">
      <c r="B708" s="19" t="str">
        <f t="array" ref="B708">IF(ROWS(B$8:B708)&gt;$H$3,"",INDEX(Tracker!$B$5:$B$999,SMALL(IF((Tracker!$B$5:$B$999&gt;=PerCustomer!$D$5)*(Tracker!$B$5:$B$999&lt;=PerCustomer!$E$5)*(Tracker!$C$5:$C$999=PerCustomer!$B$5),ROW(Tracker!$B$5:$B$999)-ROW(Tracker!$B$5)+1),ROWS(B$8:B708))))</f>
        <v/>
      </c>
      <c r="C708" s="19" t="str">
        <f t="array" ref="C708">IF(ROWS(C$8:C708)&gt;$H$3,"",INDEX(Tracker!$C$5:$C$999,SMALL(IF((Tracker!$B$5:$B$999&gt;=PerCustomer!$D$5)*(Tracker!$B$5:$B$999&lt;=PerCustomer!$E$5)*(Tracker!$C$5:$C$999=PerCustomer!$B$5),ROW(Tracker!$B$5:$B$999)-ROW(Tracker!$B$5)+1),ROWS(C$8:C708))))</f>
        <v/>
      </c>
      <c r="D708" s="21" t="str">
        <f t="array" ref="D708">IF(ROWS(D$8:D708)&gt;$H$3,"",INDEX(Tracker!$D$5:$D$999,SMALL(IF((Tracker!$B$5:$B$999&gt;=PerCustomer!$D$5)*(Tracker!$B$5:$B$999&lt;=PerCustomer!$E$5)*(Tracker!$C$5:$C$999=PerCustomer!$B$5),ROW(Tracker!$B$5:$B$999)-ROW(Tracker!$B$5)+1),ROWS(D$8:D708))))</f>
        <v/>
      </c>
      <c r="F708" s="19" t="str" cm="1">
        <f t="array" ref="F708">IF(ROWS(F$8:F708)&gt;$H$4,"",INDEX(PaymentDate[],SMALL(IF((PaymentDate[]&gt;=PerCustomer!$D$5)*(PaymentDate[]&lt;=PerCustomer!$E$5)*(PaymentCus[]=PerCustomer!$B$5),ROW(PaymentDate[])-ROW(CustPay!$B$4)+1),ROWS(F$8:F708))))</f>
        <v/>
      </c>
      <c r="G708" s="20" t="str" cm="1">
        <f t="array" ref="G708">IF(ROWS(G$8:G708)&gt;$H$4,"",INDEX(PaymentCus[],SMALL(IF((PaymentDate[]&gt;=PerCustomer!$D$5)*(PaymentDate[]&lt;=PerCustomer!$E$5)*(PaymentCus[]=PerCustomer!$B$5),ROW(PaymentDate[])-ROW(CustPay!$B$4)+1),ROWS(G$8:G708))))</f>
        <v/>
      </c>
      <c r="H708" s="21" t="str" cm="1">
        <f t="array" ref="H708">IF(ROWS(H$8:H708)&gt;$H$4,"",INDEX(TableCPD[],SMALL(IF((PaymentDate[]&gt;=PerCustomer!$D$5)*(PaymentDate[]&lt;=PerCustomer!$E$5)*(PaymentCus[]=PerCustomer!$B$5),ROW(PaymentDate[])-ROW(CustPay!$B$4)+1),ROWS(H$8:H708))))</f>
        <v/>
      </c>
      <c r="L708" s="10"/>
    </row>
    <row r="709" spans="2:12" x14ac:dyDescent="0.35">
      <c r="B709" s="19" t="str">
        <f t="array" ref="B709">IF(ROWS(B$8:B709)&gt;$H$3,"",INDEX(Tracker!$B$5:$B$999,SMALL(IF((Tracker!$B$5:$B$999&gt;=PerCustomer!$D$5)*(Tracker!$B$5:$B$999&lt;=PerCustomer!$E$5)*(Tracker!$C$5:$C$999=PerCustomer!$B$5),ROW(Tracker!$B$5:$B$999)-ROW(Tracker!$B$5)+1),ROWS(B$8:B709))))</f>
        <v/>
      </c>
      <c r="C709" s="19" t="str">
        <f t="array" ref="C709">IF(ROWS(C$8:C709)&gt;$H$3,"",INDEX(Tracker!$C$5:$C$999,SMALL(IF((Tracker!$B$5:$B$999&gt;=PerCustomer!$D$5)*(Tracker!$B$5:$B$999&lt;=PerCustomer!$E$5)*(Tracker!$C$5:$C$999=PerCustomer!$B$5),ROW(Tracker!$B$5:$B$999)-ROW(Tracker!$B$5)+1),ROWS(C$8:C709))))</f>
        <v/>
      </c>
      <c r="D709" s="21" t="str">
        <f t="array" ref="D709">IF(ROWS(D$8:D709)&gt;$H$3,"",INDEX(Tracker!$D$5:$D$999,SMALL(IF((Tracker!$B$5:$B$999&gt;=PerCustomer!$D$5)*(Tracker!$B$5:$B$999&lt;=PerCustomer!$E$5)*(Tracker!$C$5:$C$999=PerCustomer!$B$5),ROW(Tracker!$B$5:$B$999)-ROW(Tracker!$B$5)+1),ROWS(D$8:D709))))</f>
        <v/>
      </c>
      <c r="F709" s="19" t="str" cm="1">
        <f t="array" ref="F709">IF(ROWS(F$8:F709)&gt;$H$4,"",INDEX(PaymentDate[],SMALL(IF((PaymentDate[]&gt;=PerCustomer!$D$5)*(PaymentDate[]&lt;=PerCustomer!$E$5)*(PaymentCus[]=PerCustomer!$B$5),ROW(PaymentDate[])-ROW(CustPay!$B$4)+1),ROWS(F$8:F709))))</f>
        <v/>
      </c>
      <c r="G709" s="20" t="str" cm="1">
        <f t="array" ref="G709">IF(ROWS(G$8:G709)&gt;$H$4,"",INDEX(PaymentCus[],SMALL(IF((PaymentDate[]&gt;=PerCustomer!$D$5)*(PaymentDate[]&lt;=PerCustomer!$E$5)*(PaymentCus[]=PerCustomer!$B$5),ROW(PaymentDate[])-ROW(CustPay!$B$4)+1),ROWS(G$8:G709))))</f>
        <v/>
      </c>
      <c r="H709" s="21" t="str" cm="1">
        <f t="array" ref="H709">IF(ROWS(H$8:H709)&gt;$H$4,"",INDEX(TableCPD[],SMALL(IF((PaymentDate[]&gt;=PerCustomer!$D$5)*(PaymentDate[]&lt;=PerCustomer!$E$5)*(PaymentCus[]=PerCustomer!$B$5),ROW(PaymentDate[])-ROW(CustPay!$B$4)+1),ROWS(H$8:H709))))</f>
        <v/>
      </c>
      <c r="L709" s="10"/>
    </row>
    <row r="710" spans="2:12" x14ac:dyDescent="0.35">
      <c r="B710" s="19" t="str">
        <f t="array" ref="B710">IF(ROWS(B$8:B710)&gt;$H$3,"",INDEX(Tracker!$B$5:$B$999,SMALL(IF((Tracker!$B$5:$B$999&gt;=PerCustomer!$D$5)*(Tracker!$B$5:$B$999&lt;=PerCustomer!$E$5)*(Tracker!$C$5:$C$999=PerCustomer!$B$5),ROW(Tracker!$B$5:$B$999)-ROW(Tracker!$B$5)+1),ROWS(B$8:B710))))</f>
        <v/>
      </c>
      <c r="C710" s="19" t="str">
        <f t="array" ref="C710">IF(ROWS(C$8:C710)&gt;$H$3,"",INDEX(Tracker!$C$5:$C$999,SMALL(IF((Tracker!$B$5:$B$999&gt;=PerCustomer!$D$5)*(Tracker!$B$5:$B$999&lt;=PerCustomer!$E$5)*(Tracker!$C$5:$C$999=PerCustomer!$B$5),ROW(Tracker!$B$5:$B$999)-ROW(Tracker!$B$5)+1),ROWS(C$8:C710))))</f>
        <v/>
      </c>
      <c r="D710" s="21" t="str">
        <f t="array" ref="D710">IF(ROWS(D$8:D710)&gt;$H$3,"",INDEX(Tracker!$D$5:$D$999,SMALL(IF((Tracker!$B$5:$B$999&gt;=PerCustomer!$D$5)*(Tracker!$B$5:$B$999&lt;=PerCustomer!$E$5)*(Tracker!$C$5:$C$999=PerCustomer!$B$5),ROW(Tracker!$B$5:$B$999)-ROW(Tracker!$B$5)+1),ROWS(D$8:D710))))</f>
        <v/>
      </c>
      <c r="F710" s="19" t="str" cm="1">
        <f t="array" ref="F710">IF(ROWS(F$8:F710)&gt;$H$4,"",INDEX(PaymentDate[],SMALL(IF((PaymentDate[]&gt;=PerCustomer!$D$5)*(PaymentDate[]&lt;=PerCustomer!$E$5)*(PaymentCus[]=PerCustomer!$B$5),ROW(PaymentDate[])-ROW(CustPay!$B$4)+1),ROWS(F$8:F710))))</f>
        <v/>
      </c>
      <c r="G710" s="20" t="str" cm="1">
        <f t="array" ref="G710">IF(ROWS(G$8:G710)&gt;$H$4,"",INDEX(PaymentCus[],SMALL(IF((PaymentDate[]&gt;=PerCustomer!$D$5)*(PaymentDate[]&lt;=PerCustomer!$E$5)*(PaymentCus[]=PerCustomer!$B$5),ROW(PaymentDate[])-ROW(CustPay!$B$4)+1),ROWS(G$8:G710))))</f>
        <v/>
      </c>
      <c r="H710" s="21" t="str" cm="1">
        <f t="array" ref="H710">IF(ROWS(H$8:H710)&gt;$H$4,"",INDEX(TableCPD[],SMALL(IF((PaymentDate[]&gt;=PerCustomer!$D$5)*(PaymentDate[]&lt;=PerCustomer!$E$5)*(PaymentCus[]=PerCustomer!$B$5),ROW(PaymentDate[])-ROW(CustPay!$B$4)+1),ROWS(H$8:H710))))</f>
        <v/>
      </c>
      <c r="L710" s="10"/>
    </row>
    <row r="711" spans="2:12" x14ac:dyDescent="0.35">
      <c r="B711" s="19" t="str">
        <f t="array" ref="B711">IF(ROWS(B$8:B711)&gt;$H$3,"",INDEX(Tracker!$B$5:$B$999,SMALL(IF((Tracker!$B$5:$B$999&gt;=PerCustomer!$D$5)*(Tracker!$B$5:$B$999&lt;=PerCustomer!$E$5)*(Tracker!$C$5:$C$999=PerCustomer!$B$5),ROW(Tracker!$B$5:$B$999)-ROW(Tracker!$B$5)+1),ROWS(B$8:B711))))</f>
        <v/>
      </c>
      <c r="C711" s="19" t="str">
        <f t="array" ref="C711">IF(ROWS(C$8:C711)&gt;$H$3,"",INDEX(Tracker!$C$5:$C$999,SMALL(IF((Tracker!$B$5:$B$999&gt;=PerCustomer!$D$5)*(Tracker!$B$5:$B$999&lt;=PerCustomer!$E$5)*(Tracker!$C$5:$C$999=PerCustomer!$B$5),ROW(Tracker!$B$5:$B$999)-ROW(Tracker!$B$5)+1),ROWS(C$8:C711))))</f>
        <v/>
      </c>
      <c r="D711" s="21" t="str">
        <f t="array" ref="D711">IF(ROWS(D$8:D711)&gt;$H$3,"",INDEX(Tracker!$D$5:$D$999,SMALL(IF((Tracker!$B$5:$B$999&gt;=PerCustomer!$D$5)*(Tracker!$B$5:$B$999&lt;=PerCustomer!$E$5)*(Tracker!$C$5:$C$999=PerCustomer!$B$5),ROW(Tracker!$B$5:$B$999)-ROW(Tracker!$B$5)+1),ROWS(D$8:D711))))</f>
        <v/>
      </c>
      <c r="F711" s="19" t="str" cm="1">
        <f t="array" ref="F711">IF(ROWS(F$8:F711)&gt;$H$4,"",INDEX(PaymentDate[],SMALL(IF((PaymentDate[]&gt;=PerCustomer!$D$5)*(PaymentDate[]&lt;=PerCustomer!$E$5)*(PaymentCus[]=PerCustomer!$B$5),ROW(PaymentDate[])-ROW(CustPay!$B$4)+1),ROWS(F$8:F711))))</f>
        <v/>
      </c>
      <c r="G711" s="20" t="str" cm="1">
        <f t="array" ref="G711">IF(ROWS(G$8:G711)&gt;$H$4,"",INDEX(PaymentCus[],SMALL(IF((PaymentDate[]&gt;=PerCustomer!$D$5)*(PaymentDate[]&lt;=PerCustomer!$E$5)*(PaymentCus[]=PerCustomer!$B$5),ROW(PaymentDate[])-ROW(CustPay!$B$4)+1),ROWS(G$8:G711))))</f>
        <v/>
      </c>
      <c r="H711" s="21" t="str" cm="1">
        <f t="array" ref="H711">IF(ROWS(H$8:H711)&gt;$H$4,"",INDEX(TableCPD[],SMALL(IF((PaymentDate[]&gt;=PerCustomer!$D$5)*(PaymentDate[]&lt;=PerCustomer!$E$5)*(PaymentCus[]=PerCustomer!$B$5),ROW(PaymentDate[])-ROW(CustPay!$B$4)+1),ROWS(H$8:H711))))</f>
        <v/>
      </c>
      <c r="L711" s="10"/>
    </row>
    <row r="712" spans="2:12" x14ac:dyDescent="0.35">
      <c r="B712" s="19" t="str">
        <f t="array" ref="B712">IF(ROWS(B$8:B712)&gt;$H$3,"",INDEX(Tracker!$B$5:$B$999,SMALL(IF((Tracker!$B$5:$B$999&gt;=PerCustomer!$D$5)*(Tracker!$B$5:$B$999&lt;=PerCustomer!$E$5)*(Tracker!$C$5:$C$999=PerCustomer!$B$5),ROW(Tracker!$B$5:$B$999)-ROW(Tracker!$B$5)+1),ROWS(B$8:B712))))</f>
        <v/>
      </c>
      <c r="C712" s="19" t="str">
        <f t="array" ref="C712">IF(ROWS(C$8:C712)&gt;$H$3,"",INDEX(Tracker!$C$5:$C$999,SMALL(IF((Tracker!$B$5:$B$999&gt;=PerCustomer!$D$5)*(Tracker!$B$5:$B$999&lt;=PerCustomer!$E$5)*(Tracker!$C$5:$C$999=PerCustomer!$B$5),ROW(Tracker!$B$5:$B$999)-ROW(Tracker!$B$5)+1),ROWS(C$8:C712))))</f>
        <v/>
      </c>
      <c r="D712" s="21" t="str">
        <f t="array" ref="D712">IF(ROWS(D$8:D712)&gt;$H$3,"",INDEX(Tracker!$D$5:$D$999,SMALL(IF((Tracker!$B$5:$B$999&gt;=PerCustomer!$D$5)*(Tracker!$B$5:$B$999&lt;=PerCustomer!$E$5)*(Tracker!$C$5:$C$999=PerCustomer!$B$5),ROW(Tracker!$B$5:$B$999)-ROW(Tracker!$B$5)+1),ROWS(D$8:D712))))</f>
        <v/>
      </c>
      <c r="F712" s="19" t="str" cm="1">
        <f t="array" ref="F712">IF(ROWS(F$8:F712)&gt;$H$4,"",INDEX(PaymentDate[],SMALL(IF((PaymentDate[]&gt;=PerCustomer!$D$5)*(PaymentDate[]&lt;=PerCustomer!$E$5)*(PaymentCus[]=PerCustomer!$B$5),ROW(PaymentDate[])-ROW(CustPay!$B$4)+1),ROWS(F$8:F712))))</f>
        <v/>
      </c>
      <c r="G712" s="20" t="str" cm="1">
        <f t="array" ref="G712">IF(ROWS(G$8:G712)&gt;$H$4,"",INDEX(PaymentCus[],SMALL(IF((PaymentDate[]&gt;=PerCustomer!$D$5)*(PaymentDate[]&lt;=PerCustomer!$E$5)*(PaymentCus[]=PerCustomer!$B$5),ROW(PaymentDate[])-ROW(CustPay!$B$4)+1),ROWS(G$8:G712))))</f>
        <v/>
      </c>
      <c r="H712" s="21" t="str" cm="1">
        <f t="array" ref="H712">IF(ROWS(H$8:H712)&gt;$H$4,"",INDEX(TableCPD[],SMALL(IF((PaymentDate[]&gt;=PerCustomer!$D$5)*(PaymentDate[]&lt;=PerCustomer!$E$5)*(PaymentCus[]=PerCustomer!$B$5),ROW(PaymentDate[])-ROW(CustPay!$B$4)+1),ROWS(H$8:H712))))</f>
        <v/>
      </c>
      <c r="L712" s="10"/>
    </row>
    <row r="713" spans="2:12" x14ac:dyDescent="0.35">
      <c r="B713" s="19" t="str">
        <f t="array" ref="B713">IF(ROWS(B$8:B713)&gt;$H$3,"",INDEX(Tracker!$B$5:$B$999,SMALL(IF((Tracker!$B$5:$B$999&gt;=PerCustomer!$D$5)*(Tracker!$B$5:$B$999&lt;=PerCustomer!$E$5)*(Tracker!$C$5:$C$999=PerCustomer!$B$5),ROW(Tracker!$B$5:$B$999)-ROW(Tracker!$B$5)+1),ROWS(B$8:B713))))</f>
        <v/>
      </c>
      <c r="C713" s="19" t="str">
        <f t="array" ref="C713">IF(ROWS(C$8:C713)&gt;$H$3,"",INDEX(Tracker!$C$5:$C$999,SMALL(IF((Tracker!$B$5:$B$999&gt;=PerCustomer!$D$5)*(Tracker!$B$5:$B$999&lt;=PerCustomer!$E$5)*(Tracker!$C$5:$C$999=PerCustomer!$B$5),ROW(Tracker!$B$5:$B$999)-ROW(Tracker!$B$5)+1),ROWS(C$8:C713))))</f>
        <v/>
      </c>
      <c r="D713" s="21" t="str">
        <f t="array" ref="D713">IF(ROWS(D$8:D713)&gt;$H$3,"",INDEX(Tracker!$D$5:$D$999,SMALL(IF((Tracker!$B$5:$B$999&gt;=PerCustomer!$D$5)*(Tracker!$B$5:$B$999&lt;=PerCustomer!$E$5)*(Tracker!$C$5:$C$999=PerCustomer!$B$5),ROW(Tracker!$B$5:$B$999)-ROW(Tracker!$B$5)+1),ROWS(D$8:D713))))</f>
        <v/>
      </c>
      <c r="F713" s="19" t="str" cm="1">
        <f t="array" ref="F713">IF(ROWS(F$8:F713)&gt;$H$4,"",INDEX(PaymentDate[],SMALL(IF((PaymentDate[]&gt;=PerCustomer!$D$5)*(PaymentDate[]&lt;=PerCustomer!$E$5)*(PaymentCus[]=PerCustomer!$B$5),ROW(PaymentDate[])-ROW(CustPay!$B$4)+1),ROWS(F$8:F713))))</f>
        <v/>
      </c>
      <c r="G713" s="20" t="str" cm="1">
        <f t="array" ref="G713">IF(ROWS(G$8:G713)&gt;$H$4,"",INDEX(PaymentCus[],SMALL(IF((PaymentDate[]&gt;=PerCustomer!$D$5)*(PaymentDate[]&lt;=PerCustomer!$E$5)*(PaymentCus[]=PerCustomer!$B$5),ROW(PaymentDate[])-ROW(CustPay!$B$4)+1),ROWS(G$8:G713))))</f>
        <v/>
      </c>
      <c r="H713" s="21" t="str" cm="1">
        <f t="array" ref="H713">IF(ROWS(H$8:H713)&gt;$H$4,"",INDEX(TableCPD[],SMALL(IF((PaymentDate[]&gt;=PerCustomer!$D$5)*(PaymentDate[]&lt;=PerCustomer!$E$5)*(PaymentCus[]=PerCustomer!$B$5),ROW(PaymentDate[])-ROW(CustPay!$B$4)+1),ROWS(H$8:H713))))</f>
        <v/>
      </c>
      <c r="L713" s="10"/>
    </row>
    <row r="714" spans="2:12" x14ac:dyDescent="0.35">
      <c r="B714" s="19" t="str">
        <f t="array" ref="B714">IF(ROWS(B$8:B714)&gt;$H$3,"",INDEX(Tracker!$B$5:$B$999,SMALL(IF((Tracker!$B$5:$B$999&gt;=PerCustomer!$D$5)*(Tracker!$B$5:$B$999&lt;=PerCustomer!$E$5)*(Tracker!$C$5:$C$999=PerCustomer!$B$5),ROW(Tracker!$B$5:$B$999)-ROW(Tracker!$B$5)+1),ROWS(B$8:B714))))</f>
        <v/>
      </c>
      <c r="C714" s="19" t="str">
        <f t="array" ref="C714">IF(ROWS(C$8:C714)&gt;$H$3,"",INDEX(Tracker!$C$5:$C$999,SMALL(IF((Tracker!$B$5:$B$999&gt;=PerCustomer!$D$5)*(Tracker!$B$5:$B$999&lt;=PerCustomer!$E$5)*(Tracker!$C$5:$C$999=PerCustomer!$B$5),ROW(Tracker!$B$5:$B$999)-ROW(Tracker!$B$5)+1),ROWS(C$8:C714))))</f>
        <v/>
      </c>
      <c r="D714" s="21" t="str">
        <f t="array" ref="D714">IF(ROWS(D$8:D714)&gt;$H$3,"",INDEX(Tracker!$D$5:$D$999,SMALL(IF((Tracker!$B$5:$B$999&gt;=PerCustomer!$D$5)*(Tracker!$B$5:$B$999&lt;=PerCustomer!$E$5)*(Tracker!$C$5:$C$999=PerCustomer!$B$5),ROW(Tracker!$B$5:$B$999)-ROW(Tracker!$B$5)+1),ROWS(D$8:D714))))</f>
        <v/>
      </c>
      <c r="F714" s="19" t="str" cm="1">
        <f t="array" ref="F714">IF(ROWS(F$8:F714)&gt;$H$4,"",INDEX(PaymentDate[],SMALL(IF((PaymentDate[]&gt;=PerCustomer!$D$5)*(PaymentDate[]&lt;=PerCustomer!$E$5)*(PaymentCus[]=PerCustomer!$B$5),ROW(PaymentDate[])-ROW(CustPay!$B$4)+1),ROWS(F$8:F714))))</f>
        <v/>
      </c>
      <c r="G714" s="20" t="str" cm="1">
        <f t="array" ref="G714">IF(ROWS(G$8:G714)&gt;$H$4,"",INDEX(PaymentCus[],SMALL(IF((PaymentDate[]&gt;=PerCustomer!$D$5)*(PaymentDate[]&lt;=PerCustomer!$E$5)*(PaymentCus[]=PerCustomer!$B$5),ROW(PaymentDate[])-ROW(CustPay!$B$4)+1),ROWS(G$8:G714))))</f>
        <v/>
      </c>
      <c r="H714" s="21" t="str" cm="1">
        <f t="array" ref="H714">IF(ROWS(H$8:H714)&gt;$H$4,"",INDEX(TableCPD[],SMALL(IF((PaymentDate[]&gt;=PerCustomer!$D$5)*(PaymentDate[]&lt;=PerCustomer!$E$5)*(PaymentCus[]=PerCustomer!$B$5),ROW(PaymentDate[])-ROW(CustPay!$B$4)+1),ROWS(H$8:H714))))</f>
        <v/>
      </c>
      <c r="L714" s="10"/>
    </row>
    <row r="715" spans="2:12" x14ac:dyDescent="0.35">
      <c r="B715" s="19" t="str">
        <f t="array" ref="B715">IF(ROWS(B$8:B715)&gt;$H$3,"",INDEX(Tracker!$B$5:$B$999,SMALL(IF((Tracker!$B$5:$B$999&gt;=PerCustomer!$D$5)*(Tracker!$B$5:$B$999&lt;=PerCustomer!$E$5)*(Tracker!$C$5:$C$999=PerCustomer!$B$5),ROW(Tracker!$B$5:$B$999)-ROW(Tracker!$B$5)+1),ROWS(B$8:B715))))</f>
        <v/>
      </c>
      <c r="C715" s="19" t="str">
        <f t="array" ref="C715">IF(ROWS(C$8:C715)&gt;$H$3,"",INDEX(Tracker!$C$5:$C$999,SMALL(IF((Tracker!$B$5:$B$999&gt;=PerCustomer!$D$5)*(Tracker!$B$5:$B$999&lt;=PerCustomer!$E$5)*(Tracker!$C$5:$C$999=PerCustomer!$B$5),ROW(Tracker!$B$5:$B$999)-ROW(Tracker!$B$5)+1),ROWS(C$8:C715))))</f>
        <v/>
      </c>
      <c r="D715" s="21" t="str">
        <f t="array" ref="D715">IF(ROWS(D$8:D715)&gt;$H$3,"",INDEX(Tracker!$D$5:$D$999,SMALL(IF((Tracker!$B$5:$B$999&gt;=PerCustomer!$D$5)*(Tracker!$B$5:$B$999&lt;=PerCustomer!$E$5)*(Tracker!$C$5:$C$999=PerCustomer!$B$5),ROW(Tracker!$B$5:$B$999)-ROW(Tracker!$B$5)+1),ROWS(D$8:D715))))</f>
        <v/>
      </c>
      <c r="F715" s="19" t="str" cm="1">
        <f t="array" ref="F715">IF(ROWS(F$8:F715)&gt;$H$4,"",INDEX(PaymentDate[],SMALL(IF((PaymentDate[]&gt;=PerCustomer!$D$5)*(PaymentDate[]&lt;=PerCustomer!$E$5)*(PaymentCus[]=PerCustomer!$B$5),ROW(PaymentDate[])-ROW(CustPay!$B$4)+1),ROWS(F$8:F715))))</f>
        <v/>
      </c>
      <c r="G715" s="20" t="str" cm="1">
        <f t="array" ref="G715">IF(ROWS(G$8:G715)&gt;$H$4,"",INDEX(PaymentCus[],SMALL(IF((PaymentDate[]&gt;=PerCustomer!$D$5)*(PaymentDate[]&lt;=PerCustomer!$E$5)*(PaymentCus[]=PerCustomer!$B$5),ROW(PaymentDate[])-ROW(CustPay!$B$4)+1),ROWS(G$8:G715))))</f>
        <v/>
      </c>
      <c r="H715" s="21" t="str" cm="1">
        <f t="array" ref="H715">IF(ROWS(H$8:H715)&gt;$H$4,"",INDEX(TableCPD[],SMALL(IF((PaymentDate[]&gt;=PerCustomer!$D$5)*(PaymentDate[]&lt;=PerCustomer!$E$5)*(PaymentCus[]=PerCustomer!$B$5),ROW(PaymentDate[])-ROW(CustPay!$B$4)+1),ROWS(H$8:H715))))</f>
        <v/>
      </c>
      <c r="L715" s="10"/>
    </row>
    <row r="716" spans="2:12" x14ac:dyDescent="0.35">
      <c r="B716" s="19" t="str">
        <f t="array" ref="B716">IF(ROWS(B$8:B716)&gt;$H$3,"",INDEX(Tracker!$B$5:$B$999,SMALL(IF((Tracker!$B$5:$B$999&gt;=PerCustomer!$D$5)*(Tracker!$B$5:$B$999&lt;=PerCustomer!$E$5)*(Tracker!$C$5:$C$999=PerCustomer!$B$5),ROW(Tracker!$B$5:$B$999)-ROW(Tracker!$B$5)+1),ROWS(B$8:B716))))</f>
        <v/>
      </c>
      <c r="C716" s="19" t="str">
        <f t="array" ref="C716">IF(ROWS(C$8:C716)&gt;$H$3,"",INDEX(Tracker!$C$5:$C$999,SMALL(IF((Tracker!$B$5:$B$999&gt;=PerCustomer!$D$5)*(Tracker!$B$5:$B$999&lt;=PerCustomer!$E$5)*(Tracker!$C$5:$C$999=PerCustomer!$B$5),ROW(Tracker!$B$5:$B$999)-ROW(Tracker!$B$5)+1),ROWS(C$8:C716))))</f>
        <v/>
      </c>
      <c r="D716" s="21" t="str">
        <f t="array" ref="D716">IF(ROWS(D$8:D716)&gt;$H$3,"",INDEX(Tracker!$D$5:$D$999,SMALL(IF((Tracker!$B$5:$B$999&gt;=PerCustomer!$D$5)*(Tracker!$B$5:$B$999&lt;=PerCustomer!$E$5)*(Tracker!$C$5:$C$999=PerCustomer!$B$5),ROW(Tracker!$B$5:$B$999)-ROW(Tracker!$B$5)+1),ROWS(D$8:D716))))</f>
        <v/>
      </c>
      <c r="F716" s="19" t="str" cm="1">
        <f t="array" ref="F716">IF(ROWS(F$8:F716)&gt;$H$4,"",INDEX(PaymentDate[],SMALL(IF((PaymentDate[]&gt;=PerCustomer!$D$5)*(PaymentDate[]&lt;=PerCustomer!$E$5)*(PaymentCus[]=PerCustomer!$B$5),ROW(PaymentDate[])-ROW(CustPay!$B$4)+1),ROWS(F$8:F716))))</f>
        <v/>
      </c>
      <c r="G716" s="20" t="str" cm="1">
        <f t="array" ref="G716">IF(ROWS(G$8:G716)&gt;$H$4,"",INDEX(PaymentCus[],SMALL(IF((PaymentDate[]&gt;=PerCustomer!$D$5)*(PaymentDate[]&lt;=PerCustomer!$E$5)*(PaymentCus[]=PerCustomer!$B$5),ROW(PaymentDate[])-ROW(CustPay!$B$4)+1),ROWS(G$8:G716))))</f>
        <v/>
      </c>
      <c r="H716" s="21" t="str" cm="1">
        <f t="array" ref="H716">IF(ROWS(H$8:H716)&gt;$H$4,"",INDEX(TableCPD[],SMALL(IF((PaymentDate[]&gt;=PerCustomer!$D$5)*(PaymentDate[]&lt;=PerCustomer!$E$5)*(PaymentCus[]=PerCustomer!$B$5),ROW(PaymentDate[])-ROW(CustPay!$B$4)+1),ROWS(H$8:H716))))</f>
        <v/>
      </c>
      <c r="L716" s="10"/>
    </row>
    <row r="717" spans="2:12" x14ac:dyDescent="0.35">
      <c r="B717" s="19" t="str">
        <f t="array" ref="B717">IF(ROWS(B$8:B717)&gt;$H$3,"",INDEX(Tracker!$B$5:$B$999,SMALL(IF((Tracker!$B$5:$B$999&gt;=PerCustomer!$D$5)*(Tracker!$B$5:$B$999&lt;=PerCustomer!$E$5)*(Tracker!$C$5:$C$999=PerCustomer!$B$5),ROW(Tracker!$B$5:$B$999)-ROW(Tracker!$B$5)+1),ROWS(B$8:B717))))</f>
        <v/>
      </c>
      <c r="C717" s="19" t="str">
        <f t="array" ref="C717">IF(ROWS(C$8:C717)&gt;$H$3,"",INDEX(Tracker!$C$5:$C$999,SMALL(IF((Tracker!$B$5:$B$999&gt;=PerCustomer!$D$5)*(Tracker!$B$5:$B$999&lt;=PerCustomer!$E$5)*(Tracker!$C$5:$C$999=PerCustomer!$B$5),ROW(Tracker!$B$5:$B$999)-ROW(Tracker!$B$5)+1),ROWS(C$8:C717))))</f>
        <v/>
      </c>
      <c r="D717" s="21" t="str">
        <f t="array" ref="D717">IF(ROWS(D$8:D717)&gt;$H$3,"",INDEX(Tracker!$D$5:$D$999,SMALL(IF((Tracker!$B$5:$B$999&gt;=PerCustomer!$D$5)*(Tracker!$B$5:$B$999&lt;=PerCustomer!$E$5)*(Tracker!$C$5:$C$999=PerCustomer!$B$5),ROW(Tracker!$B$5:$B$999)-ROW(Tracker!$B$5)+1),ROWS(D$8:D717))))</f>
        <v/>
      </c>
      <c r="F717" s="19" t="str" cm="1">
        <f t="array" ref="F717">IF(ROWS(F$8:F717)&gt;$H$4,"",INDEX(PaymentDate[],SMALL(IF((PaymentDate[]&gt;=PerCustomer!$D$5)*(PaymentDate[]&lt;=PerCustomer!$E$5)*(PaymentCus[]=PerCustomer!$B$5),ROW(PaymentDate[])-ROW(CustPay!$B$4)+1),ROWS(F$8:F717))))</f>
        <v/>
      </c>
      <c r="G717" s="20" t="str" cm="1">
        <f t="array" ref="G717">IF(ROWS(G$8:G717)&gt;$H$4,"",INDEX(PaymentCus[],SMALL(IF((PaymentDate[]&gt;=PerCustomer!$D$5)*(PaymentDate[]&lt;=PerCustomer!$E$5)*(PaymentCus[]=PerCustomer!$B$5),ROW(PaymentDate[])-ROW(CustPay!$B$4)+1),ROWS(G$8:G717))))</f>
        <v/>
      </c>
      <c r="H717" s="21" t="str" cm="1">
        <f t="array" ref="H717">IF(ROWS(H$8:H717)&gt;$H$4,"",INDEX(TableCPD[],SMALL(IF((PaymentDate[]&gt;=PerCustomer!$D$5)*(PaymentDate[]&lt;=PerCustomer!$E$5)*(PaymentCus[]=PerCustomer!$B$5),ROW(PaymentDate[])-ROW(CustPay!$B$4)+1),ROWS(H$8:H717))))</f>
        <v/>
      </c>
      <c r="L717" s="10"/>
    </row>
    <row r="718" spans="2:12" x14ac:dyDescent="0.35">
      <c r="B718" s="19" t="str">
        <f t="array" ref="B718">IF(ROWS(B$8:B718)&gt;$H$3,"",INDEX(Tracker!$B$5:$B$999,SMALL(IF((Tracker!$B$5:$B$999&gt;=PerCustomer!$D$5)*(Tracker!$B$5:$B$999&lt;=PerCustomer!$E$5)*(Tracker!$C$5:$C$999=PerCustomer!$B$5),ROW(Tracker!$B$5:$B$999)-ROW(Tracker!$B$5)+1),ROWS(B$8:B718))))</f>
        <v/>
      </c>
      <c r="C718" s="19" t="str">
        <f t="array" ref="C718">IF(ROWS(C$8:C718)&gt;$H$3,"",INDEX(Tracker!$C$5:$C$999,SMALL(IF((Tracker!$B$5:$B$999&gt;=PerCustomer!$D$5)*(Tracker!$B$5:$B$999&lt;=PerCustomer!$E$5)*(Tracker!$C$5:$C$999=PerCustomer!$B$5),ROW(Tracker!$B$5:$B$999)-ROW(Tracker!$B$5)+1),ROWS(C$8:C718))))</f>
        <v/>
      </c>
      <c r="D718" s="21" t="str">
        <f t="array" ref="D718">IF(ROWS(D$8:D718)&gt;$H$3,"",INDEX(Tracker!$D$5:$D$999,SMALL(IF((Tracker!$B$5:$B$999&gt;=PerCustomer!$D$5)*(Tracker!$B$5:$B$999&lt;=PerCustomer!$E$5)*(Tracker!$C$5:$C$999=PerCustomer!$B$5),ROW(Tracker!$B$5:$B$999)-ROW(Tracker!$B$5)+1),ROWS(D$8:D718))))</f>
        <v/>
      </c>
      <c r="F718" s="19" t="str" cm="1">
        <f t="array" ref="F718">IF(ROWS(F$8:F718)&gt;$H$4,"",INDEX(PaymentDate[],SMALL(IF((PaymentDate[]&gt;=PerCustomer!$D$5)*(PaymentDate[]&lt;=PerCustomer!$E$5)*(PaymentCus[]=PerCustomer!$B$5),ROW(PaymentDate[])-ROW(CustPay!$B$4)+1),ROWS(F$8:F718))))</f>
        <v/>
      </c>
      <c r="G718" s="20" t="str" cm="1">
        <f t="array" ref="G718">IF(ROWS(G$8:G718)&gt;$H$4,"",INDEX(PaymentCus[],SMALL(IF((PaymentDate[]&gt;=PerCustomer!$D$5)*(PaymentDate[]&lt;=PerCustomer!$E$5)*(PaymentCus[]=PerCustomer!$B$5),ROW(PaymentDate[])-ROW(CustPay!$B$4)+1),ROWS(G$8:G718))))</f>
        <v/>
      </c>
      <c r="H718" s="21" t="str" cm="1">
        <f t="array" ref="H718">IF(ROWS(H$8:H718)&gt;$H$4,"",INDEX(TableCPD[],SMALL(IF((PaymentDate[]&gt;=PerCustomer!$D$5)*(PaymentDate[]&lt;=PerCustomer!$E$5)*(PaymentCus[]=PerCustomer!$B$5),ROW(PaymentDate[])-ROW(CustPay!$B$4)+1),ROWS(H$8:H718))))</f>
        <v/>
      </c>
      <c r="L718" s="10"/>
    </row>
    <row r="719" spans="2:12" x14ac:dyDescent="0.35">
      <c r="B719" s="19" t="str">
        <f t="array" ref="B719">IF(ROWS(B$8:B719)&gt;$H$3,"",INDEX(Tracker!$B$5:$B$999,SMALL(IF((Tracker!$B$5:$B$999&gt;=PerCustomer!$D$5)*(Tracker!$B$5:$B$999&lt;=PerCustomer!$E$5)*(Tracker!$C$5:$C$999=PerCustomer!$B$5),ROW(Tracker!$B$5:$B$999)-ROW(Tracker!$B$5)+1),ROWS(B$8:B719))))</f>
        <v/>
      </c>
      <c r="C719" s="19" t="str">
        <f t="array" ref="C719">IF(ROWS(C$8:C719)&gt;$H$3,"",INDEX(Tracker!$C$5:$C$999,SMALL(IF((Tracker!$B$5:$B$999&gt;=PerCustomer!$D$5)*(Tracker!$B$5:$B$999&lt;=PerCustomer!$E$5)*(Tracker!$C$5:$C$999=PerCustomer!$B$5),ROW(Tracker!$B$5:$B$999)-ROW(Tracker!$B$5)+1),ROWS(C$8:C719))))</f>
        <v/>
      </c>
      <c r="D719" s="21" t="str">
        <f t="array" ref="D719">IF(ROWS(D$8:D719)&gt;$H$3,"",INDEX(Tracker!$D$5:$D$999,SMALL(IF((Tracker!$B$5:$B$999&gt;=PerCustomer!$D$5)*(Tracker!$B$5:$B$999&lt;=PerCustomer!$E$5)*(Tracker!$C$5:$C$999=PerCustomer!$B$5),ROW(Tracker!$B$5:$B$999)-ROW(Tracker!$B$5)+1),ROWS(D$8:D719))))</f>
        <v/>
      </c>
      <c r="F719" s="19" t="str" cm="1">
        <f t="array" ref="F719">IF(ROWS(F$8:F719)&gt;$H$4,"",INDEX(PaymentDate[],SMALL(IF((PaymentDate[]&gt;=PerCustomer!$D$5)*(PaymentDate[]&lt;=PerCustomer!$E$5)*(PaymentCus[]=PerCustomer!$B$5),ROW(PaymentDate[])-ROW(CustPay!$B$4)+1),ROWS(F$8:F719))))</f>
        <v/>
      </c>
      <c r="G719" s="20" t="str" cm="1">
        <f t="array" ref="G719">IF(ROWS(G$8:G719)&gt;$H$4,"",INDEX(PaymentCus[],SMALL(IF((PaymentDate[]&gt;=PerCustomer!$D$5)*(PaymentDate[]&lt;=PerCustomer!$E$5)*(PaymentCus[]=PerCustomer!$B$5),ROW(PaymentDate[])-ROW(CustPay!$B$4)+1),ROWS(G$8:G719))))</f>
        <v/>
      </c>
      <c r="H719" s="21" t="str" cm="1">
        <f t="array" ref="H719">IF(ROWS(H$8:H719)&gt;$H$4,"",INDEX(TableCPD[],SMALL(IF((PaymentDate[]&gt;=PerCustomer!$D$5)*(PaymentDate[]&lt;=PerCustomer!$E$5)*(PaymentCus[]=PerCustomer!$B$5),ROW(PaymentDate[])-ROW(CustPay!$B$4)+1),ROWS(H$8:H719))))</f>
        <v/>
      </c>
      <c r="L719" s="10"/>
    </row>
    <row r="720" spans="2:12" x14ac:dyDescent="0.35">
      <c r="B720" s="19" t="str">
        <f t="array" ref="B720">IF(ROWS(B$8:B720)&gt;$H$3,"",INDEX(Tracker!$B$5:$B$999,SMALL(IF((Tracker!$B$5:$B$999&gt;=PerCustomer!$D$5)*(Tracker!$B$5:$B$999&lt;=PerCustomer!$E$5)*(Tracker!$C$5:$C$999=PerCustomer!$B$5),ROW(Tracker!$B$5:$B$999)-ROW(Tracker!$B$5)+1),ROWS(B$8:B720))))</f>
        <v/>
      </c>
      <c r="C720" s="19" t="str">
        <f t="array" ref="C720">IF(ROWS(C$8:C720)&gt;$H$3,"",INDEX(Tracker!$C$5:$C$999,SMALL(IF((Tracker!$B$5:$B$999&gt;=PerCustomer!$D$5)*(Tracker!$B$5:$B$999&lt;=PerCustomer!$E$5)*(Tracker!$C$5:$C$999=PerCustomer!$B$5),ROW(Tracker!$B$5:$B$999)-ROW(Tracker!$B$5)+1),ROWS(C$8:C720))))</f>
        <v/>
      </c>
      <c r="D720" s="21" t="str">
        <f t="array" ref="D720">IF(ROWS(D$8:D720)&gt;$H$3,"",INDEX(Tracker!$D$5:$D$999,SMALL(IF((Tracker!$B$5:$B$999&gt;=PerCustomer!$D$5)*(Tracker!$B$5:$B$999&lt;=PerCustomer!$E$5)*(Tracker!$C$5:$C$999=PerCustomer!$B$5),ROW(Tracker!$B$5:$B$999)-ROW(Tracker!$B$5)+1),ROWS(D$8:D720))))</f>
        <v/>
      </c>
      <c r="F720" s="19" t="str" cm="1">
        <f t="array" ref="F720">IF(ROWS(F$8:F720)&gt;$H$4,"",INDEX(PaymentDate[],SMALL(IF((PaymentDate[]&gt;=PerCustomer!$D$5)*(PaymentDate[]&lt;=PerCustomer!$E$5)*(PaymentCus[]=PerCustomer!$B$5),ROW(PaymentDate[])-ROW(CustPay!$B$4)+1),ROWS(F$8:F720))))</f>
        <v/>
      </c>
      <c r="G720" s="20" t="str" cm="1">
        <f t="array" ref="G720">IF(ROWS(G$8:G720)&gt;$H$4,"",INDEX(PaymentCus[],SMALL(IF((PaymentDate[]&gt;=PerCustomer!$D$5)*(PaymentDate[]&lt;=PerCustomer!$E$5)*(PaymentCus[]=PerCustomer!$B$5),ROW(PaymentDate[])-ROW(CustPay!$B$4)+1),ROWS(G$8:G720))))</f>
        <v/>
      </c>
      <c r="H720" s="21" t="str" cm="1">
        <f t="array" ref="H720">IF(ROWS(H$8:H720)&gt;$H$4,"",INDEX(TableCPD[],SMALL(IF((PaymentDate[]&gt;=PerCustomer!$D$5)*(PaymentDate[]&lt;=PerCustomer!$E$5)*(PaymentCus[]=PerCustomer!$B$5),ROW(PaymentDate[])-ROW(CustPay!$B$4)+1),ROWS(H$8:H720))))</f>
        <v/>
      </c>
      <c r="L720" s="10"/>
    </row>
    <row r="721" spans="2:12" x14ac:dyDescent="0.35">
      <c r="B721" s="19" t="str">
        <f t="array" ref="B721">IF(ROWS(B$8:B721)&gt;$H$3,"",INDEX(Tracker!$B$5:$B$999,SMALL(IF((Tracker!$B$5:$B$999&gt;=PerCustomer!$D$5)*(Tracker!$B$5:$B$999&lt;=PerCustomer!$E$5)*(Tracker!$C$5:$C$999=PerCustomer!$B$5),ROW(Tracker!$B$5:$B$999)-ROW(Tracker!$B$5)+1),ROWS(B$8:B721))))</f>
        <v/>
      </c>
      <c r="C721" s="19" t="str">
        <f t="array" ref="C721">IF(ROWS(C$8:C721)&gt;$H$3,"",INDEX(Tracker!$C$5:$C$999,SMALL(IF((Tracker!$B$5:$B$999&gt;=PerCustomer!$D$5)*(Tracker!$B$5:$B$999&lt;=PerCustomer!$E$5)*(Tracker!$C$5:$C$999=PerCustomer!$B$5),ROW(Tracker!$B$5:$B$999)-ROW(Tracker!$B$5)+1),ROWS(C$8:C721))))</f>
        <v/>
      </c>
      <c r="D721" s="21" t="str">
        <f t="array" ref="D721">IF(ROWS(D$8:D721)&gt;$H$3,"",INDEX(Tracker!$D$5:$D$999,SMALL(IF((Tracker!$B$5:$B$999&gt;=PerCustomer!$D$5)*(Tracker!$B$5:$B$999&lt;=PerCustomer!$E$5)*(Tracker!$C$5:$C$999=PerCustomer!$B$5),ROW(Tracker!$B$5:$B$999)-ROW(Tracker!$B$5)+1),ROWS(D$8:D721))))</f>
        <v/>
      </c>
      <c r="F721" s="19" t="str" cm="1">
        <f t="array" ref="F721">IF(ROWS(F$8:F721)&gt;$H$4,"",INDEX(PaymentDate[],SMALL(IF((PaymentDate[]&gt;=PerCustomer!$D$5)*(PaymentDate[]&lt;=PerCustomer!$E$5)*(PaymentCus[]=PerCustomer!$B$5),ROW(PaymentDate[])-ROW(CustPay!$B$4)+1),ROWS(F$8:F721))))</f>
        <v/>
      </c>
      <c r="G721" s="20" t="str" cm="1">
        <f t="array" ref="G721">IF(ROWS(G$8:G721)&gt;$H$4,"",INDEX(PaymentCus[],SMALL(IF((PaymentDate[]&gt;=PerCustomer!$D$5)*(PaymentDate[]&lt;=PerCustomer!$E$5)*(PaymentCus[]=PerCustomer!$B$5),ROW(PaymentDate[])-ROW(CustPay!$B$4)+1),ROWS(G$8:G721))))</f>
        <v/>
      </c>
      <c r="H721" s="21" t="str" cm="1">
        <f t="array" ref="H721">IF(ROWS(H$8:H721)&gt;$H$4,"",INDEX(TableCPD[],SMALL(IF((PaymentDate[]&gt;=PerCustomer!$D$5)*(PaymentDate[]&lt;=PerCustomer!$E$5)*(PaymentCus[]=PerCustomer!$B$5),ROW(PaymentDate[])-ROW(CustPay!$B$4)+1),ROWS(H$8:H721))))</f>
        <v/>
      </c>
      <c r="L721" s="10"/>
    </row>
    <row r="722" spans="2:12" x14ac:dyDescent="0.35">
      <c r="B722" s="19" t="str">
        <f t="array" ref="B722">IF(ROWS(B$8:B722)&gt;$H$3,"",INDEX(Tracker!$B$5:$B$999,SMALL(IF((Tracker!$B$5:$B$999&gt;=PerCustomer!$D$5)*(Tracker!$B$5:$B$999&lt;=PerCustomer!$E$5)*(Tracker!$C$5:$C$999=PerCustomer!$B$5),ROW(Tracker!$B$5:$B$999)-ROW(Tracker!$B$5)+1),ROWS(B$8:B722))))</f>
        <v/>
      </c>
      <c r="C722" s="19" t="str">
        <f t="array" ref="C722">IF(ROWS(C$8:C722)&gt;$H$3,"",INDEX(Tracker!$C$5:$C$999,SMALL(IF((Tracker!$B$5:$B$999&gt;=PerCustomer!$D$5)*(Tracker!$B$5:$B$999&lt;=PerCustomer!$E$5)*(Tracker!$C$5:$C$999=PerCustomer!$B$5),ROW(Tracker!$B$5:$B$999)-ROW(Tracker!$B$5)+1),ROWS(C$8:C722))))</f>
        <v/>
      </c>
      <c r="D722" s="21" t="str">
        <f t="array" ref="D722">IF(ROWS(D$8:D722)&gt;$H$3,"",INDEX(Tracker!$D$5:$D$999,SMALL(IF((Tracker!$B$5:$B$999&gt;=PerCustomer!$D$5)*(Tracker!$B$5:$B$999&lt;=PerCustomer!$E$5)*(Tracker!$C$5:$C$999=PerCustomer!$B$5),ROW(Tracker!$B$5:$B$999)-ROW(Tracker!$B$5)+1),ROWS(D$8:D722))))</f>
        <v/>
      </c>
      <c r="F722" s="19" t="str" cm="1">
        <f t="array" ref="F722">IF(ROWS(F$8:F722)&gt;$H$4,"",INDEX(PaymentDate[],SMALL(IF((PaymentDate[]&gt;=PerCustomer!$D$5)*(PaymentDate[]&lt;=PerCustomer!$E$5)*(PaymentCus[]=PerCustomer!$B$5),ROW(PaymentDate[])-ROW(CustPay!$B$4)+1),ROWS(F$8:F722))))</f>
        <v/>
      </c>
      <c r="G722" s="20" t="str" cm="1">
        <f t="array" ref="G722">IF(ROWS(G$8:G722)&gt;$H$4,"",INDEX(PaymentCus[],SMALL(IF((PaymentDate[]&gt;=PerCustomer!$D$5)*(PaymentDate[]&lt;=PerCustomer!$E$5)*(PaymentCus[]=PerCustomer!$B$5),ROW(PaymentDate[])-ROW(CustPay!$B$4)+1),ROWS(G$8:G722))))</f>
        <v/>
      </c>
      <c r="H722" s="21" t="str" cm="1">
        <f t="array" ref="H722">IF(ROWS(H$8:H722)&gt;$H$4,"",INDEX(TableCPD[],SMALL(IF((PaymentDate[]&gt;=PerCustomer!$D$5)*(PaymentDate[]&lt;=PerCustomer!$E$5)*(PaymentCus[]=PerCustomer!$B$5),ROW(PaymentDate[])-ROW(CustPay!$B$4)+1),ROWS(H$8:H722))))</f>
        <v/>
      </c>
      <c r="L722" s="10"/>
    </row>
    <row r="723" spans="2:12" x14ac:dyDescent="0.35">
      <c r="B723" s="19" t="str">
        <f t="array" ref="B723">IF(ROWS(B$8:B723)&gt;$H$3,"",INDEX(Tracker!$B$5:$B$999,SMALL(IF((Tracker!$B$5:$B$999&gt;=PerCustomer!$D$5)*(Tracker!$B$5:$B$999&lt;=PerCustomer!$E$5)*(Tracker!$C$5:$C$999=PerCustomer!$B$5),ROW(Tracker!$B$5:$B$999)-ROW(Tracker!$B$5)+1),ROWS(B$8:B723))))</f>
        <v/>
      </c>
      <c r="C723" s="19" t="str">
        <f t="array" ref="C723">IF(ROWS(C$8:C723)&gt;$H$3,"",INDEX(Tracker!$C$5:$C$999,SMALL(IF((Tracker!$B$5:$B$999&gt;=PerCustomer!$D$5)*(Tracker!$B$5:$B$999&lt;=PerCustomer!$E$5)*(Tracker!$C$5:$C$999=PerCustomer!$B$5),ROW(Tracker!$B$5:$B$999)-ROW(Tracker!$B$5)+1),ROWS(C$8:C723))))</f>
        <v/>
      </c>
      <c r="D723" s="21" t="str">
        <f t="array" ref="D723">IF(ROWS(D$8:D723)&gt;$H$3,"",INDEX(Tracker!$D$5:$D$999,SMALL(IF((Tracker!$B$5:$B$999&gt;=PerCustomer!$D$5)*(Tracker!$B$5:$B$999&lt;=PerCustomer!$E$5)*(Tracker!$C$5:$C$999=PerCustomer!$B$5),ROW(Tracker!$B$5:$B$999)-ROW(Tracker!$B$5)+1),ROWS(D$8:D723))))</f>
        <v/>
      </c>
      <c r="F723" s="19" t="str" cm="1">
        <f t="array" ref="F723">IF(ROWS(F$8:F723)&gt;$H$4,"",INDEX(PaymentDate[],SMALL(IF((PaymentDate[]&gt;=PerCustomer!$D$5)*(PaymentDate[]&lt;=PerCustomer!$E$5)*(PaymentCus[]=PerCustomer!$B$5),ROW(PaymentDate[])-ROW(CustPay!$B$4)+1),ROWS(F$8:F723))))</f>
        <v/>
      </c>
      <c r="G723" s="20" t="str" cm="1">
        <f t="array" ref="G723">IF(ROWS(G$8:G723)&gt;$H$4,"",INDEX(PaymentCus[],SMALL(IF((PaymentDate[]&gt;=PerCustomer!$D$5)*(PaymentDate[]&lt;=PerCustomer!$E$5)*(PaymentCus[]=PerCustomer!$B$5),ROW(PaymentDate[])-ROW(CustPay!$B$4)+1),ROWS(G$8:G723))))</f>
        <v/>
      </c>
      <c r="H723" s="21" t="str" cm="1">
        <f t="array" ref="H723">IF(ROWS(H$8:H723)&gt;$H$4,"",INDEX(TableCPD[],SMALL(IF((PaymentDate[]&gt;=PerCustomer!$D$5)*(PaymentDate[]&lt;=PerCustomer!$E$5)*(PaymentCus[]=PerCustomer!$B$5),ROW(PaymentDate[])-ROW(CustPay!$B$4)+1),ROWS(H$8:H723))))</f>
        <v/>
      </c>
      <c r="L723" s="10"/>
    </row>
    <row r="724" spans="2:12" x14ac:dyDescent="0.35">
      <c r="B724" s="19" t="str">
        <f t="array" ref="B724">IF(ROWS(B$8:B724)&gt;$H$3,"",INDEX(Tracker!$B$5:$B$999,SMALL(IF((Tracker!$B$5:$B$999&gt;=PerCustomer!$D$5)*(Tracker!$B$5:$B$999&lt;=PerCustomer!$E$5)*(Tracker!$C$5:$C$999=PerCustomer!$B$5),ROW(Tracker!$B$5:$B$999)-ROW(Tracker!$B$5)+1),ROWS(B$8:B724))))</f>
        <v/>
      </c>
      <c r="C724" s="19" t="str">
        <f t="array" ref="C724">IF(ROWS(C$8:C724)&gt;$H$3,"",INDEX(Tracker!$C$5:$C$999,SMALL(IF((Tracker!$B$5:$B$999&gt;=PerCustomer!$D$5)*(Tracker!$B$5:$B$999&lt;=PerCustomer!$E$5)*(Tracker!$C$5:$C$999=PerCustomer!$B$5),ROW(Tracker!$B$5:$B$999)-ROW(Tracker!$B$5)+1),ROWS(C$8:C724))))</f>
        <v/>
      </c>
      <c r="D724" s="21" t="str">
        <f t="array" ref="D724">IF(ROWS(D$8:D724)&gt;$H$3,"",INDEX(Tracker!$D$5:$D$999,SMALL(IF((Tracker!$B$5:$B$999&gt;=PerCustomer!$D$5)*(Tracker!$B$5:$B$999&lt;=PerCustomer!$E$5)*(Tracker!$C$5:$C$999=PerCustomer!$B$5),ROW(Tracker!$B$5:$B$999)-ROW(Tracker!$B$5)+1),ROWS(D$8:D724))))</f>
        <v/>
      </c>
      <c r="F724" s="19" t="str" cm="1">
        <f t="array" ref="F724">IF(ROWS(F$8:F724)&gt;$H$4,"",INDEX(PaymentDate[],SMALL(IF((PaymentDate[]&gt;=PerCustomer!$D$5)*(PaymentDate[]&lt;=PerCustomer!$E$5)*(PaymentCus[]=PerCustomer!$B$5),ROW(PaymentDate[])-ROW(CustPay!$B$4)+1),ROWS(F$8:F724))))</f>
        <v/>
      </c>
      <c r="G724" s="20" t="str" cm="1">
        <f t="array" ref="G724">IF(ROWS(G$8:G724)&gt;$H$4,"",INDEX(PaymentCus[],SMALL(IF((PaymentDate[]&gt;=PerCustomer!$D$5)*(PaymentDate[]&lt;=PerCustomer!$E$5)*(PaymentCus[]=PerCustomer!$B$5),ROW(PaymentDate[])-ROW(CustPay!$B$4)+1),ROWS(G$8:G724))))</f>
        <v/>
      </c>
      <c r="H724" s="21" t="str" cm="1">
        <f t="array" ref="H724">IF(ROWS(H$8:H724)&gt;$H$4,"",INDEX(TableCPD[],SMALL(IF((PaymentDate[]&gt;=PerCustomer!$D$5)*(PaymentDate[]&lt;=PerCustomer!$E$5)*(PaymentCus[]=PerCustomer!$B$5),ROW(PaymentDate[])-ROW(CustPay!$B$4)+1),ROWS(H$8:H724))))</f>
        <v/>
      </c>
      <c r="L724" s="10"/>
    </row>
    <row r="725" spans="2:12" x14ac:dyDescent="0.35">
      <c r="B725" s="19" t="str">
        <f t="array" ref="B725">IF(ROWS(B$8:B725)&gt;$H$3,"",INDEX(Tracker!$B$5:$B$999,SMALL(IF((Tracker!$B$5:$B$999&gt;=PerCustomer!$D$5)*(Tracker!$B$5:$B$999&lt;=PerCustomer!$E$5)*(Tracker!$C$5:$C$999=PerCustomer!$B$5),ROW(Tracker!$B$5:$B$999)-ROW(Tracker!$B$5)+1),ROWS(B$8:B725))))</f>
        <v/>
      </c>
      <c r="C725" s="19" t="str">
        <f t="array" ref="C725">IF(ROWS(C$8:C725)&gt;$H$3,"",INDEX(Tracker!$C$5:$C$999,SMALL(IF((Tracker!$B$5:$B$999&gt;=PerCustomer!$D$5)*(Tracker!$B$5:$B$999&lt;=PerCustomer!$E$5)*(Tracker!$C$5:$C$999=PerCustomer!$B$5),ROW(Tracker!$B$5:$B$999)-ROW(Tracker!$B$5)+1),ROWS(C$8:C725))))</f>
        <v/>
      </c>
      <c r="D725" s="21" t="str">
        <f t="array" ref="D725">IF(ROWS(D$8:D725)&gt;$H$3,"",INDEX(Tracker!$D$5:$D$999,SMALL(IF((Tracker!$B$5:$B$999&gt;=PerCustomer!$D$5)*(Tracker!$B$5:$B$999&lt;=PerCustomer!$E$5)*(Tracker!$C$5:$C$999=PerCustomer!$B$5),ROW(Tracker!$B$5:$B$999)-ROW(Tracker!$B$5)+1),ROWS(D$8:D725))))</f>
        <v/>
      </c>
      <c r="F725" s="19" t="str" cm="1">
        <f t="array" ref="F725">IF(ROWS(F$8:F725)&gt;$H$4,"",INDEX(PaymentDate[],SMALL(IF((PaymentDate[]&gt;=PerCustomer!$D$5)*(PaymentDate[]&lt;=PerCustomer!$E$5)*(PaymentCus[]=PerCustomer!$B$5),ROW(PaymentDate[])-ROW(CustPay!$B$4)+1),ROWS(F$8:F725))))</f>
        <v/>
      </c>
      <c r="G725" s="20" t="str" cm="1">
        <f t="array" ref="G725">IF(ROWS(G$8:G725)&gt;$H$4,"",INDEX(PaymentCus[],SMALL(IF((PaymentDate[]&gt;=PerCustomer!$D$5)*(PaymentDate[]&lt;=PerCustomer!$E$5)*(PaymentCus[]=PerCustomer!$B$5),ROW(PaymentDate[])-ROW(CustPay!$B$4)+1),ROWS(G$8:G725))))</f>
        <v/>
      </c>
      <c r="H725" s="21" t="str" cm="1">
        <f t="array" ref="H725">IF(ROWS(H$8:H725)&gt;$H$4,"",INDEX(TableCPD[],SMALL(IF((PaymentDate[]&gt;=PerCustomer!$D$5)*(PaymentDate[]&lt;=PerCustomer!$E$5)*(PaymentCus[]=PerCustomer!$B$5),ROW(PaymentDate[])-ROW(CustPay!$B$4)+1),ROWS(H$8:H725))))</f>
        <v/>
      </c>
      <c r="L725" s="10"/>
    </row>
    <row r="726" spans="2:12" x14ac:dyDescent="0.35">
      <c r="B726" s="19" t="str">
        <f t="array" ref="B726">IF(ROWS(B$8:B726)&gt;$H$3,"",INDEX(Tracker!$B$5:$B$999,SMALL(IF((Tracker!$B$5:$B$999&gt;=PerCustomer!$D$5)*(Tracker!$B$5:$B$999&lt;=PerCustomer!$E$5)*(Tracker!$C$5:$C$999=PerCustomer!$B$5),ROW(Tracker!$B$5:$B$999)-ROW(Tracker!$B$5)+1),ROWS(B$8:B726))))</f>
        <v/>
      </c>
      <c r="C726" s="19" t="str">
        <f t="array" ref="C726">IF(ROWS(C$8:C726)&gt;$H$3,"",INDEX(Tracker!$C$5:$C$999,SMALL(IF((Tracker!$B$5:$B$999&gt;=PerCustomer!$D$5)*(Tracker!$B$5:$B$999&lt;=PerCustomer!$E$5)*(Tracker!$C$5:$C$999=PerCustomer!$B$5),ROW(Tracker!$B$5:$B$999)-ROW(Tracker!$B$5)+1),ROWS(C$8:C726))))</f>
        <v/>
      </c>
      <c r="D726" s="21" t="str">
        <f t="array" ref="D726">IF(ROWS(D$8:D726)&gt;$H$3,"",INDEX(Tracker!$D$5:$D$999,SMALL(IF((Tracker!$B$5:$B$999&gt;=PerCustomer!$D$5)*(Tracker!$B$5:$B$999&lt;=PerCustomer!$E$5)*(Tracker!$C$5:$C$999=PerCustomer!$B$5),ROW(Tracker!$B$5:$B$999)-ROW(Tracker!$B$5)+1),ROWS(D$8:D726))))</f>
        <v/>
      </c>
      <c r="F726" s="19" t="str" cm="1">
        <f t="array" ref="F726">IF(ROWS(F$8:F726)&gt;$H$4,"",INDEX(PaymentDate[],SMALL(IF((PaymentDate[]&gt;=PerCustomer!$D$5)*(PaymentDate[]&lt;=PerCustomer!$E$5)*(PaymentCus[]=PerCustomer!$B$5),ROW(PaymentDate[])-ROW(CustPay!$B$4)+1),ROWS(F$8:F726))))</f>
        <v/>
      </c>
      <c r="G726" s="20" t="str" cm="1">
        <f t="array" ref="G726">IF(ROWS(G$8:G726)&gt;$H$4,"",INDEX(PaymentCus[],SMALL(IF((PaymentDate[]&gt;=PerCustomer!$D$5)*(PaymentDate[]&lt;=PerCustomer!$E$5)*(PaymentCus[]=PerCustomer!$B$5),ROW(PaymentDate[])-ROW(CustPay!$B$4)+1),ROWS(G$8:G726))))</f>
        <v/>
      </c>
      <c r="H726" s="21" t="str" cm="1">
        <f t="array" ref="H726">IF(ROWS(H$8:H726)&gt;$H$4,"",INDEX(TableCPD[],SMALL(IF((PaymentDate[]&gt;=PerCustomer!$D$5)*(PaymentDate[]&lt;=PerCustomer!$E$5)*(PaymentCus[]=PerCustomer!$B$5),ROW(PaymentDate[])-ROW(CustPay!$B$4)+1),ROWS(H$8:H726))))</f>
        <v/>
      </c>
      <c r="L726" s="10"/>
    </row>
    <row r="727" spans="2:12" x14ac:dyDescent="0.35">
      <c r="B727" s="19" t="str">
        <f t="array" ref="B727">IF(ROWS(B$8:B727)&gt;$H$3,"",INDEX(Tracker!$B$5:$B$999,SMALL(IF((Tracker!$B$5:$B$999&gt;=PerCustomer!$D$5)*(Tracker!$B$5:$B$999&lt;=PerCustomer!$E$5)*(Tracker!$C$5:$C$999=PerCustomer!$B$5),ROW(Tracker!$B$5:$B$999)-ROW(Tracker!$B$5)+1),ROWS(B$8:B727))))</f>
        <v/>
      </c>
      <c r="C727" s="19" t="str">
        <f t="array" ref="C727">IF(ROWS(C$8:C727)&gt;$H$3,"",INDEX(Tracker!$C$5:$C$999,SMALL(IF((Tracker!$B$5:$B$999&gt;=PerCustomer!$D$5)*(Tracker!$B$5:$B$999&lt;=PerCustomer!$E$5)*(Tracker!$C$5:$C$999=PerCustomer!$B$5),ROW(Tracker!$B$5:$B$999)-ROW(Tracker!$B$5)+1),ROWS(C$8:C727))))</f>
        <v/>
      </c>
      <c r="D727" s="21" t="str">
        <f t="array" ref="D727">IF(ROWS(D$8:D727)&gt;$H$3,"",INDEX(Tracker!$D$5:$D$999,SMALL(IF((Tracker!$B$5:$B$999&gt;=PerCustomer!$D$5)*(Tracker!$B$5:$B$999&lt;=PerCustomer!$E$5)*(Tracker!$C$5:$C$999=PerCustomer!$B$5),ROW(Tracker!$B$5:$B$999)-ROW(Tracker!$B$5)+1),ROWS(D$8:D727))))</f>
        <v/>
      </c>
      <c r="F727" s="19" t="str" cm="1">
        <f t="array" ref="F727">IF(ROWS(F$8:F727)&gt;$H$4,"",INDEX(PaymentDate[],SMALL(IF((PaymentDate[]&gt;=PerCustomer!$D$5)*(PaymentDate[]&lt;=PerCustomer!$E$5)*(PaymentCus[]=PerCustomer!$B$5),ROW(PaymentDate[])-ROW(CustPay!$B$4)+1),ROWS(F$8:F727))))</f>
        <v/>
      </c>
      <c r="G727" s="20" t="str" cm="1">
        <f t="array" ref="G727">IF(ROWS(G$8:G727)&gt;$H$4,"",INDEX(PaymentCus[],SMALL(IF((PaymentDate[]&gt;=PerCustomer!$D$5)*(PaymentDate[]&lt;=PerCustomer!$E$5)*(PaymentCus[]=PerCustomer!$B$5),ROW(PaymentDate[])-ROW(CustPay!$B$4)+1),ROWS(G$8:G727))))</f>
        <v/>
      </c>
      <c r="H727" s="21" t="str" cm="1">
        <f t="array" ref="H727">IF(ROWS(H$8:H727)&gt;$H$4,"",INDEX(TableCPD[],SMALL(IF((PaymentDate[]&gt;=PerCustomer!$D$5)*(PaymentDate[]&lt;=PerCustomer!$E$5)*(PaymentCus[]=PerCustomer!$B$5),ROW(PaymentDate[])-ROW(CustPay!$B$4)+1),ROWS(H$8:H727))))</f>
        <v/>
      </c>
      <c r="L727" s="10"/>
    </row>
    <row r="728" spans="2:12" x14ac:dyDescent="0.35">
      <c r="B728" s="19" t="str">
        <f t="array" ref="B728">IF(ROWS(B$8:B728)&gt;$H$3,"",INDEX(Tracker!$B$5:$B$999,SMALL(IF((Tracker!$B$5:$B$999&gt;=PerCustomer!$D$5)*(Tracker!$B$5:$B$999&lt;=PerCustomer!$E$5)*(Tracker!$C$5:$C$999=PerCustomer!$B$5),ROW(Tracker!$B$5:$B$999)-ROW(Tracker!$B$5)+1),ROWS(B$8:B728))))</f>
        <v/>
      </c>
      <c r="C728" s="19" t="str">
        <f t="array" ref="C728">IF(ROWS(C$8:C728)&gt;$H$3,"",INDEX(Tracker!$C$5:$C$999,SMALL(IF((Tracker!$B$5:$B$999&gt;=PerCustomer!$D$5)*(Tracker!$B$5:$B$999&lt;=PerCustomer!$E$5)*(Tracker!$C$5:$C$999=PerCustomer!$B$5),ROW(Tracker!$B$5:$B$999)-ROW(Tracker!$B$5)+1),ROWS(C$8:C728))))</f>
        <v/>
      </c>
      <c r="D728" s="21" t="str">
        <f t="array" ref="D728">IF(ROWS(D$8:D728)&gt;$H$3,"",INDEX(Tracker!$D$5:$D$999,SMALL(IF((Tracker!$B$5:$B$999&gt;=PerCustomer!$D$5)*(Tracker!$B$5:$B$999&lt;=PerCustomer!$E$5)*(Tracker!$C$5:$C$999=PerCustomer!$B$5),ROW(Tracker!$B$5:$B$999)-ROW(Tracker!$B$5)+1),ROWS(D$8:D728))))</f>
        <v/>
      </c>
      <c r="F728" s="19" t="str" cm="1">
        <f t="array" ref="F728">IF(ROWS(F$8:F728)&gt;$H$4,"",INDEX(PaymentDate[],SMALL(IF((PaymentDate[]&gt;=PerCustomer!$D$5)*(PaymentDate[]&lt;=PerCustomer!$E$5)*(PaymentCus[]=PerCustomer!$B$5),ROW(PaymentDate[])-ROW(CustPay!$B$4)+1),ROWS(F$8:F728))))</f>
        <v/>
      </c>
      <c r="G728" s="20" t="str" cm="1">
        <f t="array" ref="G728">IF(ROWS(G$8:G728)&gt;$H$4,"",INDEX(PaymentCus[],SMALL(IF((PaymentDate[]&gt;=PerCustomer!$D$5)*(PaymentDate[]&lt;=PerCustomer!$E$5)*(PaymentCus[]=PerCustomer!$B$5),ROW(PaymentDate[])-ROW(CustPay!$B$4)+1),ROWS(G$8:G728))))</f>
        <v/>
      </c>
      <c r="H728" s="21" t="str" cm="1">
        <f t="array" ref="H728">IF(ROWS(H$8:H728)&gt;$H$4,"",INDEX(TableCPD[],SMALL(IF((PaymentDate[]&gt;=PerCustomer!$D$5)*(PaymentDate[]&lt;=PerCustomer!$E$5)*(PaymentCus[]=PerCustomer!$B$5),ROW(PaymentDate[])-ROW(CustPay!$B$4)+1),ROWS(H$8:H728))))</f>
        <v/>
      </c>
      <c r="L728" s="10"/>
    </row>
    <row r="729" spans="2:12" x14ac:dyDescent="0.35">
      <c r="B729" s="19" t="str">
        <f t="array" ref="B729">IF(ROWS(B$8:B729)&gt;$H$3,"",INDEX(Tracker!$B$5:$B$999,SMALL(IF((Tracker!$B$5:$B$999&gt;=PerCustomer!$D$5)*(Tracker!$B$5:$B$999&lt;=PerCustomer!$E$5)*(Tracker!$C$5:$C$999=PerCustomer!$B$5),ROW(Tracker!$B$5:$B$999)-ROW(Tracker!$B$5)+1),ROWS(B$8:B729))))</f>
        <v/>
      </c>
      <c r="C729" s="19" t="str">
        <f t="array" ref="C729">IF(ROWS(C$8:C729)&gt;$H$3,"",INDEX(Tracker!$C$5:$C$999,SMALL(IF((Tracker!$B$5:$B$999&gt;=PerCustomer!$D$5)*(Tracker!$B$5:$B$999&lt;=PerCustomer!$E$5)*(Tracker!$C$5:$C$999=PerCustomer!$B$5),ROW(Tracker!$B$5:$B$999)-ROW(Tracker!$B$5)+1),ROWS(C$8:C729))))</f>
        <v/>
      </c>
      <c r="D729" s="21" t="str">
        <f t="array" ref="D729">IF(ROWS(D$8:D729)&gt;$H$3,"",INDEX(Tracker!$D$5:$D$999,SMALL(IF((Tracker!$B$5:$B$999&gt;=PerCustomer!$D$5)*(Tracker!$B$5:$B$999&lt;=PerCustomer!$E$5)*(Tracker!$C$5:$C$999=PerCustomer!$B$5),ROW(Tracker!$B$5:$B$999)-ROW(Tracker!$B$5)+1),ROWS(D$8:D729))))</f>
        <v/>
      </c>
      <c r="F729" s="19" t="str" cm="1">
        <f t="array" ref="F729">IF(ROWS(F$8:F729)&gt;$H$4,"",INDEX(PaymentDate[],SMALL(IF((PaymentDate[]&gt;=PerCustomer!$D$5)*(PaymentDate[]&lt;=PerCustomer!$E$5)*(PaymentCus[]=PerCustomer!$B$5),ROW(PaymentDate[])-ROW(CustPay!$B$4)+1),ROWS(F$8:F729))))</f>
        <v/>
      </c>
      <c r="G729" s="20" t="str" cm="1">
        <f t="array" ref="G729">IF(ROWS(G$8:G729)&gt;$H$4,"",INDEX(PaymentCus[],SMALL(IF((PaymentDate[]&gt;=PerCustomer!$D$5)*(PaymentDate[]&lt;=PerCustomer!$E$5)*(PaymentCus[]=PerCustomer!$B$5),ROW(PaymentDate[])-ROW(CustPay!$B$4)+1),ROWS(G$8:G729))))</f>
        <v/>
      </c>
      <c r="H729" s="21" t="str" cm="1">
        <f t="array" ref="H729">IF(ROWS(H$8:H729)&gt;$H$4,"",INDEX(TableCPD[],SMALL(IF((PaymentDate[]&gt;=PerCustomer!$D$5)*(PaymentDate[]&lt;=PerCustomer!$E$5)*(PaymentCus[]=PerCustomer!$B$5),ROW(PaymentDate[])-ROW(CustPay!$B$4)+1),ROWS(H$8:H729))))</f>
        <v/>
      </c>
      <c r="L729" s="10"/>
    </row>
    <row r="730" spans="2:12" x14ac:dyDescent="0.35">
      <c r="B730" s="19" t="str">
        <f t="array" ref="B730">IF(ROWS(B$8:B730)&gt;$H$3,"",INDEX(Tracker!$B$5:$B$999,SMALL(IF((Tracker!$B$5:$B$999&gt;=PerCustomer!$D$5)*(Tracker!$B$5:$B$999&lt;=PerCustomer!$E$5)*(Tracker!$C$5:$C$999=PerCustomer!$B$5),ROW(Tracker!$B$5:$B$999)-ROW(Tracker!$B$5)+1),ROWS(B$8:B730))))</f>
        <v/>
      </c>
      <c r="C730" s="19" t="str">
        <f t="array" ref="C730">IF(ROWS(C$8:C730)&gt;$H$3,"",INDEX(Tracker!$C$5:$C$999,SMALL(IF((Tracker!$B$5:$B$999&gt;=PerCustomer!$D$5)*(Tracker!$B$5:$B$999&lt;=PerCustomer!$E$5)*(Tracker!$C$5:$C$999=PerCustomer!$B$5),ROW(Tracker!$B$5:$B$999)-ROW(Tracker!$B$5)+1),ROWS(C$8:C730))))</f>
        <v/>
      </c>
      <c r="D730" s="21" t="str">
        <f t="array" ref="D730">IF(ROWS(D$8:D730)&gt;$H$3,"",INDEX(Tracker!$D$5:$D$999,SMALL(IF((Tracker!$B$5:$B$999&gt;=PerCustomer!$D$5)*(Tracker!$B$5:$B$999&lt;=PerCustomer!$E$5)*(Tracker!$C$5:$C$999=PerCustomer!$B$5),ROW(Tracker!$B$5:$B$999)-ROW(Tracker!$B$5)+1),ROWS(D$8:D730))))</f>
        <v/>
      </c>
      <c r="F730" s="19" t="str" cm="1">
        <f t="array" ref="F730">IF(ROWS(F$8:F730)&gt;$H$4,"",INDEX(PaymentDate[],SMALL(IF((PaymentDate[]&gt;=PerCustomer!$D$5)*(PaymentDate[]&lt;=PerCustomer!$E$5)*(PaymentCus[]=PerCustomer!$B$5),ROW(PaymentDate[])-ROW(CustPay!$B$4)+1),ROWS(F$8:F730))))</f>
        <v/>
      </c>
      <c r="G730" s="20" t="str" cm="1">
        <f t="array" ref="G730">IF(ROWS(G$8:G730)&gt;$H$4,"",INDEX(PaymentCus[],SMALL(IF((PaymentDate[]&gt;=PerCustomer!$D$5)*(PaymentDate[]&lt;=PerCustomer!$E$5)*(PaymentCus[]=PerCustomer!$B$5),ROW(PaymentDate[])-ROW(CustPay!$B$4)+1),ROWS(G$8:G730))))</f>
        <v/>
      </c>
      <c r="H730" s="21" t="str" cm="1">
        <f t="array" ref="H730">IF(ROWS(H$8:H730)&gt;$H$4,"",INDEX(TableCPD[],SMALL(IF((PaymentDate[]&gt;=PerCustomer!$D$5)*(PaymentDate[]&lt;=PerCustomer!$E$5)*(PaymentCus[]=PerCustomer!$B$5),ROW(PaymentDate[])-ROW(CustPay!$B$4)+1),ROWS(H$8:H730))))</f>
        <v/>
      </c>
      <c r="L730" s="10"/>
    </row>
    <row r="731" spans="2:12" x14ac:dyDescent="0.35">
      <c r="B731" s="19" t="str">
        <f t="array" ref="B731">IF(ROWS(B$8:B731)&gt;$H$3,"",INDEX(Tracker!$B$5:$B$999,SMALL(IF((Tracker!$B$5:$B$999&gt;=PerCustomer!$D$5)*(Tracker!$B$5:$B$999&lt;=PerCustomer!$E$5)*(Tracker!$C$5:$C$999=PerCustomer!$B$5),ROW(Tracker!$B$5:$B$999)-ROW(Tracker!$B$5)+1),ROWS(B$8:B731))))</f>
        <v/>
      </c>
      <c r="C731" s="19" t="str">
        <f t="array" ref="C731">IF(ROWS(C$8:C731)&gt;$H$3,"",INDEX(Tracker!$C$5:$C$999,SMALL(IF((Tracker!$B$5:$B$999&gt;=PerCustomer!$D$5)*(Tracker!$B$5:$B$999&lt;=PerCustomer!$E$5)*(Tracker!$C$5:$C$999=PerCustomer!$B$5),ROW(Tracker!$B$5:$B$999)-ROW(Tracker!$B$5)+1),ROWS(C$8:C731))))</f>
        <v/>
      </c>
      <c r="D731" s="21" t="str">
        <f t="array" ref="D731">IF(ROWS(D$8:D731)&gt;$H$3,"",INDEX(Tracker!$D$5:$D$999,SMALL(IF((Tracker!$B$5:$B$999&gt;=PerCustomer!$D$5)*(Tracker!$B$5:$B$999&lt;=PerCustomer!$E$5)*(Tracker!$C$5:$C$999=PerCustomer!$B$5),ROW(Tracker!$B$5:$B$999)-ROW(Tracker!$B$5)+1),ROWS(D$8:D731))))</f>
        <v/>
      </c>
      <c r="F731" s="19" t="str" cm="1">
        <f t="array" ref="F731">IF(ROWS(F$8:F731)&gt;$H$4,"",INDEX(PaymentDate[],SMALL(IF((PaymentDate[]&gt;=PerCustomer!$D$5)*(PaymentDate[]&lt;=PerCustomer!$E$5)*(PaymentCus[]=PerCustomer!$B$5),ROW(PaymentDate[])-ROW(CustPay!$B$4)+1),ROWS(F$8:F731))))</f>
        <v/>
      </c>
      <c r="G731" s="20" t="str" cm="1">
        <f t="array" ref="G731">IF(ROWS(G$8:G731)&gt;$H$4,"",INDEX(PaymentCus[],SMALL(IF((PaymentDate[]&gt;=PerCustomer!$D$5)*(PaymentDate[]&lt;=PerCustomer!$E$5)*(PaymentCus[]=PerCustomer!$B$5),ROW(PaymentDate[])-ROW(CustPay!$B$4)+1),ROWS(G$8:G731))))</f>
        <v/>
      </c>
      <c r="H731" s="21" t="str" cm="1">
        <f t="array" ref="H731">IF(ROWS(H$8:H731)&gt;$H$4,"",INDEX(TableCPD[],SMALL(IF((PaymentDate[]&gt;=PerCustomer!$D$5)*(PaymentDate[]&lt;=PerCustomer!$E$5)*(PaymentCus[]=PerCustomer!$B$5),ROW(PaymentDate[])-ROW(CustPay!$B$4)+1),ROWS(H$8:H731))))</f>
        <v/>
      </c>
      <c r="L731" s="10"/>
    </row>
    <row r="732" spans="2:12" x14ac:dyDescent="0.35">
      <c r="B732" s="19" t="str">
        <f t="array" ref="B732">IF(ROWS(B$8:B732)&gt;$H$3,"",INDEX(Tracker!$B$5:$B$999,SMALL(IF((Tracker!$B$5:$B$999&gt;=PerCustomer!$D$5)*(Tracker!$B$5:$B$999&lt;=PerCustomer!$E$5)*(Tracker!$C$5:$C$999=PerCustomer!$B$5),ROW(Tracker!$B$5:$B$999)-ROW(Tracker!$B$5)+1),ROWS(B$8:B732))))</f>
        <v/>
      </c>
      <c r="C732" s="19" t="str">
        <f t="array" ref="C732">IF(ROWS(C$8:C732)&gt;$H$3,"",INDEX(Tracker!$C$5:$C$999,SMALL(IF((Tracker!$B$5:$B$999&gt;=PerCustomer!$D$5)*(Tracker!$B$5:$B$999&lt;=PerCustomer!$E$5)*(Tracker!$C$5:$C$999=PerCustomer!$B$5),ROW(Tracker!$B$5:$B$999)-ROW(Tracker!$B$5)+1),ROWS(C$8:C732))))</f>
        <v/>
      </c>
      <c r="D732" s="21" t="str">
        <f t="array" ref="D732">IF(ROWS(D$8:D732)&gt;$H$3,"",INDEX(Tracker!$D$5:$D$999,SMALL(IF((Tracker!$B$5:$B$999&gt;=PerCustomer!$D$5)*(Tracker!$B$5:$B$999&lt;=PerCustomer!$E$5)*(Tracker!$C$5:$C$999=PerCustomer!$B$5),ROW(Tracker!$B$5:$B$999)-ROW(Tracker!$B$5)+1),ROWS(D$8:D732))))</f>
        <v/>
      </c>
      <c r="F732" s="19" t="str" cm="1">
        <f t="array" ref="F732">IF(ROWS(F$8:F732)&gt;$H$4,"",INDEX(PaymentDate[],SMALL(IF((PaymentDate[]&gt;=PerCustomer!$D$5)*(PaymentDate[]&lt;=PerCustomer!$E$5)*(PaymentCus[]=PerCustomer!$B$5),ROW(PaymentDate[])-ROW(CustPay!$B$4)+1),ROWS(F$8:F732))))</f>
        <v/>
      </c>
      <c r="G732" s="20" t="str" cm="1">
        <f t="array" ref="G732">IF(ROWS(G$8:G732)&gt;$H$4,"",INDEX(PaymentCus[],SMALL(IF((PaymentDate[]&gt;=PerCustomer!$D$5)*(PaymentDate[]&lt;=PerCustomer!$E$5)*(PaymentCus[]=PerCustomer!$B$5),ROW(PaymentDate[])-ROW(CustPay!$B$4)+1),ROWS(G$8:G732))))</f>
        <v/>
      </c>
      <c r="H732" s="21" t="str" cm="1">
        <f t="array" ref="H732">IF(ROWS(H$8:H732)&gt;$H$4,"",INDEX(TableCPD[],SMALL(IF((PaymentDate[]&gt;=PerCustomer!$D$5)*(PaymentDate[]&lt;=PerCustomer!$E$5)*(PaymentCus[]=PerCustomer!$B$5),ROW(PaymentDate[])-ROW(CustPay!$B$4)+1),ROWS(H$8:H732))))</f>
        <v/>
      </c>
      <c r="L732" s="10"/>
    </row>
    <row r="733" spans="2:12" x14ac:dyDescent="0.35">
      <c r="B733" s="19" t="str">
        <f t="array" ref="B733">IF(ROWS(B$8:B733)&gt;$H$3,"",INDEX(Tracker!$B$5:$B$999,SMALL(IF((Tracker!$B$5:$B$999&gt;=PerCustomer!$D$5)*(Tracker!$B$5:$B$999&lt;=PerCustomer!$E$5)*(Tracker!$C$5:$C$999=PerCustomer!$B$5),ROW(Tracker!$B$5:$B$999)-ROW(Tracker!$B$5)+1),ROWS(B$8:B733))))</f>
        <v/>
      </c>
      <c r="C733" s="19" t="str">
        <f t="array" ref="C733">IF(ROWS(C$8:C733)&gt;$H$3,"",INDEX(Tracker!$C$5:$C$999,SMALL(IF((Tracker!$B$5:$B$999&gt;=PerCustomer!$D$5)*(Tracker!$B$5:$B$999&lt;=PerCustomer!$E$5)*(Tracker!$C$5:$C$999=PerCustomer!$B$5),ROW(Tracker!$B$5:$B$999)-ROW(Tracker!$B$5)+1),ROWS(C$8:C733))))</f>
        <v/>
      </c>
      <c r="D733" s="21" t="str">
        <f t="array" ref="D733">IF(ROWS(D$8:D733)&gt;$H$3,"",INDEX(Tracker!$D$5:$D$999,SMALL(IF((Tracker!$B$5:$B$999&gt;=PerCustomer!$D$5)*(Tracker!$B$5:$B$999&lt;=PerCustomer!$E$5)*(Tracker!$C$5:$C$999=PerCustomer!$B$5),ROW(Tracker!$B$5:$B$999)-ROW(Tracker!$B$5)+1),ROWS(D$8:D733))))</f>
        <v/>
      </c>
      <c r="F733" s="19" t="str" cm="1">
        <f t="array" ref="F733">IF(ROWS(F$8:F733)&gt;$H$4,"",INDEX(PaymentDate[],SMALL(IF((PaymentDate[]&gt;=PerCustomer!$D$5)*(PaymentDate[]&lt;=PerCustomer!$E$5)*(PaymentCus[]=PerCustomer!$B$5),ROW(PaymentDate[])-ROW(CustPay!$B$4)+1),ROWS(F$8:F733))))</f>
        <v/>
      </c>
      <c r="G733" s="20" t="str" cm="1">
        <f t="array" ref="G733">IF(ROWS(G$8:G733)&gt;$H$4,"",INDEX(PaymentCus[],SMALL(IF((PaymentDate[]&gt;=PerCustomer!$D$5)*(PaymentDate[]&lt;=PerCustomer!$E$5)*(PaymentCus[]=PerCustomer!$B$5),ROW(PaymentDate[])-ROW(CustPay!$B$4)+1),ROWS(G$8:G733))))</f>
        <v/>
      </c>
      <c r="H733" s="21" t="str" cm="1">
        <f t="array" ref="H733">IF(ROWS(H$8:H733)&gt;$H$4,"",INDEX(TableCPD[],SMALL(IF((PaymentDate[]&gt;=PerCustomer!$D$5)*(PaymentDate[]&lt;=PerCustomer!$E$5)*(PaymentCus[]=PerCustomer!$B$5),ROW(PaymentDate[])-ROW(CustPay!$B$4)+1),ROWS(H$8:H733))))</f>
        <v/>
      </c>
      <c r="L733" s="10"/>
    </row>
    <row r="734" spans="2:12" x14ac:dyDescent="0.35">
      <c r="B734" s="19" t="str">
        <f t="array" ref="B734">IF(ROWS(B$8:B734)&gt;$H$3,"",INDEX(Tracker!$B$5:$B$999,SMALL(IF((Tracker!$B$5:$B$999&gt;=PerCustomer!$D$5)*(Tracker!$B$5:$B$999&lt;=PerCustomer!$E$5)*(Tracker!$C$5:$C$999=PerCustomer!$B$5),ROW(Tracker!$B$5:$B$999)-ROW(Tracker!$B$5)+1),ROWS(B$8:B734))))</f>
        <v/>
      </c>
      <c r="C734" s="19" t="str">
        <f t="array" ref="C734">IF(ROWS(C$8:C734)&gt;$H$3,"",INDEX(Tracker!$C$5:$C$999,SMALL(IF((Tracker!$B$5:$B$999&gt;=PerCustomer!$D$5)*(Tracker!$B$5:$B$999&lt;=PerCustomer!$E$5)*(Tracker!$C$5:$C$999=PerCustomer!$B$5),ROW(Tracker!$B$5:$B$999)-ROW(Tracker!$B$5)+1),ROWS(C$8:C734))))</f>
        <v/>
      </c>
      <c r="D734" s="21" t="str">
        <f t="array" ref="D734">IF(ROWS(D$8:D734)&gt;$H$3,"",INDEX(Tracker!$D$5:$D$999,SMALL(IF((Tracker!$B$5:$B$999&gt;=PerCustomer!$D$5)*(Tracker!$B$5:$B$999&lt;=PerCustomer!$E$5)*(Tracker!$C$5:$C$999=PerCustomer!$B$5),ROW(Tracker!$B$5:$B$999)-ROW(Tracker!$B$5)+1),ROWS(D$8:D734))))</f>
        <v/>
      </c>
      <c r="F734" s="19" t="str" cm="1">
        <f t="array" ref="F734">IF(ROWS(F$8:F734)&gt;$H$4,"",INDEX(PaymentDate[],SMALL(IF((PaymentDate[]&gt;=PerCustomer!$D$5)*(PaymentDate[]&lt;=PerCustomer!$E$5)*(PaymentCus[]=PerCustomer!$B$5),ROW(PaymentDate[])-ROW(CustPay!$B$4)+1),ROWS(F$8:F734))))</f>
        <v/>
      </c>
      <c r="G734" s="20" t="str" cm="1">
        <f t="array" ref="G734">IF(ROWS(G$8:G734)&gt;$H$4,"",INDEX(PaymentCus[],SMALL(IF((PaymentDate[]&gt;=PerCustomer!$D$5)*(PaymentDate[]&lt;=PerCustomer!$E$5)*(PaymentCus[]=PerCustomer!$B$5),ROW(PaymentDate[])-ROW(CustPay!$B$4)+1),ROWS(G$8:G734))))</f>
        <v/>
      </c>
      <c r="H734" s="21" t="str" cm="1">
        <f t="array" ref="H734">IF(ROWS(H$8:H734)&gt;$H$4,"",INDEX(TableCPD[],SMALL(IF((PaymentDate[]&gt;=PerCustomer!$D$5)*(PaymentDate[]&lt;=PerCustomer!$E$5)*(PaymentCus[]=PerCustomer!$B$5),ROW(PaymentDate[])-ROW(CustPay!$B$4)+1),ROWS(H$8:H734))))</f>
        <v/>
      </c>
      <c r="L734" s="10"/>
    </row>
    <row r="735" spans="2:12" x14ac:dyDescent="0.35">
      <c r="B735" s="19" t="str">
        <f t="array" ref="B735">IF(ROWS(B$8:B735)&gt;$H$3,"",INDEX(Tracker!$B$5:$B$999,SMALL(IF((Tracker!$B$5:$B$999&gt;=PerCustomer!$D$5)*(Tracker!$B$5:$B$999&lt;=PerCustomer!$E$5)*(Tracker!$C$5:$C$999=PerCustomer!$B$5),ROW(Tracker!$B$5:$B$999)-ROW(Tracker!$B$5)+1),ROWS(B$8:B735))))</f>
        <v/>
      </c>
      <c r="C735" s="19" t="str">
        <f t="array" ref="C735">IF(ROWS(C$8:C735)&gt;$H$3,"",INDEX(Tracker!$C$5:$C$999,SMALL(IF((Tracker!$B$5:$B$999&gt;=PerCustomer!$D$5)*(Tracker!$B$5:$B$999&lt;=PerCustomer!$E$5)*(Tracker!$C$5:$C$999=PerCustomer!$B$5),ROW(Tracker!$B$5:$B$999)-ROW(Tracker!$B$5)+1),ROWS(C$8:C735))))</f>
        <v/>
      </c>
      <c r="D735" s="21" t="str">
        <f t="array" ref="D735">IF(ROWS(D$8:D735)&gt;$H$3,"",INDEX(Tracker!$D$5:$D$999,SMALL(IF((Tracker!$B$5:$B$999&gt;=PerCustomer!$D$5)*(Tracker!$B$5:$B$999&lt;=PerCustomer!$E$5)*(Tracker!$C$5:$C$999=PerCustomer!$B$5),ROW(Tracker!$B$5:$B$999)-ROW(Tracker!$B$5)+1),ROWS(D$8:D735))))</f>
        <v/>
      </c>
      <c r="F735" s="19" t="str" cm="1">
        <f t="array" ref="F735">IF(ROWS(F$8:F735)&gt;$H$4,"",INDEX(PaymentDate[],SMALL(IF((PaymentDate[]&gt;=PerCustomer!$D$5)*(PaymentDate[]&lt;=PerCustomer!$E$5)*(PaymentCus[]=PerCustomer!$B$5),ROW(PaymentDate[])-ROW(CustPay!$B$4)+1),ROWS(F$8:F735))))</f>
        <v/>
      </c>
      <c r="G735" s="20" t="str" cm="1">
        <f t="array" ref="G735">IF(ROWS(G$8:G735)&gt;$H$4,"",INDEX(PaymentCus[],SMALL(IF((PaymentDate[]&gt;=PerCustomer!$D$5)*(PaymentDate[]&lt;=PerCustomer!$E$5)*(PaymentCus[]=PerCustomer!$B$5),ROW(PaymentDate[])-ROW(CustPay!$B$4)+1),ROWS(G$8:G735))))</f>
        <v/>
      </c>
      <c r="H735" s="21" t="str" cm="1">
        <f t="array" ref="H735">IF(ROWS(H$8:H735)&gt;$H$4,"",INDEX(TableCPD[],SMALL(IF((PaymentDate[]&gt;=PerCustomer!$D$5)*(PaymentDate[]&lt;=PerCustomer!$E$5)*(PaymentCus[]=PerCustomer!$B$5),ROW(PaymentDate[])-ROW(CustPay!$B$4)+1),ROWS(H$8:H735))))</f>
        <v/>
      </c>
      <c r="L735" s="10"/>
    </row>
    <row r="736" spans="2:12" x14ac:dyDescent="0.35">
      <c r="B736" s="19" t="str">
        <f t="array" ref="B736">IF(ROWS(B$8:B736)&gt;$H$3,"",INDEX(Tracker!$B$5:$B$999,SMALL(IF((Tracker!$B$5:$B$999&gt;=PerCustomer!$D$5)*(Tracker!$B$5:$B$999&lt;=PerCustomer!$E$5)*(Tracker!$C$5:$C$999=PerCustomer!$B$5),ROW(Tracker!$B$5:$B$999)-ROW(Tracker!$B$5)+1),ROWS(B$8:B736))))</f>
        <v/>
      </c>
      <c r="C736" s="19" t="str">
        <f t="array" ref="C736">IF(ROWS(C$8:C736)&gt;$H$3,"",INDEX(Tracker!$C$5:$C$999,SMALL(IF((Tracker!$B$5:$B$999&gt;=PerCustomer!$D$5)*(Tracker!$B$5:$B$999&lt;=PerCustomer!$E$5)*(Tracker!$C$5:$C$999=PerCustomer!$B$5),ROW(Tracker!$B$5:$B$999)-ROW(Tracker!$B$5)+1),ROWS(C$8:C736))))</f>
        <v/>
      </c>
      <c r="D736" s="21" t="str">
        <f t="array" ref="D736">IF(ROWS(D$8:D736)&gt;$H$3,"",INDEX(Tracker!$D$5:$D$999,SMALL(IF((Tracker!$B$5:$B$999&gt;=PerCustomer!$D$5)*(Tracker!$B$5:$B$999&lt;=PerCustomer!$E$5)*(Tracker!$C$5:$C$999=PerCustomer!$B$5),ROW(Tracker!$B$5:$B$999)-ROW(Tracker!$B$5)+1),ROWS(D$8:D736))))</f>
        <v/>
      </c>
      <c r="F736" s="19" t="str" cm="1">
        <f t="array" ref="F736">IF(ROWS(F$8:F736)&gt;$H$4,"",INDEX(PaymentDate[],SMALL(IF((PaymentDate[]&gt;=PerCustomer!$D$5)*(PaymentDate[]&lt;=PerCustomer!$E$5)*(PaymentCus[]=PerCustomer!$B$5),ROW(PaymentDate[])-ROW(CustPay!$B$4)+1),ROWS(F$8:F736))))</f>
        <v/>
      </c>
      <c r="G736" s="20" t="str" cm="1">
        <f t="array" ref="G736">IF(ROWS(G$8:G736)&gt;$H$4,"",INDEX(PaymentCus[],SMALL(IF((PaymentDate[]&gt;=PerCustomer!$D$5)*(PaymentDate[]&lt;=PerCustomer!$E$5)*(PaymentCus[]=PerCustomer!$B$5),ROW(PaymentDate[])-ROW(CustPay!$B$4)+1),ROWS(G$8:G736))))</f>
        <v/>
      </c>
      <c r="H736" s="21" t="str" cm="1">
        <f t="array" ref="H736">IF(ROWS(H$8:H736)&gt;$H$4,"",INDEX(TableCPD[],SMALL(IF((PaymentDate[]&gt;=PerCustomer!$D$5)*(PaymentDate[]&lt;=PerCustomer!$E$5)*(PaymentCus[]=PerCustomer!$B$5),ROW(PaymentDate[])-ROW(CustPay!$B$4)+1),ROWS(H$8:H736))))</f>
        <v/>
      </c>
      <c r="L736" s="10"/>
    </row>
    <row r="737" spans="2:12" x14ac:dyDescent="0.35">
      <c r="B737" s="19" t="str">
        <f t="array" ref="B737">IF(ROWS(B$8:B737)&gt;$H$3,"",INDEX(Tracker!$B$5:$B$999,SMALL(IF((Tracker!$B$5:$B$999&gt;=PerCustomer!$D$5)*(Tracker!$B$5:$B$999&lt;=PerCustomer!$E$5)*(Tracker!$C$5:$C$999=PerCustomer!$B$5),ROW(Tracker!$B$5:$B$999)-ROW(Tracker!$B$5)+1),ROWS(B$8:B737))))</f>
        <v/>
      </c>
      <c r="C737" s="19" t="str">
        <f t="array" ref="C737">IF(ROWS(C$8:C737)&gt;$H$3,"",INDEX(Tracker!$C$5:$C$999,SMALL(IF((Tracker!$B$5:$B$999&gt;=PerCustomer!$D$5)*(Tracker!$B$5:$B$999&lt;=PerCustomer!$E$5)*(Tracker!$C$5:$C$999=PerCustomer!$B$5),ROW(Tracker!$B$5:$B$999)-ROW(Tracker!$B$5)+1),ROWS(C$8:C737))))</f>
        <v/>
      </c>
      <c r="D737" s="21" t="str">
        <f t="array" ref="D737">IF(ROWS(D$8:D737)&gt;$H$3,"",INDEX(Tracker!$D$5:$D$999,SMALL(IF((Tracker!$B$5:$B$999&gt;=PerCustomer!$D$5)*(Tracker!$B$5:$B$999&lt;=PerCustomer!$E$5)*(Tracker!$C$5:$C$999=PerCustomer!$B$5),ROW(Tracker!$B$5:$B$999)-ROW(Tracker!$B$5)+1),ROWS(D$8:D737))))</f>
        <v/>
      </c>
      <c r="F737" s="19" t="str" cm="1">
        <f t="array" ref="F737">IF(ROWS(F$8:F737)&gt;$H$4,"",INDEX(PaymentDate[],SMALL(IF((PaymentDate[]&gt;=PerCustomer!$D$5)*(PaymentDate[]&lt;=PerCustomer!$E$5)*(PaymentCus[]=PerCustomer!$B$5),ROW(PaymentDate[])-ROW(CustPay!$B$4)+1),ROWS(F$8:F737))))</f>
        <v/>
      </c>
      <c r="G737" s="20" t="str" cm="1">
        <f t="array" ref="G737">IF(ROWS(G$8:G737)&gt;$H$4,"",INDEX(PaymentCus[],SMALL(IF((PaymentDate[]&gt;=PerCustomer!$D$5)*(PaymentDate[]&lt;=PerCustomer!$E$5)*(PaymentCus[]=PerCustomer!$B$5),ROW(PaymentDate[])-ROW(CustPay!$B$4)+1),ROWS(G$8:G737))))</f>
        <v/>
      </c>
      <c r="H737" s="21" t="str" cm="1">
        <f t="array" ref="H737">IF(ROWS(H$8:H737)&gt;$H$4,"",INDEX(TableCPD[],SMALL(IF((PaymentDate[]&gt;=PerCustomer!$D$5)*(PaymentDate[]&lt;=PerCustomer!$E$5)*(PaymentCus[]=PerCustomer!$B$5),ROW(PaymentDate[])-ROW(CustPay!$B$4)+1),ROWS(H$8:H737))))</f>
        <v/>
      </c>
      <c r="L737" s="10"/>
    </row>
    <row r="738" spans="2:12" x14ac:dyDescent="0.35">
      <c r="B738" s="19" t="str">
        <f t="array" ref="B738">IF(ROWS(B$8:B738)&gt;$H$3,"",INDEX(Tracker!$B$5:$B$999,SMALL(IF((Tracker!$B$5:$B$999&gt;=PerCustomer!$D$5)*(Tracker!$B$5:$B$999&lt;=PerCustomer!$E$5)*(Tracker!$C$5:$C$999=PerCustomer!$B$5),ROW(Tracker!$B$5:$B$999)-ROW(Tracker!$B$5)+1),ROWS(B$8:B738))))</f>
        <v/>
      </c>
      <c r="C738" s="19" t="str">
        <f t="array" ref="C738">IF(ROWS(C$8:C738)&gt;$H$3,"",INDEX(Tracker!$C$5:$C$999,SMALL(IF((Tracker!$B$5:$B$999&gt;=PerCustomer!$D$5)*(Tracker!$B$5:$B$999&lt;=PerCustomer!$E$5)*(Tracker!$C$5:$C$999=PerCustomer!$B$5),ROW(Tracker!$B$5:$B$999)-ROW(Tracker!$B$5)+1),ROWS(C$8:C738))))</f>
        <v/>
      </c>
      <c r="D738" s="21" t="str">
        <f t="array" ref="D738">IF(ROWS(D$8:D738)&gt;$H$3,"",INDEX(Tracker!$D$5:$D$999,SMALL(IF((Tracker!$B$5:$B$999&gt;=PerCustomer!$D$5)*(Tracker!$B$5:$B$999&lt;=PerCustomer!$E$5)*(Tracker!$C$5:$C$999=PerCustomer!$B$5),ROW(Tracker!$B$5:$B$999)-ROW(Tracker!$B$5)+1),ROWS(D$8:D738))))</f>
        <v/>
      </c>
      <c r="F738" s="19" t="str" cm="1">
        <f t="array" ref="F738">IF(ROWS(F$8:F738)&gt;$H$4,"",INDEX(PaymentDate[],SMALL(IF((PaymentDate[]&gt;=PerCustomer!$D$5)*(PaymentDate[]&lt;=PerCustomer!$E$5)*(PaymentCus[]=PerCustomer!$B$5),ROW(PaymentDate[])-ROW(CustPay!$B$4)+1),ROWS(F$8:F738))))</f>
        <v/>
      </c>
      <c r="G738" s="20" t="str" cm="1">
        <f t="array" ref="G738">IF(ROWS(G$8:G738)&gt;$H$4,"",INDEX(PaymentCus[],SMALL(IF((PaymentDate[]&gt;=PerCustomer!$D$5)*(PaymentDate[]&lt;=PerCustomer!$E$5)*(PaymentCus[]=PerCustomer!$B$5),ROW(PaymentDate[])-ROW(CustPay!$B$4)+1),ROWS(G$8:G738))))</f>
        <v/>
      </c>
      <c r="H738" s="21" t="str" cm="1">
        <f t="array" ref="H738">IF(ROWS(H$8:H738)&gt;$H$4,"",INDEX(TableCPD[],SMALL(IF((PaymentDate[]&gt;=PerCustomer!$D$5)*(PaymentDate[]&lt;=PerCustomer!$E$5)*(PaymentCus[]=PerCustomer!$B$5),ROW(PaymentDate[])-ROW(CustPay!$B$4)+1),ROWS(H$8:H738))))</f>
        <v/>
      </c>
      <c r="L738" s="10"/>
    </row>
    <row r="739" spans="2:12" x14ac:dyDescent="0.35">
      <c r="B739" s="19" t="str">
        <f t="array" ref="B739">IF(ROWS(B$8:B739)&gt;$H$3,"",INDEX(Tracker!$B$5:$B$999,SMALL(IF((Tracker!$B$5:$B$999&gt;=PerCustomer!$D$5)*(Tracker!$B$5:$B$999&lt;=PerCustomer!$E$5)*(Tracker!$C$5:$C$999=PerCustomer!$B$5),ROW(Tracker!$B$5:$B$999)-ROW(Tracker!$B$5)+1),ROWS(B$8:B739))))</f>
        <v/>
      </c>
      <c r="C739" s="19" t="str">
        <f t="array" ref="C739">IF(ROWS(C$8:C739)&gt;$H$3,"",INDEX(Tracker!$C$5:$C$999,SMALL(IF((Tracker!$B$5:$B$999&gt;=PerCustomer!$D$5)*(Tracker!$B$5:$B$999&lt;=PerCustomer!$E$5)*(Tracker!$C$5:$C$999=PerCustomer!$B$5),ROW(Tracker!$B$5:$B$999)-ROW(Tracker!$B$5)+1),ROWS(C$8:C739))))</f>
        <v/>
      </c>
      <c r="D739" s="21" t="str">
        <f t="array" ref="D739">IF(ROWS(D$8:D739)&gt;$H$3,"",INDEX(Tracker!$D$5:$D$999,SMALL(IF((Tracker!$B$5:$B$999&gt;=PerCustomer!$D$5)*(Tracker!$B$5:$B$999&lt;=PerCustomer!$E$5)*(Tracker!$C$5:$C$999=PerCustomer!$B$5),ROW(Tracker!$B$5:$B$999)-ROW(Tracker!$B$5)+1),ROWS(D$8:D739))))</f>
        <v/>
      </c>
      <c r="F739" s="19" t="str" cm="1">
        <f t="array" ref="F739">IF(ROWS(F$8:F739)&gt;$H$4,"",INDEX(PaymentDate[],SMALL(IF((PaymentDate[]&gt;=PerCustomer!$D$5)*(PaymentDate[]&lt;=PerCustomer!$E$5)*(PaymentCus[]=PerCustomer!$B$5),ROW(PaymentDate[])-ROW(CustPay!$B$4)+1),ROWS(F$8:F739))))</f>
        <v/>
      </c>
      <c r="G739" s="20" t="str" cm="1">
        <f t="array" ref="G739">IF(ROWS(G$8:G739)&gt;$H$4,"",INDEX(PaymentCus[],SMALL(IF((PaymentDate[]&gt;=PerCustomer!$D$5)*(PaymentDate[]&lt;=PerCustomer!$E$5)*(PaymentCus[]=PerCustomer!$B$5),ROW(PaymentDate[])-ROW(CustPay!$B$4)+1),ROWS(G$8:G739))))</f>
        <v/>
      </c>
      <c r="H739" s="21" t="str" cm="1">
        <f t="array" ref="H739">IF(ROWS(H$8:H739)&gt;$H$4,"",INDEX(TableCPD[],SMALL(IF((PaymentDate[]&gt;=PerCustomer!$D$5)*(PaymentDate[]&lt;=PerCustomer!$E$5)*(PaymentCus[]=PerCustomer!$B$5),ROW(PaymentDate[])-ROW(CustPay!$B$4)+1),ROWS(H$8:H739))))</f>
        <v/>
      </c>
      <c r="L739" s="10"/>
    </row>
    <row r="740" spans="2:12" x14ac:dyDescent="0.35">
      <c r="B740" s="19" t="str">
        <f t="array" ref="B740">IF(ROWS(B$8:B740)&gt;$H$3,"",INDEX(Tracker!$B$5:$B$999,SMALL(IF((Tracker!$B$5:$B$999&gt;=PerCustomer!$D$5)*(Tracker!$B$5:$B$999&lt;=PerCustomer!$E$5)*(Tracker!$C$5:$C$999=PerCustomer!$B$5),ROW(Tracker!$B$5:$B$999)-ROW(Tracker!$B$5)+1),ROWS(B$8:B740))))</f>
        <v/>
      </c>
      <c r="C740" s="19" t="str">
        <f t="array" ref="C740">IF(ROWS(C$8:C740)&gt;$H$3,"",INDEX(Tracker!$C$5:$C$999,SMALL(IF((Tracker!$B$5:$B$999&gt;=PerCustomer!$D$5)*(Tracker!$B$5:$B$999&lt;=PerCustomer!$E$5)*(Tracker!$C$5:$C$999=PerCustomer!$B$5),ROW(Tracker!$B$5:$B$999)-ROW(Tracker!$B$5)+1),ROWS(C$8:C740))))</f>
        <v/>
      </c>
      <c r="D740" s="21" t="str">
        <f t="array" ref="D740">IF(ROWS(D$8:D740)&gt;$H$3,"",INDEX(Tracker!$D$5:$D$999,SMALL(IF((Tracker!$B$5:$B$999&gt;=PerCustomer!$D$5)*(Tracker!$B$5:$B$999&lt;=PerCustomer!$E$5)*(Tracker!$C$5:$C$999=PerCustomer!$B$5),ROW(Tracker!$B$5:$B$999)-ROW(Tracker!$B$5)+1),ROWS(D$8:D740))))</f>
        <v/>
      </c>
      <c r="F740" s="19" t="str" cm="1">
        <f t="array" ref="F740">IF(ROWS(F$8:F740)&gt;$H$4,"",INDEX(PaymentDate[],SMALL(IF((PaymentDate[]&gt;=PerCustomer!$D$5)*(PaymentDate[]&lt;=PerCustomer!$E$5)*(PaymentCus[]=PerCustomer!$B$5),ROW(PaymentDate[])-ROW(CustPay!$B$4)+1),ROWS(F$8:F740))))</f>
        <v/>
      </c>
      <c r="G740" s="20" t="str" cm="1">
        <f t="array" ref="G740">IF(ROWS(G$8:G740)&gt;$H$4,"",INDEX(PaymentCus[],SMALL(IF((PaymentDate[]&gt;=PerCustomer!$D$5)*(PaymentDate[]&lt;=PerCustomer!$E$5)*(PaymentCus[]=PerCustomer!$B$5),ROW(PaymentDate[])-ROW(CustPay!$B$4)+1),ROWS(G$8:G740))))</f>
        <v/>
      </c>
      <c r="H740" s="21" t="str" cm="1">
        <f t="array" ref="H740">IF(ROWS(H$8:H740)&gt;$H$4,"",INDEX(TableCPD[],SMALL(IF((PaymentDate[]&gt;=PerCustomer!$D$5)*(PaymentDate[]&lt;=PerCustomer!$E$5)*(PaymentCus[]=PerCustomer!$B$5),ROW(PaymentDate[])-ROW(CustPay!$B$4)+1),ROWS(H$8:H740))))</f>
        <v/>
      </c>
      <c r="L740" s="10"/>
    </row>
    <row r="741" spans="2:12" x14ac:dyDescent="0.35">
      <c r="B741" s="19" t="str">
        <f t="array" ref="B741">IF(ROWS(B$8:B741)&gt;$H$3,"",INDEX(Tracker!$B$5:$B$999,SMALL(IF((Tracker!$B$5:$B$999&gt;=PerCustomer!$D$5)*(Tracker!$B$5:$B$999&lt;=PerCustomer!$E$5)*(Tracker!$C$5:$C$999=PerCustomer!$B$5),ROW(Tracker!$B$5:$B$999)-ROW(Tracker!$B$5)+1),ROWS(B$8:B741))))</f>
        <v/>
      </c>
      <c r="C741" s="19" t="str">
        <f t="array" ref="C741">IF(ROWS(C$8:C741)&gt;$H$3,"",INDEX(Tracker!$C$5:$C$999,SMALL(IF((Tracker!$B$5:$B$999&gt;=PerCustomer!$D$5)*(Tracker!$B$5:$B$999&lt;=PerCustomer!$E$5)*(Tracker!$C$5:$C$999=PerCustomer!$B$5),ROW(Tracker!$B$5:$B$999)-ROW(Tracker!$B$5)+1),ROWS(C$8:C741))))</f>
        <v/>
      </c>
      <c r="D741" s="21" t="str">
        <f t="array" ref="D741">IF(ROWS(D$8:D741)&gt;$H$3,"",INDEX(Tracker!$D$5:$D$999,SMALL(IF((Tracker!$B$5:$B$999&gt;=PerCustomer!$D$5)*(Tracker!$B$5:$B$999&lt;=PerCustomer!$E$5)*(Tracker!$C$5:$C$999=PerCustomer!$B$5),ROW(Tracker!$B$5:$B$999)-ROW(Tracker!$B$5)+1),ROWS(D$8:D741))))</f>
        <v/>
      </c>
      <c r="F741" s="19" t="str" cm="1">
        <f t="array" ref="F741">IF(ROWS(F$8:F741)&gt;$H$4,"",INDEX(PaymentDate[],SMALL(IF((PaymentDate[]&gt;=PerCustomer!$D$5)*(PaymentDate[]&lt;=PerCustomer!$E$5)*(PaymentCus[]=PerCustomer!$B$5),ROW(PaymentDate[])-ROW(CustPay!$B$4)+1),ROWS(F$8:F741))))</f>
        <v/>
      </c>
      <c r="G741" s="20" t="str" cm="1">
        <f t="array" ref="G741">IF(ROWS(G$8:G741)&gt;$H$4,"",INDEX(PaymentCus[],SMALL(IF((PaymentDate[]&gt;=PerCustomer!$D$5)*(PaymentDate[]&lt;=PerCustomer!$E$5)*(PaymentCus[]=PerCustomer!$B$5),ROW(PaymentDate[])-ROW(CustPay!$B$4)+1),ROWS(G$8:G741))))</f>
        <v/>
      </c>
      <c r="H741" s="21" t="str" cm="1">
        <f t="array" ref="H741">IF(ROWS(H$8:H741)&gt;$H$4,"",INDEX(TableCPD[],SMALL(IF((PaymentDate[]&gt;=PerCustomer!$D$5)*(PaymentDate[]&lt;=PerCustomer!$E$5)*(PaymentCus[]=PerCustomer!$B$5),ROW(PaymentDate[])-ROW(CustPay!$B$4)+1),ROWS(H$8:H741))))</f>
        <v/>
      </c>
      <c r="L741" s="10"/>
    </row>
    <row r="742" spans="2:12" x14ac:dyDescent="0.35">
      <c r="B742" s="19" t="str">
        <f t="array" ref="B742">IF(ROWS(B$8:B742)&gt;$H$3,"",INDEX(Tracker!$B$5:$B$999,SMALL(IF((Tracker!$B$5:$B$999&gt;=PerCustomer!$D$5)*(Tracker!$B$5:$B$999&lt;=PerCustomer!$E$5)*(Tracker!$C$5:$C$999=PerCustomer!$B$5),ROW(Tracker!$B$5:$B$999)-ROW(Tracker!$B$5)+1),ROWS(B$8:B742))))</f>
        <v/>
      </c>
      <c r="C742" s="19" t="str">
        <f t="array" ref="C742">IF(ROWS(C$8:C742)&gt;$H$3,"",INDEX(Tracker!$C$5:$C$999,SMALL(IF((Tracker!$B$5:$B$999&gt;=PerCustomer!$D$5)*(Tracker!$B$5:$B$999&lt;=PerCustomer!$E$5)*(Tracker!$C$5:$C$999=PerCustomer!$B$5),ROW(Tracker!$B$5:$B$999)-ROW(Tracker!$B$5)+1),ROWS(C$8:C742))))</f>
        <v/>
      </c>
      <c r="D742" s="21" t="str">
        <f t="array" ref="D742">IF(ROWS(D$8:D742)&gt;$H$3,"",INDEX(Tracker!$D$5:$D$999,SMALL(IF((Tracker!$B$5:$B$999&gt;=PerCustomer!$D$5)*(Tracker!$B$5:$B$999&lt;=PerCustomer!$E$5)*(Tracker!$C$5:$C$999=PerCustomer!$B$5),ROW(Tracker!$B$5:$B$999)-ROW(Tracker!$B$5)+1),ROWS(D$8:D742))))</f>
        <v/>
      </c>
      <c r="F742" s="19" t="str" cm="1">
        <f t="array" ref="F742">IF(ROWS(F$8:F742)&gt;$H$4,"",INDEX(PaymentDate[],SMALL(IF((PaymentDate[]&gt;=PerCustomer!$D$5)*(PaymentDate[]&lt;=PerCustomer!$E$5)*(PaymentCus[]=PerCustomer!$B$5),ROW(PaymentDate[])-ROW(CustPay!$B$4)+1),ROWS(F$8:F742))))</f>
        <v/>
      </c>
      <c r="G742" s="20" t="str" cm="1">
        <f t="array" ref="G742">IF(ROWS(G$8:G742)&gt;$H$4,"",INDEX(PaymentCus[],SMALL(IF((PaymentDate[]&gt;=PerCustomer!$D$5)*(PaymentDate[]&lt;=PerCustomer!$E$5)*(PaymentCus[]=PerCustomer!$B$5),ROW(PaymentDate[])-ROW(CustPay!$B$4)+1),ROWS(G$8:G742))))</f>
        <v/>
      </c>
      <c r="H742" s="21" t="str" cm="1">
        <f t="array" ref="H742">IF(ROWS(H$8:H742)&gt;$H$4,"",INDEX(TableCPD[],SMALL(IF((PaymentDate[]&gt;=PerCustomer!$D$5)*(PaymentDate[]&lt;=PerCustomer!$E$5)*(PaymentCus[]=PerCustomer!$B$5),ROW(PaymentDate[])-ROW(CustPay!$B$4)+1),ROWS(H$8:H742))))</f>
        <v/>
      </c>
      <c r="L742" s="10"/>
    </row>
    <row r="743" spans="2:12" x14ac:dyDescent="0.35">
      <c r="B743" s="19" t="str">
        <f t="array" ref="B743">IF(ROWS(B$8:B743)&gt;$H$3,"",INDEX(Tracker!$B$5:$B$999,SMALL(IF((Tracker!$B$5:$B$999&gt;=PerCustomer!$D$5)*(Tracker!$B$5:$B$999&lt;=PerCustomer!$E$5)*(Tracker!$C$5:$C$999=PerCustomer!$B$5),ROW(Tracker!$B$5:$B$999)-ROW(Tracker!$B$5)+1),ROWS(B$8:B743))))</f>
        <v/>
      </c>
      <c r="C743" s="19" t="str">
        <f t="array" ref="C743">IF(ROWS(C$8:C743)&gt;$H$3,"",INDEX(Tracker!$C$5:$C$999,SMALL(IF((Tracker!$B$5:$B$999&gt;=PerCustomer!$D$5)*(Tracker!$B$5:$B$999&lt;=PerCustomer!$E$5)*(Tracker!$C$5:$C$999=PerCustomer!$B$5),ROW(Tracker!$B$5:$B$999)-ROW(Tracker!$B$5)+1),ROWS(C$8:C743))))</f>
        <v/>
      </c>
      <c r="D743" s="21" t="str">
        <f t="array" ref="D743">IF(ROWS(D$8:D743)&gt;$H$3,"",INDEX(Tracker!$D$5:$D$999,SMALL(IF((Tracker!$B$5:$B$999&gt;=PerCustomer!$D$5)*(Tracker!$B$5:$B$999&lt;=PerCustomer!$E$5)*(Tracker!$C$5:$C$999=PerCustomer!$B$5),ROW(Tracker!$B$5:$B$999)-ROW(Tracker!$B$5)+1),ROWS(D$8:D743))))</f>
        <v/>
      </c>
      <c r="F743" s="19" t="str" cm="1">
        <f t="array" ref="F743">IF(ROWS(F$8:F743)&gt;$H$4,"",INDEX(PaymentDate[],SMALL(IF((PaymentDate[]&gt;=PerCustomer!$D$5)*(PaymentDate[]&lt;=PerCustomer!$E$5)*(PaymentCus[]=PerCustomer!$B$5),ROW(PaymentDate[])-ROW(CustPay!$B$4)+1),ROWS(F$8:F743))))</f>
        <v/>
      </c>
      <c r="G743" s="20" t="str" cm="1">
        <f t="array" ref="G743">IF(ROWS(G$8:G743)&gt;$H$4,"",INDEX(PaymentCus[],SMALL(IF((PaymentDate[]&gt;=PerCustomer!$D$5)*(PaymentDate[]&lt;=PerCustomer!$E$5)*(PaymentCus[]=PerCustomer!$B$5),ROW(PaymentDate[])-ROW(CustPay!$B$4)+1),ROWS(G$8:G743))))</f>
        <v/>
      </c>
      <c r="H743" s="21" t="str" cm="1">
        <f t="array" ref="H743">IF(ROWS(H$8:H743)&gt;$H$4,"",INDEX(TableCPD[],SMALL(IF((PaymentDate[]&gt;=PerCustomer!$D$5)*(PaymentDate[]&lt;=PerCustomer!$E$5)*(PaymentCus[]=PerCustomer!$B$5),ROW(PaymentDate[])-ROW(CustPay!$B$4)+1),ROWS(H$8:H743))))</f>
        <v/>
      </c>
      <c r="L743" s="10"/>
    </row>
    <row r="744" spans="2:12" x14ac:dyDescent="0.35">
      <c r="B744" s="19" t="str">
        <f t="array" ref="B744">IF(ROWS(B$8:B744)&gt;$H$3,"",INDEX(Tracker!$B$5:$B$999,SMALL(IF((Tracker!$B$5:$B$999&gt;=PerCustomer!$D$5)*(Tracker!$B$5:$B$999&lt;=PerCustomer!$E$5)*(Tracker!$C$5:$C$999=PerCustomer!$B$5),ROW(Tracker!$B$5:$B$999)-ROW(Tracker!$B$5)+1),ROWS(B$8:B744))))</f>
        <v/>
      </c>
      <c r="C744" s="19" t="str">
        <f t="array" ref="C744">IF(ROWS(C$8:C744)&gt;$H$3,"",INDEX(Tracker!$C$5:$C$999,SMALL(IF((Tracker!$B$5:$B$999&gt;=PerCustomer!$D$5)*(Tracker!$B$5:$B$999&lt;=PerCustomer!$E$5)*(Tracker!$C$5:$C$999=PerCustomer!$B$5),ROW(Tracker!$B$5:$B$999)-ROW(Tracker!$B$5)+1),ROWS(C$8:C744))))</f>
        <v/>
      </c>
      <c r="D744" s="21" t="str">
        <f t="array" ref="D744">IF(ROWS(D$8:D744)&gt;$H$3,"",INDEX(Tracker!$D$5:$D$999,SMALL(IF((Tracker!$B$5:$B$999&gt;=PerCustomer!$D$5)*(Tracker!$B$5:$B$999&lt;=PerCustomer!$E$5)*(Tracker!$C$5:$C$999=PerCustomer!$B$5),ROW(Tracker!$B$5:$B$999)-ROW(Tracker!$B$5)+1),ROWS(D$8:D744))))</f>
        <v/>
      </c>
      <c r="F744" s="19" t="str" cm="1">
        <f t="array" ref="F744">IF(ROWS(F$8:F744)&gt;$H$4,"",INDEX(PaymentDate[],SMALL(IF((PaymentDate[]&gt;=PerCustomer!$D$5)*(PaymentDate[]&lt;=PerCustomer!$E$5)*(PaymentCus[]=PerCustomer!$B$5),ROW(PaymentDate[])-ROW(CustPay!$B$4)+1),ROWS(F$8:F744))))</f>
        <v/>
      </c>
      <c r="G744" s="20" t="str" cm="1">
        <f t="array" ref="G744">IF(ROWS(G$8:G744)&gt;$H$4,"",INDEX(PaymentCus[],SMALL(IF((PaymentDate[]&gt;=PerCustomer!$D$5)*(PaymentDate[]&lt;=PerCustomer!$E$5)*(PaymentCus[]=PerCustomer!$B$5),ROW(PaymentDate[])-ROW(CustPay!$B$4)+1),ROWS(G$8:G744))))</f>
        <v/>
      </c>
      <c r="H744" s="21" t="str" cm="1">
        <f t="array" ref="H744">IF(ROWS(H$8:H744)&gt;$H$4,"",INDEX(TableCPD[],SMALL(IF((PaymentDate[]&gt;=PerCustomer!$D$5)*(PaymentDate[]&lt;=PerCustomer!$E$5)*(PaymentCus[]=PerCustomer!$B$5),ROW(PaymentDate[])-ROW(CustPay!$B$4)+1),ROWS(H$8:H744))))</f>
        <v/>
      </c>
      <c r="L744" s="10"/>
    </row>
    <row r="745" spans="2:12" x14ac:dyDescent="0.35">
      <c r="B745" s="19" t="str">
        <f t="array" ref="B745">IF(ROWS(B$8:B745)&gt;$H$3,"",INDEX(Tracker!$B$5:$B$999,SMALL(IF((Tracker!$B$5:$B$999&gt;=PerCustomer!$D$5)*(Tracker!$B$5:$B$999&lt;=PerCustomer!$E$5)*(Tracker!$C$5:$C$999=PerCustomer!$B$5),ROW(Tracker!$B$5:$B$999)-ROW(Tracker!$B$5)+1),ROWS(B$8:B745))))</f>
        <v/>
      </c>
      <c r="C745" s="19" t="str">
        <f t="array" ref="C745">IF(ROWS(C$8:C745)&gt;$H$3,"",INDEX(Tracker!$C$5:$C$999,SMALL(IF((Tracker!$B$5:$B$999&gt;=PerCustomer!$D$5)*(Tracker!$B$5:$B$999&lt;=PerCustomer!$E$5)*(Tracker!$C$5:$C$999=PerCustomer!$B$5),ROW(Tracker!$B$5:$B$999)-ROW(Tracker!$B$5)+1),ROWS(C$8:C745))))</f>
        <v/>
      </c>
      <c r="D745" s="21" t="str">
        <f t="array" ref="D745">IF(ROWS(D$8:D745)&gt;$H$3,"",INDEX(Tracker!$D$5:$D$999,SMALL(IF((Tracker!$B$5:$B$999&gt;=PerCustomer!$D$5)*(Tracker!$B$5:$B$999&lt;=PerCustomer!$E$5)*(Tracker!$C$5:$C$999=PerCustomer!$B$5),ROW(Tracker!$B$5:$B$999)-ROW(Tracker!$B$5)+1),ROWS(D$8:D745))))</f>
        <v/>
      </c>
      <c r="F745" s="19" t="str" cm="1">
        <f t="array" ref="F745">IF(ROWS(F$8:F745)&gt;$H$4,"",INDEX(PaymentDate[],SMALL(IF((PaymentDate[]&gt;=PerCustomer!$D$5)*(PaymentDate[]&lt;=PerCustomer!$E$5)*(PaymentCus[]=PerCustomer!$B$5),ROW(PaymentDate[])-ROW(CustPay!$B$4)+1),ROWS(F$8:F745))))</f>
        <v/>
      </c>
      <c r="G745" s="20" t="str" cm="1">
        <f t="array" ref="G745">IF(ROWS(G$8:G745)&gt;$H$4,"",INDEX(PaymentCus[],SMALL(IF((PaymentDate[]&gt;=PerCustomer!$D$5)*(PaymentDate[]&lt;=PerCustomer!$E$5)*(PaymentCus[]=PerCustomer!$B$5),ROW(PaymentDate[])-ROW(CustPay!$B$4)+1),ROWS(G$8:G745))))</f>
        <v/>
      </c>
      <c r="H745" s="21" t="str" cm="1">
        <f t="array" ref="H745">IF(ROWS(H$8:H745)&gt;$H$4,"",INDEX(TableCPD[],SMALL(IF((PaymentDate[]&gt;=PerCustomer!$D$5)*(PaymentDate[]&lt;=PerCustomer!$E$5)*(PaymentCus[]=PerCustomer!$B$5),ROW(PaymentDate[])-ROW(CustPay!$B$4)+1),ROWS(H$8:H745))))</f>
        <v/>
      </c>
      <c r="L745" s="10"/>
    </row>
    <row r="746" spans="2:12" x14ac:dyDescent="0.35">
      <c r="B746" s="19" t="str">
        <f t="array" ref="B746">IF(ROWS(B$8:B746)&gt;$H$3,"",INDEX(Tracker!$B$5:$B$999,SMALL(IF((Tracker!$B$5:$B$999&gt;=PerCustomer!$D$5)*(Tracker!$B$5:$B$999&lt;=PerCustomer!$E$5)*(Tracker!$C$5:$C$999=PerCustomer!$B$5),ROW(Tracker!$B$5:$B$999)-ROW(Tracker!$B$5)+1),ROWS(B$8:B746))))</f>
        <v/>
      </c>
      <c r="C746" s="19" t="str">
        <f t="array" ref="C746">IF(ROWS(C$8:C746)&gt;$H$3,"",INDEX(Tracker!$C$5:$C$999,SMALL(IF((Tracker!$B$5:$B$999&gt;=PerCustomer!$D$5)*(Tracker!$B$5:$B$999&lt;=PerCustomer!$E$5)*(Tracker!$C$5:$C$999=PerCustomer!$B$5),ROW(Tracker!$B$5:$B$999)-ROW(Tracker!$B$5)+1),ROWS(C$8:C746))))</f>
        <v/>
      </c>
      <c r="D746" s="21" t="str">
        <f t="array" ref="D746">IF(ROWS(D$8:D746)&gt;$H$3,"",INDEX(Tracker!$D$5:$D$999,SMALL(IF((Tracker!$B$5:$B$999&gt;=PerCustomer!$D$5)*(Tracker!$B$5:$B$999&lt;=PerCustomer!$E$5)*(Tracker!$C$5:$C$999=PerCustomer!$B$5),ROW(Tracker!$B$5:$B$999)-ROW(Tracker!$B$5)+1),ROWS(D$8:D746))))</f>
        <v/>
      </c>
      <c r="F746" s="19" t="str" cm="1">
        <f t="array" ref="F746">IF(ROWS(F$8:F746)&gt;$H$4,"",INDEX(PaymentDate[],SMALL(IF((PaymentDate[]&gt;=PerCustomer!$D$5)*(PaymentDate[]&lt;=PerCustomer!$E$5)*(PaymentCus[]=PerCustomer!$B$5),ROW(PaymentDate[])-ROW(CustPay!$B$4)+1),ROWS(F$8:F746))))</f>
        <v/>
      </c>
      <c r="G746" s="20" t="str" cm="1">
        <f t="array" ref="G746">IF(ROWS(G$8:G746)&gt;$H$4,"",INDEX(PaymentCus[],SMALL(IF((PaymentDate[]&gt;=PerCustomer!$D$5)*(PaymentDate[]&lt;=PerCustomer!$E$5)*(PaymentCus[]=PerCustomer!$B$5),ROW(PaymentDate[])-ROW(CustPay!$B$4)+1),ROWS(G$8:G746))))</f>
        <v/>
      </c>
      <c r="H746" s="21" t="str" cm="1">
        <f t="array" ref="H746">IF(ROWS(H$8:H746)&gt;$H$4,"",INDEX(TableCPD[],SMALL(IF((PaymentDate[]&gt;=PerCustomer!$D$5)*(PaymentDate[]&lt;=PerCustomer!$E$5)*(PaymentCus[]=PerCustomer!$B$5),ROW(PaymentDate[])-ROW(CustPay!$B$4)+1),ROWS(H$8:H746))))</f>
        <v/>
      </c>
      <c r="L746" s="10"/>
    </row>
    <row r="747" spans="2:12" x14ac:dyDescent="0.35">
      <c r="B747" s="19" t="str">
        <f t="array" ref="B747">IF(ROWS(B$8:B747)&gt;$H$3,"",INDEX(Tracker!$B$5:$B$999,SMALL(IF((Tracker!$B$5:$B$999&gt;=PerCustomer!$D$5)*(Tracker!$B$5:$B$999&lt;=PerCustomer!$E$5)*(Tracker!$C$5:$C$999=PerCustomer!$B$5),ROW(Tracker!$B$5:$B$999)-ROW(Tracker!$B$5)+1),ROWS(B$8:B747))))</f>
        <v/>
      </c>
      <c r="C747" s="19" t="str">
        <f t="array" ref="C747">IF(ROWS(C$8:C747)&gt;$H$3,"",INDEX(Tracker!$C$5:$C$999,SMALL(IF((Tracker!$B$5:$B$999&gt;=PerCustomer!$D$5)*(Tracker!$B$5:$B$999&lt;=PerCustomer!$E$5)*(Tracker!$C$5:$C$999=PerCustomer!$B$5),ROW(Tracker!$B$5:$B$999)-ROW(Tracker!$B$5)+1),ROWS(C$8:C747))))</f>
        <v/>
      </c>
      <c r="D747" s="21" t="str">
        <f t="array" ref="D747">IF(ROWS(D$8:D747)&gt;$H$3,"",INDEX(Tracker!$D$5:$D$999,SMALL(IF((Tracker!$B$5:$B$999&gt;=PerCustomer!$D$5)*(Tracker!$B$5:$B$999&lt;=PerCustomer!$E$5)*(Tracker!$C$5:$C$999=PerCustomer!$B$5),ROW(Tracker!$B$5:$B$999)-ROW(Tracker!$B$5)+1),ROWS(D$8:D747))))</f>
        <v/>
      </c>
      <c r="F747" s="19" t="str" cm="1">
        <f t="array" ref="F747">IF(ROWS(F$8:F747)&gt;$H$4,"",INDEX(PaymentDate[],SMALL(IF((PaymentDate[]&gt;=PerCustomer!$D$5)*(PaymentDate[]&lt;=PerCustomer!$E$5)*(PaymentCus[]=PerCustomer!$B$5),ROW(PaymentDate[])-ROW(CustPay!$B$4)+1),ROWS(F$8:F747))))</f>
        <v/>
      </c>
      <c r="G747" s="20" t="str" cm="1">
        <f t="array" ref="G747">IF(ROWS(G$8:G747)&gt;$H$4,"",INDEX(PaymentCus[],SMALL(IF((PaymentDate[]&gt;=PerCustomer!$D$5)*(PaymentDate[]&lt;=PerCustomer!$E$5)*(PaymentCus[]=PerCustomer!$B$5),ROW(PaymentDate[])-ROW(CustPay!$B$4)+1),ROWS(G$8:G747))))</f>
        <v/>
      </c>
      <c r="H747" s="21" t="str" cm="1">
        <f t="array" ref="H747">IF(ROWS(H$8:H747)&gt;$H$4,"",INDEX(TableCPD[],SMALL(IF((PaymentDate[]&gt;=PerCustomer!$D$5)*(PaymentDate[]&lt;=PerCustomer!$E$5)*(PaymentCus[]=PerCustomer!$B$5),ROW(PaymentDate[])-ROW(CustPay!$B$4)+1),ROWS(H$8:H747))))</f>
        <v/>
      </c>
      <c r="L747" s="10"/>
    </row>
    <row r="748" spans="2:12" x14ac:dyDescent="0.35">
      <c r="B748" s="19" t="str">
        <f t="array" ref="B748">IF(ROWS(B$8:B748)&gt;$H$3,"",INDEX(Tracker!$B$5:$B$999,SMALL(IF((Tracker!$B$5:$B$999&gt;=PerCustomer!$D$5)*(Tracker!$B$5:$B$999&lt;=PerCustomer!$E$5)*(Tracker!$C$5:$C$999=PerCustomer!$B$5),ROW(Tracker!$B$5:$B$999)-ROW(Tracker!$B$5)+1),ROWS(B$8:B748))))</f>
        <v/>
      </c>
      <c r="C748" s="19" t="str">
        <f t="array" ref="C748">IF(ROWS(C$8:C748)&gt;$H$3,"",INDEX(Tracker!$C$5:$C$999,SMALL(IF((Tracker!$B$5:$B$999&gt;=PerCustomer!$D$5)*(Tracker!$B$5:$B$999&lt;=PerCustomer!$E$5)*(Tracker!$C$5:$C$999=PerCustomer!$B$5),ROW(Tracker!$B$5:$B$999)-ROW(Tracker!$B$5)+1),ROWS(C$8:C748))))</f>
        <v/>
      </c>
      <c r="D748" s="21" t="str">
        <f t="array" ref="D748">IF(ROWS(D$8:D748)&gt;$H$3,"",INDEX(Tracker!$D$5:$D$999,SMALL(IF((Tracker!$B$5:$B$999&gt;=PerCustomer!$D$5)*(Tracker!$B$5:$B$999&lt;=PerCustomer!$E$5)*(Tracker!$C$5:$C$999=PerCustomer!$B$5),ROW(Tracker!$B$5:$B$999)-ROW(Tracker!$B$5)+1),ROWS(D$8:D748))))</f>
        <v/>
      </c>
      <c r="F748" s="19" t="str" cm="1">
        <f t="array" ref="F748">IF(ROWS(F$8:F748)&gt;$H$4,"",INDEX(PaymentDate[],SMALL(IF((PaymentDate[]&gt;=PerCustomer!$D$5)*(PaymentDate[]&lt;=PerCustomer!$E$5)*(PaymentCus[]=PerCustomer!$B$5),ROW(PaymentDate[])-ROW(CustPay!$B$4)+1),ROWS(F$8:F748))))</f>
        <v/>
      </c>
      <c r="G748" s="20" t="str" cm="1">
        <f t="array" ref="G748">IF(ROWS(G$8:G748)&gt;$H$4,"",INDEX(PaymentCus[],SMALL(IF((PaymentDate[]&gt;=PerCustomer!$D$5)*(PaymentDate[]&lt;=PerCustomer!$E$5)*(PaymentCus[]=PerCustomer!$B$5),ROW(PaymentDate[])-ROW(CustPay!$B$4)+1),ROWS(G$8:G748))))</f>
        <v/>
      </c>
      <c r="H748" s="21" t="str" cm="1">
        <f t="array" ref="H748">IF(ROWS(H$8:H748)&gt;$H$4,"",INDEX(TableCPD[],SMALL(IF((PaymentDate[]&gt;=PerCustomer!$D$5)*(PaymentDate[]&lt;=PerCustomer!$E$5)*(PaymentCus[]=PerCustomer!$B$5),ROW(PaymentDate[])-ROW(CustPay!$B$4)+1),ROWS(H$8:H748))))</f>
        <v/>
      </c>
      <c r="L748" s="10"/>
    </row>
    <row r="749" spans="2:12" x14ac:dyDescent="0.35">
      <c r="B749" s="19" t="str">
        <f t="array" ref="B749">IF(ROWS(B$8:B749)&gt;$H$3,"",INDEX(Tracker!$B$5:$B$999,SMALL(IF((Tracker!$B$5:$B$999&gt;=PerCustomer!$D$5)*(Tracker!$B$5:$B$999&lt;=PerCustomer!$E$5)*(Tracker!$C$5:$C$999=PerCustomer!$B$5),ROW(Tracker!$B$5:$B$999)-ROW(Tracker!$B$5)+1),ROWS(B$8:B749))))</f>
        <v/>
      </c>
      <c r="C749" s="19" t="str">
        <f t="array" ref="C749">IF(ROWS(C$8:C749)&gt;$H$3,"",INDEX(Tracker!$C$5:$C$999,SMALL(IF((Tracker!$B$5:$B$999&gt;=PerCustomer!$D$5)*(Tracker!$B$5:$B$999&lt;=PerCustomer!$E$5)*(Tracker!$C$5:$C$999=PerCustomer!$B$5),ROW(Tracker!$B$5:$B$999)-ROW(Tracker!$B$5)+1),ROWS(C$8:C749))))</f>
        <v/>
      </c>
      <c r="D749" s="21" t="str">
        <f t="array" ref="D749">IF(ROWS(D$8:D749)&gt;$H$3,"",INDEX(Tracker!$D$5:$D$999,SMALL(IF((Tracker!$B$5:$B$999&gt;=PerCustomer!$D$5)*(Tracker!$B$5:$B$999&lt;=PerCustomer!$E$5)*(Tracker!$C$5:$C$999=PerCustomer!$B$5),ROW(Tracker!$B$5:$B$999)-ROW(Tracker!$B$5)+1),ROWS(D$8:D749))))</f>
        <v/>
      </c>
      <c r="F749" s="19" t="str" cm="1">
        <f t="array" ref="F749">IF(ROWS(F$8:F749)&gt;$H$4,"",INDEX(PaymentDate[],SMALL(IF((PaymentDate[]&gt;=PerCustomer!$D$5)*(PaymentDate[]&lt;=PerCustomer!$E$5)*(PaymentCus[]=PerCustomer!$B$5),ROW(PaymentDate[])-ROW(CustPay!$B$4)+1),ROWS(F$8:F749))))</f>
        <v/>
      </c>
      <c r="G749" s="20" t="str" cm="1">
        <f t="array" ref="G749">IF(ROWS(G$8:G749)&gt;$H$4,"",INDEX(PaymentCus[],SMALL(IF((PaymentDate[]&gt;=PerCustomer!$D$5)*(PaymentDate[]&lt;=PerCustomer!$E$5)*(PaymentCus[]=PerCustomer!$B$5),ROW(PaymentDate[])-ROW(CustPay!$B$4)+1),ROWS(G$8:G749))))</f>
        <v/>
      </c>
      <c r="H749" s="21" t="str" cm="1">
        <f t="array" ref="H749">IF(ROWS(H$8:H749)&gt;$H$4,"",INDEX(TableCPD[],SMALL(IF((PaymentDate[]&gt;=PerCustomer!$D$5)*(PaymentDate[]&lt;=PerCustomer!$E$5)*(PaymentCus[]=PerCustomer!$B$5),ROW(PaymentDate[])-ROW(CustPay!$B$4)+1),ROWS(H$8:H749))))</f>
        <v/>
      </c>
      <c r="L749" s="10"/>
    </row>
    <row r="750" spans="2:12" x14ac:dyDescent="0.35">
      <c r="B750" s="19" t="str">
        <f t="array" ref="B750">IF(ROWS(B$8:B750)&gt;$H$3,"",INDEX(Tracker!$B$5:$B$999,SMALL(IF((Tracker!$B$5:$B$999&gt;=PerCustomer!$D$5)*(Tracker!$B$5:$B$999&lt;=PerCustomer!$E$5)*(Tracker!$C$5:$C$999=PerCustomer!$B$5),ROW(Tracker!$B$5:$B$999)-ROW(Tracker!$B$5)+1),ROWS(B$8:B750))))</f>
        <v/>
      </c>
      <c r="C750" s="19" t="str">
        <f t="array" ref="C750">IF(ROWS(C$8:C750)&gt;$H$3,"",INDEX(Tracker!$C$5:$C$999,SMALL(IF((Tracker!$B$5:$B$999&gt;=PerCustomer!$D$5)*(Tracker!$B$5:$B$999&lt;=PerCustomer!$E$5)*(Tracker!$C$5:$C$999=PerCustomer!$B$5),ROW(Tracker!$B$5:$B$999)-ROW(Tracker!$B$5)+1),ROWS(C$8:C750))))</f>
        <v/>
      </c>
      <c r="D750" s="21" t="str">
        <f t="array" ref="D750">IF(ROWS(D$8:D750)&gt;$H$3,"",INDEX(Tracker!$D$5:$D$999,SMALL(IF((Tracker!$B$5:$B$999&gt;=PerCustomer!$D$5)*(Tracker!$B$5:$B$999&lt;=PerCustomer!$E$5)*(Tracker!$C$5:$C$999=PerCustomer!$B$5),ROW(Tracker!$B$5:$B$999)-ROW(Tracker!$B$5)+1),ROWS(D$8:D750))))</f>
        <v/>
      </c>
      <c r="F750" s="19" t="str" cm="1">
        <f t="array" ref="F750">IF(ROWS(F$8:F750)&gt;$H$4,"",INDEX(PaymentDate[],SMALL(IF((PaymentDate[]&gt;=PerCustomer!$D$5)*(PaymentDate[]&lt;=PerCustomer!$E$5)*(PaymentCus[]=PerCustomer!$B$5),ROW(PaymentDate[])-ROW(CustPay!$B$4)+1),ROWS(F$8:F750))))</f>
        <v/>
      </c>
      <c r="G750" s="20" t="str" cm="1">
        <f t="array" ref="G750">IF(ROWS(G$8:G750)&gt;$H$4,"",INDEX(PaymentCus[],SMALL(IF((PaymentDate[]&gt;=PerCustomer!$D$5)*(PaymentDate[]&lt;=PerCustomer!$E$5)*(PaymentCus[]=PerCustomer!$B$5),ROW(PaymentDate[])-ROW(CustPay!$B$4)+1),ROWS(G$8:G750))))</f>
        <v/>
      </c>
      <c r="H750" s="21" t="str" cm="1">
        <f t="array" ref="H750">IF(ROWS(H$8:H750)&gt;$H$4,"",INDEX(TableCPD[],SMALL(IF((PaymentDate[]&gt;=PerCustomer!$D$5)*(PaymentDate[]&lt;=PerCustomer!$E$5)*(PaymentCus[]=PerCustomer!$B$5),ROW(PaymentDate[])-ROW(CustPay!$B$4)+1),ROWS(H$8:H750))))</f>
        <v/>
      </c>
      <c r="L750" s="10"/>
    </row>
    <row r="751" spans="2:12" x14ac:dyDescent="0.35">
      <c r="B751" s="19" t="str">
        <f t="array" ref="B751">IF(ROWS(B$8:B751)&gt;$H$3,"",INDEX(Tracker!$B$5:$B$999,SMALL(IF((Tracker!$B$5:$B$999&gt;=PerCustomer!$D$5)*(Tracker!$B$5:$B$999&lt;=PerCustomer!$E$5)*(Tracker!$C$5:$C$999=PerCustomer!$B$5),ROW(Tracker!$B$5:$B$999)-ROW(Tracker!$B$5)+1),ROWS(B$8:B751))))</f>
        <v/>
      </c>
      <c r="C751" s="19" t="str">
        <f t="array" ref="C751">IF(ROWS(C$8:C751)&gt;$H$3,"",INDEX(Tracker!$C$5:$C$999,SMALL(IF((Tracker!$B$5:$B$999&gt;=PerCustomer!$D$5)*(Tracker!$B$5:$B$999&lt;=PerCustomer!$E$5)*(Tracker!$C$5:$C$999=PerCustomer!$B$5),ROW(Tracker!$B$5:$B$999)-ROW(Tracker!$B$5)+1),ROWS(C$8:C751))))</f>
        <v/>
      </c>
      <c r="D751" s="21" t="str">
        <f t="array" ref="D751">IF(ROWS(D$8:D751)&gt;$H$3,"",INDEX(Tracker!$D$5:$D$999,SMALL(IF((Tracker!$B$5:$B$999&gt;=PerCustomer!$D$5)*(Tracker!$B$5:$B$999&lt;=PerCustomer!$E$5)*(Tracker!$C$5:$C$999=PerCustomer!$B$5),ROW(Tracker!$B$5:$B$999)-ROW(Tracker!$B$5)+1),ROWS(D$8:D751))))</f>
        <v/>
      </c>
      <c r="F751" s="19" t="str" cm="1">
        <f t="array" ref="F751">IF(ROWS(F$8:F751)&gt;$H$4,"",INDEX(PaymentDate[],SMALL(IF((PaymentDate[]&gt;=PerCustomer!$D$5)*(PaymentDate[]&lt;=PerCustomer!$E$5)*(PaymentCus[]=PerCustomer!$B$5),ROW(PaymentDate[])-ROW(CustPay!$B$4)+1),ROWS(F$8:F751))))</f>
        <v/>
      </c>
      <c r="G751" s="20" t="str" cm="1">
        <f t="array" ref="G751">IF(ROWS(G$8:G751)&gt;$H$4,"",INDEX(PaymentCus[],SMALL(IF((PaymentDate[]&gt;=PerCustomer!$D$5)*(PaymentDate[]&lt;=PerCustomer!$E$5)*(PaymentCus[]=PerCustomer!$B$5),ROW(PaymentDate[])-ROW(CustPay!$B$4)+1),ROWS(G$8:G751))))</f>
        <v/>
      </c>
      <c r="H751" s="21" t="str" cm="1">
        <f t="array" ref="H751">IF(ROWS(H$8:H751)&gt;$H$4,"",INDEX(TableCPD[],SMALL(IF((PaymentDate[]&gt;=PerCustomer!$D$5)*(PaymentDate[]&lt;=PerCustomer!$E$5)*(PaymentCus[]=PerCustomer!$B$5),ROW(PaymentDate[])-ROW(CustPay!$B$4)+1),ROWS(H$8:H751))))</f>
        <v/>
      </c>
      <c r="L751" s="10"/>
    </row>
    <row r="752" spans="2:12" x14ac:dyDescent="0.35">
      <c r="B752" s="19" t="str">
        <f t="array" ref="B752">IF(ROWS(B$8:B752)&gt;$H$3,"",INDEX(Tracker!$B$5:$B$999,SMALL(IF((Tracker!$B$5:$B$999&gt;=PerCustomer!$D$5)*(Tracker!$B$5:$B$999&lt;=PerCustomer!$E$5)*(Tracker!$C$5:$C$999=PerCustomer!$B$5),ROW(Tracker!$B$5:$B$999)-ROW(Tracker!$B$5)+1),ROWS(B$8:B752))))</f>
        <v/>
      </c>
      <c r="C752" s="19" t="str">
        <f t="array" ref="C752">IF(ROWS(C$8:C752)&gt;$H$3,"",INDEX(Tracker!$C$5:$C$999,SMALL(IF((Tracker!$B$5:$B$999&gt;=PerCustomer!$D$5)*(Tracker!$B$5:$B$999&lt;=PerCustomer!$E$5)*(Tracker!$C$5:$C$999=PerCustomer!$B$5),ROW(Tracker!$B$5:$B$999)-ROW(Tracker!$B$5)+1),ROWS(C$8:C752))))</f>
        <v/>
      </c>
      <c r="D752" s="21" t="str">
        <f t="array" ref="D752">IF(ROWS(D$8:D752)&gt;$H$3,"",INDEX(Tracker!$D$5:$D$999,SMALL(IF((Tracker!$B$5:$B$999&gt;=PerCustomer!$D$5)*(Tracker!$B$5:$B$999&lt;=PerCustomer!$E$5)*(Tracker!$C$5:$C$999=PerCustomer!$B$5),ROW(Tracker!$B$5:$B$999)-ROW(Tracker!$B$5)+1),ROWS(D$8:D752))))</f>
        <v/>
      </c>
      <c r="F752" s="19" t="str" cm="1">
        <f t="array" ref="F752">IF(ROWS(F$8:F752)&gt;$H$4,"",INDEX(PaymentDate[],SMALL(IF((PaymentDate[]&gt;=PerCustomer!$D$5)*(PaymentDate[]&lt;=PerCustomer!$E$5)*(PaymentCus[]=PerCustomer!$B$5),ROW(PaymentDate[])-ROW(CustPay!$B$4)+1),ROWS(F$8:F752))))</f>
        <v/>
      </c>
      <c r="G752" s="20" t="str" cm="1">
        <f t="array" ref="G752">IF(ROWS(G$8:G752)&gt;$H$4,"",INDEX(PaymentCus[],SMALL(IF((PaymentDate[]&gt;=PerCustomer!$D$5)*(PaymentDate[]&lt;=PerCustomer!$E$5)*(PaymentCus[]=PerCustomer!$B$5),ROW(PaymentDate[])-ROW(CustPay!$B$4)+1),ROWS(G$8:G752))))</f>
        <v/>
      </c>
      <c r="H752" s="21" t="str" cm="1">
        <f t="array" ref="H752">IF(ROWS(H$8:H752)&gt;$H$4,"",INDEX(TableCPD[],SMALL(IF((PaymentDate[]&gt;=PerCustomer!$D$5)*(PaymentDate[]&lt;=PerCustomer!$E$5)*(PaymentCus[]=PerCustomer!$B$5),ROW(PaymentDate[])-ROW(CustPay!$B$4)+1),ROWS(H$8:H752))))</f>
        <v/>
      </c>
      <c r="L752" s="10"/>
    </row>
    <row r="753" spans="2:12" x14ac:dyDescent="0.35">
      <c r="B753" s="19" t="str">
        <f t="array" ref="B753">IF(ROWS(B$8:B753)&gt;$H$3,"",INDEX(Tracker!$B$5:$B$999,SMALL(IF((Tracker!$B$5:$B$999&gt;=PerCustomer!$D$5)*(Tracker!$B$5:$B$999&lt;=PerCustomer!$E$5)*(Tracker!$C$5:$C$999=PerCustomer!$B$5),ROW(Tracker!$B$5:$B$999)-ROW(Tracker!$B$5)+1),ROWS(B$8:B753))))</f>
        <v/>
      </c>
      <c r="C753" s="19" t="str">
        <f t="array" ref="C753">IF(ROWS(C$8:C753)&gt;$H$3,"",INDEX(Tracker!$C$5:$C$999,SMALL(IF((Tracker!$B$5:$B$999&gt;=PerCustomer!$D$5)*(Tracker!$B$5:$B$999&lt;=PerCustomer!$E$5)*(Tracker!$C$5:$C$999=PerCustomer!$B$5),ROW(Tracker!$B$5:$B$999)-ROW(Tracker!$B$5)+1),ROWS(C$8:C753))))</f>
        <v/>
      </c>
      <c r="D753" s="21" t="str">
        <f t="array" ref="D753">IF(ROWS(D$8:D753)&gt;$H$3,"",INDEX(Tracker!$D$5:$D$999,SMALL(IF((Tracker!$B$5:$B$999&gt;=PerCustomer!$D$5)*(Tracker!$B$5:$B$999&lt;=PerCustomer!$E$5)*(Tracker!$C$5:$C$999=PerCustomer!$B$5),ROW(Tracker!$B$5:$B$999)-ROW(Tracker!$B$5)+1),ROWS(D$8:D753))))</f>
        <v/>
      </c>
      <c r="F753" s="19" t="str" cm="1">
        <f t="array" ref="F753">IF(ROWS(F$8:F753)&gt;$H$4,"",INDEX(PaymentDate[],SMALL(IF((PaymentDate[]&gt;=PerCustomer!$D$5)*(PaymentDate[]&lt;=PerCustomer!$E$5)*(PaymentCus[]=PerCustomer!$B$5),ROW(PaymentDate[])-ROW(CustPay!$B$4)+1),ROWS(F$8:F753))))</f>
        <v/>
      </c>
      <c r="G753" s="20" t="str" cm="1">
        <f t="array" ref="G753">IF(ROWS(G$8:G753)&gt;$H$4,"",INDEX(PaymentCus[],SMALL(IF((PaymentDate[]&gt;=PerCustomer!$D$5)*(PaymentDate[]&lt;=PerCustomer!$E$5)*(PaymentCus[]=PerCustomer!$B$5),ROW(PaymentDate[])-ROW(CustPay!$B$4)+1),ROWS(G$8:G753))))</f>
        <v/>
      </c>
      <c r="H753" s="21" t="str" cm="1">
        <f t="array" ref="H753">IF(ROWS(H$8:H753)&gt;$H$4,"",INDEX(TableCPD[],SMALL(IF((PaymentDate[]&gt;=PerCustomer!$D$5)*(PaymentDate[]&lt;=PerCustomer!$E$5)*(PaymentCus[]=PerCustomer!$B$5),ROW(PaymentDate[])-ROW(CustPay!$B$4)+1),ROWS(H$8:H753))))</f>
        <v/>
      </c>
      <c r="L753" s="10"/>
    </row>
    <row r="754" spans="2:12" x14ac:dyDescent="0.35">
      <c r="B754" s="19" t="str">
        <f t="array" ref="B754">IF(ROWS(B$8:B754)&gt;$H$3,"",INDEX(Tracker!$B$5:$B$999,SMALL(IF((Tracker!$B$5:$B$999&gt;=PerCustomer!$D$5)*(Tracker!$B$5:$B$999&lt;=PerCustomer!$E$5)*(Tracker!$C$5:$C$999=PerCustomer!$B$5),ROW(Tracker!$B$5:$B$999)-ROW(Tracker!$B$5)+1),ROWS(B$8:B754))))</f>
        <v/>
      </c>
      <c r="C754" s="19" t="str">
        <f t="array" ref="C754">IF(ROWS(C$8:C754)&gt;$H$3,"",INDEX(Tracker!$C$5:$C$999,SMALL(IF((Tracker!$B$5:$B$999&gt;=PerCustomer!$D$5)*(Tracker!$B$5:$B$999&lt;=PerCustomer!$E$5)*(Tracker!$C$5:$C$999=PerCustomer!$B$5),ROW(Tracker!$B$5:$B$999)-ROW(Tracker!$B$5)+1),ROWS(C$8:C754))))</f>
        <v/>
      </c>
      <c r="D754" s="21" t="str">
        <f t="array" ref="D754">IF(ROWS(D$8:D754)&gt;$H$3,"",INDEX(Tracker!$D$5:$D$999,SMALL(IF((Tracker!$B$5:$B$999&gt;=PerCustomer!$D$5)*(Tracker!$B$5:$B$999&lt;=PerCustomer!$E$5)*(Tracker!$C$5:$C$999=PerCustomer!$B$5),ROW(Tracker!$B$5:$B$999)-ROW(Tracker!$B$5)+1),ROWS(D$8:D754))))</f>
        <v/>
      </c>
      <c r="F754" s="19" t="str" cm="1">
        <f t="array" ref="F754">IF(ROWS(F$8:F754)&gt;$H$4,"",INDEX(PaymentDate[],SMALL(IF((PaymentDate[]&gt;=PerCustomer!$D$5)*(PaymentDate[]&lt;=PerCustomer!$E$5)*(PaymentCus[]=PerCustomer!$B$5),ROW(PaymentDate[])-ROW(CustPay!$B$4)+1),ROWS(F$8:F754))))</f>
        <v/>
      </c>
      <c r="G754" s="20" t="str" cm="1">
        <f t="array" ref="G754">IF(ROWS(G$8:G754)&gt;$H$4,"",INDEX(PaymentCus[],SMALL(IF((PaymentDate[]&gt;=PerCustomer!$D$5)*(PaymentDate[]&lt;=PerCustomer!$E$5)*(PaymentCus[]=PerCustomer!$B$5),ROW(PaymentDate[])-ROW(CustPay!$B$4)+1),ROWS(G$8:G754))))</f>
        <v/>
      </c>
      <c r="H754" s="21" t="str" cm="1">
        <f t="array" ref="H754">IF(ROWS(H$8:H754)&gt;$H$4,"",INDEX(TableCPD[],SMALL(IF((PaymentDate[]&gt;=PerCustomer!$D$5)*(PaymentDate[]&lt;=PerCustomer!$E$5)*(PaymentCus[]=PerCustomer!$B$5),ROW(PaymentDate[])-ROW(CustPay!$B$4)+1),ROWS(H$8:H754))))</f>
        <v/>
      </c>
      <c r="L754" s="10"/>
    </row>
    <row r="755" spans="2:12" x14ac:dyDescent="0.35">
      <c r="B755" s="19" t="str">
        <f t="array" ref="B755">IF(ROWS(B$8:B755)&gt;$H$3,"",INDEX(Tracker!$B$5:$B$999,SMALL(IF((Tracker!$B$5:$B$999&gt;=PerCustomer!$D$5)*(Tracker!$B$5:$B$999&lt;=PerCustomer!$E$5)*(Tracker!$C$5:$C$999=PerCustomer!$B$5),ROW(Tracker!$B$5:$B$999)-ROW(Tracker!$B$5)+1),ROWS(B$8:B755))))</f>
        <v/>
      </c>
      <c r="C755" s="19" t="str">
        <f t="array" ref="C755">IF(ROWS(C$8:C755)&gt;$H$3,"",INDEX(Tracker!$C$5:$C$999,SMALL(IF((Tracker!$B$5:$B$999&gt;=PerCustomer!$D$5)*(Tracker!$B$5:$B$999&lt;=PerCustomer!$E$5)*(Tracker!$C$5:$C$999=PerCustomer!$B$5),ROW(Tracker!$B$5:$B$999)-ROW(Tracker!$B$5)+1),ROWS(C$8:C755))))</f>
        <v/>
      </c>
      <c r="D755" s="21" t="str">
        <f t="array" ref="D755">IF(ROWS(D$8:D755)&gt;$H$3,"",INDEX(Tracker!$D$5:$D$999,SMALL(IF((Tracker!$B$5:$B$999&gt;=PerCustomer!$D$5)*(Tracker!$B$5:$B$999&lt;=PerCustomer!$E$5)*(Tracker!$C$5:$C$999=PerCustomer!$B$5),ROW(Tracker!$B$5:$B$999)-ROW(Tracker!$B$5)+1),ROWS(D$8:D755))))</f>
        <v/>
      </c>
      <c r="F755" s="19" t="str" cm="1">
        <f t="array" ref="F755">IF(ROWS(F$8:F755)&gt;$H$4,"",INDEX(PaymentDate[],SMALL(IF((PaymentDate[]&gt;=PerCustomer!$D$5)*(PaymentDate[]&lt;=PerCustomer!$E$5)*(PaymentCus[]=PerCustomer!$B$5),ROW(PaymentDate[])-ROW(CustPay!$B$4)+1),ROWS(F$8:F755))))</f>
        <v/>
      </c>
      <c r="G755" s="20" t="str" cm="1">
        <f t="array" ref="G755">IF(ROWS(G$8:G755)&gt;$H$4,"",INDEX(PaymentCus[],SMALL(IF((PaymentDate[]&gt;=PerCustomer!$D$5)*(PaymentDate[]&lt;=PerCustomer!$E$5)*(PaymentCus[]=PerCustomer!$B$5),ROW(PaymentDate[])-ROW(CustPay!$B$4)+1),ROWS(G$8:G755))))</f>
        <v/>
      </c>
      <c r="H755" s="21" t="str" cm="1">
        <f t="array" ref="H755">IF(ROWS(H$8:H755)&gt;$H$4,"",INDEX(TableCPD[],SMALL(IF((PaymentDate[]&gt;=PerCustomer!$D$5)*(PaymentDate[]&lt;=PerCustomer!$E$5)*(PaymentCus[]=PerCustomer!$B$5),ROW(PaymentDate[])-ROW(CustPay!$B$4)+1),ROWS(H$8:H755))))</f>
        <v/>
      </c>
      <c r="L755" s="10"/>
    </row>
    <row r="756" spans="2:12" x14ac:dyDescent="0.35">
      <c r="B756" s="19" t="str">
        <f t="array" ref="B756">IF(ROWS(B$8:B756)&gt;$H$3,"",INDEX(Tracker!$B$5:$B$999,SMALL(IF((Tracker!$B$5:$B$999&gt;=PerCustomer!$D$5)*(Tracker!$B$5:$B$999&lt;=PerCustomer!$E$5)*(Tracker!$C$5:$C$999=PerCustomer!$B$5),ROW(Tracker!$B$5:$B$999)-ROW(Tracker!$B$5)+1),ROWS(B$8:B756))))</f>
        <v/>
      </c>
      <c r="C756" s="19" t="str">
        <f t="array" ref="C756">IF(ROWS(C$8:C756)&gt;$H$3,"",INDEX(Tracker!$C$5:$C$999,SMALL(IF((Tracker!$B$5:$B$999&gt;=PerCustomer!$D$5)*(Tracker!$B$5:$B$999&lt;=PerCustomer!$E$5)*(Tracker!$C$5:$C$999=PerCustomer!$B$5),ROW(Tracker!$B$5:$B$999)-ROW(Tracker!$B$5)+1),ROWS(C$8:C756))))</f>
        <v/>
      </c>
      <c r="D756" s="21" t="str">
        <f t="array" ref="D756">IF(ROWS(D$8:D756)&gt;$H$3,"",INDEX(Tracker!$D$5:$D$999,SMALL(IF((Tracker!$B$5:$B$999&gt;=PerCustomer!$D$5)*(Tracker!$B$5:$B$999&lt;=PerCustomer!$E$5)*(Tracker!$C$5:$C$999=PerCustomer!$B$5),ROW(Tracker!$B$5:$B$999)-ROW(Tracker!$B$5)+1),ROWS(D$8:D756))))</f>
        <v/>
      </c>
      <c r="F756" s="19" t="str" cm="1">
        <f t="array" ref="F756">IF(ROWS(F$8:F756)&gt;$H$4,"",INDEX(PaymentDate[],SMALL(IF((PaymentDate[]&gt;=PerCustomer!$D$5)*(PaymentDate[]&lt;=PerCustomer!$E$5)*(PaymentCus[]=PerCustomer!$B$5),ROW(PaymentDate[])-ROW(CustPay!$B$4)+1),ROWS(F$8:F756))))</f>
        <v/>
      </c>
      <c r="G756" s="20" t="str" cm="1">
        <f t="array" ref="G756">IF(ROWS(G$8:G756)&gt;$H$4,"",INDEX(PaymentCus[],SMALL(IF((PaymentDate[]&gt;=PerCustomer!$D$5)*(PaymentDate[]&lt;=PerCustomer!$E$5)*(PaymentCus[]=PerCustomer!$B$5),ROW(PaymentDate[])-ROW(CustPay!$B$4)+1),ROWS(G$8:G756))))</f>
        <v/>
      </c>
      <c r="H756" s="21" t="str" cm="1">
        <f t="array" ref="H756">IF(ROWS(H$8:H756)&gt;$H$4,"",INDEX(TableCPD[],SMALL(IF((PaymentDate[]&gt;=PerCustomer!$D$5)*(PaymentDate[]&lt;=PerCustomer!$E$5)*(PaymentCus[]=PerCustomer!$B$5),ROW(PaymentDate[])-ROW(CustPay!$B$4)+1),ROWS(H$8:H756))))</f>
        <v/>
      </c>
      <c r="L756" s="10"/>
    </row>
    <row r="757" spans="2:12" x14ac:dyDescent="0.35">
      <c r="B757" s="19" t="str">
        <f t="array" ref="B757">IF(ROWS(B$8:B757)&gt;$H$3,"",INDEX(Tracker!$B$5:$B$999,SMALL(IF((Tracker!$B$5:$B$999&gt;=PerCustomer!$D$5)*(Tracker!$B$5:$B$999&lt;=PerCustomer!$E$5)*(Tracker!$C$5:$C$999=PerCustomer!$B$5),ROW(Tracker!$B$5:$B$999)-ROW(Tracker!$B$5)+1),ROWS(B$8:B757))))</f>
        <v/>
      </c>
      <c r="C757" s="19" t="str">
        <f t="array" ref="C757">IF(ROWS(C$8:C757)&gt;$H$3,"",INDEX(Tracker!$C$5:$C$999,SMALL(IF((Tracker!$B$5:$B$999&gt;=PerCustomer!$D$5)*(Tracker!$B$5:$B$999&lt;=PerCustomer!$E$5)*(Tracker!$C$5:$C$999=PerCustomer!$B$5),ROW(Tracker!$B$5:$B$999)-ROW(Tracker!$B$5)+1),ROWS(C$8:C757))))</f>
        <v/>
      </c>
      <c r="D757" s="21" t="str">
        <f t="array" ref="D757">IF(ROWS(D$8:D757)&gt;$H$3,"",INDEX(Tracker!$D$5:$D$999,SMALL(IF((Tracker!$B$5:$B$999&gt;=PerCustomer!$D$5)*(Tracker!$B$5:$B$999&lt;=PerCustomer!$E$5)*(Tracker!$C$5:$C$999=PerCustomer!$B$5),ROW(Tracker!$B$5:$B$999)-ROW(Tracker!$B$5)+1),ROWS(D$8:D757))))</f>
        <v/>
      </c>
      <c r="F757" s="19" t="str" cm="1">
        <f t="array" ref="F757">IF(ROWS(F$8:F757)&gt;$H$4,"",INDEX(PaymentDate[],SMALL(IF((PaymentDate[]&gt;=PerCustomer!$D$5)*(PaymentDate[]&lt;=PerCustomer!$E$5)*(PaymentCus[]=PerCustomer!$B$5),ROW(PaymentDate[])-ROW(CustPay!$B$4)+1),ROWS(F$8:F757))))</f>
        <v/>
      </c>
      <c r="G757" s="20" t="str" cm="1">
        <f t="array" ref="G757">IF(ROWS(G$8:G757)&gt;$H$4,"",INDEX(PaymentCus[],SMALL(IF((PaymentDate[]&gt;=PerCustomer!$D$5)*(PaymentDate[]&lt;=PerCustomer!$E$5)*(PaymentCus[]=PerCustomer!$B$5),ROW(PaymentDate[])-ROW(CustPay!$B$4)+1),ROWS(G$8:G757))))</f>
        <v/>
      </c>
      <c r="H757" s="21" t="str" cm="1">
        <f t="array" ref="H757">IF(ROWS(H$8:H757)&gt;$H$4,"",INDEX(TableCPD[],SMALL(IF((PaymentDate[]&gt;=PerCustomer!$D$5)*(PaymentDate[]&lt;=PerCustomer!$E$5)*(PaymentCus[]=PerCustomer!$B$5),ROW(PaymentDate[])-ROW(CustPay!$B$4)+1),ROWS(H$8:H757))))</f>
        <v/>
      </c>
      <c r="L757" s="10"/>
    </row>
    <row r="758" spans="2:12" x14ac:dyDescent="0.35">
      <c r="B758" s="19" t="str">
        <f t="array" ref="B758">IF(ROWS(B$8:B758)&gt;$H$3,"",INDEX(Tracker!$B$5:$B$999,SMALL(IF((Tracker!$B$5:$B$999&gt;=PerCustomer!$D$5)*(Tracker!$B$5:$B$999&lt;=PerCustomer!$E$5)*(Tracker!$C$5:$C$999=PerCustomer!$B$5),ROW(Tracker!$B$5:$B$999)-ROW(Tracker!$B$5)+1),ROWS(B$8:B758))))</f>
        <v/>
      </c>
      <c r="C758" s="19" t="str">
        <f t="array" ref="C758">IF(ROWS(C$8:C758)&gt;$H$3,"",INDEX(Tracker!$C$5:$C$999,SMALL(IF((Tracker!$B$5:$B$999&gt;=PerCustomer!$D$5)*(Tracker!$B$5:$B$999&lt;=PerCustomer!$E$5)*(Tracker!$C$5:$C$999=PerCustomer!$B$5),ROW(Tracker!$B$5:$B$999)-ROW(Tracker!$B$5)+1),ROWS(C$8:C758))))</f>
        <v/>
      </c>
      <c r="D758" s="21" t="str">
        <f t="array" ref="D758">IF(ROWS(D$8:D758)&gt;$H$3,"",INDEX(Tracker!$D$5:$D$999,SMALL(IF((Tracker!$B$5:$B$999&gt;=PerCustomer!$D$5)*(Tracker!$B$5:$B$999&lt;=PerCustomer!$E$5)*(Tracker!$C$5:$C$999=PerCustomer!$B$5),ROW(Tracker!$B$5:$B$999)-ROW(Tracker!$B$5)+1),ROWS(D$8:D758))))</f>
        <v/>
      </c>
      <c r="F758" s="19" t="str" cm="1">
        <f t="array" ref="F758">IF(ROWS(F$8:F758)&gt;$H$4,"",INDEX(PaymentDate[],SMALL(IF((PaymentDate[]&gt;=PerCustomer!$D$5)*(PaymentDate[]&lt;=PerCustomer!$E$5)*(PaymentCus[]=PerCustomer!$B$5),ROW(PaymentDate[])-ROW(CustPay!$B$4)+1),ROWS(F$8:F758))))</f>
        <v/>
      </c>
      <c r="G758" s="20" t="str" cm="1">
        <f t="array" ref="G758">IF(ROWS(G$8:G758)&gt;$H$4,"",INDEX(PaymentCus[],SMALL(IF((PaymentDate[]&gt;=PerCustomer!$D$5)*(PaymentDate[]&lt;=PerCustomer!$E$5)*(PaymentCus[]=PerCustomer!$B$5),ROW(PaymentDate[])-ROW(CustPay!$B$4)+1),ROWS(G$8:G758))))</f>
        <v/>
      </c>
      <c r="H758" s="21" t="str" cm="1">
        <f t="array" ref="H758">IF(ROWS(H$8:H758)&gt;$H$4,"",INDEX(TableCPD[],SMALL(IF((PaymentDate[]&gt;=PerCustomer!$D$5)*(PaymentDate[]&lt;=PerCustomer!$E$5)*(PaymentCus[]=PerCustomer!$B$5),ROW(PaymentDate[])-ROW(CustPay!$B$4)+1),ROWS(H$8:H758))))</f>
        <v/>
      </c>
      <c r="L758" s="10"/>
    </row>
    <row r="759" spans="2:12" x14ac:dyDescent="0.35">
      <c r="B759" s="19" t="str">
        <f t="array" ref="B759">IF(ROWS(B$8:B759)&gt;$H$3,"",INDEX(Tracker!$B$5:$B$999,SMALL(IF((Tracker!$B$5:$B$999&gt;=PerCustomer!$D$5)*(Tracker!$B$5:$B$999&lt;=PerCustomer!$E$5)*(Tracker!$C$5:$C$999=PerCustomer!$B$5),ROW(Tracker!$B$5:$B$999)-ROW(Tracker!$B$5)+1),ROWS(B$8:B759))))</f>
        <v/>
      </c>
      <c r="C759" s="19" t="str">
        <f t="array" ref="C759">IF(ROWS(C$8:C759)&gt;$H$3,"",INDEX(Tracker!$C$5:$C$999,SMALL(IF((Tracker!$B$5:$B$999&gt;=PerCustomer!$D$5)*(Tracker!$B$5:$B$999&lt;=PerCustomer!$E$5)*(Tracker!$C$5:$C$999=PerCustomer!$B$5),ROW(Tracker!$B$5:$B$999)-ROW(Tracker!$B$5)+1),ROWS(C$8:C759))))</f>
        <v/>
      </c>
      <c r="D759" s="21" t="str">
        <f t="array" ref="D759">IF(ROWS(D$8:D759)&gt;$H$3,"",INDEX(Tracker!$D$5:$D$999,SMALL(IF((Tracker!$B$5:$B$999&gt;=PerCustomer!$D$5)*(Tracker!$B$5:$B$999&lt;=PerCustomer!$E$5)*(Tracker!$C$5:$C$999=PerCustomer!$B$5),ROW(Tracker!$B$5:$B$999)-ROW(Tracker!$B$5)+1),ROWS(D$8:D759))))</f>
        <v/>
      </c>
      <c r="F759" s="19" t="str" cm="1">
        <f t="array" ref="F759">IF(ROWS(F$8:F759)&gt;$H$4,"",INDEX(PaymentDate[],SMALL(IF((PaymentDate[]&gt;=PerCustomer!$D$5)*(PaymentDate[]&lt;=PerCustomer!$E$5)*(PaymentCus[]=PerCustomer!$B$5),ROW(PaymentDate[])-ROW(CustPay!$B$4)+1),ROWS(F$8:F759))))</f>
        <v/>
      </c>
      <c r="G759" s="20" t="str" cm="1">
        <f t="array" ref="G759">IF(ROWS(G$8:G759)&gt;$H$4,"",INDEX(PaymentCus[],SMALL(IF((PaymentDate[]&gt;=PerCustomer!$D$5)*(PaymentDate[]&lt;=PerCustomer!$E$5)*(PaymentCus[]=PerCustomer!$B$5),ROW(PaymentDate[])-ROW(CustPay!$B$4)+1),ROWS(G$8:G759))))</f>
        <v/>
      </c>
      <c r="H759" s="21" t="str" cm="1">
        <f t="array" ref="H759">IF(ROWS(H$8:H759)&gt;$H$4,"",INDEX(TableCPD[],SMALL(IF((PaymentDate[]&gt;=PerCustomer!$D$5)*(PaymentDate[]&lt;=PerCustomer!$E$5)*(PaymentCus[]=PerCustomer!$B$5),ROW(PaymentDate[])-ROW(CustPay!$B$4)+1),ROWS(H$8:H759))))</f>
        <v/>
      </c>
      <c r="L759" s="10"/>
    </row>
    <row r="760" spans="2:12" x14ac:dyDescent="0.35">
      <c r="B760" s="19" t="str">
        <f t="array" ref="B760">IF(ROWS(B$8:B760)&gt;$H$3,"",INDEX(Tracker!$B$5:$B$999,SMALL(IF((Tracker!$B$5:$B$999&gt;=PerCustomer!$D$5)*(Tracker!$B$5:$B$999&lt;=PerCustomer!$E$5)*(Tracker!$C$5:$C$999=PerCustomer!$B$5),ROW(Tracker!$B$5:$B$999)-ROW(Tracker!$B$5)+1),ROWS(B$8:B760))))</f>
        <v/>
      </c>
      <c r="C760" s="19" t="str">
        <f t="array" ref="C760">IF(ROWS(C$8:C760)&gt;$H$3,"",INDEX(Tracker!$C$5:$C$999,SMALL(IF((Tracker!$B$5:$B$999&gt;=PerCustomer!$D$5)*(Tracker!$B$5:$B$999&lt;=PerCustomer!$E$5)*(Tracker!$C$5:$C$999=PerCustomer!$B$5),ROW(Tracker!$B$5:$B$999)-ROW(Tracker!$B$5)+1),ROWS(C$8:C760))))</f>
        <v/>
      </c>
      <c r="D760" s="21" t="str">
        <f t="array" ref="D760">IF(ROWS(D$8:D760)&gt;$H$3,"",INDEX(Tracker!$D$5:$D$999,SMALL(IF((Tracker!$B$5:$B$999&gt;=PerCustomer!$D$5)*(Tracker!$B$5:$B$999&lt;=PerCustomer!$E$5)*(Tracker!$C$5:$C$999=PerCustomer!$B$5),ROW(Tracker!$B$5:$B$999)-ROW(Tracker!$B$5)+1),ROWS(D$8:D760))))</f>
        <v/>
      </c>
      <c r="F760" s="19" t="str" cm="1">
        <f t="array" ref="F760">IF(ROWS(F$8:F760)&gt;$H$4,"",INDEX(PaymentDate[],SMALL(IF((PaymentDate[]&gt;=PerCustomer!$D$5)*(PaymentDate[]&lt;=PerCustomer!$E$5)*(PaymentCus[]=PerCustomer!$B$5),ROW(PaymentDate[])-ROW(CustPay!$B$4)+1),ROWS(F$8:F760))))</f>
        <v/>
      </c>
      <c r="G760" s="20" t="str" cm="1">
        <f t="array" ref="G760">IF(ROWS(G$8:G760)&gt;$H$4,"",INDEX(PaymentCus[],SMALL(IF((PaymentDate[]&gt;=PerCustomer!$D$5)*(PaymentDate[]&lt;=PerCustomer!$E$5)*(PaymentCus[]=PerCustomer!$B$5),ROW(PaymentDate[])-ROW(CustPay!$B$4)+1),ROWS(G$8:G760))))</f>
        <v/>
      </c>
      <c r="H760" s="21" t="str" cm="1">
        <f t="array" ref="H760">IF(ROWS(H$8:H760)&gt;$H$4,"",INDEX(TableCPD[],SMALL(IF((PaymentDate[]&gt;=PerCustomer!$D$5)*(PaymentDate[]&lt;=PerCustomer!$E$5)*(PaymentCus[]=PerCustomer!$B$5),ROW(PaymentDate[])-ROW(CustPay!$B$4)+1),ROWS(H$8:H760))))</f>
        <v/>
      </c>
      <c r="L760" s="10"/>
    </row>
    <row r="761" spans="2:12" x14ac:dyDescent="0.35">
      <c r="B761" s="19" t="str">
        <f t="array" ref="B761">IF(ROWS(B$8:B761)&gt;$H$3,"",INDEX(Tracker!$B$5:$B$999,SMALL(IF((Tracker!$B$5:$B$999&gt;=PerCustomer!$D$5)*(Tracker!$B$5:$B$999&lt;=PerCustomer!$E$5)*(Tracker!$C$5:$C$999=PerCustomer!$B$5),ROW(Tracker!$B$5:$B$999)-ROW(Tracker!$B$5)+1),ROWS(B$8:B761))))</f>
        <v/>
      </c>
      <c r="C761" s="19" t="str">
        <f t="array" ref="C761">IF(ROWS(C$8:C761)&gt;$H$3,"",INDEX(Tracker!$C$5:$C$999,SMALL(IF((Tracker!$B$5:$B$999&gt;=PerCustomer!$D$5)*(Tracker!$B$5:$B$999&lt;=PerCustomer!$E$5)*(Tracker!$C$5:$C$999=PerCustomer!$B$5),ROW(Tracker!$B$5:$B$999)-ROW(Tracker!$B$5)+1),ROWS(C$8:C761))))</f>
        <v/>
      </c>
      <c r="D761" s="21" t="str">
        <f t="array" ref="D761">IF(ROWS(D$8:D761)&gt;$H$3,"",INDEX(Tracker!$D$5:$D$999,SMALL(IF((Tracker!$B$5:$B$999&gt;=PerCustomer!$D$5)*(Tracker!$B$5:$B$999&lt;=PerCustomer!$E$5)*(Tracker!$C$5:$C$999=PerCustomer!$B$5),ROW(Tracker!$B$5:$B$999)-ROW(Tracker!$B$5)+1),ROWS(D$8:D761))))</f>
        <v/>
      </c>
      <c r="F761" s="19" t="str" cm="1">
        <f t="array" ref="F761">IF(ROWS(F$8:F761)&gt;$H$4,"",INDEX(PaymentDate[],SMALL(IF((PaymentDate[]&gt;=PerCustomer!$D$5)*(PaymentDate[]&lt;=PerCustomer!$E$5)*(PaymentCus[]=PerCustomer!$B$5),ROW(PaymentDate[])-ROW(CustPay!$B$4)+1),ROWS(F$8:F761))))</f>
        <v/>
      </c>
      <c r="G761" s="20" t="str" cm="1">
        <f t="array" ref="G761">IF(ROWS(G$8:G761)&gt;$H$4,"",INDEX(PaymentCus[],SMALL(IF((PaymentDate[]&gt;=PerCustomer!$D$5)*(PaymentDate[]&lt;=PerCustomer!$E$5)*(PaymentCus[]=PerCustomer!$B$5),ROW(PaymentDate[])-ROW(CustPay!$B$4)+1),ROWS(G$8:G761))))</f>
        <v/>
      </c>
      <c r="H761" s="21" t="str" cm="1">
        <f t="array" ref="H761">IF(ROWS(H$8:H761)&gt;$H$4,"",INDEX(TableCPD[],SMALL(IF((PaymentDate[]&gt;=PerCustomer!$D$5)*(PaymentDate[]&lt;=PerCustomer!$E$5)*(PaymentCus[]=PerCustomer!$B$5),ROW(PaymentDate[])-ROW(CustPay!$B$4)+1),ROWS(H$8:H761))))</f>
        <v/>
      </c>
      <c r="L761" s="10"/>
    </row>
    <row r="762" spans="2:12" x14ac:dyDescent="0.35">
      <c r="B762" s="19" t="str">
        <f t="array" ref="B762">IF(ROWS(B$8:B762)&gt;$H$3,"",INDEX(Tracker!$B$5:$B$999,SMALL(IF((Tracker!$B$5:$B$999&gt;=PerCustomer!$D$5)*(Tracker!$B$5:$B$999&lt;=PerCustomer!$E$5)*(Tracker!$C$5:$C$999=PerCustomer!$B$5),ROW(Tracker!$B$5:$B$999)-ROW(Tracker!$B$5)+1),ROWS(B$8:B762))))</f>
        <v/>
      </c>
      <c r="C762" s="19" t="str">
        <f t="array" ref="C762">IF(ROWS(C$8:C762)&gt;$H$3,"",INDEX(Tracker!$C$5:$C$999,SMALL(IF((Tracker!$B$5:$B$999&gt;=PerCustomer!$D$5)*(Tracker!$B$5:$B$999&lt;=PerCustomer!$E$5)*(Tracker!$C$5:$C$999=PerCustomer!$B$5),ROW(Tracker!$B$5:$B$999)-ROW(Tracker!$B$5)+1),ROWS(C$8:C762))))</f>
        <v/>
      </c>
      <c r="D762" s="21" t="str">
        <f t="array" ref="D762">IF(ROWS(D$8:D762)&gt;$H$3,"",INDEX(Tracker!$D$5:$D$999,SMALL(IF((Tracker!$B$5:$B$999&gt;=PerCustomer!$D$5)*(Tracker!$B$5:$B$999&lt;=PerCustomer!$E$5)*(Tracker!$C$5:$C$999=PerCustomer!$B$5),ROW(Tracker!$B$5:$B$999)-ROW(Tracker!$B$5)+1),ROWS(D$8:D762))))</f>
        <v/>
      </c>
      <c r="F762" s="19" t="str" cm="1">
        <f t="array" ref="F762">IF(ROWS(F$8:F762)&gt;$H$4,"",INDEX(PaymentDate[],SMALL(IF((PaymentDate[]&gt;=PerCustomer!$D$5)*(PaymentDate[]&lt;=PerCustomer!$E$5)*(PaymentCus[]=PerCustomer!$B$5),ROW(PaymentDate[])-ROW(CustPay!$B$4)+1),ROWS(F$8:F762))))</f>
        <v/>
      </c>
      <c r="G762" s="20" t="str" cm="1">
        <f t="array" ref="G762">IF(ROWS(G$8:G762)&gt;$H$4,"",INDEX(PaymentCus[],SMALL(IF((PaymentDate[]&gt;=PerCustomer!$D$5)*(PaymentDate[]&lt;=PerCustomer!$E$5)*(PaymentCus[]=PerCustomer!$B$5),ROW(PaymentDate[])-ROW(CustPay!$B$4)+1),ROWS(G$8:G762))))</f>
        <v/>
      </c>
      <c r="H762" s="21" t="str" cm="1">
        <f t="array" ref="H762">IF(ROWS(H$8:H762)&gt;$H$4,"",INDEX(TableCPD[],SMALL(IF((PaymentDate[]&gt;=PerCustomer!$D$5)*(PaymentDate[]&lt;=PerCustomer!$E$5)*(PaymentCus[]=PerCustomer!$B$5),ROW(PaymentDate[])-ROW(CustPay!$B$4)+1),ROWS(H$8:H762))))</f>
        <v/>
      </c>
      <c r="L762" s="10"/>
    </row>
    <row r="763" spans="2:12" x14ac:dyDescent="0.35">
      <c r="B763" s="19" t="str">
        <f t="array" ref="B763">IF(ROWS(B$8:B763)&gt;$H$3,"",INDEX(Tracker!$B$5:$B$999,SMALL(IF((Tracker!$B$5:$B$999&gt;=PerCustomer!$D$5)*(Tracker!$B$5:$B$999&lt;=PerCustomer!$E$5)*(Tracker!$C$5:$C$999=PerCustomer!$B$5),ROW(Tracker!$B$5:$B$999)-ROW(Tracker!$B$5)+1),ROWS(B$8:B763))))</f>
        <v/>
      </c>
      <c r="C763" s="19" t="str">
        <f t="array" ref="C763">IF(ROWS(C$8:C763)&gt;$H$3,"",INDEX(Tracker!$C$5:$C$999,SMALL(IF((Tracker!$B$5:$B$999&gt;=PerCustomer!$D$5)*(Tracker!$B$5:$B$999&lt;=PerCustomer!$E$5)*(Tracker!$C$5:$C$999=PerCustomer!$B$5),ROW(Tracker!$B$5:$B$999)-ROW(Tracker!$B$5)+1),ROWS(C$8:C763))))</f>
        <v/>
      </c>
      <c r="D763" s="21" t="str">
        <f t="array" ref="D763">IF(ROWS(D$8:D763)&gt;$H$3,"",INDEX(Tracker!$D$5:$D$999,SMALL(IF((Tracker!$B$5:$B$999&gt;=PerCustomer!$D$5)*(Tracker!$B$5:$B$999&lt;=PerCustomer!$E$5)*(Tracker!$C$5:$C$999=PerCustomer!$B$5),ROW(Tracker!$B$5:$B$999)-ROW(Tracker!$B$5)+1),ROWS(D$8:D763))))</f>
        <v/>
      </c>
      <c r="F763" s="19" t="str" cm="1">
        <f t="array" ref="F763">IF(ROWS(F$8:F763)&gt;$H$4,"",INDEX(PaymentDate[],SMALL(IF((PaymentDate[]&gt;=PerCustomer!$D$5)*(PaymentDate[]&lt;=PerCustomer!$E$5)*(PaymentCus[]=PerCustomer!$B$5),ROW(PaymentDate[])-ROW(CustPay!$B$4)+1),ROWS(F$8:F763))))</f>
        <v/>
      </c>
      <c r="G763" s="20" t="str" cm="1">
        <f t="array" ref="G763">IF(ROWS(G$8:G763)&gt;$H$4,"",INDEX(PaymentCus[],SMALL(IF((PaymentDate[]&gt;=PerCustomer!$D$5)*(PaymentDate[]&lt;=PerCustomer!$E$5)*(PaymentCus[]=PerCustomer!$B$5),ROW(PaymentDate[])-ROW(CustPay!$B$4)+1),ROWS(G$8:G763))))</f>
        <v/>
      </c>
      <c r="H763" s="21" t="str" cm="1">
        <f t="array" ref="H763">IF(ROWS(H$8:H763)&gt;$H$4,"",INDEX(TableCPD[],SMALL(IF((PaymentDate[]&gt;=PerCustomer!$D$5)*(PaymentDate[]&lt;=PerCustomer!$E$5)*(PaymentCus[]=PerCustomer!$B$5),ROW(PaymentDate[])-ROW(CustPay!$B$4)+1),ROWS(H$8:H763))))</f>
        <v/>
      </c>
      <c r="L763" s="10"/>
    </row>
    <row r="764" spans="2:12" x14ac:dyDescent="0.35">
      <c r="B764" s="19" t="str">
        <f t="array" ref="B764">IF(ROWS(B$8:B764)&gt;$H$3,"",INDEX(Tracker!$B$5:$B$999,SMALL(IF((Tracker!$B$5:$B$999&gt;=PerCustomer!$D$5)*(Tracker!$B$5:$B$999&lt;=PerCustomer!$E$5)*(Tracker!$C$5:$C$999=PerCustomer!$B$5),ROW(Tracker!$B$5:$B$999)-ROW(Tracker!$B$5)+1),ROWS(B$8:B764))))</f>
        <v/>
      </c>
      <c r="C764" s="19" t="str">
        <f t="array" ref="C764">IF(ROWS(C$8:C764)&gt;$H$3,"",INDEX(Tracker!$C$5:$C$999,SMALL(IF((Tracker!$B$5:$B$999&gt;=PerCustomer!$D$5)*(Tracker!$B$5:$B$999&lt;=PerCustomer!$E$5)*(Tracker!$C$5:$C$999=PerCustomer!$B$5),ROW(Tracker!$B$5:$B$999)-ROW(Tracker!$B$5)+1),ROWS(C$8:C764))))</f>
        <v/>
      </c>
      <c r="D764" s="21" t="str">
        <f t="array" ref="D764">IF(ROWS(D$8:D764)&gt;$H$3,"",INDEX(Tracker!$D$5:$D$999,SMALL(IF((Tracker!$B$5:$B$999&gt;=PerCustomer!$D$5)*(Tracker!$B$5:$B$999&lt;=PerCustomer!$E$5)*(Tracker!$C$5:$C$999=PerCustomer!$B$5),ROW(Tracker!$B$5:$B$999)-ROW(Tracker!$B$5)+1),ROWS(D$8:D764))))</f>
        <v/>
      </c>
      <c r="F764" s="19" t="str" cm="1">
        <f t="array" ref="F764">IF(ROWS(F$8:F764)&gt;$H$4,"",INDEX(PaymentDate[],SMALL(IF((PaymentDate[]&gt;=PerCustomer!$D$5)*(PaymentDate[]&lt;=PerCustomer!$E$5)*(PaymentCus[]=PerCustomer!$B$5),ROW(PaymentDate[])-ROW(CustPay!$B$4)+1),ROWS(F$8:F764))))</f>
        <v/>
      </c>
      <c r="G764" s="20" t="str" cm="1">
        <f t="array" ref="G764">IF(ROWS(G$8:G764)&gt;$H$4,"",INDEX(PaymentCus[],SMALL(IF((PaymentDate[]&gt;=PerCustomer!$D$5)*(PaymentDate[]&lt;=PerCustomer!$E$5)*(PaymentCus[]=PerCustomer!$B$5),ROW(PaymentDate[])-ROW(CustPay!$B$4)+1),ROWS(G$8:G764))))</f>
        <v/>
      </c>
      <c r="H764" s="21" t="str" cm="1">
        <f t="array" ref="H764">IF(ROWS(H$8:H764)&gt;$H$4,"",INDEX(TableCPD[],SMALL(IF((PaymentDate[]&gt;=PerCustomer!$D$5)*(PaymentDate[]&lt;=PerCustomer!$E$5)*(PaymentCus[]=PerCustomer!$B$5),ROW(PaymentDate[])-ROW(CustPay!$B$4)+1),ROWS(H$8:H764))))</f>
        <v/>
      </c>
      <c r="L764" s="10"/>
    </row>
    <row r="765" spans="2:12" x14ac:dyDescent="0.35">
      <c r="B765" s="19" t="str">
        <f t="array" ref="B765">IF(ROWS(B$8:B765)&gt;$H$3,"",INDEX(Tracker!$B$5:$B$999,SMALL(IF((Tracker!$B$5:$B$999&gt;=PerCustomer!$D$5)*(Tracker!$B$5:$B$999&lt;=PerCustomer!$E$5)*(Tracker!$C$5:$C$999=PerCustomer!$B$5),ROW(Tracker!$B$5:$B$999)-ROW(Tracker!$B$5)+1),ROWS(B$8:B765))))</f>
        <v/>
      </c>
      <c r="C765" s="19" t="str">
        <f t="array" ref="C765">IF(ROWS(C$8:C765)&gt;$H$3,"",INDEX(Tracker!$C$5:$C$999,SMALL(IF((Tracker!$B$5:$B$999&gt;=PerCustomer!$D$5)*(Tracker!$B$5:$B$999&lt;=PerCustomer!$E$5)*(Tracker!$C$5:$C$999=PerCustomer!$B$5),ROW(Tracker!$B$5:$B$999)-ROW(Tracker!$B$5)+1),ROWS(C$8:C765))))</f>
        <v/>
      </c>
      <c r="D765" s="21" t="str">
        <f t="array" ref="D765">IF(ROWS(D$8:D765)&gt;$H$3,"",INDEX(Tracker!$D$5:$D$999,SMALL(IF((Tracker!$B$5:$B$999&gt;=PerCustomer!$D$5)*(Tracker!$B$5:$B$999&lt;=PerCustomer!$E$5)*(Tracker!$C$5:$C$999=PerCustomer!$B$5),ROW(Tracker!$B$5:$B$999)-ROW(Tracker!$B$5)+1),ROWS(D$8:D765))))</f>
        <v/>
      </c>
      <c r="F765" s="19" t="str" cm="1">
        <f t="array" ref="F765">IF(ROWS(F$8:F765)&gt;$H$4,"",INDEX(PaymentDate[],SMALL(IF((PaymentDate[]&gt;=PerCustomer!$D$5)*(PaymentDate[]&lt;=PerCustomer!$E$5)*(PaymentCus[]=PerCustomer!$B$5),ROW(PaymentDate[])-ROW(CustPay!$B$4)+1),ROWS(F$8:F765))))</f>
        <v/>
      </c>
      <c r="G765" s="20" t="str" cm="1">
        <f t="array" ref="G765">IF(ROWS(G$8:G765)&gt;$H$4,"",INDEX(PaymentCus[],SMALL(IF((PaymentDate[]&gt;=PerCustomer!$D$5)*(PaymentDate[]&lt;=PerCustomer!$E$5)*(PaymentCus[]=PerCustomer!$B$5),ROW(PaymentDate[])-ROW(CustPay!$B$4)+1),ROWS(G$8:G765))))</f>
        <v/>
      </c>
      <c r="H765" s="21" t="str" cm="1">
        <f t="array" ref="H765">IF(ROWS(H$8:H765)&gt;$H$4,"",INDEX(TableCPD[],SMALL(IF((PaymentDate[]&gt;=PerCustomer!$D$5)*(PaymentDate[]&lt;=PerCustomer!$E$5)*(PaymentCus[]=PerCustomer!$B$5),ROW(PaymentDate[])-ROW(CustPay!$B$4)+1),ROWS(H$8:H765))))</f>
        <v/>
      </c>
      <c r="L765" s="10"/>
    </row>
    <row r="766" spans="2:12" x14ac:dyDescent="0.35">
      <c r="B766" s="19" t="str">
        <f t="array" ref="B766">IF(ROWS(B$8:B766)&gt;$H$3,"",INDEX(Tracker!$B$5:$B$999,SMALL(IF((Tracker!$B$5:$B$999&gt;=PerCustomer!$D$5)*(Tracker!$B$5:$B$999&lt;=PerCustomer!$E$5)*(Tracker!$C$5:$C$999=PerCustomer!$B$5),ROW(Tracker!$B$5:$B$999)-ROW(Tracker!$B$5)+1),ROWS(B$8:B766))))</f>
        <v/>
      </c>
      <c r="C766" s="19" t="str">
        <f t="array" ref="C766">IF(ROWS(C$8:C766)&gt;$H$3,"",INDEX(Tracker!$C$5:$C$999,SMALL(IF((Tracker!$B$5:$B$999&gt;=PerCustomer!$D$5)*(Tracker!$B$5:$B$999&lt;=PerCustomer!$E$5)*(Tracker!$C$5:$C$999=PerCustomer!$B$5),ROW(Tracker!$B$5:$B$999)-ROW(Tracker!$B$5)+1),ROWS(C$8:C766))))</f>
        <v/>
      </c>
      <c r="D766" s="21" t="str">
        <f t="array" ref="D766">IF(ROWS(D$8:D766)&gt;$H$3,"",INDEX(Tracker!$D$5:$D$999,SMALL(IF((Tracker!$B$5:$B$999&gt;=PerCustomer!$D$5)*(Tracker!$B$5:$B$999&lt;=PerCustomer!$E$5)*(Tracker!$C$5:$C$999=PerCustomer!$B$5),ROW(Tracker!$B$5:$B$999)-ROW(Tracker!$B$5)+1),ROWS(D$8:D766))))</f>
        <v/>
      </c>
      <c r="F766" s="19" t="str" cm="1">
        <f t="array" ref="F766">IF(ROWS(F$8:F766)&gt;$H$4,"",INDEX(PaymentDate[],SMALL(IF((PaymentDate[]&gt;=PerCustomer!$D$5)*(PaymentDate[]&lt;=PerCustomer!$E$5)*(PaymentCus[]=PerCustomer!$B$5),ROW(PaymentDate[])-ROW(CustPay!$B$4)+1),ROWS(F$8:F766))))</f>
        <v/>
      </c>
      <c r="G766" s="20" t="str" cm="1">
        <f t="array" ref="G766">IF(ROWS(G$8:G766)&gt;$H$4,"",INDEX(PaymentCus[],SMALL(IF((PaymentDate[]&gt;=PerCustomer!$D$5)*(PaymentDate[]&lt;=PerCustomer!$E$5)*(PaymentCus[]=PerCustomer!$B$5),ROW(PaymentDate[])-ROW(CustPay!$B$4)+1),ROWS(G$8:G766))))</f>
        <v/>
      </c>
      <c r="H766" s="21" t="str" cm="1">
        <f t="array" ref="H766">IF(ROWS(H$8:H766)&gt;$H$4,"",INDEX(TableCPD[],SMALL(IF((PaymentDate[]&gt;=PerCustomer!$D$5)*(PaymentDate[]&lt;=PerCustomer!$E$5)*(PaymentCus[]=PerCustomer!$B$5),ROW(PaymentDate[])-ROW(CustPay!$B$4)+1),ROWS(H$8:H766))))</f>
        <v/>
      </c>
      <c r="L766" s="10"/>
    </row>
    <row r="767" spans="2:12" x14ac:dyDescent="0.35">
      <c r="B767" s="19" t="str">
        <f t="array" ref="B767">IF(ROWS(B$8:B767)&gt;$H$3,"",INDEX(Tracker!$B$5:$B$999,SMALL(IF((Tracker!$B$5:$B$999&gt;=PerCustomer!$D$5)*(Tracker!$B$5:$B$999&lt;=PerCustomer!$E$5)*(Tracker!$C$5:$C$999=PerCustomer!$B$5),ROW(Tracker!$B$5:$B$999)-ROW(Tracker!$B$5)+1),ROWS(B$8:B767))))</f>
        <v/>
      </c>
      <c r="C767" s="19" t="str">
        <f t="array" ref="C767">IF(ROWS(C$8:C767)&gt;$H$3,"",INDEX(Tracker!$C$5:$C$999,SMALL(IF((Tracker!$B$5:$B$999&gt;=PerCustomer!$D$5)*(Tracker!$B$5:$B$999&lt;=PerCustomer!$E$5)*(Tracker!$C$5:$C$999=PerCustomer!$B$5),ROW(Tracker!$B$5:$B$999)-ROW(Tracker!$B$5)+1),ROWS(C$8:C767))))</f>
        <v/>
      </c>
      <c r="D767" s="21" t="str">
        <f t="array" ref="D767">IF(ROWS(D$8:D767)&gt;$H$3,"",INDEX(Tracker!$D$5:$D$999,SMALL(IF((Tracker!$B$5:$B$999&gt;=PerCustomer!$D$5)*(Tracker!$B$5:$B$999&lt;=PerCustomer!$E$5)*(Tracker!$C$5:$C$999=PerCustomer!$B$5),ROW(Tracker!$B$5:$B$999)-ROW(Tracker!$B$5)+1),ROWS(D$8:D767))))</f>
        <v/>
      </c>
      <c r="F767" s="19" t="str" cm="1">
        <f t="array" ref="F767">IF(ROWS(F$8:F767)&gt;$H$4,"",INDEX(PaymentDate[],SMALL(IF((PaymentDate[]&gt;=PerCustomer!$D$5)*(PaymentDate[]&lt;=PerCustomer!$E$5)*(PaymentCus[]=PerCustomer!$B$5),ROW(PaymentDate[])-ROW(CustPay!$B$4)+1),ROWS(F$8:F767))))</f>
        <v/>
      </c>
      <c r="G767" s="20" t="str" cm="1">
        <f t="array" ref="G767">IF(ROWS(G$8:G767)&gt;$H$4,"",INDEX(PaymentCus[],SMALL(IF((PaymentDate[]&gt;=PerCustomer!$D$5)*(PaymentDate[]&lt;=PerCustomer!$E$5)*(PaymentCus[]=PerCustomer!$B$5),ROW(PaymentDate[])-ROW(CustPay!$B$4)+1),ROWS(G$8:G767))))</f>
        <v/>
      </c>
      <c r="H767" s="21" t="str" cm="1">
        <f t="array" ref="H767">IF(ROWS(H$8:H767)&gt;$H$4,"",INDEX(TableCPD[],SMALL(IF((PaymentDate[]&gt;=PerCustomer!$D$5)*(PaymentDate[]&lt;=PerCustomer!$E$5)*(PaymentCus[]=PerCustomer!$B$5),ROW(PaymentDate[])-ROW(CustPay!$B$4)+1),ROWS(H$8:H767))))</f>
        <v/>
      </c>
      <c r="L767" s="10"/>
    </row>
    <row r="768" spans="2:12" x14ac:dyDescent="0.35">
      <c r="B768" s="19" t="str">
        <f t="array" ref="B768">IF(ROWS(B$8:B768)&gt;$H$3,"",INDEX(Tracker!$B$5:$B$999,SMALL(IF((Tracker!$B$5:$B$999&gt;=PerCustomer!$D$5)*(Tracker!$B$5:$B$999&lt;=PerCustomer!$E$5)*(Tracker!$C$5:$C$999=PerCustomer!$B$5),ROW(Tracker!$B$5:$B$999)-ROW(Tracker!$B$5)+1),ROWS(B$8:B768))))</f>
        <v/>
      </c>
      <c r="C768" s="19" t="str">
        <f t="array" ref="C768">IF(ROWS(C$8:C768)&gt;$H$3,"",INDEX(Tracker!$C$5:$C$999,SMALL(IF((Tracker!$B$5:$B$999&gt;=PerCustomer!$D$5)*(Tracker!$B$5:$B$999&lt;=PerCustomer!$E$5)*(Tracker!$C$5:$C$999=PerCustomer!$B$5),ROW(Tracker!$B$5:$B$999)-ROW(Tracker!$B$5)+1),ROWS(C$8:C768))))</f>
        <v/>
      </c>
      <c r="D768" s="21" t="str">
        <f t="array" ref="D768">IF(ROWS(D$8:D768)&gt;$H$3,"",INDEX(Tracker!$D$5:$D$999,SMALL(IF((Tracker!$B$5:$B$999&gt;=PerCustomer!$D$5)*(Tracker!$B$5:$B$999&lt;=PerCustomer!$E$5)*(Tracker!$C$5:$C$999=PerCustomer!$B$5),ROW(Tracker!$B$5:$B$999)-ROW(Tracker!$B$5)+1),ROWS(D$8:D768))))</f>
        <v/>
      </c>
      <c r="F768" s="19" t="str" cm="1">
        <f t="array" ref="F768">IF(ROWS(F$8:F768)&gt;$H$4,"",INDEX(PaymentDate[],SMALL(IF((PaymentDate[]&gt;=PerCustomer!$D$5)*(PaymentDate[]&lt;=PerCustomer!$E$5)*(PaymentCus[]=PerCustomer!$B$5),ROW(PaymentDate[])-ROW(CustPay!$B$4)+1),ROWS(F$8:F768))))</f>
        <v/>
      </c>
      <c r="G768" s="20" t="str" cm="1">
        <f t="array" ref="G768">IF(ROWS(G$8:G768)&gt;$H$4,"",INDEX(PaymentCus[],SMALL(IF((PaymentDate[]&gt;=PerCustomer!$D$5)*(PaymentDate[]&lt;=PerCustomer!$E$5)*(PaymentCus[]=PerCustomer!$B$5),ROW(PaymentDate[])-ROW(CustPay!$B$4)+1),ROWS(G$8:G768))))</f>
        <v/>
      </c>
      <c r="H768" s="21" t="str" cm="1">
        <f t="array" ref="H768">IF(ROWS(H$8:H768)&gt;$H$4,"",INDEX(TableCPD[],SMALL(IF((PaymentDate[]&gt;=PerCustomer!$D$5)*(PaymentDate[]&lt;=PerCustomer!$E$5)*(PaymentCus[]=PerCustomer!$B$5),ROW(PaymentDate[])-ROW(CustPay!$B$4)+1),ROWS(H$8:H768))))</f>
        <v/>
      </c>
      <c r="L768" s="10"/>
    </row>
    <row r="769" spans="2:12" x14ac:dyDescent="0.35">
      <c r="B769" s="19" t="str">
        <f t="array" ref="B769">IF(ROWS(B$8:B769)&gt;$H$3,"",INDEX(Tracker!$B$5:$B$999,SMALL(IF((Tracker!$B$5:$B$999&gt;=PerCustomer!$D$5)*(Tracker!$B$5:$B$999&lt;=PerCustomer!$E$5)*(Tracker!$C$5:$C$999=PerCustomer!$B$5),ROW(Tracker!$B$5:$B$999)-ROW(Tracker!$B$5)+1),ROWS(B$8:B769))))</f>
        <v/>
      </c>
      <c r="C769" s="19" t="str">
        <f t="array" ref="C769">IF(ROWS(C$8:C769)&gt;$H$3,"",INDEX(Tracker!$C$5:$C$999,SMALL(IF((Tracker!$B$5:$B$999&gt;=PerCustomer!$D$5)*(Tracker!$B$5:$B$999&lt;=PerCustomer!$E$5)*(Tracker!$C$5:$C$999=PerCustomer!$B$5),ROW(Tracker!$B$5:$B$999)-ROW(Tracker!$B$5)+1),ROWS(C$8:C769))))</f>
        <v/>
      </c>
      <c r="D769" s="21" t="str">
        <f t="array" ref="D769">IF(ROWS(D$8:D769)&gt;$H$3,"",INDEX(Tracker!$D$5:$D$999,SMALL(IF((Tracker!$B$5:$B$999&gt;=PerCustomer!$D$5)*(Tracker!$B$5:$B$999&lt;=PerCustomer!$E$5)*(Tracker!$C$5:$C$999=PerCustomer!$B$5),ROW(Tracker!$B$5:$B$999)-ROW(Tracker!$B$5)+1),ROWS(D$8:D769))))</f>
        <v/>
      </c>
      <c r="F769" s="19" t="str" cm="1">
        <f t="array" ref="F769">IF(ROWS(F$8:F769)&gt;$H$4,"",INDEX(PaymentDate[],SMALL(IF((PaymentDate[]&gt;=PerCustomer!$D$5)*(PaymentDate[]&lt;=PerCustomer!$E$5)*(PaymentCus[]=PerCustomer!$B$5),ROW(PaymentDate[])-ROW(CustPay!$B$4)+1),ROWS(F$8:F769))))</f>
        <v/>
      </c>
      <c r="G769" s="20" t="str" cm="1">
        <f t="array" ref="G769">IF(ROWS(G$8:G769)&gt;$H$4,"",INDEX(PaymentCus[],SMALL(IF((PaymentDate[]&gt;=PerCustomer!$D$5)*(PaymentDate[]&lt;=PerCustomer!$E$5)*(PaymentCus[]=PerCustomer!$B$5),ROW(PaymentDate[])-ROW(CustPay!$B$4)+1),ROWS(G$8:G769))))</f>
        <v/>
      </c>
      <c r="H769" s="21" t="str" cm="1">
        <f t="array" ref="H769">IF(ROWS(H$8:H769)&gt;$H$4,"",INDEX(TableCPD[],SMALL(IF((PaymentDate[]&gt;=PerCustomer!$D$5)*(PaymentDate[]&lt;=PerCustomer!$E$5)*(PaymentCus[]=PerCustomer!$B$5),ROW(PaymentDate[])-ROW(CustPay!$B$4)+1),ROWS(H$8:H769))))</f>
        <v/>
      </c>
      <c r="L769" s="10"/>
    </row>
    <row r="770" spans="2:12" x14ac:dyDescent="0.35">
      <c r="B770" s="19" t="str">
        <f t="array" ref="B770">IF(ROWS(B$8:B770)&gt;$H$3,"",INDEX(Tracker!$B$5:$B$999,SMALL(IF((Tracker!$B$5:$B$999&gt;=PerCustomer!$D$5)*(Tracker!$B$5:$B$999&lt;=PerCustomer!$E$5)*(Tracker!$C$5:$C$999=PerCustomer!$B$5),ROW(Tracker!$B$5:$B$999)-ROW(Tracker!$B$5)+1),ROWS(B$8:B770))))</f>
        <v/>
      </c>
      <c r="C770" s="19" t="str">
        <f t="array" ref="C770">IF(ROWS(C$8:C770)&gt;$H$3,"",INDEX(Tracker!$C$5:$C$999,SMALL(IF((Tracker!$B$5:$B$999&gt;=PerCustomer!$D$5)*(Tracker!$B$5:$B$999&lt;=PerCustomer!$E$5)*(Tracker!$C$5:$C$999=PerCustomer!$B$5),ROW(Tracker!$B$5:$B$999)-ROW(Tracker!$B$5)+1),ROWS(C$8:C770))))</f>
        <v/>
      </c>
      <c r="D770" s="21" t="str">
        <f t="array" ref="D770">IF(ROWS(D$8:D770)&gt;$H$3,"",INDEX(Tracker!$D$5:$D$999,SMALL(IF((Tracker!$B$5:$B$999&gt;=PerCustomer!$D$5)*(Tracker!$B$5:$B$999&lt;=PerCustomer!$E$5)*(Tracker!$C$5:$C$999=PerCustomer!$B$5),ROW(Tracker!$B$5:$B$999)-ROW(Tracker!$B$5)+1),ROWS(D$8:D770))))</f>
        <v/>
      </c>
      <c r="F770" s="19" t="str" cm="1">
        <f t="array" ref="F770">IF(ROWS(F$8:F770)&gt;$H$4,"",INDEX(PaymentDate[],SMALL(IF((PaymentDate[]&gt;=PerCustomer!$D$5)*(PaymentDate[]&lt;=PerCustomer!$E$5)*(PaymentCus[]=PerCustomer!$B$5),ROW(PaymentDate[])-ROW(CustPay!$B$4)+1),ROWS(F$8:F770))))</f>
        <v/>
      </c>
      <c r="G770" s="20" t="str" cm="1">
        <f t="array" ref="G770">IF(ROWS(G$8:G770)&gt;$H$4,"",INDEX(PaymentCus[],SMALL(IF((PaymentDate[]&gt;=PerCustomer!$D$5)*(PaymentDate[]&lt;=PerCustomer!$E$5)*(PaymentCus[]=PerCustomer!$B$5),ROW(PaymentDate[])-ROW(CustPay!$B$4)+1),ROWS(G$8:G770))))</f>
        <v/>
      </c>
      <c r="H770" s="21" t="str" cm="1">
        <f t="array" ref="H770">IF(ROWS(H$8:H770)&gt;$H$4,"",INDEX(TableCPD[],SMALL(IF((PaymentDate[]&gt;=PerCustomer!$D$5)*(PaymentDate[]&lt;=PerCustomer!$E$5)*(PaymentCus[]=PerCustomer!$B$5),ROW(PaymentDate[])-ROW(CustPay!$B$4)+1),ROWS(H$8:H770))))</f>
        <v/>
      </c>
      <c r="L770" s="10"/>
    </row>
    <row r="771" spans="2:12" x14ac:dyDescent="0.35">
      <c r="B771" s="19" t="str">
        <f t="array" ref="B771">IF(ROWS(B$8:B771)&gt;$H$3,"",INDEX(Tracker!$B$5:$B$999,SMALL(IF((Tracker!$B$5:$B$999&gt;=PerCustomer!$D$5)*(Tracker!$B$5:$B$999&lt;=PerCustomer!$E$5)*(Tracker!$C$5:$C$999=PerCustomer!$B$5),ROW(Tracker!$B$5:$B$999)-ROW(Tracker!$B$5)+1),ROWS(B$8:B771))))</f>
        <v/>
      </c>
      <c r="C771" s="19" t="str">
        <f t="array" ref="C771">IF(ROWS(C$8:C771)&gt;$H$3,"",INDEX(Tracker!$C$5:$C$999,SMALL(IF((Tracker!$B$5:$B$999&gt;=PerCustomer!$D$5)*(Tracker!$B$5:$B$999&lt;=PerCustomer!$E$5)*(Tracker!$C$5:$C$999=PerCustomer!$B$5),ROW(Tracker!$B$5:$B$999)-ROW(Tracker!$B$5)+1),ROWS(C$8:C771))))</f>
        <v/>
      </c>
      <c r="D771" s="21" t="str">
        <f t="array" ref="D771">IF(ROWS(D$8:D771)&gt;$H$3,"",INDEX(Tracker!$D$5:$D$999,SMALL(IF((Tracker!$B$5:$B$999&gt;=PerCustomer!$D$5)*(Tracker!$B$5:$B$999&lt;=PerCustomer!$E$5)*(Tracker!$C$5:$C$999=PerCustomer!$B$5),ROW(Tracker!$B$5:$B$999)-ROW(Tracker!$B$5)+1),ROWS(D$8:D771))))</f>
        <v/>
      </c>
      <c r="F771" s="19" t="str" cm="1">
        <f t="array" ref="F771">IF(ROWS(F$8:F771)&gt;$H$4,"",INDEX(PaymentDate[],SMALL(IF((PaymentDate[]&gt;=PerCustomer!$D$5)*(PaymentDate[]&lt;=PerCustomer!$E$5)*(PaymentCus[]=PerCustomer!$B$5),ROW(PaymentDate[])-ROW(CustPay!$B$4)+1),ROWS(F$8:F771))))</f>
        <v/>
      </c>
      <c r="G771" s="20" t="str" cm="1">
        <f t="array" ref="G771">IF(ROWS(G$8:G771)&gt;$H$4,"",INDEX(PaymentCus[],SMALL(IF((PaymentDate[]&gt;=PerCustomer!$D$5)*(PaymentDate[]&lt;=PerCustomer!$E$5)*(PaymentCus[]=PerCustomer!$B$5),ROW(PaymentDate[])-ROW(CustPay!$B$4)+1),ROWS(G$8:G771))))</f>
        <v/>
      </c>
      <c r="H771" s="21" t="str" cm="1">
        <f t="array" ref="H771">IF(ROWS(H$8:H771)&gt;$H$4,"",INDEX(TableCPD[],SMALL(IF((PaymentDate[]&gt;=PerCustomer!$D$5)*(PaymentDate[]&lt;=PerCustomer!$E$5)*(PaymentCus[]=PerCustomer!$B$5),ROW(PaymentDate[])-ROW(CustPay!$B$4)+1),ROWS(H$8:H771))))</f>
        <v/>
      </c>
      <c r="L771" s="10"/>
    </row>
    <row r="772" spans="2:12" x14ac:dyDescent="0.35">
      <c r="B772" s="19" t="str">
        <f t="array" ref="B772">IF(ROWS(B$8:B772)&gt;$H$3,"",INDEX(Tracker!$B$5:$B$999,SMALL(IF((Tracker!$B$5:$B$999&gt;=PerCustomer!$D$5)*(Tracker!$B$5:$B$999&lt;=PerCustomer!$E$5)*(Tracker!$C$5:$C$999=PerCustomer!$B$5),ROW(Tracker!$B$5:$B$999)-ROW(Tracker!$B$5)+1),ROWS(B$8:B772))))</f>
        <v/>
      </c>
      <c r="C772" s="19" t="str">
        <f t="array" ref="C772">IF(ROWS(C$8:C772)&gt;$H$3,"",INDEX(Tracker!$C$5:$C$999,SMALL(IF((Tracker!$B$5:$B$999&gt;=PerCustomer!$D$5)*(Tracker!$B$5:$B$999&lt;=PerCustomer!$E$5)*(Tracker!$C$5:$C$999=PerCustomer!$B$5),ROW(Tracker!$B$5:$B$999)-ROW(Tracker!$B$5)+1),ROWS(C$8:C772))))</f>
        <v/>
      </c>
      <c r="D772" s="21" t="str">
        <f t="array" ref="D772">IF(ROWS(D$8:D772)&gt;$H$3,"",INDEX(Tracker!$D$5:$D$999,SMALL(IF((Tracker!$B$5:$B$999&gt;=PerCustomer!$D$5)*(Tracker!$B$5:$B$999&lt;=PerCustomer!$E$5)*(Tracker!$C$5:$C$999=PerCustomer!$B$5),ROW(Tracker!$B$5:$B$999)-ROW(Tracker!$B$5)+1),ROWS(D$8:D772))))</f>
        <v/>
      </c>
      <c r="F772" s="19" t="str" cm="1">
        <f t="array" ref="F772">IF(ROWS(F$8:F772)&gt;$H$4,"",INDEX(PaymentDate[],SMALL(IF((PaymentDate[]&gt;=PerCustomer!$D$5)*(PaymentDate[]&lt;=PerCustomer!$E$5)*(PaymentCus[]=PerCustomer!$B$5),ROW(PaymentDate[])-ROW(CustPay!$B$4)+1),ROWS(F$8:F772))))</f>
        <v/>
      </c>
      <c r="G772" s="20" t="str" cm="1">
        <f t="array" ref="G772">IF(ROWS(G$8:G772)&gt;$H$4,"",INDEX(PaymentCus[],SMALL(IF((PaymentDate[]&gt;=PerCustomer!$D$5)*(PaymentDate[]&lt;=PerCustomer!$E$5)*(PaymentCus[]=PerCustomer!$B$5),ROW(PaymentDate[])-ROW(CustPay!$B$4)+1),ROWS(G$8:G772))))</f>
        <v/>
      </c>
      <c r="H772" s="21" t="str" cm="1">
        <f t="array" ref="H772">IF(ROWS(H$8:H772)&gt;$H$4,"",INDEX(TableCPD[],SMALL(IF((PaymentDate[]&gt;=PerCustomer!$D$5)*(PaymentDate[]&lt;=PerCustomer!$E$5)*(PaymentCus[]=PerCustomer!$B$5),ROW(PaymentDate[])-ROW(CustPay!$B$4)+1),ROWS(H$8:H772))))</f>
        <v/>
      </c>
      <c r="L772" s="10"/>
    </row>
    <row r="773" spans="2:12" x14ac:dyDescent="0.35">
      <c r="B773" s="19" t="str">
        <f t="array" ref="B773">IF(ROWS(B$8:B773)&gt;$H$3,"",INDEX(Tracker!$B$5:$B$999,SMALL(IF((Tracker!$B$5:$B$999&gt;=PerCustomer!$D$5)*(Tracker!$B$5:$B$999&lt;=PerCustomer!$E$5)*(Tracker!$C$5:$C$999=PerCustomer!$B$5),ROW(Tracker!$B$5:$B$999)-ROW(Tracker!$B$5)+1),ROWS(B$8:B773))))</f>
        <v/>
      </c>
      <c r="C773" s="19" t="str">
        <f t="array" ref="C773">IF(ROWS(C$8:C773)&gt;$H$3,"",INDEX(Tracker!$C$5:$C$999,SMALL(IF((Tracker!$B$5:$B$999&gt;=PerCustomer!$D$5)*(Tracker!$B$5:$B$999&lt;=PerCustomer!$E$5)*(Tracker!$C$5:$C$999=PerCustomer!$B$5),ROW(Tracker!$B$5:$B$999)-ROW(Tracker!$B$5)+1),ROWS(C$8:C773))))</f>
        <v/>
      </c>
      <c r="D773" s="21" t="str">
        <f t="array" ref="D773">IF(ROWS(D$8:D773)&gt;$H$3,"",INDEX(Tracker!$D$5:$D$999,SMALL(IF((Tracker!$B$5:$B$999&gt;=PerCustomer!$D$5)*(Tracker!$B$5:$B$999&lt;=PerCustomer!$E$5)*(Tracker!$C$5:$C$999=PerCustomer!$B$5),ROW(Tracker!$B$5:$B$999)-ROW(Tracker!$B$5)+1),ROWS(D$8:D773))))</f>
        <v/>
      </c>
      <c r="F773" s="19" t="str" cm="1">
        <f t="array" ref="F773">IF(ROWS(F$8:F773)&gt;$H$4,"",INDEX(PaymentDate[],SMALL(IF((PaymentDate[]&gt;=PerCustomer!$D$5)*(PaymentDate[]&lt;=PerCustomer!$E$5)*(PaymentCus[]=PerCustomer!$B$5),ROW(PaymentDate[])-ROW(CustPay!$B$4)+1),ROWS(F$8:F773))))</f>
        <v/>
      </c>
      <c r="G773" s="20" t="str" cm="1">
        <f t="array" ref="G773">IF(ROWS(G$8:G773)&gt;$H$4,"",INDEX(PaymentCus[],SMALL(IF((PaymentDate[]&gt;=PerCustomer!$D$5)*(PaymentDate[]&lt;=PerCustomer!$E$5)*(PaymentCus[]=PerCustomer!$B$5),ROW(PaymentDate[])-ROW(CustPay!$B$4)+1),ROWS(G$8:G773))))</f>
        <v/>
      </c>
      <c r="H773" s="21" t="str" cm="1">
        <f t="array" ref="H773">IF(ROWS(H$8:H773)&gt;$H$4,"",INDEX(TableCPD[],SMALL(IF((PaymentDate[]&gt;=PerCustomer!$D$5)*(PaymentDate[]&lt;=PerCustomer!$E$5)*(PaymentCus[]=PerCustomer!$B$5),ROW(PaymentDate[])-ROW(CustPay!$B$4)+1),ROWS(H$8:H773))))</f>
        <v/>
      </c>
      <c r="L773" s="10"/>
    </row>
    <row r="774" spans="2:12" x14ac:dyDescent="0.35">
      <c r="B774" s="19" t="str">
        <f t="array" ref="B774">IF(ROWS(B$8:B774)&gt;$H$3,"",INDEX(Tracker!$B$5:$B$999,SMALL(IF((Tracker!$B$5:$B$999&gt;=PerCustomer!$D$5)*(Tracker!$B$5:$B$999&lt;=PerCustomer!$E$5)*(Tracker!$C$5:$C$999=PerCustomer!$B$5),ROW(Tracker!$B$5:$B$999)-ROW(Tracker!$B$5)+1),ROWS(B$8:B774))))</f>
        <v/>
      </c>
      <c r="C774" s="19" t="str">
        <f t="array" ref="C774">IF(ROWS(C$8:C774)&gt;$H$3,"",INDEX(Tracker!$C$5:$C$999,SMALL(IF((Tracker!$B$5:$B$999&gt;=PerCustomer!$D$5)*(Tracker!$B$5:$B$999&lt;=PerCustomer!$E$5)*(Tracker!$C$5:$C$999=PerCustomer!$B$5),ROW(Tracker!$B$5:$B$999)-ROW(Tracker!$B$5)+1),ROWS(C$8:C774))))</f>
        <v/>
      </c>
      <c r="D774" s="21" t="str">
        <f t="array" ref="D774">IF(ROWS(D$8:D774)&gt;$H$3,"",INDEX(Tracker!$D$5:$D$999,SMALL(IF((Tracker!$B$5:$B$999&gt;=PerCustomer!$D$5)*(Tracker!$B$5:$B$999&lt;=PerCustomer!$E$5)*(Tracker!$C$5:$C$999=PerCustomer!$B$5),ROW(Tracker!$B$5:$B$999)-ROW(Tracker!$B$5)+1),ROWS(D$8:D774))))</f>
        <v/>
      </c>
      <c r="F774" s="19" t="str" cm="1">
        <f t="array" ref="F774">IF(ROWS(F$8:F774)&gt;$H$4,"",INDEX(PaymentDate[],SMALL(IF((PaymentDate[]&gt;=PerCustomer!$D$5)*(PaymentDate[]&lt;=PerCustomer!$E$5)*(PaymentCus[]=PerCustomer!$B$5),ROW(PaymentDate[])-ROW(CustPay!$B$4)+1),ROWS(F$8:F774))))</f>
        <v/>
      </c>
      <c r="G774" s="20" t="str" cm="1">
        <f t="array" ref="G774">IF(ROWS(G$8:G774)&gt;$H$4,"",INDEX(PaymentCus[],SMALL(IF((PaymentDate[]&gt;=PerCustomer!$D$5)*(PaymentDate[]&lt;=PerCustomer!$E$5)*(PaymentCus[]=PerCustomer!$B$5),ROW(PaymentDate[])-ROW(CustPay!$B$4)+1),ROWS(G$8:G774))))</f>
        <v/>
      </c>
      <c r="H774" s="21" t="str" cm="1">
        <f t="array" ref="H774">IF(ROWS(H$8:H774)&gt;$H$4,"",INDEX(TableCPD[],SMALL(IF((PaymentDate[]&gt;=PerCustomer!$D$5)*(PaymentDate[]&lt;=PerCustomer!$E$5)*(PaymentCus[]=PerCustomer!$B$5),ROW(PaymentDate[])-ROW(CustPay!$B$4)+1),ROWS(H$8:H774))))</f>
        <v/>
      </c>
      <c r="L774" s="10"/>
    </row>
    <row r="775" spans="2:12" x14ac:dyDescent="0.35">
      <c r="B775" s="19" t="str">
        <f t="array" ref="B775">IF(ROWS(B$8:B775)&gt;$H$3,"",INDEX(Tracker!$B$5:$B$999,SMALL(IF((Tracker!$B$5:$B$999&gt;=PerCustomer!$D$5)*(Tracker!$B$5:$B$999&lt;=PerCustomer!$E$5)*(Tracker!$C$5:$C$999=PerCustomer!$B$5),ROW(Tracker!$B$5:$B$999)-ROW(Tracker!$B$5)+1),ROWS(B$8:B775))))</f>
        <v/>
      </c>
      <c r="C775" s="19" t="str">
        <f t="array" ref="C775">IF(ROWS(C$8:C775)&gt;$H$3,"",INDEX(Tracker!$C$5:$C$999,SMALL(IF((Tracker!$B$5:$B$999&gt;=PerCustomer!$D$5)*(Tracker!$B$5:$B$999&lt;=PerCustomer!$E$5)*(Tracker!$C$5:$C$999=PerCustomer!$B$5),ROW(Tracker!$B$5:$B$999)-ROW(Tracker!$B$5)+1),ROWS(C$8:C775))))</f>
        <v/>
      </c>
      <c r="D775" s="21" t="str">
        <f t="array" ref="D775">IF(ROWS(D$8:D775)&gt;$H$3,"",INDEX(Tracker!$D$5:$D$999,SMALL(IF((Tracker!$B$5:$B$999&gt;=PerCustomer!$D$5)*(Tracker!$B$5:$B$999&lt;=PerCustomer!$E$5)*(Tracker!$C$5:$C$999=PerCustomer!$B$5),ROW(Tracker!$B$5:$B$999)-ROW(Tracker!$B$5)+1),ROWS(D$8:D775))))</f>
        <v/>
      </c>
      <c r="F775" s="19" t="str" cm="1">
        <f t="array" ref="F775">IF(ROWS(F$8:F775)&gt;$H$4,"",INDEX(PaymentDate[],SMALL(IF((PaymentDate[]&gt;=PerCustomer!$D$5)*(PaymentDate[]&lt;=PerCustomer!$E$5)*(PaymentCus[]=PerCustomer!$B$5),ROW(PaymentDate[])-ROW(CustPay!$B$4)+1),ROWS(F$8:F775))))</f>
        <v/>
      </c>
      <c r="G775" s="20" t="str" cm="1">
        <f t="array" ref="G775">IF(ROWS(G$8:G775)&gt;$H$4,"",INDEX(PaymentCus[],SMALL(IF((PaymentDate[]&gt;=PerCustomer!$D$5)*(PaymentDate[]&lt;=PerCustomer!$E$5)*(PaymentCus[]=PerCustomer!$B$5),ROW(PaymentDate[])-ROW(CustPay!$B$4)+1),ROWS(G$8:G775))))</f>
        <v/>
      </c>
      <c r="H775" s="21" t="str" cm="1">
        <f t="array" ref="H775">IF(ROWS(H$8:H775)&gt;$H$4,"",INDEX(TableCPD[],SMALL(IF((PaymentDate[]&gt;=PerCustomer!$D$5)*(PaymentDate[]&lt;=PerCustomer!$E$5)*(PaymentCus[]=PerCustomer!$B$5),ROW(PaymentDate[])-ROW(CustPay!$B$4)+1),ROWS(H$8:H775))))</f>
        <v/>
      </c>
      <c r="L775" s="10"/>
    </row>
    <row r="776" spans="2:12" x14ac:dyDescent="0.35">
      <c r="B776" s="19" t="str">
        <f t="array" ref="B776">IF(ROWS(B$8:B776)&gt;$H$3,"",INDEX(Tracker!$B$5:$B$999,SMALL(IF((Tracker!$B$5:$B$999&gt;=PerCustomer!$D$5)*(Tracker!$B$5:$B$999&lt;=PerCustomer!$E$5)*(Tracker!$C$5:$C$999=PerCustomer!$B$5),ROW(Tracker!$B$5:$B$999)-ROW(Tracker!$B$5)+1),ROWS(B$8:B776))))</f>
        <v/>
      </c>
      <c r="C776" s="19" t="str">
        <f t="array" ref="C776">IF(ROWS(C$8:C776)&gt;$H$3,"",INDEX(Tracker!$C$5:$C$999,SMALL(IF((Tracker!$B$5:$B$999&gt;=PerCustomer!$D$5)*(Tracker!$B$5:$B$999&lt;=PerCustomer!$E$5)*(Tracker!$C$5:$C$999=PerCustomer!$B$5),ROW(Tracker!$B$5:$B$999)-ROW(Tracker!$B$5)+1),ROWS(C$8:C776))))</f>
        <v/>
      </c>
      <c r="D776" s="21" t="str">
        <f t="array" ref="D776">IF(ROWS(D$8:D776)&gt;$H$3,"",INDEX(Tracker!$D$5:$D$999,SMALL(IF((Tracker!$B$5:$B$999&gt;=PerCustomer!$D$5)*(Tracker!$B$5:$B$999&lt;=PerCustomer!$E$5)*(Tracker!$C$5:$C$999=PerCustomer!$B$5),ROW(Tracker!$B$5:$B$999)-ROW(Tracker!$B$5)+1),ROWS(D$8:D776))))</f>
        <v/>
      </c>
      <c r="F776" s="19" t="str" cm="1">
        <f t="array" ref="F776">IF(ROWS(F$8:F776)&gt;$H$4,"",INDEX(PaymentDate[],SMALL(IF((PaymentDate[]&gt;=PerCustomer!$D$5)*(PaymentDate[]&lt;=PerCustomer!$E$5)*(PaymentCus[]=PerCustomer!$B$5),ROW(PaymentDate[])-ROW(CustPay!$B$4)+1),ROWS(F$8:F776))))</f>
        <v/>
      </c>
      <c r="G776" s="20" t="str" cm="1">
        <f t="array" ref="G776">IF(ROWS(G$8:G776)&gt;$H$4,"",INDEX(PaymentCus[],SMALL(IF((PaymentDate[]&gt;=PerCustomer!$D$5)*(PaymentDate[]&lt;=PerCustomer!$E$5)*(PaymentCus[]=PerCustomer!$B$5),ROW(PaymentDate[])-ROW(CustPay!$B$4)+1),ROWS(G$8:G776))))</f>
        <v/>
      </c>
      <c r="H776" s="21" t="str" cm="1">
        <f t="array" ref="H776">IF(ROWS(H$8:H776)&gt;$H$4,"",INDEX(TableCPD[],SMALL(IF((PaymentDate[]&gt;=PerCustomer!$D$5)*(PaymentDate[]&lt;=PerCustomer!$E$5)*(PaymentCus[]=PerCustomer!$B$5),ROW(PaymentDate[])-ROW(CustPay!$B$4)+1),ROWS(H$8:H776))))</f>
        <v/>
      </c>
      <c r="L776" s="10"/>
    </row>
    <row r="777" spans="2:12" x14ac:dyDescent="0.35">
      <c r="B777" s="19" t="str">
        <f t="array" ref="B777">IF(ROWS(B$8:B777)&gt;$H$3,"",INDEX(Tracker!$B$5:$B$999,SMALL(IF((Tracker!$B$5:$B$999&gt;=PerCustomer!$D$5)*(Tracker!$B$5:$B$999&lt;=PerCustomer!$E$5)*(Tracker!$C$5:$C$999=PerCustomer!$B$5),ROW(Tracker!$B$5:$B$999)-ROW(Tracker!$B$5)+1),ROWS(B$8:B777))))</f>
        <v/>
      </c>
      <c r="C777" s="19" t="str">
        <f t="array" ref="C777">IF(ROWS(C$8:C777)&gt;$H$3,"",INDEX(Tracker!$C$5:$C$999,SMALL(IF((Tracker!$B$5:$B$999&gt;=PerCustomer!$D$5)*(Tracker!$B$5:$B$999&lt;=PerCustomer!$E$5)*(Tracker!$C$5:$C$999=PerCustomer!$B$5),ROW(Tracker!$B$5:$B$999)-ROW(Tracker!$B$5)+1),ROWS(C$8:C777))))</f>
        <v/>
      </c>
      <c r="D777" s="21" t="str">
        <f t="array" ref="D777">IF(ROWS(D$8:D777)&gt;$H$3,"",INDEX(Tracker!$D$5:$D$999,SMALL(IF((Tracker!$B$5:$B$999&gt;=PerCustomer!$D$5)*(Tracker!$B$5:$B$999&lt;=PerCustomer!$E$5)*(Tracker!$C$5:$C$999=PerCustomer!$B$5),ROW(Tracker!$B$5:$B$999)-ROW(Tracker!$B$5)+1),ROWS(D$8:D777))))</f>
        <v/>
      </c>
      <c r="F777" s="19" t="str" cm="1">
        <f t="array" ref="F777">IF(ROWS(F$8:F777)&gt;$H$4,"",INDEX(PaymentDate[],SMALL(IF((PaymentDate[]&gt;=PerCustomer!$D$5)*(PaymentDate[]&lt;=PerCustomer!$E$5)*(PaymentCus[]=PerCustomer!$B$5),ROW(PaymentDate[])-ROW(CustPay!$B$4)+1),ROWS(F$8:F777))))</f>
        <v/>
      </c>
      <c r="G777" s="20" t="str" cm="1">
        <f t="array" ref="G777">IF(ROWS(G$8:G777)&gt;$H$4,"",INDEX(PaymentCus[],SMALL(IF((PaymentDate[]&gt;=PerCustomer!$D$5)*(PaymentDate[]&lt;=PerCustomer!$E$5)*(PaymentCus[]=PerCustomer!$B$5),ROW(PaymentDate[])-ROW(CustPay!$B$4)+1),ROWS(G$8:G777))))</f>
        <v/>
      </c>
      <c r="H777" s="21" t="str" cm="1">
        <f t="array" ref="H777">IF(ROWS(H$8:H777)&gt;$H$4,"",INDEX(TableCPD[],SMALL(IF((PaymentDate[]&gt;=PerCustomer!$D$5)*(PaymentDate[]&lt;=PerCustomer!$E$5)*(PaymentCus[]=PerCustomer!$B$5),ROW(PaymentDate[])-ROW(CustPay!$B$4)+1),ROWS(H$8:H777))))</f>
        <v/>
      </c>
      <c r="L777" s="10"/>
    </row>
    <row r="778" spans="2:12" x14ac:dyDescent="0.35">
      <c r="B778" s="19" t="str">
        <f t="array" ref="B778">IF(ROWS(B$8:B778)&gt;$H$3,"",INDEX(Tracker!$B$5:$B$999,SMALL(IF((Tracker!$B$5:$B$999&gt;=PerCustomer!$D$5)*(Tracker!$B$5:$B$999&lt;=PerCustomer!$E$5)*(Tracker!$C$5:$C$999=PerCustomer!$B$5),ROW(Tracker!$B$5:$B$999)-ROW(Tracker!$B$5)+1),ROWS(B$8:B778))))</f>
        <v/>
      </c>
      <c r="C778" s="19" t="str">
        <f t="array" ref="C778">IF(ROWS(C$8:C778)&gt;$H$3,"",INDEX(Tracker!$C$5:$C$999,SMALL(IF((Tracker!$B$5:$B$999&gt;=PerCustomer!$D$5)*(Tracker!$B$5:$B$999&lt;=PerCustomer!$E$5)*(Tracker!$C$5:$C$999=PerCustomer!$B$5),ROW(Tracker!$B$5:$B$999)-ROW(Tracker!$B$5)+1),ROWS(C$8:C778))))</f>
        <v/>
      </c>
      <c r="D778" s="21" t="str">
        <f t="array" ref="D778">IF(ROWS(D$8:D778)&gt;$H$3,"",INDEX(Tracker!$D$5:$D$999,SMALL(IF((Tracker!$B$5:$B$999&gt;=PerCustomer!$D$5)*(Tracker!$B$5:$B$999&lt;=PerCustomer!$E$5)*(Tracker!$C$5:$C$999=PerCustomer!$B$5),ROW(Tracker!$B$5:$B$999)-ROW(Tracker!$B$5)+1),ROWS(D$8:D778))))</f>
        <v/>
      </c>
      <c r="F778" s="19" t="str" cm="1">
        <f t="array" ref="F778">IF(ROWS(F$8:F778)&gt;$H$4,"",INDEX(PaymentDate[],SMALL(IF((PaymentDate[]&gt;=PerCustomer!$D$5)*(PaymentDate[]&lt;=PerCustomer!$E$5)*(PaymentCus[]=PerCustomer!$B$5),ROW(PaymentDate[])-ROW(CustPay!$B$4)+1),ROWS(F$8:F778))))</f>
        <v/>
      </c>
      <c r="G778" s="20" t="str" cm="1">
        <f t="array" ref="G778">IF(ROWS(G$8:G778)&gt;$H$4,"",INDEX(PaymentCus[],SMALL(IF((PaymentDate[]&gt;=PerCustomer!$D$5)*(PaymentDate[]&lt;=PerCustomer!$E$5)*(PaymentCus[]=PerCustomer!$B$5),ROW(PaymentDate[])-ROW(CustPay!$B$4)+1),ROWS(G$8:G778))))</f>
        <v/>
      </c>
      <c r="H778" s="21" t="str" cm="1">
        <f t="array" ref="H778">IF(ROWS(H$8:H778)&gt;$H$4,"",INDEX(TableCPD[],SMALL(IF((PaymentDate[]&gt;=PerCustomer!$D$5)*(PaymentDate[]&lt;=PerCustomer!$E$5)*(PaymentCus[]=PerCustomer!$B$5),ROW(PaymentDate[])-ROW(CustPay!$B$4)+1),ROWS(H$8:H778))))</f>
        <v/>
      </c>
      <c r="L778" s="10"/>
    </row>
    <row r="779" spans="2:12" x14ac:dyDescent="0.35">
      <c r="B779" s="19" t="str">
        <f t="array" ref="B779">IF(ROWS(B$8:B779)&gt;$H$3,"",INDEX(Tracker!$B$5:$B$999,SMALL(IF((Tracker!$B$5:$B$999&gt;=PerCustomer!$D$5)*(Tracker!$B$5:$B$999&lt;=PerCustomer!$E$5)*(Tracker!$C$5:$C$999=PerCustomer!$B$5),ROW(Tracker!$B$5:$B$999)-ROW(Tracker!$B$5)+1),ROWS(B$8:B779))))</f>
        <v/>
      </c>
      <c r="C779" s="19" t="str">
        <f t="array" ref="C779">IF(ROWS(C$8:C779)&gt;$H$3,"",INDEX(Tracker!$C$5:$C$999,SMALL(IF((Tracker!$B$5:$B$999&gt;=PerCustomer!$D$5)*(Tracker!$B$5:$B$999&lt;=PerCustomer!$E$5)*(Tracker!$C$5:$C$999=PerCustomer!$B$5),ROW(Tracker!$B$5:$B$999)-ROW(Tracker!$B$5)+1),ROWS(C$8:C779))))</f>
        <v/>
      </c>
      <c r="D779" s="21" t="str">
        <f t="array" ref="D779">IF(ROWS(D$8:D779)&gt;$H$3,"",INDEX(Tracker!$D$5:$D$999,SMALL(IF((Tracker!$B$5:$B$999&gt;=PerCustomer!$D$5)*(Tracker!$B$5:$B$999&lt;=PerCustomer!$E$5)*(Tracker!$C$5:$C$999=PerCustomer!$B$5),ROW(Tracker!$B$5:$B$999)-ROW(Tracker!$B$5)+1),ROWS(D$8:D779))))</f>
        <v/>
      </c>
      <c r="F779" s="19" t="str" cm="1">
        <f t="array" ref="F779">IF(ROWS(F$8:F779)&gt;$H$4,"",INDEX(PaymentDate[],SMALL(IF((PaymentDate[]&gt;=PerCustomer!$D$5)*(PaymentDate[]&lt;=PerCustomer!$E$5)*(PaymentCus[]=PerCustomer!$B$5),ROW(PaymentDate[])-ROW(CustPay!$B$4)+1),ROWS(F$8:F779))))</f>
        <v/>
      </c>
      <c r="G779" s="20" t="str" cm="1">
        <f t="array" ref="G779">IF(ROWS(G$8:G779)&gt;$H$4,"",INDEX(PaymentCus[],SMALL(IF((PaymentDate[]&gt;=PerCustomer!$D$5)*(PaymentDate[]&lt;=PerCustomer!$E$5)*(PaymentCus[]=PerCustomer!$B$5),ROW(PaymentDate[])-ROW(CustPay!$B$4)+1),ROWS(G$8:G779))))</f>
        <v/>
      </c>
      <c r="H779" s="21" t="str" cm="1">
        <f t="array" ref="H779">IF(ROWS(H$8:H779)&gt;$H$4,"",INDEX(TableCPD[],SMALL(IF((PaymentDate[]&gt;=PerCustomer!$D$5)*(PaymentDate[]&lt;=PerCustomer!$E$5)*(PaymentCus[]=PerCustomer!$B$5),ROW(PaymentDate[])-ROW(CustPay!$B$4)+1),ROWS(H$8:H779))))</f>
        <v/>
      </c>
      <c r="L779" s="10"/>
    </row>
    <row r="780" spans="2:12" x14ac:dyDescent="0.35">
      <c r="B780" s="19" t="str">
        <f t="array" ref="B780">IF(ROWS(B$8:B780)&gt;$H$3,"",INDEX(Tracker!$B$5:$B$999,SMALL(IF((Tracker!$B$5:$B$999&gt;=PerCustomer!$D$5)*(Tracker!$B$5:$B$999&lt;=PerCustomer!$E$5)*(Tracker!$C$5:$C$999=PerCustomer!$B$5),ROW(Tracker!$B$5:$B$999)-ROW(Tracker!$B$5)+1),ROWS(B$8:B780))))</f>
        <v/>
      </c>
      <c r="C780" s="19" t="str">
        <f t="array" ref="C780">IF(ROWS(C$8:C780)&gt;$H$3,"",INDEX(Tracker!$C$5:$C$999,SMALL(IF((Tracker!$B$5:$B$999&gt;=PerCustomer!$D$5)*(Tracker!$B$5:$B$999&lt;=PerCustomer!$E$5)*(Tracker!$C$5:$C$999=PerCustomer!$B$5),ROW(Tracker!$B$5:$B$999)-ROW(Tracker!$B$5)+1),ROWS(C$8:C780))))</f>
        <v/>
      </c>
      <c r="D780" s="21" t="str">
        <f t="array" ref="D780">IF(ROWS(D$8:D780)&gt;$H$3,"",INDEX(Tracker!$D$5:$D$999,SMALL(IF((Tracker!$B$5:$B$999&gt;=PerCustomer!$D$5)*(Tracker!$B$5:$B$999&lt;=PerCustomer!$E$5)*(Tracker!$C$5:$C$999=PerCustomer!$B$5),ROW(Tracker!$B$5:$B$999)-ROW(Tracker!$B$5)+1),ROWS(D$8:D780))))</f>
        <v/>
      </c>
      <c r="F780" s="19" t="str" cm="1">
        <f t="array" ref="F780">IF(ROWS(F$8:F780)&gt;$H$4,"",INDEX(PaymentDate[],SMALL(IF((PaymentDate[]&gt;=PerCustomer!$D$5)*(PaymentDate[]&lt;=PerCustomer!$E$5)*(PaymentCus[]=PerCustomer!$B$5),ROW(PaymentDate[])-ROW(CustPay!$B$4)+1),ROWS(F$8:F780))))</f>
        <v/>
      </c>
      <c r="G780" s="20" t="str" cm="1">
        <f t="array" ref="G780">IF(ROWS(G$8:G780)&gt;$H$4,"",INDEX(PaymentCus[],SMALL(IF((PaymentDate[]&gt;=PerCustomer!$D$5)*(PaymentDate[]&lt;=PerCustomer!$E$5)*(PaymentCus[]=PerCustomer!$B$5),ROW(PaymentDate[])-ROW(CustPay!$B$4)+1),ROWS(G$8:G780))))</f>
        <v/>
      </c>
      <c r="H780" s="21" t="str" cm="1">
        <f t="array" ref="H780">IF(ROWS(H$8:H780)&gt;$H$4,"",INDEX(TableCPD[],SMALL(IF((PaymentDate[]&gt;=PerCustomer!$D$5)*(PaymentDate[]&lt;=PerCustomer!$E$5)*(PaymentCus[]=PerCustomer!$B$5),ROW(PaymentDate[])-ROW(CustPay!$B$4)+1),ROWS(H$8:H780))))</f>
        <v/>
      </c>
      <c r="L780" s="10"/>
    </row>
    <row r="781" spans="2:12" x14ac:dyDescent="0.35">
      <c r="B781" s="19" t="str">
        <f t="array" ref="B781">IF(ROWS(B$8:B781)&gt;$H$3,"",INDEX(Tracker!$B$5:$B$999,SMALL(IF((Tracker!$B$5:$B$999&gt;=PerCustomer!$D$5)*(Tracker!$B$5:$B$999&lt;=PerCustomer!$E$5)*(Tracker!$C$5:$C$999=PerCustomer!$B$5),ROW(Tracker!$B$5:$B$999)-ROW(Tracker!$B$5)+1),ROWS(B$8:B781))))</f>
        <v/>
      </c>
      <c r="C781" s="19" t="str">
        <f t="array" ref="C781">IF(ROWS(C$8:C781)&gt;$H$3,"",INDEX(Tracker!$C$5:$C$999,SMALL(IF((Tracker!$B$5:$B$999&gt;=PerCustomer!$D$5)*(Tracker!$B$5:$B$999&lt;=PerCustomer!$E$5)*(Tracker!$C$5:$C$999=PerCustomer!$B$5),ROW(Tracker!$B$5:$B$999)-ROW(Tracker!$B$5)+1),ROWS(C$8:C781))))</f>
        <v/>
      </c>
      <c r="D781" s="21" t="str">
        <f t="array" ref="D781">IF(ROWS(D$8:D781)&gt;$H$3,"",INDEX(Tracker!$D$5:$D$999,SMALL(IF((Tracker!$B$5:$B$999&gt;=PerCustomer!$D$5)*(Tracker!$B$5:$B$999&lt;=PerCustomer!$E$5)*(Tracker!$C$5:$C$999=PerCustomer!$B$5),ROW(Tracker!$B$5:$B$999)-ROW(Tracker!$B$5)+1),ROWS(D$8:D781))))</f>
        <v/>
      </c>
      <c r="F781" s="19" t="str" cm="1">
        <f t="array" ref="F781">IF(ROWS(F$8:F781)&gt;$H$4,"",INDEX(PaymentDate[],SMALL(IF((PaymentDate[]&gt;=PerCustomer!$D$5)*(PaymentDate[]&lt;=PerCustomer!$E$5)*(PaymentCus[]=PerCustomer!$B$5),ROW(PaymentDate[])-ROW(CustPay!$B$4)+1),ROWS(F$8:F781))))</f>
        <v/>
      </c>
      <c r="G781" s="20" t="str" cm="1">
        <f t="array" ref="G781">IF(ROWS(G$8:G781)&gt;$H$4,"",INDEX(PaymentCus[],SMALL(IF((PaymentDate[]&gt;=PerCustomer!$D$5)*(PaymentDate[]&lt;=PerCustomer!$E$5)*(PaymentCus[]=PerCustomer!$B$5),ROW(PaymentDate[])-ROW(CustPay!$B$4)+1),ROWS(G$8:G781))))</f>
        <v/>
      </c>
      <c r="H781" s="21" t="str" cm="1">
        <f t="array" ref="H781">IF(ROWS(H$8:H781)&gt;$H$4,"",INDEX(TableCPD[],SMALL(IF((PaymentDate[]&gt;=PerCustomer!$D$5)*(PaymentDate[]&lt;=PerCustomer!$E$5)*(PaymentCus[]=PerCustomer!$B$5),ROW(PaymentDate[])-ROW(CustPay!$B$4)+1),ROWS(H$8:H781))))</f>
        <v/>
      </c>
      <c r="L781" s="10"/>
    </row>
    <row r="782" spans="2:12" x14ac:dyDescent="0.35">
      <c r="B782" s="19" t="str">
        <f t="array" ref="B782">IF(ROWS(B$8:B782)&gt;$H$3,"",INDEX(Tracker!$B$5:$B$999,SMALL(IF((Tracker!$B$5:$B$999&gt;=PerCustomer!$D$5)*(Tracker!$B$5:$B$999&lt;=PerCustomer!$E$5)*(Tracker!$C$5:$C$999=PerCustomer!$B$5),ROW(Tracker!$B$5:$B$999)-ROW(Tracker!$B$5)+1),ROWS(B$8:B782))))</f>
        <v/>
      </c>
      <c r="C782" s="19" t="str">
        <f t="array" ref="C782">IF(ROWS(C$8:C782)&gt;$H$3,"",INDEX(Tracker!$C$5:$C$999,SMALL(IF((Tracker!$B$5:$B$999&gt;=PerCustomer!$D$5)*(Tracker!$B$5:$B$999&lt;=PerCustomer!$E$5)*(Tracker!$C$5:$C$999=PerCustomer!$B$5),ROW(Tracker!$B$5:$B$999)-ROW(Tracker!$B$5)+1),ROWS(C$8:C782))))</f>
        <v/>
      </c>
      <c r="D782" s="21" t="str">
        <f t="array" ref="D782">IF(ROWS(D$8:D782)&gt;$H$3,"",INDEX(Tracker!$D$5:$D$999,SMALL(IF((Tracker!$B$5:$B$999&gt;=PerCustomer!$D$5)*(Tracker!$B$5:$B$999&lt;=PerCustomer!$E$5)*(Tracker!$C$5:$C$999=PerCustomer!$B$5),ROW(Tracker!$B$5:$B$999)-ROW(Tracker!$B$5)+1),ROWS(D$8:D782))))</f>
        <v/>
      </c>
      <c r="F782" s="19" t="str" cm="1">
        <f t="array" ref="F782">IF(ROWS(F$8:F782)&gt;$H$4,"",INDEX(PaymentDate[],SMALL(IF((PaymentDate[]&gt;=PerCustomer!$D$5)*(PaymentDate[]&lt;=PerCustomer!$E$5)*(PaymentCus[]=PerCustomer!$B$5),ROW(PaymentDate[])-ROW(CustPay!$B$4)+1),ROWS(F$8:F782))))</f>
        <v/>
      </c>
      <c r="G782" s="20" t="str" cm="1">
        <f t="array" ref="G782">IF(ROWS(G$8:G782)&gt;$H$4,"",INDEX(PaymentCus[],SMALL(IF((PaymentDate[]&gt;=PerCustomer!$D$5)*(PaymentDate[]&lt;=PerCustomer!$E$5)*(PaymentCus[]=PerCustomer!$B$5),ROW(PaymentDate[])-ROW(CustPay!$B$4)+1),ROWS(G$8:G782))))</f>
        <v/>
      </c>
      <c r="H782" s="21" t="str" cm="1">
        <f t="array" ref="H782">IF(ROWS(H$8:H782)&gt;$H$4,"",INDEX(TableCPD[],SMALL(IF((PaymentDate[]&gt;=PerCustomer!$D$5)*(PaymentDate[]&lt;=PerCustomer!$E$5)*(PaymentCus[]=PerCustomer!$B$5),ROW(PaymentDate[])-ROW(CustPay!$B$4)+1),ROWS(H$8:H782))))</f>
        <v/>
      </c>
      <c r="L782" s="10"/>
    </row>
    <row r="783" spans="2:12" x14ac:dyDescent="0.35">
      <c r="B783" s="19" t="str">
        <f t="array" ref="B783">IF(ROWS(B$8:B783)&gt;$H$3,"",INDEX(Tracker!$B$5:$B$999,SMALL(IF((Tracker!$B$5:$B$999&gt;=PerCustomer!$D$5)*(Tracker!$B$5:$B$999&lt;=PerCustomer!$E$5)*(Tracker!$C$5:$C$999=PerCustomer!$B$5),ROW(Tracker!$B$5:$B$999)-ROW(Tracker!$B$5)+1),ROWS(B$8:B783))))</f>
        <v/>
      </c>
      <c r="C783" s="19" t="str">
        <f t="array" ref="C783">IF(ROWS(C$8:C783)&gt;$H$3,"",INDEX(Tracker!$C$5:$C$999,SMALL(IF((Tracker!$B$5:$B$999&gt;=PerCustomer!$D$5)*(Tracker!$B$5:$B$999&lt;=PerCustomer!$E$5)*(Tracker!$C$5:$C$999=PerCustomer!$B$5),ROW(Tracker!$B$5:$B$999)-ROW(Tracker!$B$5)+1),ROWS(C$8:C783))))</f>
        <v/>
      </c>
      <c r="D783" s="21" t="str">
        <f t="array" ref="D783">IF(ROWS(D$8:D783)&gt;$H$3,"",INDEX(Tracker!$D$5:$D$999,SMALL(IF((Tracker!$B$5:$B$999&gt;=PerCustomer!$D$5)*(Tracker!$B$5:$B$999&lt;=PerCustomer!$E$5)*(Tracker!$C$5:$C$999=PerCustomer!$B$5),ROW(Tracker!$B$5:$B$999)-ROW(Tracker!$B$5)+1),ROWS(D$8:D783))))</f>
        <v/>
      </c>
      <c r="F783" s="19" t="str" cm="1">
        <f t="array" ref="F783">IF(ROWS(F$8:F783)&gt;$H$4,"",INDEX(PaymentDate[],SMALL(IF((PaymentDate[]&gt;=PerCustomer!$D$5)*(PaymentDate[]&lt;=PerCustomer!$E$5)*(PaymentCus[]=PerCustomer!$B$5),ROW(PaymentDate[])-ROW(CustPay!$B$4)+1),ROWS(F$8:F783))))</f>
        <v/>
      </c>
      <c r="G783" s="20" t="str" cm="1">
        <f t="array" ref="G783">IF(ROWS(G$8:G783)&gt;$H$4,"",INDEX(PaymentCus[],SMALL(IF((PaymentDate[]&gt;=PerCustomer!$D$5)*(PaymentDate[]&lt;=PerCustomer!$E$5)*(PaymentCus[]=PerCustomer!$B$5),ROW(PaymentDate[])-ROW(CustPay!$B$4)+1),ROWS(G$8:G783))))</f>
        <v/>
      </c>
      <c r="H783" s="21" t="str" cm="1">
        <f t="array" ref="H783">IF(ROWS(H$8:H783)&gt;$H$4,"",INDEX(TableCPD[],SMALL(IF((PaymentDate[]&gt;=PerCustomer!$D$5)*(PaymentDate[]&lt;=PerCustomer!$E$5)*(PaymentCus[]=PerCustomer!$B$5),ROW(PaymentDate[])-ROW(CustPay!$B$4)+1),ROWS(H$8:H783))))</f>
        <v/>
      </c>
      <c r="L783" s="10"/>
    </row>
    <row r="784" spans="2:12" x14ac:dyDescent="0.35">
      <c r="B784" s="19" t="str">
        <f t="array" ref="B784">IF(ROWS(B$8:B784)&gt;$H$3,"",INDEX(Tracker!$B$5:$B$999,SMALL(IF((Tracker!$B$5:$B$999&gt;=PerCustomer!$D$5)*(Tracker!$B$5:$B$999&lt;=PerCustomer!$E$5)*(Tracker!$C$5:$C$999=PerCustomer!$B$5),ROW(Tracker!$B$5:$B$999)-ROW(Tracker!$B$5)+1),ROWS(B$8:B784))))</f>
        <v/>
      </c>
      <c r="C784" s="19" t="str">
        <f t="array" ref="C784">IF(ROWS(C$8:C784)&gt;$H$3,"",INDEX(Tracker!$C$5:$C$999,SMALL(IF((Tracker!$B$5:$B$999&gt;=PerCustomer!$D$5)*(Tracker!$B$5:$B$999&lt;=PerCustomer!$E$5)*(Tracker!$C$5:$C$999=PerCustomer!$B$5),ROW(Tracker!$B$5:$B$999)-ROW(Tracker!$B$5)+1),ROWS(C$8:C784))))</f>
        <v/>
      </c>
      <c r="D784" s="21" t="str">
        <f t="array" ref="D784">IF(ROWS(D$8:D784)&gt;$H$3,"",INDEX(Tracker!$D$5:$D$999,SMALL(IF((Tracker!$B$5:$B$999&gt;=PerCustomer!$D$5)*(Tracker!$B$5:$B$999&lt;=PerCustomer!$E$5)*(Tracker!$C$5:$C$999=PerCustomer!$B$5),ROW(Tracker!$B$5:$B$999)-ROW(Tracker!$B$5)+1),ROWS(D$8:D784))))</f>
        <v/>
      </c>
      <c r="F784" s="19" t="str" cm="1">
        <f t="array" ref="F784">IF(ROWS(F$8:F784)&gt;$H$4,"",INDEX(PaymentDate[],SMALL(IF((PaymentDate[]&gt;=PerCustomer!$D$5)*(PaymentDate[]&lt;=PerCustomer!$E$5)*(PaymentCus[]=PerCustomer!$B$5),ROW(PaymentDate[])-ROW(CustPay!$B$4)+1),ROWS(F$8:F784))))</f>
        <v/>
      </c>
      <c r="G784" s="20" t="str" cm="1">
        <f t="array" ref="G784">IF(ROWS(G$8:G784)&gt;$H$4,"",INDEX(PaymentCus[],SMALL(IF((PaymentDate[]&gt;=PerCustomer!$D$5)*(PaymentDate[]&lt;=PerCustomer!$E$5)*(PaymentCus[]=PerCustomer!$B$5),ROW(PaymentDate[])-ROW(CustPay!$B$4)+1),ROWS(G$8:G784))))</f>
        <v/>
      </c>
      <c r="H784" s="21" t="str" cm="1">
        <f t="array" ref="H784">IF(ROWS(H$8:H784)&gt;$H$4,"",INDEX(TableCPD[],SMALL(IF((PaymentDate[]&gt;=PerCustomer!$D$5)*(PaymentDate[]&lt;=PerCustomer!$E$5)*(PaymentCus[]=PerCustomer!$B$5),ROW(PaymentDate[])-ROW(CustPay!$B$4)+1),ROWS(H$8:H784))))</f>
        <v/>
      </c>
      <c r="L784" s="10"/>
    </row>
    <row r="785" spans="2:12" x14ac:dyDescent="0.35">
      <c r="B785" s="19" t="str">
        <f t="array" ref="B785">IF(ROWS(B$8:B785)&gt;$H$3,"",INDEX(Tracker!$B$5:$B$999,SMALL(IF((Tracker!$B$5:$B$999&gt;=PerCustomer!$D$5)*(Tracker!$B$5:$B$999&lt;=PerCustomer!$E$5)*(Tracker!$C$5:$C$999=PerCustomer!$B$5),ROW(Tracker!$B$5:$B$999)-ROW(Tracker!$B$5)+1),ROWS(B$8:B785))))</f>
        <v/>
      </c>
      <c r="C785" s="19" t="str">
        <f t="array" ref="C785">IF(ROWS(C$8:C785)&gt;$H$3,"",INDEX(Tracker!$C$5:$C$999,SMALL(IF((Tracker!$B$5:$B$999&gt;=PerCustomer!$D$5)*(Tracker!$B$5:$B$999&lt;=PerCustomer!$E$5)*(Tracker!$C$5:$C$999=PerCustomer!$B$5),ROW(Tracker!$B$5:$B$999)-ROW(Tracker!$B$5)+1),ROWS(C$8:C785))))</f>
        <v/>
      </c>
      <c r="D785" s="21" t="str">
        <f t="array" ref="D785">IF(ROWS(D$8:D785)&gt;$H$3,"",INDEX(Tracker!$D$5:$D$999,SMALL(IF((Tracker!$B$5:$B$999&gt;=PerCustomer!$D$5)*(Tracker!$B$5:$B$999&lt;=PerCustomer!$E$5)*(Tracker!$C$5:$C$999=PerCustomer!$B$5),ROW(Tracker!$B$5:$B$999)-ROW(Tracker!$B$5)+1),ROWS(D$8:D785))))</f>
        <v/>
      </c>
      <c r="F785" s="19" t="str" cm="1">
        <f t="array" ref="F785">IF(ROWS(F$8:F785)&gt;$H$4,"",INDEX(PaymentDate[],SMALL(IF((PaymentDate[]&gt;=PerCustomer!$D$5)*(PaymentDate[]&lt;=PerCustomer!$E$5)*(PaymentCus[]=PerCustomer!$B$5),ROW(PaymentDate[])-ROW(CustPay!$B$4)+1),ROWS(F$8:F785))))</f>
        <v/>
      </c>
      <c r="G785" s="20" t="str" cm="1">
        <f t="array" ref="G785">IF(ROWS(G$8:G785)&gt;$H$4,"",INDEX(PaymentCus[],SMALL(IF((PaymentDate[]&gt;=PerCustomer!$D$5)*(PaymentDate[]&lt;=PerCustomer!$E$5)*(PaymentCus[]=PerCustomer!$B$5),ROW(PaymentDate[])-ROW(CustPay!$B$4)+1),ROWS(G$8:G785))))</f>
        <v/>
      </c>
      <c r="H785" s="21" t="str" cm="1">
        <f t="array" ref="H785">IF(ROWS(H$8:H785)&gt;$H$4,"",INDEX(TableCPD[],SMALL(IF((PaymentDate[]&gt;=PerCustomer!$D$5)*(PaymentDate[]&lt;=PerCustomer!$E$5)*(PaymentCus[]=PerCustomer!$B$5),ROW(PaymentDate[])-ROW(CustPay!$B$4)+1),ROWS(H$8:H785))))</f>
        <v/>
      </c>
      <c r="L785" s="10"/>
    </row>
    <row r="786" spans="2:12" x14ac:dyDescent="0.35">
      <c r="B786" s="19" t="str">
        <f t="array" ref="B786">IF(ROWS(B$8:B786)&gt;$H$3,"",INDEX(Tracker!$B$5:$B$999,SMALL(IF((Tracker!$B$5:$B$999&gt;=PerCustomer!$D$5)*(Tracker!$B$5:$B$999&lt;=PerCustomer!$E$5)*(Tracker!$C$5:$C$999=PerCustomer!$B$5),ROW(Tracker!$B$5:$B$999)-ROW(Tracker!$B$5)+1),ROWS(B$8:B786))))</f>
        <v/>
      </c>
      <c r="C786" s="19" t="str">
        <f t="array" ref="C786">IF(ROWS(C$8:C786)&gt;$H$3,"",INDEX(Tracker!$C$5:$C$999,SMALL(IF((Tracker!$B$5:$B$999&gt;=PerCustomer!$D$5)*(Tracker!$B$5:$B$999&lt;=PerCustomer!$E$5)*(Tracker!$C$5:$C$999=PerCustomer!$B$5),ROW(Tracker!$B$5:$B$999)-ROW(Tracker!$B$5)+1),ROWS(C$8:C786))))</f>
        <v/>
      </c>
      <c r="D786" s="21" t="str">
        <f t="array" ref="D786">IF(ROWS(D$8:D786)&gt;$H$3,"",INDEX(Tracker!$D$5:$D$999,SMALL(IF((Tracker!$B$5:$B$999&gt;=PerCustomer!$D$5)*(Tracker!$B$5:$B$999&lt;=PerCustomer!$E$5)*(Tracker!$C$5:$C$999=PerCustomer!$B$5),ROW(Tracker!$B$5:$B$999)-ROW(Tracker!$B$5)+1),ROWS(D$8:D786))))</f>
        <v/>
      </c>
      <c r="F786" s="19" t="str" cm="1">
        <f t="array" ref="F786">IF(ROWS(F$8:F786)&gt;$H$4,"",INDEX(PaymentDate[],SMALL(IF((PaymentDate[]&gt;=PerCustomer!$D$5)*(PaymentDate[]&lt;=PerCustomer!$E$5)*(PaymentCus[]=PerCustomer!$B$5),ROW(PaymentDate[])-ROW(CustPay!$B$4)+1),ROWS(F$8:F786))))</f>
        <v/>
      </c>
      <c r="G786" s="20" t="str" cm="1">
        <f t="array" ref="G786">IF(ROWS(G$8:G786)&gt;$H$4,"",INDEX(PaymentCus[],SMALL(IF((PaymentDate[]&gt;=PerCustomer!$D$5)*(PaymentDate[]&lt;=PerCustomer!$E$5)*(PaymentCus[]=PerCustomer!$B$5),ROW(PaymentDate[])-ROW(CustPay!$B$4)+1),ROWS(G$8:G786))))</f>
        <v/>
      </c>
      <c r="H786" s="21" t="str" cm="1">
        <f t="array" ref="H786">IF(ROWS(H$8:H786)&gt;$H$4,"",INDEX(TableCPD[],SMALL(IF((PaymentDate[]&gt;=PerCustomer!$D$5)*(PaymentDate[]&lt;=PerCustomer!$E$5)*(PaymentCus[]=PerCustomer!$B$5),ROW(PaymentDate[])-ROW(CustPay!$B$4)+1),ROWS(H$8:H786))))</f>
        <v/>
      </c>
      <c r="L786" s="10"/>
    </row>
    <row r="787" spans="2:12" x14ac:dyDescent="0.35">
      <c r="B787" s="19" t="str">
        <f t="array" ref="B787">IF(ROWS(B$8:B787)&gt;$H$3,"",INDEX(Tracker!$B$5:$B$999,SMALL(IF((Tracker!$B$5:$B$999&gt;=PerCustomer!$D$5)*(Tracker!$B$5:$B$999&lt;=PerCustomer!$E$5)*(Tracker!$C$5:$C$999=PerCustomer!$B$5),ROW(Tracker!$B$5:$B$999)-ROW(Tracker!$B$5)+1),ROWS(B$8:B787))))</f>
        <v/>
      </c>
      <c r="C787" s="19" t="str">
        <f t="array" ref="C787">IF(ROWS(C$8:C787)&gt;$H$3,"",INDEX(Tracker!$C$5:$C$999,SMALL(IF((Tracker!$B$5:$B$999&gt;=PerCustomer!$D$5)*(Tracker!$B$5:$B$999&lt;=PerCustomer!$E$5)*(Tracker!$C$5:$C$999=PerCustomer!$B$5),ROW(Tracker!$B$5:$B$999)-ROW(Tracker!$B$5)+1),ROWS(C$8:C787))))</f>
        <v/>
      </c>
      <c r="D787" s="21" t="str">
        <f t="array" ref="D787">IF(ROWS(D$8:D787)&gt;$H$3,"",INDEX(Tracker!$D$5:$D$999,SMALL(IF((Tracker!$B$5:$B$999&gt;=PerCustomer!$D$5)*(Tracker!$B$5:$B$999&lt;=PerCustomer!$E$5)*(Tracker!$C$5:$C$999=PerCustomer!$B$5),ROW(Tracker!$B$5:$B$999)-ROW(Tracker!$B$5)+1),ROWS(D$8:D787))))</f>
        <v/>
      </c>
      <c r="F787" s="19" t="str" cm="1">
        <f t="array" ref="F787">IF(ROWS(F$8:F787)&gt;$H$4,"",INDEX(PaymentDate[],SMALL(IF((PaymentDate[]&gt;=PerCustomer!$D$5)*(PaymentDate[]&lt;=PerCustomer!$E$5)*(PaymentCus[]=PerCustomer!$B$5),ROW(PaymentDate[])-ROW(CustPay!$B$4)+1),ROWS(F$8:F787))))</f>
        <v/>
      </c>
      <c r="G787" s="20" t="str" cm="1">
        <f t="array" ref="G787">IF(ROWS(G$8:G787)&gt;$H$4,"",INDEX(PaymentCus[],SMALL(IF((PaymentDate[]&gt;=PerCustomer!$D$5)*(PaymentDate[]&lt;=PerCustomer!$E$5)*(PaymentCus[]=PerCustomer!$B$5),ROW(PaymentDate[])-ROW(CustPay!$B$4)+1),ROWS(G$8:G787))))</f>
        <v/>
      </c>
      <c r="H787" s="21" t="str" cm="1">
        <f t="array" ref="H787">IF(ROWS(H$8:H787)&gt;$H$4,"",INDEX(TableCPD[],SMALL(IF((PaymentDate[]&gt;=PerCustomer!$D$5)*(PaymentDate[]&lt;=PerCustomer!$E$5)*(PaymentCus[]=PerCustomer!$B$5),ROW(PaymentDate[])-ROW(CustPay!$B$4)+1),ROWS(H$8:H787))))</f>
        <v/>
      </c>
      <c r="L787" s="10"/>
    </row>
    <row r="788" spans="2:12" x14ac:dyDescent="0.35">
      <c r="B788" s="19" t="str">
        <f t="array" ref="B788">IF(ROWS(B$8:B788)&gt;$H$3,"",INDEX(Tracker!$B$5:$B$999,SMALL(IF((Tracker!$B$5:$B$999&gt;=PerCustomer!$D$5)*(Tracker!$B$5:$B$999&lt;=PerCustomer!$E$5)*(Tracker!$C$5:$C$999=PerCustomer!$B$5),ROW(Tracker!$B$5:$B$999)-ROW(Tracker!$B$5)+1),ROWS(B$8:B788))))</f>
        <v/>
      </c>
      <c r="C788" s="19" t="str">
        <f t="array" ref="C788">IF(ROWS(C$8:C788)&gt;$H$3,"",INDEX(Tracker!$C$5:$C$999,SMALL(IF((Tracker!$B$5:$B$999&gt;=PerCustomer!$D$5)*(Tracker!$B$5:$B$999&lt;=PerCustomer!$E$5)*(Tracker!$C$5:$C$999=PerCustomer!$B$5),ROW(Tracker!$B$5:$B$999)-ROW(Tracker!$B$5)+1),ROWS(C$8:C788))))</f>
        <v/>
      </c>
      <c r="D788" s="21" t="str">
        <f t="array" ref="D788">IF(ROWS(D$8:D788)&gt;$H$3,"",INDEX(Tracker!$D$5:$D$999,SMALL(IF((Tracker!$B$5:$B$999&gt;=PerCustomer!$D$5)*(Tracker!$B$5:$B$999&lt;=PerCustomer!$E$5)*(Tracker!$C$5:$C$999=PerCustomer!$B$5),ROW(Tracker!$B$5:$B$999)-ROW(Tracker!$B$5)+1),ROWS(D$8:D788))))</f>
        <v/>
      </c>
      <c r="F788" s="19" t="str" cm="1">
        <f t="array" ref="F788">IF(ROWS(F$8:F788)&gt;$H$4,"",INDEX(PaymentDate[],SMALL(IF((PaymentDate[]&gt;=PerCustomer!$D$5)*(PaymentDate[]&lt;=PerCustomer!$E$5)*(PaymentCus[]=PerCustomer!$B$5),ROW(PaymentDate[])-ROW(CustPay!$B$4)+1),ROWS(F$8:F788))))</f>
        <v/>
      </c>
      <c r="G788" s="20" t="str" cm="1">
        <f t="array" ref="G788">IF(ROWS(G$8:G788)&gt;$H$4,"",INDEX(PaymentCus[],SMALL(IF((PaymentDate[]&gt;=PerCustomer!$D$5)*(PaymentDate[]&lt;=PerCustomer!$E$5)*(PaymentCus[]=PerCustomer!$B$5),ROW(PaymentDate[])-ROW(CustPay!$B$4)+1),ROWS(G$8:G788))))</f>
        <v/>
      </c>
      <c r="H788" s="21" t="str" cm="1">
        <f t="array" ref="H788">IF(ROWS(H$8:H788)&gt;$H$4,"",INDEX(TableCPD[],SMALL(IF((PaymentDate[]&gt;=PerCustomer!$D$5)*(PaymentDate[]&lt;=PerCustomer!$E$5)*(PaymentCus[]=PerCustomer!$B$5),ROW(PaymentDate[])-ROW(CustPay!$B$4)+1),ROWS(H$8:H788))))</f>
        <v/>
      </c>
      <c r="L788" s="10"/>
    </row>
    <row r="789" spans="2:12" x14ac:dyDescent="0.35">
      <c r="B789" s="19" t="str">
        <f t="array" ref="B789">IF(ROWS(B$8:B789)&gt;$H$3,"",INDEX(Tracker!$B$5:$B$999,SMALL(IF((Tracker!$B$5:$B$999&gt;=PerCustomer!$D$5)*(Tracker!$B$5:$B$999&lt;=PerCustomer!$E$5)*(Tracker!$C$5:$C$999=PerCustomer!$B$5),ROW(Tracker!$B$5:$B$999)-ROW(Tracker!$B$5)+1),ROWS(B$8:B789))))</f>
        <v/>
      </c>
      <c r="C789" s="19" t="str">
        <f t="array" ref="C789">IF(ROWS(C$8:C789)&gt;$H$3,"",INDEX(Tracker!$C$5:$C$999,SMALL(IF((Tracker!$B$5:$B$999&gt;=PerCustomer!$D$5)*(Tracker!$B$5:$B$999&lt;=PerCustomer!$E$5)*(Tracker!$C$5:$C$999=PerCustomer!$B$5),ROW(Tracker!$B$5:$B$999)-ROW(Tracker!$B$5)+1),ROWS(C$8:C789))))</f>
        <v/>
      </c>
      <c r="D789" s="21" t="str">
        <f t="array" ref="D789">IF(ROWS(D$8:D789)&gt;$H$3,"",INDEX(Tracker!$D$5:$D$999,SMALL(IF((Tracker!$B$5:$B$999&gt;=PerCustomer!$D$5)*(Tracker!$B$5:$B$999&lt;=PerCustomer!$E$5)*(Tracker!$C$5:$C$999=PerCustomer!$B$5),ROW(Tracker!$B$5:$B$999)-ROW(Tracker!$B$5)+1),ROWS(D$8:D789))))</f>
        <v/>
      </c>
      <c r="F789" s="19" t="str" cm="1">
        <f t="array" ref="F789">IF(ROWS(F$8:F789)&gt;$H$4,"",INDEX(PaymentDate[],SMALL(IF((PaymentDate[]&gt;=PerCustomer!$D$5)*(PaymentDate[]&lt;=PerCustomer!$E$5)*(PaymentCus[]=PerCustomer!$B$5),ROW(PaymentDate[])-ROW(CustPay!$B$4)+1),ROWS(F$8:F789))))</f>
        <v/>
      </c>
      <c r="G789" s="20" t="str" cm="1">
        <f t="array" ref="G789">IF(ROWS(G$8:G789)&gt;$H$4,"",INDEX(PaymentCus[],SMALL(IF((PaymentDate[]&gt;=PerCustomer!$D$5)*(PaymentDate[]&lt;=PerCustomer!$E$5)*(PaymentCus[]=PerCustomer!$B$5),ROW(PaymentDate[])-ROW(CustPay!$B$4)+1),ROWS(G$8:G789))))</f>
        <v/>
      </c>
      <c r="H789" s="21" t="str" cm="1">
        <f t="array" ref="H789">IF(ROWS(H$8:H789)&gt;$H$4,"",INDEX(TableCPD[],SMALL(IF((PaymentDate[]&gt;=PerCustomer!$D$5)*(PaymentDate[]&lt;=PerCustomer!$E$5)*(PaymentCus[]=PerCustomer!$B$5),ROW(PaymentDate[])-ROW(CustPay!$B$4)+1),ROWS(H$8:H789))))</f>
        <v/>
      </c>
      <c r="L789" s="10"/>
    </row>
    <row r="790" spans="2:12" x14ac:dyDescent="0.35">
      <c r="B790" s="19" t="str">
        <f t="array" ref="B790">IF(ROWS(B$8:B790)&gt;$H$3,"",INDEX(Tracker!$B$5:$B$999,SMALL(IF((Tracker!$B$5:$B$999&gt;=PerCustomer!$D$5)*(Tracker!$B$5:$B$999&lt;=PerCustomer!$E$5)*(Tracker!$C$5:$C$999=PerCustomer!$B$5),ROW(Tracker!$B$5:$B$999)-ROW(Tracker!$B$5)+1),ROWS(B$8:B790))))</f>
        <v/>
      </c>
      <c r="C790" s="19" t="str">
        <f t="array" ref="C790">IF(ROWS(C$8:C790)&gt;$H$3,"",INDEX(Tracker!$C$5:$C$999,SMALL(IF((Tracker!$B$5:$B$999&gt;=PerCustomer!$D$5)*(Tracker!$B$5:$B$999&lt;=PerCustomer!$E$5)*(Tracker!$C$5:$C$999=PerCustomer!$B$5),ROW(Tracker!$B$5:$B$999)-ROW(Tracker!$B$5)+1),ROWS(C$8:C790))))</f>
        <v/>
      </c>
      <c r="D790" s="21" t="str">
        <f t="array" ref="D790">IF(ROWS(D$8:D790)&gt;$H$3,"",INDEX(Tracker!$D$5:$D$999,SMALL(IF((Tracker!$B$5:$B$999&gt;=PerCustomer!$D$5)*(Tracker!$B$5:$B$999&lt;=PerCustomer!$E$5)*(Tracker!$C$5:$C$999=PerCustomer!$B$5),ROW(Tracker!$B$5:$B$999)-ROW(Tracker!$B$5)+1),ROWS(D$8:D790))))</f>
        <v/>
      </c>
      <c r="F790" s="19" t="str" cm="1">
        <f t="array" ref="F790">IF(ROWS(F$8:F790)&gt;$H$4,"",INDEX(PaymentDate[],SMALL(IF((PaymentDate[]&gt;=PerCustomer!$D$5)*(PaymentDate[]&lt;=PerCustomer!$E$5)*(PaymentCus[]=PerCustomer!$B$5),ROW(PaymentDate[])-ROW(CustPay!$B$4)+1),ROWS(F$8:F790))))</f>
        <v/>
      </c>
      <c r="G790" s="20" t="str" cm="1">
        <f t="array" ref="G790">IF(ROWS(G$8:G790)&gt;$H$4,"",INDEX(PaymentCus[],SMALL(IF((PaymentDate[]&gt;=PerCustomer!$D$5)*(PaymentDate[]&lt;=PerCustomer!$E$5)*(PaymentCus[]=PerCustomer!$B$5),ROW(PaymentDate[])-ROW(CustPay!$B$4)+1),ROWS(G$8:G790))))</f>
        <v/>
      </c>
      <c r="H790" s="21" t="str" cm="1">
        <f t="array" ref="H790">IF(ROWS(H$8:H790)&gt;$H$4,"",INDEX(TableCPD[],SMALL(IF((PaymentDate[]&gt;=PerCustomer!$D$5)*(PaymentDate[]&lt;=PerCustomer!$E$5)*(PaymentCus[]=PerCustomer!$B$5),ROW(PaymentDate[])-ROW(CustPay!$B$4)+1),ROWS(H$8:H790))))</f>
        <v/>
      </c>
      <c r="L790" s="10"/>
    </row>
    <row r="791" spans="2:12" x14ac:dyDescent="0.35">
      <c r="B791" s="19" t="str">
        <f t="array" ref="B791">IF(ROWS(B$8:B791)&gt;$H$3,"",INDEX(Tracker!$B$5:$B$999,SMALL(IF((Tracker!$B$5:$B$999&gt;=PerCustomer!$D$5)*(Tracker!$B$5:$B$999&lt;=PerCustomer!$E$5)*(Tracker!$C$5:$C$999=PerCustomer!$B$5),ROW(Tracker!$B$5:$B$999)-ROW(Tracker!$B$5)+1),ROWS(B$8:B791))))</f>
        <v/>
      </c>
      <c r="C791" s="19" t="str">
        <f t="array" ref="C791">IF(ROWS(C$8:C791)&gt;$H$3,"",INDEX(Tracker!$C$5:$C$999,SMALL(IF((Tracker!$B$5:$B$999&gt;=PerCustomer!$D$5)*(Tracker!$B$5:$B$999&lt;=PerCustomer!$E$5)*(Tracker!$C$5:$C$999=PerCustomer!$B$5),ROW(Tracker!$B$5:$B$999)-ROW(Tracker!$B$5)+1),ROWS(C$8:C791))))</f>
        <v/>
      </c>
      <c r="D791" s="21" t="str">
        <f t="array" ref="D791">IF(ROWS(D$8:D791)&gt;$H$3,"",INDEX(Tracker!$D$5:$D$999,SMALL(IF((Tracker!$B$5:$B$999&gt;=PerCustomer!$D$5)*(Tracker!$B$5:$B$999&lt;=PerCustomer!$E$5)*(Tracker!$C$5:$C$999=PerCustomer!$B$5),ROW(Tracker!$B$5:$B$999)-ROW(Tracker!$B$5)+1),ROWS(D$8:D791))))</f>
        <v/>
      </c>
      <c r="F791" s="19" t="str" cm="1">
        <f t="array" ref="F791">IF(ROWS(F$8:F791)&gt;$H$4,"",INDEX(PaymentDate[],SMALL(IF((PaymentDate[]&gt;=PerCustomer!$D$5)*(PaymentDate[]&lt;=PerCustomer!$E$5)*(PaymentCus[]=PerCustomer!$B$5),ROW(PaymentDate[])-ROW(CustPay!$B$4)+1),ROWS(F$8:F791))))</f>
        <v/>
      </c>
      <c r="G791" s="20" t="str" cm="1">
        <f t="array" ref="G791">IF(ROWS(G$8:G791)&gt;$H$4,"",INDEX(PaymentCus[],SMALL(IF((PaymentDate[]&gt;=PerCustomer!$D$5)*(PaymentDate[]&lt;=PerCustomer!$E$5)*(PaymentCus[]=PerCustomer!$B$5),ROW(PaymentDate[])-ROW(CustPay!$B$4)+1),ROWS(G$8:G791))))</f>
        <v/>
      </c>
      <c r="H791" s="21" t="str" cm="1">
        <f t="array" ref="H791">IF(ROWS(H$8:H791)&gt;$H$4,"",INDEX(TableCPD[],SMALL(IF((PaymentDate[]&gt;=PerCustomer!$D$5)*(PaymentDate[]&lt;=PerCustomer!$E$5)*(PaymentCus[]=PerCustomer!$B$5),ROW(PaymentDate[])-ROW(CustPay!$B$4)+1),ROWS(H$8:H791))))</f>
        <v/>
      </c>
      <c r="L791" s="10"/>
    </row>
    <row r="792" spans="2:12" x14ac:dyDescent="0.35">
      <c r="B792" s="19" t="str">
        <f t="array" ref="B792">IF(ROWS(B$8:B792)&gt;$H$3,"",INDEX(Tracker!$B$5:$B$999,SMALL(IF((Tracker!$B$5:$B$999&gt;=PerCustomer!$D$5)*(Tracker!$B$5:$B$999&lt;=PerCustomer!$E$5)*(Tracker!$C$5:$C$999=PerCustomer!$B$5),ROW(Tracker!$B$5:$B$999)-ROW(Tracker!$B$5)+1),ROWS(B$8:B792))))</f>
        <v/>
      </c>
      <c r="C792" s="19" t="str">
        <f t="array" ref="C792">IF(ROWS(C$8:C792)&gt;$H$3,"",INDEX(Tracker!$C$5:$C$999,SMALL(IF((Tracker!$B$5:$B$999&gt;=PerCustomer!$D$5)*(Tracker!$B$5:$B$999&lt;=PerCustomer!$E$5)*(Tracker!$C$5:$C$999=PerCustomer!$B$5),ROW(Tracker!$B$5:$B$999)-ROW(Tracker!$B$5)+1),ROWS(C$8:C792))))</f>
        <v/>
      </c>
      <c r="D792" s="21" t="str">
        <f t="array" ref="D792">IF(ROWS(D$8:D792)&gt;$H$3,"",INDEX(Tracker!$D$5:$D$999,SMALL(IF((Tracker!$B$5:$B$999&gt;=PerCustomer!$D$5)*(Tracker!$B$5:$B$999&lt;=PerCustomer!$E$5)*(Tracker!$C$5:$C$999=PerCustomer!$B$5),ROW(Tracker!$B$5:$B$999)-ROW(Tracker!$B$5)+1),ROWS(D$8:D792))))</f>
        <v/>
      </c>
      <c r="F792" s="19" t="str" cm="1">
        <f t="array" ref="F792">IF(ROWS(F$8:F792)&gt;$H$4,"",INDEX(PaymentDate[],SMALL(IF((PaymentDate[]&gt;=PerCustomer!$D$5)*(PaymentDate[]&lt;=PerCustomer!$E$5)*(PaymentCus[]=PerCustomer!$B$5),ROW(PaymentDate[])-ROW(CustPay!$B$4)+1),ROWS(F$8:F792))))</f>
        <v/>
      </c>
      <c r="G792" s="20" t="str" cm="1">
        <f t="array" ref="G792">IF(ROWS(G$8:G792)&gt;$H$4,"",INDEX(PaymentCus[],SMALL(IF((PaymentDate[]&gt;=PerCustomer!$D$5)*(PaymentDate[]&lt;=PerCustomer!$E$5)*(PaymentCus[]=PerCustomer!$B$5),ROW(PaymentDate[])-ROW(CustPay!$B$4)+1),ROWS(G$8:G792))))</f>
        <v/>
      </c>
      <c r="H792" s="21" t="str" cm="1">
        <f t="array" ref="H792">IF(ROWS(H$8:H792)&gt;$H$4,"",INDEX(TableCPD[],SMALL(IF((PaymentDate[]&gt;=PerCustomer!$D$5)*(PaymentDate[]&lt;=PerCustomer!$E$5)*(PaymentCus[]=PerCustomer!$B$5),ROW(PaymentDate[])-ROW(CustPay!$B$4)+1),ROWS(H$8:H792))))</f>
        <v/>
      </c>
      <c r="L792" s="10"/>
    </row>
    <row r="793" spans="2:12" x14ac:dyDescent="0.35">
      <c r="B793" s="19" t="str">
        <f t="array" ref="B793">IF(ROWS(B$8:B793)&gt;$H$3,"",INDEX(Tracker!$B$5:$B$999,SMALL(IF((Tracker!$B$5:$B$999&gt;=PerCustomer!$D$5)*(Tracker!$B$5:$B$999&lt;=PerCustomer!$E$5)*(Tracker!$C$5:$C$999=PerCustomer!$B$5),ROW(Tracker!$B$5:$B$999)-ROW(Tracker!$B$5)+1),ROWS(B$8:B793))))</f>
        <v/>
      </c>
      <c r="C793" s="19" t="str">
        <f t="array" ref="C793">IF(ROWS(C$8:C793)&gt;$H$3,"",INDEX(Tracker!$C$5:$C$999,SMALL(IF((Tracker!$B$5:$B$999&gt;=PerCustomer!$D$5)*(Tracker!$B$5:$B$999&lt;=PerCustomer!$E$5)*(Tracker!$C$5:$C$999=PerCustomer!$B$5),ROW(Tracker!$B$5:$B$999)-ROW(Tracker!$B$5)+1),ROWS(C$8:C793))))</f>
        <v/>
      </c>
      <c r="D793" s="21" t="str">
        <f t="array" ref="D793">IF(ROWS(D$8:D793)&gt;$H$3,"",INDEX(Tracker!$D$5:$D$999,SMALL(IF((Tracker!$B$5:$B$999&gt;=PerCustomer!$D$5)*(Tracker!$B$5:$B$999&lt;=PerCustomer!$E$5)*(Tracker!$C$5:$C$999=PerCustomer!$B$5),ROW(Tracker!$B$5:$B$999)-ROW(Tracker!$B$5)+1),ROWS(D$8:D793))))</f>
        <v/>
      </c>
      <c r="F793" s="19" t="str" cm="1">
        <f t="array" ref="F793">IF(ROWS(F$8:F793)&gt;$H$4,"",INDEX(PaymentDate[],SMALL(IF((PaymentDate[]&gt;=PerCustomer!$D$5)*(PaymentDate[]&lt;=PerCustomer!$E$5)*(PaymentCus[]=PerCustomer!$B$5),ROW(PaymentDate[])-ROW(CustPay!$B$4)+1),ROWS(F$8:F793))))</f>
        <v/>
      </c>
      <c r="G793" s="20" t="str" cm="1">
        <f t="array" ref="G793">IF(ROWS(G$8:G793)&gt;$H$4,"",INDEX(PaymentCus[],SMALL(IF((PaymentDate[]&gt;=PerCustomer!$D$5)*(PaymentDate[]&lt;=PerCustomer!$E$5)*(PaymentCus[]=PerCustomer!$B$5),ROW(PaymentDate[])-ROW(CustPay!$B$4)+1),ROWS(G$8:G793))))</f>
        <v/>
      </c>
      <c r="H793" s="21" t="str" cm="1">
        <f t="array" ref="H793">IF(ROWS(H$8:H793)&gt;$H$4,"",INDEX(TableCPD[],SMALL(IF((PaymentDate[]&gt;=PerCustomer!$D$5)*(PaymentDate[]&lt;=PerCustomer!$E$5)*(PaymentCus[]=PerCustomer!$B$5),ROW(PaymentDate[])-ROW(CustPay!$B$4)+1),ROWS(H$8:H793))))</f>
        <v/>
      </c>
      <c r="L793" s="10"/>
    </row>
    <row r="794" spans="2:12" x14ac:dyDescent="0.35">
      <c r="B794" s="19" t="str">
        <f t="array" ref="B794">IF(ROWS(B$8:B794)&gt;$H$3,"",INDEX(Tracker!$B$5:$B$999,SMALL(IF((Tracker!$B$5:$B$999&gt;=PerCustomer!$D$5)*(Tracker!$B$5:$B$999&lt;=PerCustomer!$E$5)*(Tracker!$C$5:$C$999=PerCustomer!$B$5),ROW(Tracker!$B$5:$B$999)-ROW(Tracker!$B$5)+1),ROWS(B$8:B794))))</f>
        <v/>
      </c>
      <c r="C794" s="19" t="str">
        <f t="array" ref="C794">IF(ROWS(C$8:C794)&gt;$H$3,"",INDEX(Tracker!$C$5:$C$999,SMALL(IF((Tracker!$B$5:$B$999&gt;=PerCustomer!$D$5)*(Tracker!$B$5:$B$999&lt;=PerCustomer!$E$5)*(Tracker!$C$5:$C$999=PerCustomer!$B$5),ROW(Tracker!$B$5:$B$999)-ROW(Tracker!$B$5)+1),ROWS(C$8:C794))))</f>
        <v/>
      </c>
      <c r="D794" s="21" t="str">
        <f t="array" ref="D794">IF(ROWS(D$8:D794)&gt;$H$3,"",INDEX(Tracker!$D$5:$D$999,SMALL(IF((Tracker!$B$5:$B$999&gt;=PerCustomer!$D$5)*(Tracker!$B$5:$B$999&lt;=PerCustomer!$E$5)*(Tracker!$C$5:$C$999=PerCustomer!$B$5),ROW(Tracker!$B$5:$B$999)-ROW(Tracker!$B$5)+1),ROWS(D$8:D794))))</f>
        <v/>
      </c>
      <c r="F794" s="19" t="str" cm="1">
        <f t="array" ref="F794">IF(ROWS(F$8:F794)&gt;$H$4,"",INDEX(PaymentDate[],SMALL(IF((PaymentDate[]&gt;=PerCustomer!$D$5)*(PaymentDate[]&lt;=PerCustomer!$E$5)*(PaymentCus[]=PerCustomer!$B$5),ROW(PaymentDate[])-ROW(CustPay!$B$4)+1),ROWS(F$8:F794))))</f>
        <v/>
      </c>
      <c r="G794" s="20" t="str" cm="1">
        <f t="array" ref="G794">IF(ROWS(G$8:G794)&gt;$H$4,"",INDEX(PaymentCus[],SMALL(IF((PaymentDate[]&gt;=PerCustomer!$D$5)*(PaymentDate[]&lt;=PerCustomer!$E$5)*(PaymentCus[]=PerCustomer!$B$5),ROW(PaymentDate[])-ROW(CustPay!$B$4)+1),ROWS(G$8:G794))))</f>
        <v/>
      </c>
      <c r="H794" s="21" t="str" cm="1">
        <f t="array" ref="H794">IF(ROWS(H$8:H794)&gt;$H$4,"",INDEX(TableCPD[],SMALL(IF((PaymentDate[]&gt;=PerCustomer!$D$5)*(PaymentDate[]&lt;=PerCustomer!$E$5)*(PaymentCus[]=PerCustomer!$B$5),ROW(PaymentDate[])-ROW(CustPay!$B$4)+1),ROWS(H$8:H794))))</f>
        <v/>
      </c>
      <c r="L794" s="10"/>
    </row>
    <row r="795" spans="2:12" x14ac:dyDescent="0.35">
      <c r="B795" s="19" t="str">
        <f t="array" ref="B795">IF(ROWS(B$8:B795)&gt;$H$3,"",INDEX(Tracker!$B$5:$B$999,SMALL(IF((Tracker!$B$5:$B$999&gt;=PerCustomer!$D$5)*(Tracker!$B$5:$B$999&lt;=PerCustomer!$E$5)*(Tracker!$C$5:$C$999=PerCustomer!$B$5),ROW(Tracker!$B$5:$B$999)-ROW(Tracker!$B$5)+1),ROWS(B$8:B795))))</f>
        <v/>
      </c>
      <c r="C795" s="19" t="str">
        <f t="array" ref="C795">IF(ROWS(C$8:C795)&gt;$H$3,"",INDEX(Tracker!$C$5:$C$999,SMALL(IF((Tracker!$B$5:$B$999&gt;=PerCustomer!$D$5)*(Tracker!$B$5:$B$999&lt;=PerCustomer!$E$5)*(Tracker!$C$5:$C$999=PerCustomer!$B$5),ROW(Tracker!$B$5:$B$999)-ROW(Tracker!$B$5)+1),ROWS(C$8:C795))))</f>
        <v/>
      </c>
      <c r="D795" s="21" t="str">
        <f t="array" ref="D795">IF(ROWS(D$8:D795)&gt;$H$3,"",INDEX(Tracker!$D$5:$D$999,SMALL(IF((Tracker!$B$5:$B$999&gt;=PerCustomer!$D$5)*(Tracker!$B$5:$B$999&lt;=PerCustomer!$E$5)*(Tracker!$C$5:$C$999=PerCustomer!$B$5),ROW(Tracker!$B$5:$B$999)-ROW(Tracker!$B$5)+1),ROWS(D$8:D795))))</f>
        <v/>
      </c>
      <c r="F795" s="19" t="str" cm="1">
        <f t="array" ref="F795">IF(ROWS(F$8:F795)&gt;$H$4,"",INDEX(PaymentDate[],SMALL(IF((PaymentDate[]&gt;=PerCustomer!$D$5)*(PaymentDate[]&lt;=PerCustomer!$E$5)*(PaymentCus[]=PerCustomer!$B$5),ROW(PaymentDate[])-ROW(CustPay!$B$4)+1),ROWS(F$8:F795))))</f>
        <v/>
      </c>
      <c r="G795" s="20" t="str" cm="1">
        <f t="array" ref="G795">IF(ROWS(G$8:G795)&gt;$H$4,"",INDEX(PaymentCus[],SMALL(IF((PaymentDate[]&gt;=PerCustomer!$D$5)*(PaymentDate[]&lt;=PerCustomer!$E$5)*(PaymentCus[]=PerCustomer!$B$5),ROW(PaymentDate[])-ROW(CustPay!$B$4)+1),ROWS(G$8:G795))))</f>
        <v/>
      </c>
      <c r="H795" s="21" t="str" cm="1">
        <f t="array" ref="H795">IF(ROWS(H$8:H795)&gt;$H$4,"",INDEX(TableCPD[],SMALL(IF((PaymentDate[]&gt;=PerCustomer!$D$5)*(PaymentDate[]&lt;=PerCustomer!$E$5)*(PaymentCus[]=PerCustomer!$B$5),ROW(PaymentDate[])-ROW(CustPay!$B$4)+1),ROWS(H$8:H795))))</f>
        <v/>
      </c>
      <c r="L795" s="10"/>
    </row>
    <row r="796" spans="2:12" x14ac:dyDescent="0.35">
      <c r="B796" s="19" t="str">
        <f t="array" ref="B796">IF(ROWS(B$8:B796)&gt;$H$3,"",INDEX(Tracker!$B$5:$B$999,SMALL(IF((Tracker!$B$5:$B$999&gt;=PerCustomer!$D$5)*(Tracker!$B$5:$B$999&lt;=PerCustomer!$E$5)*(Tracker!$C$5:$C$999=PerCustomer!$B$5),ROW(Tracker!$B$5:$B$999)-ROW(Tracker!$B$5)+1),ROWS(B$8:B796))))</f>
        <v/>
      </c>
      <c r="C796" s="19" t="str">
        <f t="array" ref="C796">IF(ROWS(C$8:C796)&gt;$H$3,"",INDEX(Tracker!$C$5:$C$999,SMALL(IF((Tracker!$B$5:$B$999&gt;=PerCustomer!$D$5)*(Tracker!$B$5:$B$999&lt;=PerCustomer!$E$5)*(Tracker!$C$5:$C$999=PerCustomer!$B$5),ROW(Tracker!$B$5:$B$999)-ROW(Tracker!$B$5)+1),ROWS(C$8:C796))))</f>
        <v/>
      </c>
      <c r="D796" s="21" t="str">
        <f t="array" ref="D796">IF(ROWS(D$8:D796)&gt;$H$3,"",INDEX(Tracker!$D$5:$D$999,SMALL(IF((Tracker!$B$5:$B$999&gt;=PerCustomer!$D$5)*(Tracker!$B$5:$B$999&lt;=PerCustomer!$E$5)*(Tracker!$C$5:$C$999=PerCustomer!$B$5),ROW(Tracker!$B$5:$B$999)-ROW(Tracker!$B$5)+1),ROWS(D$8:D796))))</f>
        <v/>
      </c>
      <c r="F796" s="19" t="str" cm="1">
        <f t="array" ref="F796">IF(ROWS(F$8:F796)&gt;$H$4,"",INDEX(PaymentDate[],SMALL(IF((PaymentDate[]&gt;=PerCustomer!$D$5)*(PaymentDate[]&lt;=PerCustomer!$E$5)*(PaymentCus[]=PerCustomer!$B$5),ROW(PaymentDate[])-ROW(CustPay!$B$4)+1),ROWS(F$8:F796))))</f>
        <v/>
      </c>
      <c r="G796" s="20" t="str" cm="1">
        <f t="array" ref="G796">IF(ROWS(G$8:G796)&gt;$H$4,"",INDEX(PaymentCus[],SMALL(IF((PaymentDate[]&gt;=PerCustomer!$D$5)*(PaymentDate[]&lt;=PerCustomer!$E$5)*(PaymentCus[]=PerCustomer!$B$5),ROW(PaymentDate[])-ROW(CustPay!$B$4)+1),ROWS(G$8:G796))))</f>
        <v/>
      </c>
      <c r="H796" s="21" t="str" cm="1">
        <f t="array" ref="H796">IF(ROWS(H$8:H796)&gt;$H$4,"",INDEX(TableCPD[],SMALL(IF((PaymentDate[]&gt;=PerCustomer!$D$5)*(PaymentDate[]&lt;=PerCustomer!$E$5)*(PaymentCus[]=PerCustomer!$B$5),ROW(PaymentDate[])-ROW(CustPay!$B$4)+1),ROWS(H$8:H796))))</f>
        <v/>
      </c>
      <c r="L796" s="10"/>
    </row>
    <row r="797" spans="2:12" x14ac:dyDescent="0.35">
      <c r="B797" s="19" t="str">
        <f t="array" ref="B797">IF(ROWS(B$8:B797)&gt;$H$3,"",INDEX(Tracker!$B$5:$B$999,SMALL(IF((Tracker!$B$5:$B$999&gt;=PerCustomer!$D$5)*(Tracker!$B$5:$B$999&lt;=PerCustomer!$E$5)*(Tracker!$C$5:$C$999=PerCustomer!$B$5),ROW(Tracker!$B$5:$B$999)-ROW(Tracker!$B$5)+1),ROWS(B$8:B797))))</f>
        <v/>
      </c>
      <c r="C797" s="19" t="str">
        <f t="array" ref="C797">IF(ROWS(C$8:C797)&gt;$H$3,"",INDEX(Tracker!$C$5:$C$999,SMALL(IF((Tracker!$B$5:$B$999&gt;=PerCustomer!$D$5)*(Tracker!$B$5:$B$999&lt;=PerCustomer!$E$5)*(Tracker!$C$5:$C$999=PerCustomer!$B$5),ROW(Tracker!$B$5:$B$999)-ROW(Tracker!$B$5)+1),ROWS(C$8:C797))))</f>
        <v/>
      </c>
      <c r="D797" s="21" t="str">
        <f t="array" ref="D797">IF(ROWS(D$8:D797)&gt;$H$3,"",INDEX(Tracker!$D$5:$D$999,SMALL(IF((Tracker!$B$5:$B$999&gt;=PerCustomer!$D$5)*(Tracker!$B$5:$B$999&lt;=PerCustomer!$E$5)*(Tracker!$C$5:$C$999=PerCustomer!$B$5),ROW(Tracker!$B$5:$B$999)-ROW(Tracker!$B$5)+1),ROWS(D$8:D797))))</f>
        <v/>
      </c>
      <c r="F797" s="19" t="str" cm="1">
        <f t="array" ref="F797">IF(ROWS(F$8:F797)&gt;$H$4,"",INDEX(PaymentDate[],SMALL(IF((PaymentDate[]&gt;=PerCustomer!$D$5)*(PaymentDate[]&lt;=PerCustomer!$E$5)*(PaymentCus[]=PerCustomer!$B$5),ROW(PaymentDate[])-ROW(CustPay!$B$4)+1),ROWS(F$8:F797))))</f>
        <v/>
      </c>
      <c r="G797" s="20" t="str" cm="1">
        <f t="array" ref="G797">IF(ROWS(G$8:G797)&gt;$H$4,"",INDEX(PaymentCus[],SMALL(IF((PaymentDate[]&gt;=PerCustomer!$D$5)*(PaymentDate[]&lt;=PerCustomer!$E$5)*(PaymentCus[]=PerCustomer!$B$5),ROW(PaymentDate[])-ROW(CustPay!$B$4)+1),ROWS(G$8:G797))))</f>
        <v/>
      </c>
      <c r="H797" s="21" t="str" cm="1">
        <f t="array" ref="H797">IF(ROWS(H$8:H797)&gt;$H$4,"",INDEX(TableCPD[],SMALL(IF((PaymentDate[]&gt;=PerCustomer!$D$5)*(PaymentDate[]&lt;=PerCustomer!$E$5)*(PaymentCus[]=PerCustomer!$B$5),ROW(PaymentDate[])-ROW(CustPay!$B$4)+1),ROWS(H$8:H797))))</f>
        <v/>
      </c>
      <c r="L797" s="10"/>
    </row>
    <row r="798" spans="2:12" x14ac:dyDescent="0.35">
      <c r="B798" s="19" t="str">
        <f t="array" ref="B798">IF(ROWS(B$8:B798)&gt;$H$3,"",INDEX(Tracker!$B$5:$B$999,SMALL(IF((Tracker!$B$5:$B$999&gt;=PerCustomer!$D$5)*(Tracker!$B$5:$B$999&lt;=PerCustomer!$E$5)*(Tracker!$C$5:$C$999=PerCustomer!$B$5),ROW(Tracker!$B$5:$B$999)-ROW(Tracker!$B$5)+1),ROWS(B$8:B798))))</f>
        <v/>
      </c>
      <c r="C798" s="19" t="str">
        <f t="array" ref="C798">IF(ROWS(C$8:C798)&gt;$H$3,"",INDEX(Tracker!$C$5:$C$999,SMALL(IF((Tracker!$B$5:$B$999&gt;=PerCustomer!$D$5)*(Tracker!$B$5:$B$999&lt;=PerCustomer!$E$5)*(Tracker!$C$5:$C$999=PerCustomer!$B$5),ROW(Tracker!$B$5:$B$999)-ROW(Tracker!$B$5)+1),ROWS(C$8:C798))))</f>
        <v/>
      </c>
      <c r="D798" s="21" t="str">
        <f t="array" ref="D798">IF(ROWS(D$8:D798)&gt;$H$3,"",INDEX(Tracker!$D$5:$D$999,SMALL(IF((Tracker!$B$5:$B$999&gt;=PerCustomer!$D$5)*(Tracker!$B$5:$B$999&lt;=PerCustomer!$E$5)*(Tracker!$C$5:$C$999=PerCustomer!$B$5),ROW(Tracker!$B$5:$B$999)-ROW(Tracker!$B$5)+1),ROWS(D$8:D798))))</f>
        <v/>
      </c>
      <c r="F798" s="19" t="str" cm="1">
        <f t="array" ref="F798">IF(ROWS(F$8:F798)&gt;$H$4,"",INDEX(PaymentDate[],SMALL(IF((PaymentDate[]&gt;=PerCustomer!$D$5)*(PaymentDate[]&lt;=PerCustomer!$E$5)*(PaymentCus[]=PerCustomer!$B$5),ROW(PaymentDate[])-ROW(CustPay!$B$4)+1),ROWS(F$8:F798))))</f>
        <v/>
      </c>
      <c r="G798" s="20" t="str" cm="1">
        <f t="array" ref="G798">IF(ROWS(G$8:G798)&gt;$H$4,"",INDEX(PaymentCus[],SMALL(IF((PaymentDate[]&gt;=PerCustomer!$D$5)*(PaymentDate[]&lt;=PerCustomer!$E$5)*(PaymentCus[]=PerCustomer!$B$5),ROW(PaymentDate[])-ROW(CustPay!$B$4)+1),ROWS(G$8:G798))))</f>
        <v/>
      </c>
      <c r="H798" s="21" t="str" cm="1">
        <f t="array" ref="H798">IF(ROWS(H$8:H798)&gt;$H$4,"",INDEX(TableCPD[],SMALL(IF((PaymentDate[]&gt;=PerCustomer!$D$5)*(PaymentDate[]&lt;=PerCustomer!$E$5)*(PaymentCus[]=PerCustomer!$B$5),ROW(PaymentDate[])-ROW(CustPay!$B$4)+1),ROWS(H$8:H798))))</f>
        <v/>
      </c>
      <c r="L798" s="10"/>
    </row>
    <row r="799" spans="2:12" x14ac:dyDescent="0.35">
      <c r="B799" s="19" t="str">
        <f t="array" ref="B799">IF(ROWS(B$8:B799)&gt;$H$3,"",INDEX(Tracker!$B$5:$B$999,SMALL(IF((Tracker!$B$5:$B$999&gt;=PerCustomer!$D$5)*(Tracker!$B$5:$B$999&lt;=PerCustomer!$E$5)*(Tracker!$C$5:$C$999=PerCustomer!$B$5),ROW(Tracker!$B$5:$B$999)-ROW(Tracker!$B$5)+1),ROWS(B$8:B799))))</f>
        <v/>
      </c>
      <c r="C799" s="19" t="str">
        <f t="array" ref="C799">IF(ROWS(C$8:C799)&gt;$H$3,"",INDEX(Tracker!$C$5:$C$999,SMALL(IF((Tracker!$B$5:$B$999&gt;=PerCustomer!$D$5)*(Tracker!$B$5:$B$999&lt;=PerCustomer!$E$5)*(Tracker!$C$5:$C$999=PerCustomer!$B$5),ROW(Tracker!$B$5:$B$999)-ROW(Tracker!$B$5)+1),ROWS(C$8:C799))))</f>
        <v/>
      </c>
      <c r="D799" s="21" t="str">
        <f t="array" ref="D799">IF(ROWS(D$8:D799)&gt;$H$3,"",INDEX(Tracker!$D$5:$D$999,SMALL(IF((Tracker!$B$5:$B$999&gt;=PerCustomer!$D$5)*(Tracker!$B$5:$B$999&lt;=PerCustomer!$E$5)*(Tracker!$C$5:$C$999=PerCustomer!$B$5),ROW(Tracker!$B$5:$B$999)-ROW(Tracker!$B$5)+1),ROWS(D$8:D799))))</f>
        <v/>
      </c>
      <c r="F799" s="19" t="str" cm="1">
        <f t="array" ref="F799">IF(ROWS(F$8:F799)&gt;$H$4,"",INDEX(PaymentDate[],SMALL(IF((PaymentDate[]&gt;=PerCustomer!$D$5)*(PaymentDate[]&lt;=PerCustomer!$E$5)*(PaymentCus[]=PerCustomer!$B$5),ROW(PaymentDate[])-ROW(CustPay!$B$4)+1),ROWS(F$8:F799))))</f>
        <v/>
      </c>
      <c r="G799" s="20" t="str" cm="1">
        <f t="array" ref="G799">IF(ROWS(G$8:G799)&gt;$H$4,"",INDEX(PaymentCus[],SMALL(IF((PaymentDate[]&gt;=PerCustomer!$D$5)*(PaymentDate[]&lt;=PerCustomer!$E$5)*(PaymentCus[]=PerCustomer!$B$5),ROW(PaymentDate[])-ROW(CustPay!$B$4)+1),ROWS(G$8:G799))))</f>
        <v/>
      </c>
      <c r="H799" s="21" t="str" cm="1">
        <f t="array" ref="H799">IF(ROWS(H$8:H799)&gt;$H$4,"",INDEX(TableCPD[],SMALL(IF((PaymentDate[]&gt;=PerCustomer!$D$5)*(PaymentDate[]&lt;=PerCustomer!$E$5)*(PaymentCus[]=PerCustomer!$B$5),ROW(PaymentDate[])-ROW(CustPay!$B$4)+1),ROWS(H$8:H799))))</f>
        <v/>
      </c>
      <c r="L799" s="10"/>
    </row>
    <row r="800" spans="2:12" x14ac:dyDescent="0.35">
      <c r="B800" s="19" t="str">
        <f t="array" ref="B800">IF(ROWS(B$8:B800)&gt;$H$3,"",INDEX(Tracker!$B$5:$B$999,SMALL(IF((Tracker!$B$5:$B$999&gt;=PerCustomer!$D$5)*(Tracker!$B$5:$B$999&lt;=PerCustomer!$E$5)*(Tracker!$C$5:$C$999=PerCustomer!$B$5),ROW(Tracker!$B$5:$B$999)-ROW(Tracker!$B$5)+1),ROWS(B$8:B800))))</f>
        <v/>
      </c>
      <c r="C800" s="19" t="str">
        <f t="array" ref="C800">IF(ROWS(C$8:C800)&gt;$H$3,"",INDEX(Tracker!$C$5:$C$999,SMALL(IF((Tracker!$B$5:$B$999&gt;=PerCustomer!$D$5)*(Tracker!$B$5:$B$999&lt;=PerCustomer!$E$5)*(Tracker!$C$5:$C$999=PerCustomer!$B$5),ROW(Tracker!$B$5:$B$999)-ROW(Tracker!$B$5)+1),ROWS(C$8:C800))))</f>
        <v/>
      </c>
      <c r="D800" s="21" t="str">
        <f t="array" ref="D800">IF(ROWS(D$8:D800)&gt;$H$3,"",INDEX(Tracker!$D$5:$D$999,SMALL(IF((Tracker!$B$5:$B$999&gt;=PerCustomer!$D$5)*(Tracker!$B$5:$B$999&lt;=PerCustomer!$E$5)*(Tracker!$C$5:$C$999=PerCustomer!$B$5),ROW(Tracker!$B$5:$B$999)-ROW(Tracker!$B$5)+1),ROWS(D$8:D800))))</f>
        <v/>
      </c>
      <c r="F800" s="19" t="str" cm="1">
        <f t="array" ref="F800">IF(ROWS(F$8:F800)&gt;$H$4,"",INDEX(PaymentDate[],SMALL(IF((PaymentDate[]&gt;=PerCustomer!$D$5)*(PaymentDate[]&lt;=PerCustomer!$E$5)*(PaymentCus[]=PerCustomer!$B$5),ROW(PaymentDate[])-ROW(CustPay!$B$4)+1),ROWS(F$8:F800))))</f>
        <v/>
      </c>
      <c r="G800" s="20" t="str" cm="1">
        <f t="array" ref="G800">IF(ROWS(G$8:G800)&gt;$H$4,"",INDEX(PaymentCus[],SMALL(IF((PaymentDate[]&gt;=PerCustomer!$D$5)*(PaymentDate[]&lt;=PerCustomer!$E$5)*(PaymentCus[]=PerCustomer!$B$5),ROW(PaymentDate[])-ROW(CustPay!$B$4)+1),ROWS(G$8:G800))))</f>
        <v/>
      </c>
      <c r="H800" s="21" t="str" cm="1">
        <f t="array" ref="H800">IF(ROWS(H$8:H800)&gt;$H$4,"",INDEX(TableCPD[],SMALL(IF((PaymentDate[]&gt;=PerCustomer!$D$5)*(PaymentDate[]&lt;=PerCustomer!$E$5)*(PaymentCus[]=PerCustomer!$B$5),ROW(PaymentDate[])-ROW(CustPay!$B$4)+1),ROWS(H$8:H800))))</f>
        <v/>
      </c>
      <c r="L800" s="10"/>
    </row>
    <row r="801" spans="2:12" x14ac:dyDescent="0.35">
      <c r="B801" s="19" t="str">
        <f t="array" ref="B801">IF(ROWS(B$8:B801)&gt;$H$3,"",INDEX(Tracker!$B$5:$B$999,SMALL(IF((Tracker!$B$5:$B$999&gt;=PerCustomer!$D$5)*(Tracker!$B$5:$B$999&lt;=PerCustomer!$E$5)*(Tracker!$C$5:$C$999=PerCustomer!$B$5),ROW(Tracker!$B$5:$B$999)-ROW(Tracker!$B$5)+1),ROWS(B$8:B801))))</f>
        <v/>
      </c>
      <c r="C801" s="19" t="str">
        <f t="array" ref="C801">IF(ROWS(C$8:C801)&gt;$H$3,"",INDEX(Tracker!$C$5:$C$999,SMALL(IF((Tracker!$B$5:$B$999&gt;=PerCustomer!$D$5)*(Tracker!$B$5:$B$999&lt;=PerCustomer!$E$5)*(Tracker!$C$5:$C$999=PerCustomer!$B$5),ROW(Tracker!$B$5:$B$999)-ROW(Tracker!$B$5)+1),ROWS(C$8:C801))))</f>
        <v/>
      </c>
      <c r="D801" s="21" t="str">
        <f t="array" ref="D801">IF(ROWS(D$8:D801)&gt;$H$3,"",INDEX(Tracker!$D$5:$D$999,SMALL(IF((Tracker!$B$5:$B$999&gt;=PerCustomer!$D$5)*(Tracker!$B$5:$B$999&lt;=PerCustomer!$E$5)*(Tracker!$C$5:$C$999=PerCustomer!$B$5),ROW(Tracker!$B$5:$B$999)-ROW(Tracker!$B$5)+1),ROWS(D$8:D801))))</f>
        <v/>
      </c>
      <c r="F801" s="19" t="str" cm="1">
        <f t="array" ref="F801">IF(ROWS(F$8:F801)&gt;$H$4,"",INDEX(PaymentDate[],SMALL(IF((PaymentDate[]&gt;=PerCustomer!$D$5)*(PaymentDate[]&lt;=PerCustomer!$E$5)*(PaymentCus[]=PerCustomer!$B$5),ROW(PaymentDate[])-ROW(CustPay!$B$4)+1),ROWS(F$8:F801))))</f>
        <v/>
      </c>
      <c r="G801" s="20" t="str" cm="1">
        <f t="array" ref="G801">IF(ROWS(G$8:G801)&gt;$H$4,"",INDEX(PaymentCus[],SMALL(IF((PaymentDate[]&gt;=PerCustomer!$D$5)*(PaymentDate[]&lt;=PerCustomer!$E$5)*(PaymentCus[]=PerCustomer!$B$5),ROW(PaymentDate[])-ROW(CustPay!$B$4)+1),ROWS(G$8:G801))))</f>
        <v/>
      </c>
      <c r="H801" s="21" t="str" cm="1">
        <f t="array" ref="H801">IF(ROWS(H$8:H801)&gt;$H$4,"",INDEX(TableCPD[],SMALL(IF((PaymentDate[]&gt;=PerCustomer!$D$5)*(PaymentDate[]&lt;=PerCustomer!$E$5)*(PaymentCus[]=PerCustomer!$B$5),ROW(PaymentDate[])-ROW(CustPay!$B$4)+1),ROWS(H$8:H801))))</f>
        <v/>
      </c>
      <c r="L801" s="10"/>
    </row>
    <row r="802" spans="2:12" x14ac:dyDescent="0.35">
      <c r="B802" s="19" t="str">
        <f t="array" ref="B802">IF(ROWS(B$8:B802)&gt;$H$3,"",INDEX(Tracker!$B$5:$B$999,SMALL(IF((Tracker!$B$5:$B$999&gt;=PerCustomer!$D$5)*(Tracker!$B$5:$B$999&lt;=PerCustomer!$E$5)*(Tracker!$C$5:$C$999=PerCustomer!$B$5),ROW(Tracker!$B$5:$B$999)-ROW(Tracker!$B$5)+1),ROWS(B$8:B802))))</f>
        <v/>
      </c>
      <c r="C802" s="19" t="str">
        <f t="array" ref="C802">IF(ROWS(C$8:C802)&gt;$H$3,"",INDEX(Tracker!$C$5:$C$999,SMALL(IF((Tracker!$B$5:$B$999&gt;=PerCustomer!$D$5)*(Tracker!$B$5:$B$999&lt;=PerCustomer!$E$5)*(Tracker!$C$5:$C$999=PerCustomer!$B$5),ROW(Tracker!$B$5:$B$999)-ROW(Tracker!$B$5)+1),ROWS(C$8:C802))))</f>
        <v/>
      </c>
      <c r="D802" s="21" t="str">
        <f t="array" ref="D802">IF(ROWS(D$8:D802)&gt;$H$3,"",INDEX(Tracker!$D$5:$D$999,SMALL(IF((Tracker!$B$5:$B$999&gt;=PerCustomer!$D$5)*(Tracker!$B$5:$B$999&lt;=PerCustomer!$E$5)*(Tracker!$C$5:$C$999=PerCustomer!$B$5),ROW(Tracker!$B$5:$B$999)-ROW(Tracker!$B$5)+1),ROWS(D$8:D802))))</f>
        <v/>
      </c>
      <c r="F802" s="19" t="str" cm="1">
        <f t="array" ref="F802">IF(ROWS(F$8:F802)&gt;$H$4,"",INDEX(PaymentDate[],SMALL(IF((PaymentDate[]&gt;=PerCustomer!$D$5)*(PaymentDate[]&lt;=PerCustomer!$E$5)*(PaymentCus[]=PerCustomer!$B$5),ROW(PaymentDate[])-ROW(CustPay!$B$4)+1),ROWS(F$8:F802))))</f>
        <v/>
      </c>
      <c r="G802" s="20" t="str" cm="1">
        <f t="array" ref="G802">IF(ROWS(G$8:G802)&gt;$H$4,"",INDEX(PaymentCus[],SMALL(IF((PaymentDate[]&gt;=PerCustomer!$D$5)*(PaymentDate[]&lt;=PerCustomer!$E$5)*(PaymentCus[]=PerCustomer!$B$5),ROW(PaymentDate[])-ROW(CustPay!$B$4)+1),ROWS(G$8:G802))))</f>
        <v/>
      </c>
      <c r="H802" s="21" t="str" cm="1">
        <f t="array" ref="H802">IF(ROWS(H$8:H802)&gt;$H$4,"",INDEX(TableCPD[],SMALL(IF((PaymentDate[]&gt;=PerCustomer!$D$5)*(PaymentDate[]&lt;=PerCustomer!$E$5)*(PaymentCus[]=PerCustomer!$B$5),ROW(PaymentDate[])-ROW(CustPay!$B$4)+1),ROWS(H$8:H802))))</f>
        <v/>
      </c>
      <c r="L802" s="10"/>
    </row>
    <row r="803" spans="2:12" x14ac:dyDescent="0.35">
      <c r="B803" s="19" t="str">
        <f t="array" ref="B803">IF(ROWS(B$8:B803)&gt;$H$3,"",INDEX(Tracker!$B$5:$B$999,SMALL(IF((Tracker!$B$5:$B$999&gt;=PerCustomer!$D$5)*(Tracker!$B$5:$B$999&lt;=PerCustomer!$E$5)*(Tracker!$C$5:$C$999=PerCustomer!$B$5),ROW(Tracker!$B$5:$B$999)-ROW(Tracker!$B$5)+1),ROWS(B$8:B803))))</f>
        <v/>
      </c>
      <c r="C803" s="19" t="str">
        <f t="array" ref="C803">IF(ROWS(C$8:C803)&gt;$H$3,"",INDEX(Tracker!$C$5:$C$999,SMALL(IF((Tracker!$B$5:$B$999&gt;=PerCustomer!$D$5)*(Tracker!$B$5:$B$999&lt;=PerCustomer!$E$5)*(Tracker!$C$5:$C$999=PerCustomer!$B$5),ROW(Tracker!$B$5:$B$999)-ROW(Tracker!$B$5)+1),ROWS(C$8:C803))))</f>
        <v/>
      </c>
      <c r="D803" s="21" t="str">
        <f t="array" ref="D803">IF(ROWS(D$8:D803)&gt;$H$3,"",INDEX(Tracker!$D$5:$D$999,SMALL(IF((Tracker!$B$5:$B$999&gt;=PerCustomer!$D$5)*(Tracker!$B$5:$B$999&lt;=PerCustomer!$E$5)*(Tracker!$C$5:$C$999=PerCustomer!$B$5),ROW(Tracker!$B$5:$B$999)-ROW(Tracker!$B$5)+1),ROWS(D$8:D803))))</f>
        <v/>
      </c>
      <c r="F803" s="19" t="str" cm="1">
        <f t="array" ref="F803">IF(ROWS(F$8:F803)&gt;$H$4,"",INDEX(PaymentDate[],SMALL(IF((PaymentDate[]&gt;=PerCustomer!$D$5)*(PaymentDate[]&lt;=PerCustomer!$E$5)*(PaymentCus[]=PerCustomer!$B$5),ROW(PaymentDate[])-ROW(CustPay!$B$4)+1),ROWS(F$8:F803))))</f>
        <v/>
      </c>
      <c r="G803" s="20" t="str" cm="1">
        <f t="array" ref="G803">IF(ROWS(G$8:G803)&gt;$H$4,"",INDEX(PaymentCus[],SMALL(IF((PaymentDate[]&gt;=PerCustomer!$D$5)*(PaymentDate[]&lt;=PerCustomer!$E$5)*(PaymentCus[]=PerCustomer!$B$5),ROW(PaymentDate[])-ROW(CustPay!$B$4)+1),ROWS(G$8:G803))))</f>
        <v/>
      </c>
      <c r="H803" s="21" t="str" cm="1">
        <f t="array" ref="H803">IF(ROWS(H$8:H803)&gt;$H$4,"",INDEX(TableCPD[],SMALL(IF((PaymentDate[]&gt;=PerCustomer!$D$5)*(PaymentDate[]&lt;=PerCustomer!$E$5)*(PaymentCus[]=PerCustomer!$B$5),ROW(PaymentDate[])-ROW(CustPay!$B$4)+1),ROWS(H$8:H803))))</f>
        <v/>
      </c>
      <c r="L803" s="10"/>
    </row>
    <row r="804" spans="2:12" x14ac:dyDescent="0.35">
      <c r="B804" s="19" t="str">
        <f t="array" ref="B804">IF(ROWS(B$8:B804)&gt;$H$3,"",INDEX(Tracker!$B$5:$B$999,SMALL(IF((Tracker!$B$5:$B$999&gt;=PerCustomer!$D$5)*(Tracker!$B$5:$B$999&lt;=PerCustomer!$E$5)*(Tracker!$C$5:$C$999=PerCustomer!$B$5),ROW(Tracker!$B$5:$B$999)-ROW(Tracker!$B$5)+1),ROWS(B$8:B804))))</f>
        <v/>
      </c>
      <c r="C804" s="19" t="str">
        <f t="array" ref="C804">IF(ROWS(C$8:C804)&gt;$H$3,"",INDEX(Tracker!$C$5:$C$999,SMALL(IF((Tracker!$B$5:$B$999&gt;=PerCustomer!$D$5)*(Tracker!$B$5:$B$999&lt;=PerCustomer!$E$5)*(Tracker!$C$5:$C$999=PerCustomer!$B$5),ROW(Tracker!$B$5:$B$999)-ROW(Tracker!$B$5)+1),ROWS(C$8:C804))))</f>
        <v/>
      </c>
      <c r="D804" s="21" t="str">
        <f t="array" ref="D804">IF(ROWS(D$8:D804)&gt;$H$3,"",INDEX(Tracker!$D$5:$D$999,SMALL(IF((Tracker!$B$5:$B$999&gt;=PerCustomer!$D$5)*(Tracker!$B$5:$B$999&lt;=PerCustomer!$E$5)*(Tracker!$C$5:$C$999=PerCustomer!$B$5),ROW(Tracker!$B$5:$B$999)-ROW(Tracker!$B$5)+1),ROWS(D$8:D804))))</f>
        <v/>
      </c>
      <c r="F804" s="19" t="str" cm="1">
        <f t="array" ref="F804">IF(ROWS(F$8:F804)&gt;$H$4,"",INDEX(PaymentDate[],SMALL(IF((PaymentDate[]&gt;=PerCustomer!$D$5)*(PaymentDate[]&lt;=PerCustomer!$E$5)*(PaymentCus[]=PerCustomer!$B$5),ROW(PaymentDate[])-ROW(CustPay!$B$4)+1),ROWS(F$8:F804))))</f>
        <v/>
      </c>
      <c r="G804" s="20" t="str" cm="1">
        <f t="array" ref="G804">IF(ROWS(G$8:G804)&gt;$H$4,"",INDEX(PaymentCus[],SMALL(IF((PaymentDate[]&gt;=PerCustomer!$D$5)*(PaymentDate[]&lt;=PerCustomer!$E$5)*(PaymentCus[]=PerCustomer!$B$5),ROW(PaymentDate[])-ROW(CustPay!$B$4)+1),ROWS(G$8:G804))))</f>
        <v/>
      </c>
      <c r="H804" s="21" t="str" cm="1">
        <f t="array" ref="H804">IF(ROWS(H$8:H804)&gt;$H$4,"",INDEX(TableCPD[],SMALL(IF((PaymentDate[]&gt;=PerCustomer!$D$5)*(PaymentDate[]&lt;=PerCustomer!$E$5)*(PaymentCus[]=PerCustomer!$B$5),ROW(PaymentDate[])-ROW(CustPay!$B$4)+1),ROWS(H$8:H804))))</f>
        <v/>
      </c>
      <c r="L804" s="10"/>
    </row>
    <row r="805" spans="2:12" x14ac:dyDescent="0.35">
      <c r="B805" s="19" t="str">
        <f t="array" ref="B805">IF(ROWS(B$8:B805)&gt;$H$3,"",INDEX(Tracker!$B$5:$B$999,SMALL(IF((Tracker!$B$5:$B$999&gt;=PerCustomer!$D$5)*(Tracker!$B$5:$B$999&lt;=PerCustomer!$E$5)*(Tracker!$C$5:$C$999=PerCustomer!$B$5),ROW(Tracker!$B$5:$B$999)-ROW(Tracker!$B$5)+1),ROWS(B$8:B805))))</f>
        <v/>
      </c>
      <c r="C805" s="19" t="str">
        <f t="array" ref="C805">IF(ROWS(C$8:C805)&gt;$H$3,"",INDEX(Tracker!$C$5:$C$999,SMALL(IF((Tracker!$B$5:$B$999&gt;=PerCustomer!$D$5)*(Tracker!$B$5:$B$999&lt;=PerCustomer!$E$5)*(Tracker!$C$5:$C$999=PerCustomer!$B$5),ROW(Tracker!$B$5:$B$999)-ROW(Tracker!$B$5)+1),ROWS(C$8:C805))))</f>
        <v/>
      </c>
      <c r="D805" s="21" t="str">
        <f t="array" ref="D805">IF(ROWS(D$8:D805)&gt;$H$3,"",INDEX(Tracker!$D$5:$D$999,SMALL(IF((Tracker!$B$5:$B$999&gt;=PerCustomer!$D$5)*(Tracker!$B$5:$B$999&lt;=PerCustomer!$E$5)*(Tracker!$C$5:$C$999=PerCustomer!$B$5),ROW(Tracker!$B$5:$B$999)-ROW(Tracker!$B$5)+1),ROWS(D$8:D805))))</f>
        <v/>
      </c>
      <c r="F805" s="19" t="str" cm="1">
        <f t="array" ref="F805">IF(ROWS(F$8:F805)&gt;$H$4,"",INDEX(PaymentDate[],SMALL(IF((PaymentDate[]&gt;=PerCustomer!$D$5)*(PaymentDate[]&lt;=PerCustomer!$E$5)*(PaymentCus[]=PerCustomer!$B$5),ROW(PaymentDate[])-ROW(CustPay!$B$4)+1),ROWS(F$8:F805))))</f>
        <v/>
      </c>
      <c r="G805" s="20" t="str" cm="1">
        <f t="array" ref="G805">IF(ROWS(G$8:G805)&gt;$H$4,"",INDEX(PaymentCus[],SMALL(IF((PaymentDate[]&gt;=PerCustomer!$D$5)*(PaymentDate[]&lt;=PerCustomer!$E$5)*(PaymentCus[]=PerCustomer!$B$5),ROW(PaymentDate[])-ROW(CustPay!$B$4)+1),ROWS(G$8:G805))))</f>
        <v/>
      </c>
      <c r="H805" s="21" t="str" cm="1">
        <f t="array" ref="H805">IF(ROWS(H$8:H805)&gt;$H$4,"",INDEX(TableCPD[],SMALL(IF((PaymentDate[]&gt;=PerCustomer!$D$5)*(PaymentDate[]&lt;=PerCustomer!$E$5)*(PaymentCus[]=PerCustomer!$B$5),ROW(PaymentDate[])-ROW(CustPay!$B$4)+1),ROWS(H$8:H805))))</f>
        <v/>
      </c>
      <c r="L805" s="10"/>
    </row>
    <row r="806" spans="2:12" x14ac:dyDescent="0.35">
      <c r="B806" s="19" t="str">
        <f t="array" ref="B806">IF(ROWS(B$8:B806)&gt;$H$3,"",INDEX(Tracker!$B$5:$B$999,SMALL(IF((Tracker!$B$5:$B$999&gt;=PerCustomer!$D$5)*(Tracker!$B$5:$B$999&lt;=PerCustomer!$E$5)*(Tracker!$C$5:$C$999=PerCustomer!$B$5),ROW(Tracker!$B$5:$B$999)-ROW(Tracker!$B$5)+1),ROWS(B$8:B806))))</f>
        <v/>
      </c>
      <c r="C806" s="19" t="str">
        <f t="array" ref="C806">IF(ROWS(C$8:C806)&gt;$H$3,"",INDEX(Tracker!$C$5:$C$999,SMALL(IF((Tracker!$B$5:$B$999&gt;=PerCustomer!$D$5)*(Tracker!$B$5:$B$999&lt;=PerCustomer!$E$5)*(Tracker!$C$5:$C$999=PerCustomer!$B$5),ROW(Tracker!$B$5:$B$999)-ROW(Tracker!$B$5)+1),ROWS(C$8:C806))))</f>
        <v/>
      </c>
      <c r="D806" s="21" t="str">
        <f t="array" ref="D806">IF(ROWS(D$8:D806)&gt;$H$3,"",INDEX(Tracker!$D$5:$D$999,SMALL(IF((Tracker!$B$5:$B$999&gt;=PerCustomer!$D$5)*(Tracker!$B$5:$B$999&lt;=PerCustomer!$E$5)*(Tracker!$C$5:$C$999=PerCustomer!$B$5),ROW(Tracker!$B$5:$B$999)-ROW(Tracker!$B$5)+1),ROWS(D$8:D806))))</f>
        <v/>
      </c>
      <c r="F806" s="19" t="str" cm="1">
        <f t="array" ref="F806">IF(ROWS(F$8:F806)&gt;$H$4,"",INDEX(PaymentDate[],SMALL(IF((PaymentDate[]&gt;=PerCustomer!$D$5)*(PaymentDate[]&lt;=PerCustomer!$E$5)*(PaymentCus[]=PerCustomer!$B$5),ROW(PaymentDate[])-ROW(CustPay!$B$4)+1),ROWS(F$8:F806))))</f>
        <v/>
      </c>
      <c r="G806" s="20" t="str" cm="1">
        <f t="array" ref="G806">IF(ROWS(G$8:G806)&gt;$H$4,"",INDEX(PaymentCus[],SMALL(IF((PaymentDate[]&gt;=PerCustomer!$D$5)*(PaymentDate[]&lt;=PerCustomer!$E$5)*(PaymentCus[]=PerCustomer!$B$5),ROW(PaymentDate[])-ROW(CustPay!$B$4)+1),ROWS(G$8:G806))))</f>
        <v/>
      </c>
      <c r="H806" s="21" t="str" cm="1">
        <f t="array" ref="H806">IF(ROWS(H$8:H806)&gt;$H$4,"",INDEX(TableCPD[],SMALL(IF((PaymentDate[]&gt;=PerCustomer!$D$5)*(PaymentDate[]&lt;=PerCustomer!$E$5)*(PaymentCus[]=PerCustomer!$B$5),ROW(PaymentDate[])-ROW(CustPay!$B$4)+1),ROWS(H$8:H806))))</f>
        <v/>
      </c>
      <c r="L806" s="10"/>
    </row>
    <row r="807" spans="2:12" x14ac:dyDescent="0.35">
      <c r="B807" s="19" t="str">
        <f t="array" ref="B807">IF(ROWS(B$8:B807)&gt;$H$3,"",INDEX(Tracker!$B$5:$B$999,SMALL(IF((Tracker!$B$5:$B$999&gt;=PerCustomer!$D$5)*(Tracker!$B$5:$B$999&lt;=PerCustomer!$E$5)*(Tracker!$C$5:$C$999=PerCustomer!$B$5),ROW(Tracker!$B$5:$B$999)-ROW(Tracker!$B$5)+1),ROWS(B$8:B807))))</f>
        <v/>
      </c>
      <c r="C807" s="19" t="str">
        <f t="array" ref="C807">IF(ROWS(C$8:C807)&gt;$H$3,"",INDEX(Tracker!$C$5:$C$999,SMALL(IF((Tracker!$B$5:$B$999&gt;=PerCustomer!$D$5)*(Tracker!$B$5:$B$999&lt;=PerCustomer!$E$5)*(Tracker!$C$5:$C$999=PerCustomer!$B$5),ROW(Tracker!$B$5:$B$999)-ROW(Tracker!$B$5)+1),ROWS(C$8:C807))))</f>
        <v/>
      </c>
      <c r="D807" s="21" t="str">
        <f t="array" ref="D807">IF(ROWS(D$8:D807)&gt;$H$3,"",INDEX(Tracker!$D$5:$D$999,SMALL(IF((Tracker!$B$5:$B$999&gt;=PerCustomer!$D$5)*(Tracker!$B$5:$B$999&lt;=PerCustomer!$E$5)*(Tracker!$C$5:$C$999=PerCustomer!$B$5),ROW(Tracker!$B$5:$B$999)-ROW(Tracker!$B$5)+1),ROWS(D$8:D807))))</f>
        <v/>
      </c>
      <c r="F807" s="19" t="str" cm="1">
        <f t="array" ref="F807">IF(ROWS(F$8:F807)&gt;$H$4,"",INDEX(PaymentDate[],SMALL(IF((PaymentDate[]&gt;=PerCustomer!$D$5)*(PaymentDate[]&lt;=PerCustomer!$E$5)*(PaymentCus[]=PerCustomer!$B$5),ROW(PaymentDate[])-ROW(CustPay!$B$4)+1),ROWS(F$8:F807))))</f>
        <v/>
      </c>
      <c r="G807" s="20" t="str" cm="1">
        <f t="array" ref="G807">IF(ROWS(G$8:G807)&gt;$H$4,"",INDEX(PaymentCus[],SMALL(IF((PaymentDate[]&gt;=PerCustomer!$D$5)*(PaymentDate[]&lt;=PerCustomer!$E$5)*(PaymentCus[]=PerCustomer!$B$5),ROW(PaymentDate[])-ROW(CustPay!$B$4)+1),ROWS(G$8:G807))))</f>
        <v/>
      </c>
      <c r="H807" s="21" t="str" cm="1">
        <f t="array" ref="H807">IF(ROWS(H$8:H807)&gt;$H$4,"",INDEX(TableCPD[],SMALL(IF((PaymentDate[]&gt;=PerCustomer!$D$5)*(PaymentDate[]&lt;=PerCustomer!$E$5)*(PaymentCus[]=PerCustomer!$B$5),ROW(PaymentDate[])-ROW(CustPay!$B$4)+1),ROWS(H$8:H807))))</f>
        <v/>
      </c>
      <c r="L807" s="10"/>
    </row>
    <row r="808" spans="2:12" x14ac:dyDescent="0.35">
      <c r="B808" s="19" t="str">
        <f t="array" ref="B808">IF(ROWS(B$8:B808)&gt;$H$3,"",INDEX(Tracker!$B$5:$B$999,SMALL(IF((Tracker!$B$5:$B$999&gt;=PerCustomer!$D$5)*(Tracker!$B$5:$B$999&lt;=PerCustomer!$E$5)*(Tracker!$C$5:$C$999=PerCustomer!$B$5),ROW(Tracker!$B$5:$B$999)-ROW(Tracker!$B$5)+1),ROWS(B$8:B808))))</f>
        <v/>
      </c>
      <c r="C808" s="19" t="str">
        <f t="array" ref="C808">IF(ROWS(C$8:C808)&gt;$H$3,"",INDEX(Tracker!$C$5:$C$999,SMALL(IF((Tracker!$B$5:$B$999&gt;=PerCustomer!$D$5)*(Tracker!$B$5:$B$999&lt;=PerCustomer!$E$5)*(Tracker!$C$5:$C$999=PerCustomer!$B$5),ROW(Tracker!$B$5:$B$999)-ROW(Tracker!$B$5)+1),ROWS(C$8:C808))))</f>
        <v/>
      </c>
      <c r="D808" s="21" t="str">
        <f t="array" ref="D808">IF(ROWS(D$8:D808)&gt;$H$3,"",INDEX(Tracker!$D$5:$D$999,SMALL(IF((Tracker!$B$5:$B$999&gt;=PerCustomer!$D$5)*(Tracker!$B$5:$B$999&lt;=PerCustomer!$E$5)*(Tracker!$C$5:$C$999=PerCustomer!$B$5),ROW(Tracker!$B$5:$B$999)-ROW(Tracker!$B$5)+1),ROWS(D$8:D808))))</f>
        <v/>
      </c>
      <c r="F808" s="19" t="str" cm="1">
        <f t="array" ref="F808">IF(ROWS(F$8:F808)&gt;$H$4,"",INDEX(PaymentDate[],SMALL(IF((PaymentDate[]&gt;=PerCustomer!$D$5)*(PaymentDate[]&lt;=PerCustomer!$E$5)*(PaymentCus[]=PerCustomer!$B$5),ROW(PaymentDate[])-ROW(CustPay!$B$4)+1),ROWS(F$8:F808))))</f>
        <v/>
      </c>
      <c r="G808" s="20" t="str" cm="1">
        <f t="array" ref="G808">IF(ROWS(G$8:G808)&gt;$H$4,"",INDEX(PaymentCus[],SMALL(IF((PaymentDate[]&gt;=PerCustomer!$D$5)*(PaymentDate[]&lt;=PerCustomer!$E$5)*(PaymentCus[]=PerCustomer!$B$5),ROW(PaymentDate[])-ROW(CustPay!$B$4)+1),ROWS(G$8:G808))))</f>
        <v/>
      </c>
      <c r="H808" s="21" t="str" cm="1">
        <f t="array" ref="H808">IF(ROWS(H$8:H808)&gt;$H$4,"",INDEX(TableCPD[],SMALL(IF((PaymentDate[]&gt;=PerCustomer!$D$5)*(PaymentDate[]&lt;=PerCustomer!$E$5)*(PaymentCus[]=PerCustomer!$B$5),ROW(PaymentDate[])-ROW(CustPay!$B$4)+1),ROWS(H$8:H808))))</f>
        <v/>
      </c>
      <c r="L808" s="10"/>
    </row>
    <row r="809" spans="2:12" x14ac:dyDescent="0.35">
      <c r="B809" s="19" t="str">
        <f t="array" ref="B809">IF(ROWS(B$8:B809)&gt;$H$3,"",INDEX(Tracker!$B$5:$B$999,SMALL(IF((Tracker!$B$5:$B$999&gt;=PerCustomer!$D$5)*(Tracker!$B$5:$B$999&lt;=PerCustomer!$E$5)*(Tracker!$C$5:$C$999=PerCustomer!$B$5),ROW(Tracker!$B$5:$B$999)-ROW(Tracker!$B$5)+1),ROWS(B$8:B809))))</f>
        <v/>
      </c>
      <c r="C809" s="19" t="str">
        <f t="array" ref="C809">IF(ROWS(C$8:C809)&gt;$H$3,"",INDEX(Tracker!$C$5:$C$999,SMALL(IF((Tracker!$B$5:$B$999&gt;=PerCustomer!$D$5)*(Tracker!$B$5:$B$999&lt;=PerCustomer!$E$5)*(Tracker!$C$5:$C$999=PerCustomer!$B$5),ROW(Tracker!$B$5:$B$999)-ROW(Tracker!$B$5)+1),ROWS(C$8:C809))))</f>
        <v/>
      </c>
      <c r="D809" s="21" t="str">
        <f t="array" ref="D809">IF(ROWS(D$8:D809)&gt;$H$3,"",INDEX(Tracker!$D$5:$D$999,SMALL(IF((Tracker!$B$5:$B$999&gt;=PerCustomer!$D$5)*(Tracker!$B$5:$B$999&lt;=PerCustomer!$E$5)*(Tracker!$C$5:$C$999=PerCustomer!$B$5),ROW(Tracker!$B$5:$B$999)-ROW(Tracker!$B$5)+1),ROWS(D$8:D809))))</f>
        <v/>
      </c>
      <c r="F809" s="19" t="str" cm="1">
        <f t="array" ref="F809">IF(ROWS(F$8:F809)&gt;$H$4,"",INDEX(PaymentDate[],SMALL(IF((PaymentDate[]&gt;=PerCustomer!$D$5)*(PaymentDate[]&lt;=PerCustomer!$E$5)*(PaymentCus[]=PerCustomer!$B$5),ROW(PaymentDate[])-ROW(CustPay!$B$4)+1),ROWS(F$8:F809))))</f>
        <v/>
      </c>
      <c r="G809" s="20" t="str" cm="1">
        <f t="array" ref="G809">IF(ROWS(G$8:G809)&gt;$H$4,"",INDEX(PaymentCus[],SMALL(IF((PaymentDate[]&gt;=PerCustomer!$D$5)*(PaymentDate[]&lt;=PerCustomer!$E$5)*(PaymentCus[]=PerCustomer!$B$5),ROW(PaymentDate[])-ROW(CustPay!$B$4)+1),ROWS(G$8:G809))))</f>
        <v/>
      </c>
      <c r="H809" s="21" t="str" cm="1">
        <f t="array" ref="H809">IF(ROWS(H$8:H809)&gt;$H$4,"",INDEX(TableCPD[],SMALL(IF((PaymentDate[]&gt;=PerCustomer!$D$5)*(PaymentDate[]&lt;=PerCustomer!$E$5)*(PaymentCus[]=PerCustomer!$B$5),ROW(PaymentDate[])-ROW(CustPay!$B$4)+1),ROWS(H$8:H809))))</f>
        <v/>
      </c>
      <c r="L809" s="10"/>
    </row>
    <row r="810" spans="2:12" x14ac:dyDescent="0.35">
      <c r="B810" s="19" t="str">
        <f t="array" ref="B810">IF(ROWS(B$8:B810)&gt;$H$3,"",INDEX(Tracker!$B$5:$B$999,SMALL(IF((Tracker!$B$5:$B$999&gt;=PerCustomer!$D$5)*(Tracker!$B$5:$B$999&lt;=PerCustomer!$E$5)*(Tracker!$C$5:$C$999=PerCustomer!$B$5),ROW(Tracker!$B$5:$B$999)-ROW(Tracker!$B$5)+1),ROWS(B$8:B810))))</f>
        <v/>
      </c>
      <c r="C810" s="19" t="str">
        <f t="array" ref="C810">IF(ROWS(C$8:C810)&gt;$H$3,"",INDEX(Tracker!$C$5:$C$999,SMALL(IF((Tracker!$B$5:$B$999&gt;=PerCustomer!$D$5)*(Tracker!$B$5:$B$999&lt;=PerCustomer!$E$5)*(Tracker!$C$5:$C$999=PerCustomer!$B$5),ROW(Tracker!$B$5:$B$999)-ROW(Tracker!$B$5)+1),ROWS(C$8:C810))))</f>
        <v/>
      </c>
      <c r="D810" s="21" t="str">
        <f t="array" ref="D810">IF(ROWS(D$8:D810)&gt;$H$3,"",INDEX(Tracker!$D$5:$D$999,SMALL(IF((Tracker!$B$5:$B$999&gt;=PerCustomer!$D$5)*(Tracker!$B$5:$B$999&lt;=PerCustomer!$E$5)*(Tracker!$C$5:$C$999=PerCustomer!$B$5),ROW(Tracker!$B$5:$B$999)-ROW(Tracker!$B$5)+1),ROWS(D$8:D810))))</f>
        <v/>
      </c>
      <c r="F810" s="19" t="str" cm="1">
        <f t="array" ref="F810">IF(ROWS(F$8:F810)&gt;$H$4,"",INDEX(PaymentDate[],SMALL(IF((PaymentDate[]&gt;=PerCustomer!$D$5)*(PaymentDate[]&lt;=PerCustomer!$E$5)*(PaymentCus[]=PerCustomer!$B$5),ROW(PaymentDate[])-ROW(CustPay!$B$4)+1),ROWS(F$8:F810))))</f>
        <v/>
      </c>
      <c r="G810" s="20" t="str" cm="1">
        <f t="array" ref="G810">IF(ROWS(G$8:G810)&gt;$H$4,"",INDEX(PaymentCus[],SMALL(IF((PaymentDate[]&gt;=PerCustomer!$D$5)*(PaymentDate[]&lt;=PerCustomer!$E$5)*(PaymentCus[]=PerCustomer!$B$5),ROW(PaymentDate[])-ROW(CustPay!$B$4)+1),ROWS(G$8:G810))))</f>
        <v/>
      </c>
      <c r="H810" s="21" t="str" cm="1">
        <f t="array" ref="H810">IF(ROWS(H$8:H810)&gt;$H$4,"",INDEX(TableCPD[],SMALL(IF((PaymentDate[]&gt;=PerCustomer!$D$5)*(PaymentDate[]&lt;=PerCustomer!$E$5)*(PaymentCus[]=PerCustomer!$B$5),ROW(PaymentDate[])-ROW(CustPay!$B$4)+1),ROWS(H$8:H810))))</f>
        <v/>
      </c>
      <c r="L810" s="10"/>
    </row>
    <row r="811" spans="2:12" x14ac:dyDescent="0.35">
      <c r="B811" s="19" t="str">
        <f t="array" ref="B811">IF(ROWS(B$8:B811)&gt;$H$3,"",INDEX(Tracker!$B$5:$B$999,SMALL(IF((Tracker!$B$5:$B$999&gt;=PerCustomer!$D$5)*(Tracker!$B$5:$B$999&lt;=PerCustomer!$E$5)*(Tracker!$C$5:$C$999=PerCustomer!$B$5),ROW(Tracker!$B$5:$B$999)-ROW(Tracker!$B$5)+1),ROWS(B$8:B811))))</f>
        <v/>
      </c>
      <c r="C811" s="19" t="str">
        <f t="array" ref="C811">IF(ROWS(C$8:C811)&gt;$H$3,"",INDEX(Tracker!$C$5:$C$999,SMALL(IF((Tracker!$B$5:$B$999&gt;=PerCustomer!$D$5)*(Tracker!$B$5:$B$999&lt;=PerCustomer!$E$5)*(Tracker!$C$5:$C$999=PerCustomer!$B$5),ROW(Tracker!$B$5:$B$999)-ROW(Tracker!$B$5)+1),ROWS(C$8:C811))))</f>
        <v/>
      </c>
      <c r="D811" s="21" t="str">
        <f t="array" ref="D811">IF(ROWS(D$8:D811)&gt;$H$3,"",INDEX(Tracker!$D$5:$D$999,SMALL(IF((Tracker!$B$5:$B$999&gt;=PerCustomer!$D$5)*(Tracker!$B$5:$B$999&lt;=PerCustomer!$E$5)*(Tracker!$C$5:$C$999=PerCustomer!$B$5),ROW(Tracker!$B$5:$B$999)-ROW(Tracker!$B$5)+1),ROWS(D$8:D811))))</f>
        <v/>
      </c>
      <c r="F811" s="19" t="str" cm="1">
        <f t="array" ref="F811">IF(ROWS(F$8:F811)&gt;$H$4,"",INDEX(PaymentDate[],SMALL(IF((PaymentDate[]&gt;=PerCustomer!$D$5)*(PaymentDate[]&lt;=PerCustomer!$E$5)*(PaymentCus[]=PerCustomer!$B$5),ROW(PaymentDate[])-ROW(CustPay!$B$4)+1),ROWS(F$8:F811))))</f>
        <v/>
      </c>
      <c r="G811" s="20" t="str" cm="1">
        <f t="array" ref="G811">IF(ROWS(G$8:G811)&gt;$H$4,"",INDEX(PaymentCus[],SMALL(IF((PaymentDate[]&gt;=PerCustomer!$D$5)*(PaymentDate[]&lt;=PerCustomer!$E$5)*(PaymentCus[]=PerCustomer!$B$5),ROW(PaymentDate[])-ROW(CustPay!$B$4)+1),ROWS(G$8:G811))))</f>
        <v/>
      </c>
      <c r="H811" s="21" t="str" cm="1">
        <f t="array" ref="H811">IF(ROWS(H$8:H811)&gt;$H$4,"",INDEX(TableCPD[],SMALL(IF((PaymentDate[]&gt;=PerCustomer!$D$5)*(PaymentDate[]&lt;=PerCustomer!$E$5)*(PaymentCus[]=PerCustomer!$B$5),ROW(PaymentDate[])-ROW(CustPay!$B$4)+1),ROWS(H$8:H811))))</f>
        <v/>
      </c>
      <c r="L811" s="10"/>
    </row>
    <row r="812" spans="2:12" x14ac:dyDescent="0.35">
      <c r="B812" s="19" t="str">
        <f t="array" ref="B812">IF(ROWS(B$8:B812)&gt;$H$3,"",INDEX(Tracker!$B$5:$B$999,SMALL(IF((Tracker!$B$5:$B$999&gt;=PerCustomer!$D$5)*(Tracker!$B$5:$B$999&lt;=PerCustomer!$E$5)*(Tracker!$C$5:$C$999=PerCustomer!$B$5),ROW(Tracker!$B$5:$B$999)-ROW(Tracker!$B$5)+1),ROWS(B$8:B812))))</f>
        <v/>
      </c>
      <c r="C812" s="19" t="str">
        <f t="array" ref="C812">IF(ROWS(C$8:C812)&gt;$H$3,"",INDEX(Tracker!$C$5:$C$999,SMALL(IF((Tracker!$B$5:$B$999&gt;=PerCustomer!$D$5)*(Tracker!$B$5:$B$999&lt;=PerCustomer!$E$5)*(Tracker!$C$5:$C$999=PerCustomer!$B$5),ROW(Tracker!$B$5:$B$999)-ROW(Tracker!$B$5)+1),ROWS(C$8:C812))))</f>
        <v/>
      </c>
      <c r="D812" s="21" t="str">
        <f t="array" ref="D812">IF(ROWS(D$8:D812)&gt;$H$3,"",INDEX(Tracker!$D$5:$D$999,SMALL(IF((Tracker!$B$5:$B$999&gt;=PerCustomer!$D$5)*(Tracker!$B$5:$B$999&lt;=PerCustomer!$E$5)*(Tracker!$C$5:$C$999=PerCustomer!$B$5),ROW(Tracker!$B$5:$B$999)-ROW(Tracker!$B$5)+1),ROWS(D$8:D812))))</f>
        <v/>
      </c>
      <c r="F812" s="19" t="str" cm="1">
        <f t="array" ref="F812">IF(ROWS(F$8:F812)&gt;$H$4,"",INDEX(PaymentDate[],SMALL(IF((PaymentDate[]&gt;=PerCustomer!$D$5)*(PaymentDate[]&lt;=PerCustomer!$E$5)*(PaymentCus[]=PerCustomer!$B$5),ROW(PaymentDate[])-ROW(CustPay!$B$4)+1),ROWS(F$8:F812))))</f>
        <v/>
      </c>
      <c r="G812" s="20" t="str" cm="1">
        <f t="array" ref="G812">IF(ROWS(G$8:G812)&gt;$H$4,"",INDEX(PaymentCus[],SMALL(IF((PaymentDate[]&gt;=PerCustomer!$D$5)*(PaymentDate[]&lt;=PerCustomer!$E$5)*(PaymentCus[]=PerCustomer!$B$5),ROW(PaymentDate[])-ROW(CustPay!$B$4)+1),ROWS(G$8:G812))))</f>
        <v/>
      </c>
      <c r="H812" s="21" t="str" cm="1">
        <f t="array" ref="H812">IF(ROWS(H$8:H812)&gt;$H$4,"",INDEX(TableCPD[],SMALL(IF((PaymentDate[]&gt;=PerCustomer!$D$5)*(PaymentDate[]&lt;=PerCustomer!$E$5)*(PaymentCus[]=PerCustomer!$B$5),ROW(PaymentDate[])-ROW(CustPay!$B$4)+1),ROWS(H$8:H812))))</f>
        <v/>
      </c>
      <c r="L812" s="10"/>
    </row>
    <row r="813" spans="2:12" x14ac:dyDescent="0.35">
      <c r="B813" s="19" t="str">
        <f t="array" ref="B813">IF(ROWS(B$8:B813)&gt;$H$3,"",INDEX(Tracker!$B$5:$B$999,SMALL(IF((Tracker!$B$5:$B$999&gt;=PerCustomer!$D$5)*(Tracker!$B$5:$B$999&lt;=PerCustomer!$E$5)*(Tracker!$C$5:$C$999=PerCustomer!$B$5),ROW(Tracker!$B$5:$B$999)-ROW(Tracker!$B$5)+1),ROWS(B$8:B813))))</f>
        <v/>
      </c>
      <c r="C813" s="19" t="str">
        <f t="array" ref="C813">IF(ROWS(C$8:C813)&gt;$H$3,"",INDEX(Tracker!$C$5:$C$999,SMALL(IF((Tracker!$B$5:$B$999&gt;=PerCustomer!$D$5)*(Tracker!$B$5:$B$999&lt;=PerCustomer!$E$5)*(Tracker!$C$5:$C$999=PerCustomer!$B$5),ROW(Tracker!$B$5:$B$999)-ROW(Tracker!$B$5)+1),ROWS(C$8:C813))))</f>
        <v/>
      </c>
      <c r="D813" s="21" t="str">
        <f t="array" ref="D813">IF(ROWS(D$8:D813)&gt;$H$3,"",INDEX(Tracker!$D$5:$D$999,SMALL(IF((Tracker!$B$5:$B$999&gt;=PerCustomer!$D$5)*(Tracker!$B$5:$B$999&lt;=PerCustomer!$E$5)*(Tracker!$C$5:$C$999=PerCustomer!$B$5),ROW(Tracker!$B$5:$B$999)-ROW(Tracker!$B$5)+1),ROWS(D$8:D813))))</f>
        <v/>
      </c>
      <c r="F813" s="19" t="str" cm="1">
        <f t="array" ref="F813">IF(ROWS(F$8:F813)&gt;$H$4,"",INDEX(PaymentDate[],SMALL(IF((PaymentDate[]&gt;=PerCustomer!$D$5)*(PaymentDate[]&lt;=PerCustomer!$E$5)*(PaymentCus[]=PerCustomer!$B$5),ROW(PaymentDate[])-ROW(CustPay!$B$4)+1),ROWS(F$8:F813))))</f>
        <v/>
      </c>
      <c r="G813" s="20" t="str" cm="1">
        <f t="array" ref="G813">IF(ROWS(G$8:G813)&gt;$H$4,"",INDEX(PaymentCus[],SMALL(IF((PaymentDate[]&gt;=PerCustomer!$D$5)*(PaymentDate[]&lt;=PerCustomer!$E$5)*(PaymentCus[]=PerCustomer!$B$5),ROW(PaymentDate[])-ROW(CustPay!$B$4)+1),ROWS(G$8:G813))))</f>
        <v/>
      </c>
      <c r="H813" s="21" t="str" cm="1">
        <f t="array" ref="H813">IF(ROWS(H$8:H813)&gt;$H$4,"",INDEX(TableCPD[],SMALL(IF((PaymentDate[]&gt;=PerCustomer!$D$5)*(PaymentDate[]&lt;=PerCustomer!$E$5)*(PaymentCus[]=PerCustomer!$B$5),ROW(PaymentDate[])-ROW(CustPay!$B$4)+1),ROWS(H$8:H813))))</f>
        <v/>
      </c>
      <c r="L813" s="10"/>
    </row>
    <row r="814" spans="2:12" x14ac:dyDescent="0.35">
      <c r="B814" s="19" t="str">
        <f t="array" ref="B814">IF(ROWS(B$8:B814)&gt;$H$3,"",INDEX(Tracker!$B$5:$B$999,SMALL(IF((Tracker!$B$5:$B$999&gt;=PerCustomer!$D$5)*(Tracker!$B$5:$B$999&lt;=PerCustomer!$E$5)*(Tracker!$C$5:$C$999=PerCustomer!$B$5),ROW(Tracker!$B$5:$B$999)-ROW(Tracker!$B$5)+1),ROWS(B$8:B814))))</f>
        <v/>
      </c>
      <c r="C814" s="19" t="str">
        <f t="array" ref="C814">IF(ROWS(C$8:C814)&gt;$H$3,"",INDEX(Tracker!$C$5:$C$999,SMALL(IF((Tracker!$B$5:$B$999&gt;=PerCustomer!$D$5)*(Tracker!$B$5:$B$999&lt;=PerCustomer!$E$5)*(Tracker!$C$5:$C$999=PerCustomer!$B$5),ROW(Tracker!$B$5:$B$999)-ROW(Tracker!$B$5)+1),ROWS(C$8:C814))))</f>
        <v/>
      </c>
      <c r="D814" s="21" t="str">
        <f t="array" ref="D814">IF(ROWS(D$8:D814)&gt;$H$3,"",INDEX(Tracker!$D$5:$D$999,SMALL(IF((Tracker!$B$5:$B$999&gt;=PerCustomer!$D$5)*(Tracker!$B$5:$B$999&lt;=PerCustomer!$E$5)*(Tracker!$C$5:$C$999=PerCustomer!$B$5),ROW(Tracker!$B$5:$B$999)-ROW(Tracker!$B$5)+1),ROWS(D$8:D814))))</f>
        <v/>
      </c>
      <c r="F814" s="19" t="str" cm="1">
        <f t="array" ref="F814">IF(ROWS(F$8:F814)&gt;$H$4,"",INDEX(PaymentDate[],SMALL(IF((PaymentDate[]&gt;=PerCustomer!$D$5)*(PaymentDate[]&lt;=PerCustomer!$E$5)*(PaymentCus[]=PerCustomer!$B$5),ROW(PaymentDate[])-ROW(CustPay!$B$4)+1),ROWS(F$8:F814))))</f>
        <v/>
      </c>
      <c r="G814" s="20" t="str" cm="1">
        <f t="array" ref="G814">IF(ROWS(G$8:G814)&gt;$H$4,"",INDEX(PaymentCus[],SMALL(IF((PaymentDate[]&gt;=PerCustomer!$D$5)*(PaymentDate[]&lt;=PerCustomer!$E$5)*(PaymentCus[]=PerCustomer!$B$5),ROW(PaymentDate[])-ROW(CustPay!$B$4)+1),ROWS(G$8:G814))))</f>
        <v/>
      </c>
      <c r="H814" s="21" t="str" cm="1">
        <f t="array" ref="H814">IF(ROWS(H$8:H814)&gt;$H$4,"",INDEX(TableCPD[],SMALL(IF((PaymentDate[]&gt;=PerCustomer!$D$5)*(PaymentDate[]&lt;=PerCustomer!$E$5)*(PaymentCus[]=PerCustomer!$B$5),ROW(PaymentDate[])-ROW(CustPay!$B$4)+1),ROWS(H$8:H814))))</f>
        <v/>
      </c>
      <c r="L814" s="10"/>
    </row>
    <row r="815" spans="2:12" x14ac:dyDescent="0.35">
      <c r="B815" s="19" t="str">
        <f t="array" ref="B815">IF(ROWS(B$8:B815)&gt;$H$3,"",INDEX(Tracker!$B$5:$B$999,SMALL(IF((Tracker!$B$5:$B$999&gt;=PerCustomer!$D$5)*(Tracker!$B$5:$B$999&lt;=PerCustomer!$E$5)*(Tracker!$C$5:$C$999=PerCustomer!$B$5),ROW(Tracker!$B$5:$B$999)-ROW(Tracker!$B$5)+1),ROWS(B$8:B815))))</f>
        <v/>
      </c>
      <c r="C815" s="19" t="str">
        <f t="array" ref="C815">IF(ROWS(C$8:C815)&gt;$H$3,"",INDEX(Tracker!$C$5:$C$999,SMALL(IF((Tracker!$B$5:$B$999&gt;=PerCustomer!$D$5)*(Tracker!$B$5:$B$999&lt;=PerCustomer!$E$5)*(Tracker!$C$5:$C$999=PerCustomer!$B$5),ROW(Tracker!$B$5:$B$999)-ROW(Tracker!$B$5)+1),ROWS(C$8:C815))))</f>
        <v/>
      </c>
      <c r="D815" s="21" t="str">
        <f t="array" ref="D815">IF(ROWS(D$8:D815)&gt;$H$3,"",INDEX(Tracker!$D$5:$D$999,SMALL(IF((Tracker!$B$5:$B$999&gt;=PerCustomer!$D$5)*(Tracker!$B$5:$B$999&lt;=PerCustomer!$E$5)*(Tracker!$C$5:$C$999=PerCustomer!$B$5),ROW(Tracker!$B$5:$B$999)-ROW(Tracker!$B$5)+1),ROWS(D$8:D815))))</f>
        <v/>
      </c>
      <c r="F815" s="19" t="str" cm="1">
        <f t="array" ref="F815">IF(ROWS(F$8:F815)&gt;$H$4,"",INDEX(PaymentDate[],SMALL(IF((PaymentDate[]&gt;=PerCustomer!$D$5)*(PaymentDate[]&lt;=PerCustomer!$E$5)*(PaymentCus[]=PerCustomer!$B$5),ROW(PaymentDate[])-ROW(CustPay!$B$4)+1),ROWS(F$8:F815))))</f>
        <v/>
      </c>
      <c r="G815" s="20" t="str" cm="1">
        <f t="array" ref="G815">IF(ROWS(G$8:G815)&gt;$H$4,"",INDEX(PaymentCus[],SMALL(IF((PaymentDate[]&gt;=PerCustomer!$D$5)*(PaymentDate[]&lt;=PerCustomer!$E$5)*(PaymentCus[]=PerCustomer!$B$5),ROW(PaymentDate[])-ROW(CustPay!$B$4)+1),ROWS(G$8:G815))))</f>
        <v/>
      </c>
      <c r="H815" s="21" t="str" cm="1">
        <f t="array" ref="H815">IF(ROWS(H$8:H815)&gt;$H$4,"",INDEX(TableCPD[],SMALL(IF((PaymentDate[]&gt;=PerCustomer!$D$5)*(PaymentDate[]&lt;=PerCustomer!$E$5)*(PaymentCus[]=PerCustomer!$B$5),ROW(PaymentDate[])-ROW(CustPay!$B$4)+1),ROWS(H$8:H815))))</f>
        <v/>
      </c>
      <c r="L815" s="10"/>
    </row>
    <row r="816" spans="2:12" x14ac:dyDescent="0.35">
      <c r="B816" s="19" t="str">
        <f t="array" ref="B816">IF(ROWS(B$8:B816)&gt;$H$3,"",INDEX(Tracker!$B$5:$B$999,SMALL(IF((Tracker!$B$5:$B$999&gt;=PerCustomer!$D$5)*(Tracker!$B$5:$B$999&lt;=PerCustomer!$E$5)*(Tracker!$C$5:$C$999=PerCustomer!$B$5),ROW(Tracker!$B$5:$B$999)-ROW(Tracker!$B$5)+1),ROWS(B$8:B816))))</f>
        <v/>
      </c>
      <c r="C816" s="19" t="str">
        <f t="array" ref="C816">IF(ROWS(C$8:C816)&gt;$H$3,"",INDEX(Tracker!$C$5:$C$999,SMALL(IF((Tracker!$B$5:$B$999&gt;=PerCustomer!$D$5)*(Tracker!$B$5:$B$999&lt;=PerCustomer!$E$5)*(Tracker!$C$5:$C$999=PerCustomer!$B$5),ROW(Tracker!$B$5:$B$999)-ROW(Tracker!$B$5)+1),ROWS(C$8:C816))))</f>
        <v/>
      </c>
      <c r="D816" s="21" t="str">
        <f t="array" ref="D816">IF(ROWS(D$8:D816)&gt;$H$3,"",INDEX(Tracker!$D$5:$D$999,SMALL(IF((Tracker!$B$5:$B$999&gt;=PerCustomer!$D$5)*(Tracker!$B$5:$B$999&lt;=PerCustomer!$E$5)*(Tracker!$C$5:$C$999=PerCustomer!$B$5),ROW(Tracker!$B$5:$B$999)-ROW(Tracker!$B$5)+1),ROWS(D$8:D816))))</f>
        <v/>
      </c>
      <c r="F816" s="19" t="str" cm="1">
        <f t="array" ref="F816">IF(ROWS(F$8:F816)&gt;$H$4,"",INDEX(PaymentDate[],SMALL(IF((PaymentDate[]&gt;=PerCustomer!$D$5)*(PaymentDate[]&lt;=PerCustomer!$E$5)*(PaymentCus[]=PerCustomer!$B$5),ROW(PaymentDate[])-ROW(CustPay!$B$4)+1),ROWS(F$8:F816))))</f>
        <v/>
      </c>
      <c r="G816" s="20" t="str" cm="1">
        <f t="array" ref="G816">IF(ROWS(G$8:G816)&gt;$H$4,"",INDEX(PaymentCus[],SMALL(IF((PaymentDate[]&gt;=PerCustomer!$D$5)*(PaymentDate[]&lt;=PerCustomer!$E$5)*(PaymentCus[]=PerCustomer!$B$5),ROW(PaymentDate[])-ROW(CustPay!$B$4)+1),ROWS(G$8:G816))))</f>
        <v/>
      </c>
      <c r="H816" s="21" t="str" cm="1">
        <f t="array" ref="H816">IF(ROWS(H$8:H816)&gt;$H$4,"",INDEX(TableCPD[],SMALL(IF((PaymentDate[]&gt;=PerCustomer!$D$5)*(PaymentDate[]&lt;=PerCustomer!$E$5)*(PaymentCus[]=PerCustomer!$B$5),ROW(PaymentDate[])-ROW(CustPay!$B$4)+1),ROWS(H$8:H816))))</f>
        <v/>
      </c>
      <c r="L816" s="10"/>
    </row>
    <row r="817" spans="2:12" x14ac:dyDescent="0.35">
      <c r="B817" s="19" t="str">
        <f t="array" ref="B817">IF(ROWS(B$8:B817)&gt;$H$3,"",INDEX(Tracker!$B$5:$B$999,SMALL(IF((Tracker!$B$5:$B$999&gt;=PerCustomer!$D$5)*(Tracker!$B$5:$B$999&lt;=PerCustomer!$E$5)*(Tracker!$C$5:$C$999=PerCustomer!$B$5),ROW(Tracker!$B$5:$B$999)-ROW(Tracker!$B$5)+1),ROWS(B$8:B817))))</f>
        <v/>
      </c>
      <c r="C817" s="19" t="str">
        <f t="array" ref="C817">IF(ROWS(C$8:C817)&gt;$H$3,"",INDEX(Tracker!$C$5:$C$999,SMALL(IF((Tracker!$B$5:$B$999&gt;=PerCustomer!$D$5)*(Tracker!$B$5:$B$999&lt;=PerCustomer!$E$5)*(Tracker!$C$5:$C$999=PerCustomer!$B$5),ROW(Tracker!$B$5:$B$999)-ROW(Tracker!$B$5)+1),ROWS(C$8:C817))))</f>
        <v/>
      </c>
      <c r="D817" s="21" t="str">
        <f t="array" ref="D817">IF(ROWS(D$8:D817)&gt;$H$3,"",INDEX(Tracker!$D$5:$D$999,SMALL(IF((Tracker!$B$5:$B$999&gt;=PerCustomer!$D$5)*(Tracker!$B$5:$B$999&lt;=PerCustomer!$E$5)*(Tracker!$C$5:$C$999=PerCustomer!$B$5),ROW(Tracker!$B$5:$B$999)-ROW(Tracker!$B$5)+1),ROWS(D$8:D817))))</f>
        <v/>
      </c>
      <c r="F817" s="19" t="str" cm="1">
        <f t="array" ref="F817">IF(ROWS(F$8:F817)&gt;$H$4,"",INDEX(PaymentDate[],SMALL(IF((PaymentDate[]&gt;=PerCustomer!$D$5)*(PaymentDate[]&lt;=PerCustomer!$E$5)*(PaymentCus[]=PerCustomer!$B$5),ROW(PaymentDate[])-ROW(CustPay!$B$4)+1),ROWS(F$8:F817))))</f>
        <v/>
      </c>
      <c r="G817" s="20" t="str" cm="1">
        <f t="array" ref="G817">IF(ROWS(G$8:G817)&gt;$H$4,"",INDEX(PaymentCus[],SMALL(IF((PaymentDate[]&gt;=PerCustomer!$D$5)*(PaymentDate[]&lt;=PerCustomer!$E$5)*(PaymentCus[]=PerCustomer!$B$5),ROW(PaymentDate[])-ROW(CustPay!$B$4)+1),ROWS(G$8:G817))))</f>
        <v/>
      </c>
      <c r="H817" s="21" t="str" cm="1">
        <f t="array" ref="H817">IF(ROWS(H$8:H817)&gt;$H$4,"",INDEX(TableCPD[],SMALL(IF((PaymentDate[]&gt;=PerCustomer!$D$5)*(PaymentDate[]&lt;=PerCustomer!$E$5)*(PaymentCus[]=PerCustomer!$B$5),ROW(PaymentDate[])-ROW(CustPay!$B$4)+1),ROWS(H$8:H817))))</f>
        <v/>
      </c>
      <c r="L817" s="10"/>
    </row>
    <row r="818" spans="2:12" x14ac:dyDescent="0.35">
      <c r="B818" s="19" t="str">
        <f t="array" ref="B818">IF(ROWS(B$8:B818)&gt;$H$3,"",INDEX(Tracker!$B$5:$B$999,SMALL(IF((Tracker!$B$5:$B$999&gt;=PerCustomer!$D$5)*(Tracker!$B$5:$B$999&lt;=PerCustomer!$E$5)*(Tracker!$C$5:$C$999=PerCustomer!$B$5),ROW(Tracker!$B$5:$B$999)-ROW(Tracker!$B$5)+1),ROWS(B$8:B818))))</f>
        <v/>
      </c>
      <c r="C818" s="19" t="str">
        <f t="array" ref="C818">IF(ROWS(C$8:C818)&gt;$H$3,"",INDEX(Tracker!$C$5:$C$999,SMALL(IF((Tracker!$B$5:$B$999&gt;=PerCustomer!$D$5)*(Tracker!$B$5:$B$999&lt;=PerCustomer!$E$5)*(Tracker!$C$5:$C$999=PerCustomer!$B$5),ROW(Tracker!$B$5:$B$999)-ROW(Tracker!$B$5)+1),ROWS(C$8:C818))))</f>
        <v/>
      </c>
      <c r="D818" s="21" t="str">
        <f t="array" ref="D818">IF(ROWS(D$8:D818)&gt;$H$3,"",INDEX(Tracker!$D$5:$D$999,SMALL(IF((Tracker!$B$5:$B$999&gt;=PerCustomer!$D$5)*(Tracker!$B$5:$B$999&lt;=PerCustomer!$E$5)*(Tracker!$C$5:$C$999=PerCustomer!$B$5),ROW(Tracker!$B$5:$B$999)-ROW(Tracker!$B$5)+1),ROWS(D$8:D818))))</f>
        <v/>
      </c>
      <c r="F818" s="19" t="str" cm="1">
        <f t="array" ref="F818">IF(ROWS(F$8:F818)&gt;$H$4,"",INDEX(PaymentDate[],SMALL(IF((PaymentDate[]&gt;=PerCustomer!$D$5)*(PaymentDate[]&lt;=PerCustomer!$E$5)*(PaymentCus[]=PerCustomer!$B$5),ROW(PaymentDate[])-ROW(CustPay!$B$4)+1),ROWS(F$8:F818))))</f>
        <v/>
      </c>
      <c r="G818" s="20" t="str" cm="1">
        <f t="array" ref="G818">IF(ROWS(G$8:G818)&gt;$H$4,"",INDEX(PaymentCus[],SMALL(IF((PaymentDate[]&gt;=PerCustomer!$D$5)*(PaymentDate[]&lt;=PerCustomer!$E$5)*(PaymentCus[]=PerCustomer!$B$5),ROW(PaymentDate[])-ROW(CustPay!$B$4)+1),ROWS(G$8:G818))))</f>
        <v/>
      </c>
      <c r="H818" s="21" t="str" cm="1">
        <f t="array" ref="H818">IF(ROWS(H$8:H818)&gt;$H$4,"",INDEX(TableCPD[],SMALL(IF((PaymentDate[]&gt;=PerCustomer!$D$5)*(PaymentDate[]&lt;=PerCustomer!$E$5)*(PaymentCus[]=PerCustomer!$B$5),ROW(PaymentDate[])-ROW(CustPay!$B$4)+1),ROWS(H$8:H818))))</f>
        <v/>
      </c>
      <c r="L818" s="10"/>
    </row>
    <row r="819" spans="2:12" x14ac:dyDescent="0.35">
      <c r="B819" s="19" t="str">
        <f t="array" ref="B819">IF(ROWS(B$8:B819)&gt;$H$3,"",INDEX(Tracker!$B$5:$B$999,SMALL(IF((Tracker!$B$5:$B$999&gt;=PerCustomer!$D$5)*(Tracker!$B$5:$B$999&lt;=PerCustomer!$E$5)*(Tracker!$C$5:$C$999=PerCustomer!$B$5),ROW(Tracker!$B$5:$B$999)-ROW(Tracker!$B$5)+1),ROWS(B$8:B819))))</f>
        <v/>
      </c>
      <c r="C819" s="19" t="str">
        <f t="array" ref="C819">IF(ROWS(C$8:C819)&gt;$H$3,"",INDEX(Tracker!$C$5:$C$999,SMALL(IF((Tracker!$B$5:$B$999&gt;=PerCustomer!$D$5)*(Tracker!$B$5:$B$999&lt;=PerCustomer!$E$5)*(Tracker!$C$5:$C$999=PerCustomer!$B$5),ROW(Tracker!$B$5:$B$999)-ROW(Tracker!$B$5)+1),ROWS(C$8:C819))))</f>
        <v/>
      </c>
      <c r="D819" s="21" t="str">
        <f t="array" ref="D819">IF(ROWS(D$8:D819)&gt;$H$3,"",INDEX(Tracker!$D$5:$D$999,SMALL(IF((Tracker!$B$5:$B$999&gt;=PerCustomer!$D$5)*(Tracker!$B$5:$B$999&lt;=PerCustomer!$E$5)*(Tracker!$C$5:$C$999=PerCustomer!$B$5),ROW(Tracker!$B$5:$B$999)-ROW(Tracker!$B$5)+1),ROWS(D$8:D819))))</f>
        <v/>
      </c>
      <c r="F819" s="19" t="str" cm="1">
        <f t="array" ref="F819">IF(ROWS(F$8:F819)&gt;$H$4,"",INDEX(PaymentDate[],SMALL(IF((PaymentDate[]&gt;=PerCustomer!$D$5)*(PaymentDate[]&lt;=PerCustomer!$E$5)*(PaymentCus[]=PerCustomer!$B$5),ROW(PaymentDate[])-ROW(CustPay!$B$4)+1),ROWS(F$8:F819))))</f>
        <v/>
      </c>
      <c r="G819" s="20" t="str" cm="1">
        <f t="array" ref="G819">IF(ROWS(G$8:G819)&gt;$H$4,"",INDEX(PaymentCus[],SMALL(IF((PaymentDate[]&gt;=PerCustomer!$D$5)*(PaymentDate[]&lt;=PerCustomer!$E$5)*(PaymentCus[]=PerCustomer!$B$5),ROW(PaymentDate[])-ROW(CustPay!$B$4)+1),ROWS(G$8:G819))))</f>
        <v/>
      </c>
      <c r="H819" s="21" t="str" cm="1">
        <f t="array" ref="H819">IF(ROWS(H$8:H819)&gt;$H$4,"",INDEX(TableCPD[],SMALL(IF((PaymentDate[]&gt;=PerCustomer!$D$5)*(PaymentDate[]&lt;=PerCustomer!$E$5)*(PaymentCus[]=PerCustomer!$B$5),ROW(PaymentDate[])-ROW(CustPay!$B$4)+1),ROWS(H$8:H819))))</f>
        <v/>
      </c>
      <c r="L819" s="10"/>
    </row>
    <row r="820" spans="2:12" x14ac:dyDescent="0.35">
      <c r="B820" s="19" t="str">
        <f t="array" ref="B820">IF(ROWS(B$8:B820)&gt;$H$3,"",INDEX(Tracker!$B$5:$B$999,SMALL(IF((Tracker!$B$5:$B$999&gt;=PerCustomer!$D$5)*(Tracker!$B$5:$B$999&lt;=PerCustomer!$E$5)*(Tracker!$C$5:$C$999=PerCustomer!$B$5),ROW(Tracker!$B$5:$B$999)-ROW(Tracker!$B$5)+1),ROWS(B$8:B820))))</f>
        <v/>
      </c>
      <c r="C820" s="19" t="str">
        <f t="array" ref="C820">IF(ROWS(C$8:C820)&gt;$H$3,"",INDEX(Tracker!$C$5:$C$999,SMALL(IF((Tracker!$B$5:$B$999&gt;=PerCustomer!$D$5)*(Tracker!$B$5:$B$999&lt;=PerCustomer!$E$5)*(Tracker!$C$5:$C$999=PerCustomer!$B$5),ROW(Tracker!$B$5:$B$999)-ROW(Tracker!$B$5)+1),ROWS(C$8:C820))))</f>
        <v/>
      </c>
      <c r="D820" s="21" t="str">
        <f t="array" ref="D820">IF(ROWS(D$8:D820)&gt;$H$3,"",INDEX(Tracker!$D$5:$D$999,SMALL(IF((Tracker!$B$5:$B$999&gt;=PerCustomer!$D$5)*(Tracker!$B$5:$B$999&lt;=PerCustomer!$E$5)*(Tracker!$C$5:$C$999=PerCustomer!$B$5),ROW(Tracker!$B$5:$B$999)-ROW(Tracker!$B$5)+1),ROWS(D$8:D820))))</f>
        <v/>
      </c>
      <c r="F820" s="19" t="str" cm="1">
        <f t="array" ref="F820">IF(ROWS(F$8:F820)&gt;$H$4,"",INDEX(PaymentDate[],SMALL(IF((PaymentDate[]&gt;=PerCustomer!$D$5)*(PaymentDate[]&lt;=PerCustomer!$E$5)*(PaymentCus[]=PerCustomer!$B$5),ROW(PaymentDate[])-ROW(CustPay!$B$4)+1),ROWS(F$8:F820))))</f>
        <v/>
      </c>
      <c r="G820" s="20" t="str" cm="1">
        <f t="array" ref="G820">IF(ROWS(G$8:G820)&gt;$H$4,"",INDEX(PaymentCus[],SMALL(IF((PaymentDate[]&gt;=PerCustomer!$D$5)*(PaymentDate[]&lt;=PerCustomer!$E$5)*(PaymentCus[]=PerCustomer!$B$5),ROW(PaymentDate[])-ROW(CustPay!$B$4)+1),ROWS(G$8:G820))))</f>
        <v/>
      </c>
      <c r="H820" s="21" t="str" cm="1">
        <f t="array" ref="H820">IF(ROWS(H$8:H820)&gt;$H$4,"",INDEX(TableCPD[],SMALL(IF((PaymentDate[]&gt;=PerCustomer!$D$5)*(PaymentDate[]&lt;=PerCustomer!$E$5)*(PaymentCus[]=PerCustomer!$B$5),ROW(PaymentDate[])-ROW(CustPay!$B$4)+1),ROWS(H$8:H820))))</f>
        <v/>
      </c>
      <c r="L820" s="10"/>
    </row>
    <row r="821" spans="2:12" x14ac:dyDescent="0.35">
      <c r="B821" s="19" t="str">
        <f t="array" ref="B821">IF(ROWS(B$8:B821)&gt;$H$3,"",INDEX(Tracker!$B$5:$B$999,SMALL(IF((Tracker!$B$5:$B$999&gt;=PerCustomer!$D$5)*(Tracker!$B$5:$B$999&lt;=PerCustomer!$E$5)*(Tracker!$C$5:$C$999=PerCustomer!$B$5),ROW(Tracker!$B$5:$B$999)-ROW(Tracker!$B$5)+1),ROWS(B$8:B821))))</f>
        <v/>
      </c>
      <c r="C821" s="19" t="str">
        <f t="array" ref="C821">IF(ROWS(C$8:C821)&gt;$H$3,"",INDEX(Tracker!$C$5:$C$999,SMALL(IF((Tracker!$B$5:$B$999&gt;=PerCustomer!$D$5)*(Tracker!$B$5:$B$999&lt;=PerCustomer!$E$5)*(Tracker!$C$5:$C$999=PerCustomer!$B$5),ROW(Tracker!$B$5:$B$999)-ROW(Tracker!$B$5)+1),ROWS(C$8:C821))))</f>
        <v/>
      </c>
      <c r="D821" s="21" t="str">
        <f t="array" ref="D821">IF(ROWS(D$8:D821)&gt;$H$3,"",INDEX(Tracker!$D$5:$D$999,SMALL(IF((Tracker!$B$5:$B$999&gt;=PerCustomer!$D$5)*(Tracker!$B$5:$B$999&lt;=PerCustomer!$E$5)*(Tracker!$C$5:$C$999=PerCustomer!$B$5),ROW(Tracker!$B$5:$B$999)-ROW(Tracker!$B$5)+1),ROWS(D$8:D821))))</f>
        <v/>
      </c>
      <c r="F821" s="19" t="str" cm="1">
        <f t="array" ref="F821">IF(ROWS(F$8:F821)&gt;$H$4,"",INDEX(PaymentDate[],SMALL(IF((PaymentDate[]&gt;=PerCustomer!$D$5)*(PaymentDate[]&lt;=PerCustomer!$E$5)*(PaymentCus[]=PerCustomer!$B$5),ROW(PaymentDate[])-ROW(CustPay!$B$4)+1),ROWS(F$8:F821))))</f>
        <v/>
      </c>
      <c r="G821" s="20" t="str" cm="1">
        <f t="array" ref="G821">IF(ROWS(G$8:G821)&gt;$H$4,"",INDEX(PaymentCus[],SMALL(IF((PaymentDate[]&gt;=PerCustomer!$D$5)*(PaymentDate[]&lt;=PerCustomer!$E$5)*(PaymentCus[]=PerCustomer!$B$5),ROW(PaymentDate[])-ROW(CustPay!$B$4)+1),ROWS(G$8:G821))))</f>
        <v/>
      </c>
      <c r="H821" s="21" t="str" cm="1">
        <f t="array" ref="H821">IF(ROWS(H$8:H821)&gt;$H$4,"",INDEX(TableCPD[],SMALL(IF((PaymentDate[]&gt;=PerCustomer!$D$5)*(PaymentDate[]&lt;=PerCustomer!$E$5)*(PaymentCus[]=PerCustomer!$B$5),ROW(PaymentDate[])-ROW(CustPay!$B$4)+1),ROWS(H$8:H821))))</f>
        <v/>
      </c>
      <c r="L821" s="10"/>
    </row>
    <row r="822" spans="2:12" x14ac:dyDescent="0.35">
      <c r="B822" s="19" t="str">
        <f t="array" ref="B822">IF(ROWS(B$8:B822)&gt;$H$3,"",INDEX(Tracker!$B$5:$B$999,SMALL(IF((Tracker!$B$5:$B$999&gt;=PerCustomer!$D$5)*(Tracker!$B$5:$B$999&lt;=PerCustomer!$E$5)*(Tracker!$C$5:$C$999=PerCustomer!$B$5),ROW(Tracker!$B$5:$B$999)-ROW(Tracker!$B$5)+1),ROWS(B$8:B822))))</f>
        <v/>
      </c>
      <c r="C822" s="19" t="str">
        <f t="array" ref="C822">IF(ROWS(C$8:C822)&gt;$H$3,"",INDEX(Tracker!$C$5:$C$999,SMALL(IF((Tracker!$B$5:$B$999&gt;=PerCustomer!$D$5)*(Tracker!$B$5:$B$999&lt;=PerCustomer!$E$5)*(Tracker!$C$5:$C$999=PerCustomer!$B$5),ROW(Tracker!$B$5:$B$999)-ROW(Tracker!$B$5)+1),ROWS(C$8:C822))))</f>
        <v/>
      </c>
      <c r="D822" s="21" t="str">
        <f t="array" ref="D822">IF(ROWS(D$8:D822)&gt;$H$3,"",INDEX(Tracker!$D$5:$D$999,SMALL(IF((Tracker!$B$5:$B$999&gt;=PerCustomer!$D$5)*(Tracker!$B$5:$B$999&lt;=PerCustomer!$E$5)*(Tracker!$C$5:$C$999=PerCustomer!$B$5),ROW(Tracker!$B$5:$B$999)-ROW(Tracker!$B$5)+1),ROWS(D$8:D822))))</f>
        <v/>
      </c>
      <c r="F822" s="19" t="str" cm="1">
        <f t="array" ref="F822">IF(ROWS(F$8:F822)&gt;$H$4,"",INDEX(PaymentDate[],SMALL(IF((PaymentDate[]&gt;=PerCustomer!$D$5)*(PaymentDate[]&lt;=PerCustomer!$E$5)*(PaymentCus[]=PerCustomer!$B$5),ROW(PaymentDate[])-ROW(CustPay!$B$4)+1),ROWS(F$8:F822))))</f>
        <v/>
      </c>
      <c r="G822" s="20" t="str" cm="1">
        <f t="array" ref="G822">IF(ROWS(G$8:G822)&gt;$H$4,"",INDEX(PaymentCus[],SMALL(IF((PaymentDate[]&gt;=PerCustomer!$D$5)*(PaymentDate[]&lt;=PerCustomer!$E$5)*(PaymentCus[]=PerCustomer!$B$5),ROW(PaymentDate[])-ROW(CustPay!$B$4)+1),ROWS(G$8:G822))))</f>
        <v/>
      </c>
      <c r="H822" s="21" t="str" cm="1">
        <f t="array" ref="H822">IF(ROWS(H$8:H822)&gt;$H$4,"",INDEX(TableCPD[],SMALL(IF((PaymentDate[]&gt;=PerCustomer!$D$5)*(PaymentDate[]&lt;=PerCustomer!$E$5)*(PaymentCus[]=PerCustomer!$B$5),ROW(PaymentDate[])-ROW(CustPay!$B$4)+1),ROWS(H$8:H822))))</f>
        <v/>
      </c>
      <c r="L822" s="10"/>
    </row>
    <row r="823" spans="2:12" x14ac:dyDescent="0.35">
      <c r="B823" s="19" t="str">
        <f t="array" ref="B823">IF(ROWS(B$8:B823)&gt;$H$3,"",INDEX(Tracker!$B$5:$B$999,SMALL(IF((Tracker!$B$5:$B$999&gt;=PerCustomer!$D$5)*(Tracker!$B$5:$B$999&lt;=PerCustomer!$E$5)*(Tracker!$C$5:$C$999=PerCustomer!$B$5),ROW(Tracker!$B$5:$B$999)-ROW(Tracker!$B$5)+1),ROWS(B$8:B823))))</f>
        <v/>
      </c>
      <c r="C823" s="19" t="str">
        <f t="array" ref="C823">IF(ROWS(C$8:C823)&gt;$H$3,"",INDEX(Tracker!$C$5:$C$999,SMALL(IF((Tracker!$B$5:$B$999&gt;=PerCustomer!$D$5)*(Tracker!$B$5:$B$999&lt;=PerCustomer!$E$5)*(Tracker!$C$5:$C$999=PerCustomer!$B$5),ROW(Tracker!$B$5:$B$999)-ROW(Tracker!$B$5)+1),ROWS(C$8:C823))))</f>
        <v/>
      </c>
      <c r="D823" s="21" t="str">
        <f t="array" ref="D823">IF(ROWS(D$8:D823)&gt;$H$3,"",INDEX(Tracker!$D$5:$D$999,SMALL(IF((Tracker!$B$5:$B$999&gt;=PerCustomer!$D$5)*(Tracker!$B$5:$B$999&lt;=PerCustomer!$E$5)*(Tracker!$C$5:$C$999=PerCustomer!$B$5),ROW(Tracker!$B$5:$B$999)-ROW(Tracker!$B$5)+1),ROWS(D$8:D823))))</f>
        <v/>
      </c>
      <c r="F823" s="19" t="str" cm="1">
        <f t="array" ref="F823">IF(ROWS(F$8:F823)&gt;$H$4,"",INDEX(PaymentDate[],SMALL(IF((PaymentDate[]&gt;=PerCustomer!$D$5)*(PaymentDate[]&lt;=PerCustomer!$E$5)*(PaymentCus[]=PerCustomer!$B$5),ROW(PaymentDate[])-ROW(CustPay!$B$4)+1),ROWS(F$8:F823))))</f>
        <v/>
      </c>
      <c r="G823" s="20" t="str" cm="1">
        <f t="array" ref="G823">IF(ROWS(G$8:G823)&gt;$H$4,"",INDEX(PaymentCus[],SMALL(IF((PaymentDate[]&gt;=PerCustomer!$D$5)*(PaymentDate[]&lt;=PerCustomer!$E$5)*(PaymentCus[]=PerCustomer!$B$5),ROW(PaymentDate[])-ROW(CustPay!$B$4)+1),ROWS(G$8:G823))))</f>
        <v/>
      </c>
      <c r="H823" s="21" t="str" cm="1">
        <f t="array" ref="H823">IF(ROWS(H$8:H823)&gt;$H$4,"",INDEX(TableCPD[],SMALL(IF((PaymentDate[]&gt;=PerCustomer!$D$5)*(PaymentDate[]&lt;=PerCustomer!$E$5)*(PaymentCus[]=PerCustomer!$B$5),ROW(PaymentDate[])-ROW(CustPay!$B$4)+1),ROWS(H$8:H823))))</f>
        <v/>
      </c>
      <c r="L823" s="10"/>
    </row>
    <row r="824" spans="2:12" x14ac:dyDescent="0.35">
      <c r="B824" s="19" t="str">
        <f t="array" ref="B824">IF(ROWS(B$8:B824)&gt;$H$3,"",INDEX(Tracker!$B$5:$B$999,SMALL(IF((Tracker!$B$5:$B$999&gt;=PerCustomer!$D$5)*(Tracker!$B$5:$B$999&lt;=PerCustomer!$E$5)*(Tracker!$C$5:$C$999=PerCustomer!$B$5),ROW(Tracker!$B$5:$B$999)-ROW(Tracker!$B$5)+1),ROWS(B$8:B824))))</f>
        <v/>
      </c>
      <c r="C824" s="19" t="str">
        <f t="array" ref="C824">IF(ROWS(C$8:C824)&gt;$H$3,"",INDEX(Tracker!$C$5:$C$999,SMALL(IF((Tracker!$B$5:$B$999&gt;=PerCustomer!$D$5)*(Tracker!$B$5:$B$999&lt;=PerCustomer!$E$5)*(Tracker!$C$5:$C$999=PerCustomer!$B$5),ROW(Tracker!$B$5:$B$999)-ROW(Tracker!$B$5)+1),ROWS(C$8:C824))))</f>
        <v/>
      </c>
      <c r="D824" s="21" t="str">
        <f t="array" ref="D824">IF(ROWS(D$8:D824)&gt;$H$3,"",INDEX(Tracker!$D$5:$D$999,SMALL(IF((Tracker!$B$5:$B$999&gt;=PerCustomer!$D$5)*(Tracker!$B$5:$B$999&lt;=PerCustomer!$E$5)*(Tracker!$C$5:$C$999=PerCustomer!$B$5),ROW(Tracker!$B$5:$B$999)-ROW(Tracker!$B$5)+1),ROWS(D$8:D824))))</f>
        <v/>
      </c>
      <c r="F824" s="19" t="str" cm="1">
        <f t="array" ref="F824">IF(ROWS(F$8:F824)&gt;$H$4,"",INDEX(PaymentDate[],SMALL(IF((PaymentDate[]&gt;=PerCustomer!$D$5)*(PaymentDate[]&lt;=PerCustomer!$E$5)*(PaymentCus[]=PerCustomer!$B$5),ROW(PaymentDate[])-ROW(CustPay!$B$4)+1),ROWS(F$8:F824))))</f>
        <v/>
      </c>
      <c r="G824" s="20" t="str" cm="1">
        <f t="array" ref="G824">IF(ROWS(G$8:G824)&gt;$H$4,"",INDEX(PaymentCus[],SMALL(IF((PaymentDate[]&gt;=PerCustomer!$D$5)*(PaymentDate[]&lt;=PerCustomer!$E$5)*(PaymentCus[]=PerCustomer!$B$5),ROW(PaymentDate[])-ROW(CustPay!$B$4)+1),ROWS(G$8:G824))))</f>
        <v/>
      </c>
      <c r="H824" s="21" t="str" cm="1">
        <f t="array" ref="H824">IF(ROWS(H$8:H824)&gt;$H$4,"",INDEX(TableCPD[],SMALL(IF((PaymentDate[]&gt;=PerCustomer!$D$5)*(PaymentDate[]&lt;=PerCustomer!$E$5)*(PaymentCus[]=PerCustomer!$B$5),ROW(PaymentDate[])-ROW(CustPay!$B$4)+1),ROWS(H$8:H824))))</f>
        <v/>
      </c>
      <c r="L824" s="10"/>
    </row>
    <row r="825" spans="2:12" x14ac:dyDescent="0.35">
      <c r="B825" s="19" t="str">
        <f t="array" ref="B825">IF(ROWS(B$8:B825)&gt;$H$3,"",INDEX(Tracker!$B$5:$B$999,SMALL(IF((Tracker!$B$5:$B$999&gt;=PerCustomer!$D$5)*(Tracker!$B$5:$B$999&lt;=PerCustomer!$E$5)*(Tracker!$C$5:$C$999=PerCustomer!$B$5),ROW(Tracker!$B$5:$B$999)-ROW(Tracker!$B$5)+1),ROWS(B$8:B825))))</f>
        <v/>
      </c>
      <c r="C825" s="19" t="str">
        <f t="array" ref="C825">IF(ROWS(C$8:C825)&gt;$H$3,"",INDEX(Tracker!$C$5:$C$999,SMALL(IF((Tracker!$B$5:$B$999&gt;=PerCustomer!$D$5)*(Tracker!$B$5:$B$999&lt;=PerCustomer!$E$5)*(Tracker!$C$5:$C$999=PerCustomer!$B$5),ROW(Tracker!$B$5:$B$999)-ROW(Tracker!$B$5)+1),ROWS(C$8:C825))))</f>
        <v/>
      </c>
      <c r="D825" s="21" t="str">
        <f t="array" ref="D825">IF(ROWS(D$8:D825)&gt;$H$3,"",INDEX(Tracker!$D$5:$D$999,SMALL(IF((Tracker!$B$5:$B$999&gt;=PerCustomer!$D$5)*(Tracker!$B$5:$B$999&lt;=PerCustomer!$E$5)*(Tracker!$C$5:$C$999=PerCustomer!$B$5),ROW(Tracker!$B$5:$B$999)-ROW(Tracker!$B$5)+1),ROWS(D$8:D825))))</f>
        <v/>
      </c>
      <c r="F825" s="19" t="str" cm="1">
        <f t="array" ref="F825">IF(ROWS(F$8:F825)&gt;$H$4,"",INDEX(PaymentDate[],SMALL(IF((PaymentDate[]&gt;=PerCustomer!$D$5)*(PaymentDate[]&lt;=PerCustomer!$E$5)*(PaymentCus[]=PerCustomer!$B$5),ROW(PaymentDate[])-ROW(CustPay!$B$4)+1),ROWS(F$8:F825))))</f>
        <v/>
      </c>
      <c r="G825" s="20" t="str" cm="1">
        <f t="array" ref="G825">IF(ROWS(G$8:G825)&gt;$H$4,"",INDEX(PaymentCus[],SMALL(IF((PaymentDate[]&gt;=PerCustomer!$D$5)*(PaymentDate[]&lt;=PerCustomer!$E$5)*(PaymentCus[]=PerCustomer!$B$5),ROW(PaymentDate[])-ROW(CustPay!$B$4)+1),ROWS(G$8:G825))))</f>
        <v/>
      </c>
      <c r="H825" s="21" t="str" cm="1">
        <f t="array" ref="H825">IF(ROWS(H$8:H825)&gt;$H$4,"",INDEX(TableCPD[],SMALL(IF((PaymentDate[]&gt;=PerCustomer!$D$5)*(PaymentDate[]&lt;=PerCustomer!$E$5)*(PaymentCus[]=PerCustomer!$B$5),ROW(PaymentDate[])-ROW(CustPay!$B$4)+1),ROWS(H$8:H825))))</f>
        <v/>
      </c>
      <c r="L825" s="10"/>
    </row>
    <row r="826" spans="2:12" x14ac:dyDescent="0.35">
      <c r="B826" s="19" t="str">
        <f t="array" ref="B826">IF(ROWS(B$8:B826)&gt;$H$3,"",INDEX(Tracker!$B$5:$B$999,SMALL(IF((Tracker!$B$5:$B$999&gt;=PerCustomer!$D$5)*(Tracker!$B$5:$B$999&lt;=PerCustomer!$E$5)*(Tracker!$C$5:$C$999=PerCustomer!$B$5),ROW(Tracker!$B$5:$B$999)-ROW(Tracker!$B$5)+1),ROWS(B$8:B826))))</f>
        <v/>
      </c>
      <c r="C826" s="19" t="str">
        <f t="array" ref="C826">IF(ROWS(C$8:C826)&gt;$H$3,"",INDEX(Tracker!$C$5:$C$999,SMALL(IF((Tracker!$B$5:$B$999&gt;=PerCustomer!$D$5)*(Tracker!$B$5:$B$999&lt;=PerCustomer!$E$5)*(Tracker!$C$5:$C$999=PerCustomer!$B$5),ROW(Tracker!$B$5:$B$999)-ROW(Tracker!$B$5)+1),ROWS(C$8:C826))))</f>
        <v/>
      </c>
      <c r="D826" s="21" t="str">
        <f t="array" ref="D826">IF(ROWS(D$8:D826)&gt;$H$3,"",INDEX(Tracker!$D$5:$D$999,SMALL(IF((Tracker!$B$5:$B$999&gt;=PerCustomer!$D$5)*(Tracker!$B$5:$B$999&lt;=PerCustomer!$E$5)*(Tracker!$C$5:$C$999=PerCustomer!$B$5),ROW(Tracker!$B$5:$B$999)-ROW(Tracker!$B$5)+1),ROWS(D$8:D826))))</f>
        <v/>
      </c>
      <c r="F826" s="19" t="str" cm="1">
        <f t="array" ref="F826">IF(ROWS(F$8:F826)&gt;$H$4,"",INDEX(PaymentDate[],SMALL(IF((PaymentDate[]&gt;=PerCustomer!$D$5)*(PaymentDate[]&lt;=PerCustomer!$E$5)*(PaymentCus[]=PerCustomer!$B$5),ROW(PaymentDate[])-ROW(CustPay!$B$4)+1),ROWS(F$8:F826))))</f>
        <v/>
      </c>
      <c r="G826" s="20" t="str" cm="1">
        <f t="array" ref="G826">IF(ROWS(G$8:G826)&gt;$H$4,"",INDEX(PaymentCus[],SMALL(IF((PaymentDate[]&gt;=PerCustomer!$D$5)*(PaymentDate[]&lt;=PerCustomer!$E$5)*(PaymentCus[]=PerCustomer!$B$5),ROW(PaymentDate[])-ROW(CustPay!$B$4)+1),ROWS(G$8:G826))))</f>
        <v/>
      </c>
      <c r="H826" s="21" t="str" cm="1">
        <f t="array" ref="H826">IF(ROWS(H$8:H826)&gt;$H$4,"",INDEX(TableCPD[],SMALL(IF((PaymentDate[]&gt;=PerCustomer!$D$5)*(PaymentDate[]&lt;=PerCustomer!$E$5)*(PaymentCus[]=PerCustomer!$B$5),ROW(PaymentDate[])-ROW(CustPay!$B$4)+1),ROWS(H$8:H826))))</f>
        <v/>
      </c>
      <c r="L826" s="10"/>
    </row>
    <row r="827" spans="2:12" x14ac:dyDescent="0.35">
      <c r="B827" s="19" t="str">
        <f t="array" ref="B827">IF(ROWS(B$8:B827)&gt;$H$3,"",INDEX(Tracker!$B$5:$B$999,SMALL(IF((Tracker!$B$5:$B$999&gt;=PerCustomer!$D$5)*(Tracker!$B$5:$B$999&lt;=PerCustomer!$E$5)*(Tracker!$C$5:$C$999=PerCustomer!$B$5),ROW(Tracker!$B$5:$B$999)-ROW(Tracker!$B$5)+1),ROWS(B$8:B827))))</f>
        <v/>
      </c>
      <c r="C827" s="19" t="str">
        <f t="array" ref="C827">IF(ROWS(C$8:C827)&gt;$H$3,"",INDEX(Tracker!$C$5:$C$999,SMALL(IF((Tracker!$B$5:$B$999&gt;=PerCustomer!$D$5)*(Tracker!$B$5:$B$999&lt;=PerCustomer!$E$5)*(Tracker!$C$5:$C$999=PerCustomer!$B$5),ROW(Tracker!$B$5:$B$999)-ROW(Tracker!$B$5)+1),ROWS(C$8:C827))))</f>
        <v/>
      </c>
      <c r="D827" s="21" t="str">
        <f t="array" ref="D827">IF(ROWS(D$8:D827)&gt;$H$3,"",INDEX(Tracker!$D$5:$D$999,SMALL(IF((Tracker!$B$5:$B$999&gt;=PerCustomer!$D$5)*(Tracker!$B$5:$B$999&lt;=PerCustomer!$E$5)*(Tracker!$C$5:$C$999=PerCustomer!$B$5),ROW(Tracker!$B$5:$B$999)-ROW(Tracker!$B$5)+1),ROWS(D$8:D827))))</f>
        <v/>
      </c>
      <c r="F827" s="19" t="str" cm="1">
        <f t="array" ref="F827">IF(ROWS(F$8:F827)&gt;$H$4,"",INDEX(PaymentDate[],SMALL(IF((PaymentDate[]&gt;=PerCustomer!$D$5)*(PaymentDate[]&lt;=PerCustomer!$E$5)*(PaymentCus[]=PerCustomer!$B$5),ROW(PaymentDate[])-ROW(CustPay!$B$4)+1),ROWS(F$8:F827))))</f>
        <v/>
      </c>
      <c r="G827" s="20" t="str" cm="1">
        <f t="array" ref="G827">IF(ROWS(G$8:G827)&gt;$H$4,"",INDEX(PaymentCus[],SMALL(IF((PaymentDate[]&gt;=PerCustomer!$D$5)*(PaymentDate[]&lt;=PerCustomer!$E$5)*(PaymentCus[]=PerCustomer!$B$5),ROW(PaymentDate[])-ROW(CustPay!$B$4)+1),ROWS(G$8:G827))))</f>
        <v/>
      </c>
      <c r="H827" s="21" t="str" cm="1">
        <f t="array" ref="H827">IF(ROWS(H$8:H827)&gt;$H$4,"",INDEX(TableCPD[],SMALL(IF((PaymentDate[]&gt;=PerCustomer!$D$5)*(PaymentDate[]&lt;=PerCustomer!$E$5)*(PaymentCus[]=PerCustomer!$B$5),ROW(PaymentDate[])-ROW(CustPay!$B$4)+1),ROWS(H$8:H827))))</f>
        <v/>
      </c>
      <c r="L827" s="10"/>
    </row>
    <row r="828" spans="2:12" x14ac:dyDescent="0.35">
      <c r="B828" s="19" t="str">
        <f t="array" ref="B828">IF(ROWS(B$8:B828)&gt;$H$3,"",INDEX(Tracker!$B$5:$B$999,SMALL(IF((Tracker!$B$5:$B$999&gt;=PerCustomer!$D$5)*(Tracker!$B$5:$B$999&lt;=PerCustomer!$E$5)*(Tracker!$C$5:$C$999=PerCustomer!$B$5),ROW(Tracker!$B$5:$B$999)-ROW(Tracker!$B$5)+1),ROWS(B$8:B828))))</f>
        <v/>
      </c>
      <c r="C828" s="19" t="str">
        <f t="array" ref="C828">IF(ROWS(C$8:C828)&gt;$H$3,"",INDEX(Tracker!$C$5:$C$999,SMALL(IF((Tracker!$B$5:$B$999&gt;=PerCustomer!$D$5)*(Tracker!$B$5:$B$999&lt;=PerCustomer!$E$5)*(Tracker!$C$5:$C$999=PerCustomer!$B$5),ROW(Tracker!$B$5:$B$999)-ROW(Tracker!$B$5)+1),ROWS(C$8:C828))))</f>
        <v/>
      </c>
      <c r="D828" s="21" t="str">
        <f t="array" ref="D828">IF(ROWS(D$8:D828)&gt;$H$3,"",INDEX(Tracker!$D$5:$D$999,SMALL(IF((Tracker!$B$5:$B$999&gt;=PerCustomer!$D$5)*(Tracker!$B$5:$B$999&lt;=PerCustomer!$E$5)*(Tracker!$C$5:$C$999=PerCustomer!$B$5),ROW(Tracker!$B$5:$B$999)-ROW(Tracker!$B$5)+1),ROWS(D$8:D828))))</f>
        <v/>
      </c>
      <c r="F828" s="19" t="str" cm="1">
        <f t="array" ref="F828">IF(ROWS(F$8:F828)&gt;$H$4,"",INDEX(PaymentDate[],SMALL(IF((PaymentDate[]&gt;=PerCustomer!$D$5)*(PaymentDate[]&lt;=PerCustomer!$E$5)*(PaymentCus[]=PerCustomer!$B$5),ROW(PaymentDate[])-ROW(CustPay!$B$4)+1),ROWS(F$8:F828))))</f>
        <v/>
      </c>
      <c r="G828" s="20" t="str" cm="1">
        <f t="array" ref="G828">IF(ROWS(G$8:G828)&gt;$H$4,"",INDEX(PaymentCus[],SMALL(IF((PaymentDate[]&gt;=PerCustomer!$D$5)*(PaymentDate[]&lt;=PerCustomer!$E$5)*(PaymentCus[]=PerCustomer!$B$5),ROW(PaymentDate[])-ROW(CustPay!$B$4)+1),ROWS(G$8:G828))))</f>
        <v/>
      </c>
      <c r="H828" s="21" t="str" cm="1">
        <f t="array" ref="H828">IF(ROWS(H$8:H828)&gt;$H$4,"",INDEX(TableCPD[],SMALL(IF((PaymentDate[]&gt;=PerCustomer!$D$5)*(PaymentDate[]&lt;=PerCustomer!$E$5)*(PaymentCus[]=PerCustomer!$B$5),ROW(PaymentDate[])-ROW(CustPay!$B$4)+1),ROWS(H$8:H828))))</f>
        <v/>
      </c>
      <c r="L828" s="10"/>
    </row>
    <row r="829" spans="2:12" x14ac:dyDescent="0.35">
      <c r="B829" s="19" t="str">
        <f t="array" ref="B829">IF(ROWS(B$8:B829)&gt;$H$3,"",INDEX(Tracker!$B$5:$B$999,SMALL(IF((Tracker!$B$5:$B$999&gt;=PerCustomer!$D$5)*(Tracker!$B$5:$B$999&lt;=PerCustomer!$E$5)*(Tracker!$C$5:$C$999=PerCustomer!$B$5),ROW(Tracker!$B$5:$B$999)-ROW(Tracker!$B$5)+1),ROWS(B$8:B829))))</f>
        <v/>
      </c>
      <c r="C829" s="19" t="str">
        <f t="array" ref="C829">IF(ROWS(C$8:C829)&gt;$H$3,"",INDEX(Tracker!$C$5:$C$999,SMALL(IF((Tracker!$B$5:$B$999&gt;=PerCustomer!$D$5)*(Tracker!$B$5:$B$999&lt;=PerCustomer!$E$5)*(Tracker!$C$5:$C$999=PerCustomer!$B$5),ROW(Tracker!$B$5:$B$999)-ROW(Tracker!$B$5)+1),ROWS(C$8:C829))))</f>
        <v/>
      </c>
      <c r="D829" s="21" t="str">
        <f t="array" ref="D829">IF(ROWS(D$8:D829)&gt;$H$3,"",INDEX(Tracker!$D$5:$D$999,SMALL(IF((Tracker!$B$5:$B$999&gt;=PerCustomer!$D$5)*(Tracker!$B$5:$B$999&lt;=PerCustomer!$E$5)*(Tracker!$C$5:$C$999=PerCustomer!$B$5),ROW(Tracker!$B$5:$B$999)-ROW(Tracker!$B$5)+1),ROWS(D$8:D829))))</f>
        <v/>
      </c>
      <c r="F829" s="19" t="str" cm="1">
        <f t="array" ref="F829">IF(ROWS(F$8:F829)&gt;$H$4,"",INDEX(PaymentDate[],SMALL(IF((PaymentDate[]&gt;=PerCustomer!$D$5)*(PaymentDate[]&lt;=PerCustomer!$E$5)*(PaymentCus[]=PerCustomer!$B$5),ROW(PaymentDate[])-ROW(CustPay!$B$4)+1),ROWS(F$8:F829))))</f>
        <v/>
      </c>
      <c r="G829" s="20" t="str" cm="1">
        <f t="array" ref="G829">IF(ROWS(G$8:G829)&gt;$H$4,"",INDEX(PaymentCus[],SMALL(IF((PaymentDate[]&gt;=PerCustomer!$D$5)*(PaymentDate[]&lt;=PerCustomer!$E$5)*(PaymentCus[]=PerCustomer!$B$5),ROW(PaymentDate[])-ROW(CustPay!$B$4)+1),ROWS(G$8:G829))))</f>
        <v/>
      </c>
      <c r="H829" s="21" t="str" cm="1">
        <f t="array" ref="H829">IF(ROWS(H$8:H829)&gt;$H$4,"",INDEX(TableCPD[],SMALL(IF((PaymentDate[]&gt;=PerCustomer!$D$5)*(PaymentDate[]&lt;=PerCustomer!$E$5)*(PaymentCus[]=PerCustomer!$B$5),ROW(PaymentDate[])-ROW(CustPay!$B$4)+1),ROWS(H$8:H829))))</f>
        <v/>
      </c>
      <c r="L829" s="10"/>
    </row>
    <row r="830" spans="2:12" x14ac:dyDescent="0.35">
      <c r="B830" s="19" t="str">
        <f t="array" ref="B830">IF(ROWS(B$8:B830)&gt;$H$3,"",INDEX(Tracker!$B$5:$B$999,SMALL(IF((Tracker!$B$5:$B$999&gt;=PerCustomer!$D$5)*(Tracker!$B$5:$B$999&lt;=PerCustomer!$E$5)*(Tracker!$C$5:$C$999=PerCustomer!$B$5),ROW(Tracker!$B$5:$B$999)-ROW(Tracker!$B$5)+1),ROWS(B$8:B830))))</f>
        <v/>
      </c>
      <c r="C830" s="19" t="str">
        <f t="array" ref="C830">IF(ROWS(C$8:C830)&gt;$H$3,"",INDEX(Tracker!$C$5:$C$999,SMALL(IF((Tracker!$B$5:$B$999&gt;=PerCustomer!$D$5)*(Tracker!$B$5:$B$999&lt;=PerCustomer!$E$5)*(Tracker!$C$5:$C$999=PerCustomer!$B$5),ROW(Tracker!$B$5:$B$999)-ROW(Tracker!$B$5)+1),ROWS(C$8:C830))))</f>
        <v/>
      </c>
      <c r="D830" s="21" t="str">
        <f t="array" ref="D830">IF(ROWS(D$8:D830)&gt;$H$3,"",INDEX(Tracker!$D$5:$D$999,SMALL(IF((Tracker!$B$5:$B$999&gt;=PerCustomer!$D$5)*(Tracker!$B$5:$B$999&lt;=PerCustomer!$E$5)*(Tracker!$C$5:$C$999=PerCustomer!$B$5),ROW(Tracker!$B$5:$B$999)-ROW(Tracker!$B$5)+1),ROWS(D$8:D830))))</f>
        <v/>
      </c>
      <c r="F830" s="19" t="str" cm="1">
        <f t="array" ref="F830">IF(ROWS(F$8:F830)&gt;$H$4,"",INDEX(PaymentDate[],SMALL(IF((PaymentDate[]&gt;=PerCustomer!$D$5)*(PaymentDate[]&lt;=PerCustomer!$E$5)*(PaymentCus[]=PerCustomer!$B$5),ROW(PaymentDate[])-ROW(CustPay!$B$4)+1),ROWS(F$8:F830))))</f>
        <v/>
      </c>
      <c r="G830" s="20" t="str" cm="1">
        <f t="array" ref="G830">IF(ROWS(G$8:G830)&gt;$H$4,"",INDEX(PaymentCus[],SMALL(IF((PaymentDate[]&gt;=PerCustomer!$D$5)*(PaymentDate[]&lt;=PerCustomer!$E$5)*(PaymentCus[]=PerCustomer!$B$5),ROW(PaymentDate[])-ROW(CustPay!$B$4)+1),ROWS(G$8:G830))))</f>
        <v/>
      </c>
      <c r="H830" s="21" t="str" cm="1">
        <f t="array" ref="H830">IF(ROWS(H$8:H830)&gt;$H$4,"",INDEX(TableCPD[],SMALL(IF((PaymentDate[]&gt;=PerCustomer!$D$5)*(PaymentDate[]&lt;=PerCustomer!$E$5)*(PaymentCus[]=PerCustomer!$B$5),ROW(PaymentDate[])-ROW(CustPay!$B$4)+1),ROWS(H$8:H830))))</f>
        <v/>
      </c>
      <c r="L830" s="10"/>
    </row>
    <row r="831" spans="2:12" x14ac:dyDescent="0.35">
      <c r="B831" s="19" t="str">
        <f t="array" ref="B831">IF(ROWS(B$8:B831)&gt;$H$3,"",INDEX(Tracker!$B$5:$B$999,SMALL(IF((Tracker!$B$5:$B$999&gt;=PerCustomer!$D$5)*(Tracker!$B$5:$B$999&lt;=PerCustomer!$E$5)*(Tracker!$C$5:$C$999=PerCustomer!$B$5),ROW(Tracker!$B$5:$B$999)-ROW(Tracker!$B$5)+1),ROWS(B$8:B831))))</f>
        <v/>
      </c>
      <c r="C831" s="19" t="str">
        <f t="array" ref="C831">IF(ROWS(C$8:C831)&gt;$H$3,"",INDEX(Tracker!$C$5:$C$999,SMALL(IF((Tracker!$B$5:$B$999&gt;=PerCustomer!$D$5)*(Tracker!$B$5:$B$999&lt;=PerCustomer!$E$5)*(Tracker!$C$5:$C$999=PerCustomer!$B$5),ROW(Tracker!$B$5:$B$999)-ROW(Tracker!$B$5)+1),ROWS(C$8:C831))))</f>
        <v/>
      </c>
      <c r="D831" s="21" t="str">
        <f t="array" ref="D831">IF(ROWS(D$8:D831)&gt;$H$3,"",INDEX(Tracker!$D$5:$D$999,SMALL(IF((Tracker!$B$5:$B$999&gt;=PerCustomer!$D$5)*(Tracker!$B$5:$B$999&lt;=PerCustomer!$E$5)*(Tracker!$C$5:$C$999=PerCustomer!$B$5),ROW(Tracker!$B$5:$B$999)-ROW(Tracker!$B$5)+1),ROWS(D$8:D831))))</f>
        <v/>
      </c>
      <c r="F831" s="19" t="str" cm="1">
        <f t="array" ref="F831">IF(ROWS(F$8:F831)&gt;$H$4,"",INDEX(PaymentDate[],SMALL(IF((PaymentDate[]&gt;=PerCustomer!$D$5)*(PaymentDate[]&lt;=PerCustomer!$E$5)*(PaymentCus[]=PerCustomer!$B$5),ROW(PaymentDate[])-ROW(CustPay!$B$4)+1),ROWS(F$8:F831))))</f>
        <v/>
      </c>
      <c r="G831" s="20" t="str" cm="1">
        <f t="array" ref="G831">IF(ROWS(G$8:G831)&gt;$H$4,"",INDEX(PaymentCus[],SMALL(IF((PaymentDate[]&gt;=PerCustomer!$D$5)*(PaymentDate[]&lt;=PerCustomer!$E$5)*(PaymentCus[]=PerCustomer!$B$5),ROW(PaymentDate[])-ROW(CustPay!$B$4)+1),ROWS(G$8:G831))))</f>
        <v/>
      </c>
      <c r="H831" s="21" t="str" cm="1">
        <f t="array" ref="H831">IF(ROWS(H$8:H831)&gt;$H$4,"",INDEX(TableCPD[],SMALL(IF((PaymentDate[]&gt;=PerCustomer!$D$5)*(PaymentDate[]&lt;=PerCustomer!$E$5)*(PaymentCus[]=PerCustomer!$B$5),ROW(PaymentDate[])-ROW(CustPay!$B$4)+1),ROWS(H$8:H831))))</f>
        <v/>
      </c>
      <c r="L831" s="10"/>
    </row>
    <row r="832" spans="2:12" x14ac:dyDescent="0.35">
      <c r="B832" s="19" t="str">
        <f t="array" ref="B832">IF(ROWS(B$8:B832)&gt;$H$3,"",INDEX(Tracker!$B$5:$B$999,SMALL(IF((Tracker!$B$5:$B$999&gt;=PerCustomer!$D$5)*(Tracker!$B$5:$B$999&lt;=PerCustomer!$E$5)*(Tracker!$C$5:$C$999=PerCustomer!$B$5),ROW(Tracker!$B$5:$B$999)-ROW(Tracker!$B$5)+1),ROWS(B$8:B832))))</f>
        <v/>
      </c>
      <c r="C832" s="19" t="str">
        <f t="array" ref="C832">IF(ROWS(C$8:C832)&gt;$H$3,"",INDEX(Tracker!$C$5:$C$999,SMALL(IF((Tracker!$B$5:$B$999&gt;=PerCustomer!$D$5)*(Tracker!$B$5:$B$999&lt;=PerCustomer!$E$5)*(Tracker!$C$5:$C$999=PerCustomer!$B$5),ROW(Tracker!$B$5:$B$999)-ROW(Tracker!$B$5)+1),ROWS(C$8:C832))))</f>
        <v/>
      </c>
      <c r="D832" s="21" t="str">
        <f t="array" ref="D832">IF(ROWS(D$8:D832)&gt;$H$3,"",INDEX(Tracker!$D$5:$D$999,SMALL(IF((Tracker!$B$5:$B$999&gt;=PerCustomer!$D$5)*(Tracker!$B$5:$B$999&lt;=PerCustomer!$E$5)*(Tracker!$C$5:$C$999=PerCustomer!$B$5),ROW(Tracker!$B$5:$B$999)-ROW(Tracker!$B$5)+1),ROWS(D$8:D832))))</f>
        <v/>
      </c>
      <c r="F832" s="19" t="str" cm="1">
        <f t="array" ref="F832">IF(ROWS(F$8:F832)&gt;$H$4,"",INDEX(PaymentDate[],SMALL(IF((PaymentDate[]&gt;=PerCustomer!$D$5)*(PaymentDate[]&lt;=PerCustomer!$E$5)*(PaymentCus[]=PerCustomer!$B$5),ROW(PaymentDate[])-ROW(CustPay!$B$4)+1),ROWS(F$8:F832))))</f>
        <v/>
      </c>
      <c r="G832" s="20" t="str" cm="1">
        <f t="array" ref="G832">IF(ROWS(G$8:G832)&gt;$H$4,"",INDEX(PaymentCus[],SMALL(IF((PaymentDate[]&gt;=PerCustomer!$D$5)*(PaymentDate[]&lt;=PerCustomer!$E$5)*(PaymentCus[]=PerCustomer!$B$5),ROW(PaymentDate[])-ROW(CustPay!$B$4)+1),ROWS(G$8:G832))))</f>
        <v/>
      </c>
      <c r="H832" s="21" t="str" cm="1">
        <f t="array" ref="H832">IF(ROWS(H$8:H832)&gt;$H$4,"",INDEX(TableCPD[],SMALL(IF((PaymentDate[]&gt;=PerCustomer!$D$5)*(PaymentDate[]&lt;=PerCustomer!$E$5)*(PaymentCus[]=PerCustomer!$B$5),ROW(PaymentDate[])-ROW(CustPay!$B$4)+1),ROWS(H$8:H832))))</f>
        <v/>
      </c>
      <c r="L832" s="10"/>
    </row>
    <row r="833" spans="2:12" x14ac:dyDescent="0.35">
      <c r="B833" s="19" t="str">
        <f t="array" ref="B833">IF(ROWS(B$8:B833)&gt;$H$3,"",INDEX(Tracker!$B$5:$B$999,SMALL(IF((Tracker!$B$5:$B$999&gt;=PerCustomer!$D$5)*(Tracker!$B$5:$B$999&lt;=PerCustomer!$E$5)*(Tracker!$C$5:$C$999=PerCustomer!$B$5),ROW(Tracker!$B$5:$B$999)-ROW(Tracker!$B$5)+1),ROWS(B$8:B833))))</f>
        <v/>
      </c>
      <c r="C833" s="19" t="str">
        <f t="array" ref="C833">IF(ROWS(C$8:C833)&gt;$H$3,"",INDEX(Tracker!$C$5:$C$999,SMALL(IF((Tracker!$B$5:$B$999&gt;=PerCustomer!$D$5)*(Tracker!$B$5:$B$999&lt;=PerCustomer!$E$5)*(Tracker!$C$5:$C$999=PerCustomer!$B$5),ROW(Tracker!$B$5:$B$999)-ROW(Tracker!$B$5)+1),ROWS(C$8:C833))))</f>
        <v/>
      </c>
      <c r="D833" s="21" t="str">
        <f t="array" ref="D833">IF(ROWS(D$8:D833)&gt;$H$3,"",INDEX(Tracker!$D$5:$D$999,SMALL(IF((Tracker!$B$5:$B$999&gt;=PerCustomer!$D$5)*(Tracker!$B$5:$B$999&lt;=PerCustomer!$E$5)*(Tracker!$C$5:$C$999=PerCustomer!$B$5),ROW(Tracker!$B$5:$B$999)-ROW(Tracker!$B$5)+1),ROWS(D$8:D833))))</f>
        <v/>
      </c>
      <c r="F833" s="19" t="str" cm="1">
        <f t="array" ref="F833">IF(ROWS(F$8:F833)&gt;$H$4,"",INDEX(PaymentDate[],SMALL(IF((PaymentDate[]&gt;=PerCustomer!$D$5)*(PaymentDate[]&lt;=PerCustomer!$E$5)*(PaymentCus[]=PerCustomer!$B$5),ROW(PaymentDate[])-ROW(CustPay!$B$4)+1),ROWS(F$8:F833))))</f>
        <v/>
      </c>
      <c r="G833" s="20" t="str" cm="1">
        <f t="array" ref="G833">IF(ROWS(G$8:G833)&gt;$H$4,"",INDEX(PaymentCus[],SMALL(IF((PaymentDate[]&gt;=PerCustomer!$D$5)*(PaymentDate[]&lt;=PerCustomer!$E$5)*(PaymentCus[]=PerCustomer!$B$5),ROW(PaymentDate[])-ROW(CustPay!$B$4)+1),ROWS(G$8:G833))))</f>
        <v/>
      </c>
      <c r="H833" s="21" t="str" cm="1">
        <f t="array" ref="H833">IF(ROWS(H$8:H833)&gt;$H$4,"",INDEX(TableCPD[],SMALL(IF((PaymentDate[]&gt;=PerCustomer!$D$5)*(PaymentDate[]&lt;=PerCustomer!$E$5)*(PaymentCus[]=PerCustomer!$B$5),ROW(PaymentDate[])-ROW(CustPay!$B$4)+1),ROWS(H$8:H833))))</f>
        <v/>
      </c>
      <c r="L833" s="10"/>
    </row>
    <row r="834" spans="2:12" x14ac:dyDescent="0.35">
      <c r="B834" s="19" t="str">
        <f t="array" ref="B834">IF(ROWS(B$8:B834)&gt;$H$3,"",INDEX(Tracker!$B$5:$B$999,SMALL(IF((Tracker!$B$5:$B$999&gt;=PerCustomer!$D$5)*(Tracker!$B$5:$B$999&lt;=PerCustomer!$E$5)*(Tracker!$C$5:$C$999=PerCustomer!$B$5),ROW(Tracker!$B$5:$B$999)-ROW(Tracker!$B$5)+1),ROWS(B$8:B834))))</f>
        <v/>
      </c>
      <c r="C834" s="19" t="str">
        <f t="array" ref="C834">IF(ROWS(C$8:C834)&gt;$H$3,"",INDEX(Tracker!$C$5:$C$999,SMALL(IF((Tracker!$B$5:$B$999&gt;=PerCustomer!$D$5)*(Tracker!$B$5:$B$999&lt;=PerCustomer!$E$5)*(Tracker!$C$5:$C$999=PerCustomer!$B$5),ROW(Tracker!$B$5:$B$999)-ROW(Tracker!$B$5)+1),ROWS(C$8:C834))))</f>
        <v/>
      </c>
      <c r="D834" s="21" t="str">
        <f t="array" ref="D834">IF(ROWS(D$8:D834)&gt;$H$3,"",INDEX(Tracker!$D$5:$D$999,SMALL(IF((Tracker!$B$5:$B$999&gt;=PerCustomer!$D$5)*(Tracker!$B$5:$B$999&lt;=PerCustomer!$E$5)*(Tracker!$C$5:$C$999=PerCustomer!$B$5),ROW(Tracker!$B$5:$B$999)-ROW(Tracker!$B$5)+1),ROWS(D$8:D834))))</f>
        <v/>
      </c>
      <c r="F834" s="19" t="str" cm="1">
        <f t="array" ref="F834">IF(ROWS(F$8:F834)&gt;$H$4,"",INDEX(PaymentDate[],SMALL(IF((PaymentDate[]&gt;=PerCustomer!$D$5)*(PaymentDate[]&lt;=PerCustomer!$E$5)*(PaymentCus[]=PerCustomer!$B$5),ROW(PaymentDate[])-ROW(CustPay!$B$4)+1),ROWS(F$8:F834))))</f>
        <v/>
      </c>
      <c r="G834" s="20" t="str" cm="1">
        <f t="array" ref="G834">IF(ROWS(G$8:G834)&gt;$H$4,"",INDEX(PaymentCus[],SMALL(IF((PaymentDate[]&gt;=PerCustomer!$D$5)*(PaymentDate[]&lt;=PerCustomer!$E$5)*(PaymentCus[]=PerCustomer!$B$5),ROW(PaymentDate[])-ROW(CustPay!$B$4)+1),ROWS(G$8:G834))))</f>
        <v/>
      </c>
      <c r="H834" s="21" t="str" cm="1">
        <f t="array" ref="H834">IF(ROWS(H$8:H834)&gt;$H$4,"",INDEX(TableCPD[],SMALL(IF((PaymentDate[]&gt;=PerCustomer!$D$5)*(PaymentDate[]&lt;=PerCustomer!$E$5)*(PaymentCus[]=PerCustomer!$B$5),ROW(PaymentDate[])-ROW(CustPay!$B$4)+1),ROWS(H$8:H834))))</f>
        <v/>
      </c>
      <c r="L834" s="10"/>
    </row>
    <row r="835" spans="2:12" x14ac:dyDescent="0.35">
      <c r="B835" s="19" t="str">
        <f t="array" ref="B835">IF(ROWS(B$8:B835)&gt;$H$3,"",INDEX(Tracker!$B$5:$B$999,SMALL(IF((Tracker!$B$5:$B$999&gt;=PerCustomer!$D$5)*(Tracker!$B$5:$B$999&lt;=PerCustomer!$E$5)*(Tracker!$C$5:$C$999=PerCustomer!$B$5),ROW(Tracker!$B$5:$B$999)-ROW(Tracker!$B$5)+1),ROWS(B$8:B835))))</f>
        <v/>
      </c>
      <c r="C835" s="19" t="str">
        <f t="array" ref="C835">IF(ROWS(C$8:C835)&gt;$H$3,"",INDEX(Tracker!$C$5:$C$999,SMALL(IF((Tracker!$B$5:$B$999&gt;=PerCustomer!$D$5)*(Tracker!$B$5:$B$999&lt;=PerCustomer!$E$5)*(Tracker!$C$5:$C$999=PerCustomer!$B$5),ROW(Tracker!$B$5:$B$999)-ROW(Tracker!$B$5)+1),ROWS(C$8:C835))))</f>
        <v/>
      </c>
      <c r="D835" s="21" t="str">
        <f t="array" ref="D835">IF(ROWS(D$8:D835)&gt;$H$3,"",INDEX(Tracker!$D$5:$D$999,SMALL(IF((Tracker!$B$5:$B$999&gt;=PerCustomer!$D$5)*(Tracker!$B$5:$B$999&lt;=PerCustomer!$E$5)*(Tracker!$C$5:$C$999=PerCustomer!$B$5),ROW(Tracker!$B$5:$B$999)-ROW(Tracker!$B$5)+1),ROWS(D$8:D835))))</f>
        <v/>
      </c>
      <c r="F835" s="19" t="str" cm="1">
        <f t="array" ref="F835">IF(ROWS(F$8:F835)&gt;$H$4,"",INDEX(PaymentDate[],SMALL(IF((PaymentDate[]&gt;=PerCustomer!$D$5)*(PaymentDate[]&lt;=PerCustomer!$E$5)*(PaymentCus[]=PerCustomer!$B$5),ROW(PaymentDate[])-ROW(CustPay!$B$4)+1),ROWS(F$8:F835))))</f>
        <v/>
      </c>
      <c r="G835" s="20" t="str" cm="1">
        <f t="array" ref="G835">IF(ROWS(G$8:G835)&gt;$H$4,"",INDEX(PaymentCus[],SMALL(IF((PaymentDate[]&gt;=PerCustomer!$D$5)*(PaymentDate[]&lt;=PerCustomer!$E$5)*(PaymentCus[]=PerCustomer!$B$5),ROW(PaymentDate[])-ROW(CustPay!$B$4)+1),ROWS(G$8:G835))))</f>
        <v/>
      </c>
      <c r="H835" s="21" t="str" cm="1">
        <f t="array" ref="H835">IF(ROWS(H$8:H835)&gt;$H$4,"",INDEX(TableCPD[],SMALL(IF((PaymentDate[]&gt;=PerCustomer!$D$5)*(PaymentDate[]&lt;=PerCustomer!$E$5)*(PaymentCus[]=PerCustomer!$B$5),ROW(PaymentDate[])-ROW(CustPay!$B$4)+1),ROWS(H$8:H835))))</f>
        <v/>
      </c>
      <c r="L835" s="10"/>
    </row>
    <row r="836" spans="2:12" x14ac:dyDescent="0.35">
      <c r="B836" s="19" t="str">
        <f t="array" ref="B836">IF(ROWS(B$8:B836)&gt;$H$3,"",INDEX(Tracker!$B$5:$B$999,SMALL(IF((Tracker!$B$5:$B$999&gt;=PerCustomer!$D$5)*(Tracker!$B$5:$B$999&lt;=PerCustomer!$E$5)*(Tracker!$C$5:$C$999=PerCustomer!$B$5),ROW(Tracker!$B$5:$B$999)-ROW(Tracker!$B$5)+1),ROWS(B$8:B836))))</f>
        <v/>
      </c>
      <c r="C836" s="19" t="str">
        <f t="array" ref="C836">IF(ROWS(C$8:C836)&gt;$H$3,"",INDEX(Tracker!$C$5:$C$999,SMALL(IF((Tracker!$B$5:$B$999&gt;=PerCustomer!$D$5)*(Tracker!$B$5:$B$999&lt;=PerCustomer!$E$5)*(Tracker!$C$5:$C$999=PerCustomer!$B$5),ROW(Tracker!$B$5:$B$999)-ROW(Tracker!$B$5)+1),ROWS(C$8:C836))))</f>
        <v/>
      </c>
      <c r="D836" s="21" t="str">
        <f t="array" ref="D836">IF(ROWS(D$8:D836)&gt;$H$3,"",INDEX(Tracker!$D$5:$D$999,SMALL(IF((Tracker!$B$5:$B$999&gt;=PerCustomer!$D$5)*(Tracker!$B$5:$B$999&lt;=PerCustomer!$E$5)*(Tracker!$C$5:$C$999=PerCustomer!$B$5),ROW(Tracker!$B$5:$B$999)-ROW(Tracker!$B$5)+1),ROWS(D$8:D836))))</f>
        <v/>
      </c>
      <c r="F836" s="19" t="str" cm="1">
        <f t="array" ref="F836">IF(ROWS(F$8:F836)&gt;$H$4,"",INDEX(PaymentDate[],SMALL(IF((PaymentDate[]&gt;=PerCustomer!$D$5)*(PaymentDate[]&lt;=PerCustomer!$E$5)*(PaymentCus[]=PerCustomer!$B$5),ROW(PaymentDate[])-ROW(CustPay!$B$4)+1),ROWS(F$8:F836))))</f>
        <v/>
      </c>
      <c r="G836" s="20" t="str" cm="1">
        <f t="array" ref="G836">IF(ROWS(G$8:G836)&gt;$H$4,"",INDEX(PaymentCus[],SMALL(IF((PaymentDate[]&gt;=PerCustomer!$D$5)*(PaymentDate[]&lt;=PerCustomer!$E$5)*(PaymentCus[]=PerCustomer!$B$5),ROW(PaymentDate[])-ROW(CustPay!$B$4)+1),ROWS(G$8:G836))))</f>
        <v/>
      </c>
      <c r="H836" s="21" t="str" cm="1">
        <f t="array" ref="H836">IF(ROWS(H$8:H836)&gt;$H$4,"",INDEX(TableCPD[],SMALL(IF((PaymentDate[]&gt;=PerCustomer!$D$5)*(PaymentDate[]&lt;=PerCustomer!$E$5)*(PaymentCus[]=PerCustomer!$B$5),ROW(PaymentDate[])-ROW(CustPay!$B$4)+1),ROWS(H$8:H836))))</f>
        <v/>
      </c>
      <c r="L836" s="10"/>
    </row>
    <row r="837" spans="2:12" x14ac:dyDescent="0.35">
      <c r="B837" s="19" t="str">
        <f t="array" ref="B837">IF(ROWS(B$8:B837)&gt;$H$3,"",INDEX(Tracker!$B$5:$B$999,SMALL(IF((Tracker!$B$5:$B$999&gt;=PerCustomer!$D$5)*(Tracker!$B$5:$B$999&lt;=PerCustomer!$E$5)*(Tracker!$C$5:$C$999=PerCustomer!$B$5),ROW(Tracker!$B$5:$B$999)-ROW(Tracker!$B$5)+1),ROWS(B$8:B837))))</f>
        <v/>
      </c>
      <c r="C837" s="19" t="str">
        <f t="array" ref="C837">IF(ROWS(C$8:C837)&gt;$H$3,"",INDEX(Tracker!$C$5:$C$999,SMALL(IF((Tracker!$B$5:$B$999&gt;=PerCustomer!$D$5)*(Tracker!$B$5:$B$999&lt;=PerCustomer!$E$5)*(Tracker!$C$5:$C$999=PerCustomer!$B$5),ROW(Tracker!$B$5:$B$999)-ROW(Tracker!$B$5)+1),ROWS(C$8:C837))))</f>
        <v/>
      </c>
      <c r="D837" s="21" t="str">
        <f t="array" ref="D837">IF(ROWS(D$8:D837)&gt;$H$3,"",INDEX(Tracker!$D$5:$D$999,SMALL(IF((Tracker!$B$5:$B$999&gt;=PerCustomer!$D$5)*(Tracker!$B$5:$B$999&lt;=PerCustomer!$E$5)*(Tracker!$C$5:$C$999=PerCustomer!$B$5),ROW(Tracker!$B$5:$B$999)-ROW(Tracker!$B$5)+1),ROWS(D$8:D837))))</f>
        <v/>
      </c>
      <c r="F837" s="19" t="str" cm="1">
        <f t="array" ref="F837">IF(ROWS(F$8:F837)&gt;$H$4,"",INDEX(PaymentDate[],SMALL(IF((PaymentDate[]&gt;=PerCustomer!$D$5)*(PaymentDate[]&lt;=PerCustomer!$E$5)*(PaymentCus[]=PerCustomer!$B$5),ROW(PaymentDate[])-ROW(CustPay!$B$4)+1),ROWS(F$8:F837))))</f>
        <v/>
      </c>
      <c r="G837" s="20" t="str" cm="1">
        <f t="array" ref="G837">IF(ROWS(G$8:G837)&gt;$H$4,"",INDEX(PaymentCus[],SMALL(IF((PaymentDate[]&gt;=PerCustomer!$D$5)*(PaymentDate[]&lt;=PerCustomer!$E$5)*(PaymentCus[]=PerCustomer!$B$5),ROW(PaymentDate[])-ROW(CustPay!$B$4)+1),ROWS(G$8:G837))))</f>
        <v/>
      </c>
      <c r="H837" s="21" t="str" cm="1">
        <f t="array" ref="H837">IF(ROWS(H$8:H837)&gt;$H$4,"",INDEX(TableCPD[],SMALL(IF((PaymentDate[]&gt;=PerCustomer!$D$5)*(PaymentDate[]&lt;=PerCustomer!$E$5)*(PaymentCus[]=PerCustomer!$B$5),ROW(PaymentDate[])-ROW(CustPay!$B$4)+1),ROWS(H$8:H837))))</f>
        <v/>
      </c>
      <c r="L837" s="10"/>
    </row>
    <row r="838" spans="2:12" x14ac:dyDescent="0.35">
      <c r="B838" s="19" t="str">
        <f t="array" ref="B838">IF(ROWS(B$8:B838)&gt;$H$3,"",INDEX(Tracker!$B$5:$B$999,SMALL(IF((Tracker!$B$5:$B$999&gt;=PerCustomer!$D$5)*(Tracker!$B$5:$B$999&lt;=PerCustomer!$E$5)*(Tracker!$C$5:$C$999=PerCustomer!$B$5),ROW(Tracker!$B$5:$B$999)-ROW(Tracker!$B$5)+1),ROWS(B$8:B838))))</f>
        <v/>
      </c>
      <c r="C838" s="19" t="str">
        <f t="array" ref="C838">IF(ROWS(C$8:C838)&gt;$H$3,"",INDEX(Tracker!$C$5:$C$999,SMALL(IF((Tracker!$B$5:$B$999&gt;=PerCustomer!$D$5)*(Tracker!$B$5:$B$999&lt;=PerCustomer!$E$5)*(Tracker!$C$5:$C$999=PerCustomer!$B$5),ROW(Tracker!$B$5:$B$999)-ROW(Tracker!$B$5)+1),ROWS(C$8:C838))))</f>
        <v/>
      </c>
      <c r="D838" s="21" t="str">
        <f t="array" ref="D838">IF(ROWS(D$8:D838)&gt;$H$3,"",INDEX(Tracker!$D$5:$D$999,SMALL(IF((Tracker!$B$5:$B$999&gt;=PerCustomer!$D$5)*(Tracker!$B$5:$B$999&lt;=PerCustomer!$E$5)*(Tracker!$C$5:$C$999=PerCustomer!$B$5),ROW(Tracker!$B$5:$B$999)-ROW(Tracker!$B$5)+1),ROWS(D$8:D838))))</f>
        <v/>
      </c>
      <c r="F838" s="19" t="str" cm="1">
        <f t="array" ref="F838">IF(ROWS(F$8:F838)&gt;$H$4,"",INDEX(PaymentDate[],SMALL(IF((PaymentDate[]&gt;=PerCustomer!$D$5)*(PaymentDate[]&lt;=PerCustomer!$E$5)*(PaymentCus[]=PerCustomer!$B$5),ROW(PaymentDate[])-ROW(CustPay!$B$4)+1),ROWS(F$8:F838))))</f>
        <v/>
      </c>
      <c r="G838" s="20" t="str" cm="1">
        <f t="array" ref="G838">IF(ROWS(G$8:G838)&gt;$H$4,"",INDEX(PaymentCus[],SMALL(IF((PaymentDate[]&gt;=PerCustomer!$D$5)*(PaymentDate[]&lt;=PerCustomer!$E$5)*(PaymentCus[]=PerCustomer!$B$5),ROW(PaymentDate[])-ROW(CustPay!$B$4)+1),ROWS(G$8:G838))))</f>
        <v/>
      </c>
      <c r="H838" s="21" t="str" cm="1">
        <f t="array" ref="H838">IF(ROWS(H$8:H838)&gt;$H$4,"",INDEX(TableCPD[],SMALL(IF((PaymentDate[]&gt;=PerCustomer!$D$5)*(PaymentDate[]&lt;=PerCustomer!$E$5)*(PaymentCus[]=PerCustomer!$B$5),ROW(PaymentDate[])-ROW(CustPay!$B$4)+1),ROWS(H$8:H838))))</f>
        <v/>
      </c>
      <c r="L838" s="10"/>
    </row>
    <row r="839" spans="2:12" x14ac:dyDescent="0.35">
      <c r="B839" s="19" t="str">
        <f t="array" ref="B839">IF(ROWS(B$8:B839)&gt;$H$3,"",INDEX(Tracker!$B$5:$B$999,SMALL(IF((Tracker!$B$5:$B$999&gt;=PerCustomer!$D$5)*(Tracker!$B$5:$B$999&lt;=PerCustomer!$E$5)*(Tracker!$C$5:$C$999=PerCustomer!$B$5),ROW(Tracker!$B$5:$B$999)-ROW(Tracker!$B$5)+1),ROWS(B$8:B839))))</f>
        <v/>
      </c>
      <c r="C839" s="19" t="str">
        <f t="array" ref="C839">IF(ROWS(C$8:C839)&gt;$H$3,"",INDEX(Tracker!$C$5:$C$999,SMALL(IF((Tracker!$B$5:$B$999&gt;=PerCustomer!$D$5)*(Tracker!$B$5:$B$999&lt;=PerCustomer!$E$5)*(Tracker!$C$5:$C$999=PerCustomer!$B$5),ROW(Tracker!$B$5:$B$999)-ROW(Tracker!$B$5)+1),ROWS(C$8:C839))))</f>
        <v/>
      </c>
      <c r="D839" s="21" t="str">
        <f t="array" ref="D839">IF(ROWS(D$8:D839)&gt;$H$3,"",INDEX(Tracker!$D$5:$D$999,SMALL(IF((Tracker!$B$5:$B$999&gt;=PerCustomer!$D$5)*(Tracker!$B$5:$B$999&lt;=PerCustomer!$E$5)*(Tracker!$C$5:$C$999=PerCustomer!$B$5),ROW(Tracker!$B$5:$B$999)-ROW(Tracker!$B$5)+1),ROWS(D$8:D839))))</f>
        <v/>
      </c>
      <c r="F839" s="19" t="str" cm="1">
        <f t="array" ref="F839">IF(ROWS(F$8:F839)&gt;$H$4,"",INDEX(PaymentDate[],SMALL(IF((PaymentDate[]&gt;=PerCustomer!$D$5)*(PaymentDate[]&lt;=PerCustomer!$E$5)*(PaymentCus[]=PerCustomer!$B$5),ROW(PaymentDate[])-ROW(CustPay!$B$4)+1),ROWS(F$8:F839))))</f>
        <v/>
      </c>
      <c r="G839" s="20" t="str" cm="1">
        <f t="array" ref="G839">IF(ROWS(G$8:G839)&gt;$H$4,"",INDEX(PaymentCus[],SMALL(IF((PaymentDate[]&gt;=PerCustomer!$D$5)*(PaymentDate[]&lt;=PerCustomer!$E$5)*(PaymentCus[]=PerCustomer!$B$5),ROW(PaymentDate[])-ROW(CustPay!$B$4)+1),ROWS(G$8:G839))))</f>
        <v/>
      </c>
      <c r="H839" s="21" t="str" cm="1">
        <f t="array" ref="H839">IF(ROWS(H$8:H839)&gt;$H$4,"",INDEX(TableCPD[],SMALL(IF((PaymentDate[]&gt;=PerCustomer!$D$5)*(PaymentDate[]&lt;=PerCustomer!$E$5)*(PaymentCus[]=PerCustomer!$B$5),ROW(PaymentDate[])-ROW(CustPay!$B$4)+1),ROWS(H$8:H839))))</f>
        <v/>
      </c>
      <c r="L839" s="10"/>
    </row>
    <row r="840" spans="2:12" x14ac:dyDescent="0.35">
      <c r="B840" s="19" t="str">
        <f t="array" ref="B840">IF(ROWS(B$8:B840)&gt;$H$3,"",INDEX(Tracker!$B$5:$B$999,SMALL(IF((Tracker!$B$5:$B$999&gt;=PerCustomer!$D$5)*(Tracker!$B$5:$B$999&lt;=PerCustomer!$E$5)*(Tracker!$C$5:$C$999=PerCustomer!$B$5),ROW(Tracker!$B$5:$B$999)-ROW(Tracker!$B$5)+1),ROWS(B$8:B840))))</f>
        <v/>
      </c>
      <c r="C840" s="19" t="str">
        <f t="array" ref="C840">IF(ROWS(C$8:C840)&gt;$H$3,"",INDEX(Tracker!$C$5:$C$999,SMALL(IF((Tracker!$B$5:$B$999&gt;=PerCustomer!$D$5)*(Tracker!$B$5:$B$999&lt;=PerCustomer!$E$5)*(Tracker!$C$5:$C$999=PerCustomer!$B$5),ROW(Tracker!$B$5:$B$999)-ROW(Tracker!$B$5)+1),ROWS(C$8:C840))))</f>
        <v/>
      </c>
      <c r="D840" s="21" t="str">
        <f t="array" ref="D840">IF(ROWS(D$8:D840)&gt;$H$3,"",INDEX(Tracker!$D$5:$D$999,SMALL(IF((Tracker!$B$5:$B$999&gt;=PerCustomer!$D$5)*(Tracker!$B$5:$B$999&lt;=PerCustomer!$E$5)*(Tracker!$C$5:$C$999=PerCustomer!$B$5),ROW(Tracker!$B$5:$B$999)-ROW(Tracker!$B$5)+1),ROWS(D$8:D840))))</f>
        <v/>
      </c>
      <c r="F840" s="19" t="str" cm="1">
        <f t="array" ref="F840">IF(ROWS(F$8:F840)&gt;$H$4,"",INDEX(PaymentDate[],SMALL(IF((PaymentDate[]&gt;=PerCustomer!$D$5)*(PaymentDate[]&lt;=PerCustomer!$E$5)*(PaymentCus[]=PerCustomer!$B$5),ROW(PaymentDate[])-ROW(CustPay!$B$4)+1),ROWS(F$8:F840))))</f>
        <v/>
      </c>
      <c r="G840" s="20" t="str" cm="1">
        <f t="array" ref="G840">IF(ROWS(G$8:G840)&gt;$H$4,"",INDEX(PaymentCus[],SMALL(IF((PaymentDate[]&gt;=PerCustomer!$D$5)*(PaymentDate[]&lt;=PerCustomer!$E$5)*(PaymentCus[]=PerCustomer!$B$5),ROW(PaymentDate[])-ROW(CustPay!$B$4)+1),ROWS(G$8:G840))))</f>
        <v/>
      </c>
      <c r="H840" s="21" t="str" cm="1">
        <f t="array" ref="H840">IF(ROWS(H$8:H840)&gt;$H$4,"",INDEX(TableCPD[],SMALL(IF((PaymentDate[]&gt;=PerCustomer!$D$5)*(PaymentDate[]&lt;=PerCustomer!$E$5)*(PaymentCus[]=PerCustomer!$B$5),ROW(PaymentDate[])-ROW(CustPay!$B$4)+1),ROWS(H$8:H840))))</f>
        <v/>
      </c>
      <c r="L840" s="10"/>
    </row>
    <row r="841" spans="2:12" x14ac:dyDescent="0.35">
      <c r="B841" s="19" t="str">
        <f t="array" ref="B841">IF(ROWS(B$8:B841)&gt;$H$3,"",INDEX(Tracker!$B$5:$B$999,SMALL(IF((Tracker!$B$5:$B$999&gt;=PerCustomer!$D$5)*(Tracker!$B$5:$B$999&lt;=PerCustomer!$E$5)*(Tracker!$C$5:$C$999=PerCustomer!$B$5),ROW(Tracker!$B$5:$B$999)-ROW(Tracker!$B$5)+1),ROWS(B$8:B841))))</f>
        <v/>
      </c>
      <c r="C841" s="19" t="str">
        <f t="array" ref="C841">IF(ROWS(C$8:C841)&gt;$H$3,"",INDEX(Tracker!$C$5:$C$999,SMALL(IF((Tracker!$B$5:$B$999&gt;=PerCustomer!$D$5)*(Tracker!$B$5:$B$999&lt;=PerCustomer!$E$5)*(Tracker!$C$5:$C$999=PerCustomer!$B$5),ROW(Tracker!$B$5:$B$999)-ROW(Tracker!$B$5)+1),ROWS(C$8:C841))))</f>
        <v/>
      </c>
      <c r="D841" s="21" t="str">
        <f t="array" ref="D841">IF(ROWS(D$8:D841)&gt;$H$3,"",INDEX(Tracker!$D$5:$D$999,SMALL(IF((Tracker!$B$5:$B$999&gt;=PerCustomer!$D$5)*(Tracker!$B$5:$B$999&lt;=PerCustomer!$E$5)*(Tracker!$C$5:$C$999=PerCustomer!$B$5),ROW(Tracker!$B$5:$B$999)-ROW(Tracker!$B$5)+1),ROWS(D$8:D841))))</f>
        <v/>
      </c>
      <c r="F841" s="19" t="str" cm="1">
        <f t="array" ref="F841">IF(ROWS(F$8:F841)&gt;$H$4,"",INDEX(PaymentDate[],SMALL(IF((PaymentDate[]&gt;=PerCustomer!$D$5)*(PaymentDate[]&lt;=PerCustomer!$E$5)*(PaymentCus[]=PerCustomer!$B$5),ROW(PaymentDate[])-ROW(CustPay!$B$4)+1),ROWS(F$8:F841))))</f>
        <v/>
      </c>
      <c r="G841" s="20" t="str" cm="1">
        <f t="array" ref="G841">IF(ROWS(G$8:G841)&gt;$H$4,"",INDEX(PaymentCus[],SMALL(IF((PaymentDate[]&gt;=PerCustomer!$D$5)*(PaymentDate[]&lt;=PerCustomer!$E$5)*(PaymentCus[]=PerCustomer!$B$5),ROW(PaymentDate[])-ROW(CustPay!$B$4)+1),ROWS(G$8:G841))))</f>
        <v/>
      </c>
      <c r="H841" s="21" t="str" cm="1">
        <f t="array" ref="H841">IF(ROWS(H$8:H841)&gt;$H$4,"",INDEX(TableCPD[],SMALL(IF((PaymentDate[]&gt;=PerCustomer!$D$5)*(PaymentDate[]&lt;=PerCustomer!$E$5)*(PaymentCus[]=PerCustomer!$B$5),ROW(PaymentDate[])-ROW(CustPay!$B$4)+1),ROWS(H$8:H841))))</f>
        <v/>
      </c>
      <c r="L841" s="10"/>
    </row>
    <row r="842" spans="2:12" x14ac:dyDescent="0.35">
      <c r="B842" s="19" t="str">
        <f t="array" ref="B842">IF(ROWS(B$8:B842)&gt;$H$3,"",INDEX(Tracker!$B$5:$B$999,SMALL(IF((Tracker!$B$5:$B$999&gt;=PerCustomer!$D$5)*(Tracker!$B$5:$B$999&lt;=PerCustomer!$E$5)*(Tracker!$C$5:$C$999=PerCustomer!$B$5),ROW(Tracker!$B$5:$B$999)-ROW(Tracker!$B$5)+1),ROWS(B$8:B842))))</f>
        <v/>
      </c>
      <c r="C842" s="19" t="str">
        <f t="array" ref="C842">IF(ROWS(C$8:C842)&gt;$H$3,"",INDEX(Tracker!$C$5:$C$999,SMALL(IF((Tracker!$B$5:$B$999&gt;=PerCustomer!$D$5)*(Tracker!$B$5:$B$999&lt;=PerCustomer!$E$5)*(Tracker!$C$5:$C$999=PerCustomer!$B$5),ROW(Tracker!$B$5:$B$999)-ROW(Tracker!$B$5)+1),ROWS(C$8:C842))))</f>
        <v/>
      </c>
      <c r="D842" s="21" t="str">
        <f t="array" ref="D842">IF(ROWS(D$8:D842)&gt;$H$3,"",INDEX(Tracker!$D$5:$D$999,SMALL(IF((Tracker!$B$5:$B$999&gt;=PerCustomer!$D$5)*(Tracker!$B$5:$B$999&lt;=PerCustomer!$E$5)*(Tracker!$C$5:$C$999=PerCustomer!$B$5),ROW(Tracker!$B$5:$B$999)-ROW(Tracker!$B$5)+1),ROWS(D$8:D842))))</f>
        <v/>
      </c>
      <c r="F842" s="19" t="str" cm="1">
        <f t="array" ref="F842">IF(ROWS(F$8:F842)&gt;$H$4,"",INDEX(PaymentDate[],SMALL(IF((PaymentDate[]&gt;=PerCustomer!$D$5)*(PaymentDate[]&lt;=PerCustomer!$E$5)*(PaymentCus[]=PerCustomer!$B$5),ROW(PaymentDate[])-ROW(CustPay!$B$4)+1),ROWS(F$8:F842))))</f>
        <v/>
      </c>
      <c r="G842" s="20" t="str" cm="1">
        <f t="array" ref="G842">IF(ROWS(G$8:G842)&gt;$H$4,"",INDEX(PaymentCus[],SMALL(IF((PaymentDate[]&gt;=PerCustomer!$D$5)*(PaymentDate[]&lt;=PerCustomer!$E$5)*(PaymentCus[]=PerCustomer!$B$5),ROW(PaymentDate[])-ROW(CustPay!$B$4)+1),ROWS(G$8:G842))))</f>
        <v/>
      </c>
      <c r="H842" s="21" t="str" cm="1">
        <f t="array" ref="H842">IF(ROWS(H$8:H842)&gt;$H$4,"",INDEX(TableCPD[],SMALL(IF((PaymentDate[]&gt;=PerCustomer!$D$5)*(PaymentDate[]&lt;=PerCustomer!$E$5)*(PaymentCus[]=PerCustomer!$B$5),ROW(PaymentDate[])-ROW(CustPay!$B$4)+1),ROWS(H$8:H842))))</f>
        <v/>
      </c>
      <c r="L842" s="10"/>
    </row>
    <row r="843" spans="2:12" x14ac:dyDescent="0.35">
      <c r="B843" s="19" t="str">
        <f t="array" ref="B843">IF(ROWS(B$8:B843)&gt;$H$3,"",INDEX(Tracker!$B$5:$B$999,SMALL(IF((Tracker!$B$5:$B$999&gt;=PerCustomer!$D$5)*(Tracker!$B$5:$B$999&lt;=PerCustomer!$E$5)*(Tracker!$C$5:$C$999=PerCustomer!$B$5),ROW(Tracker!$B$5:$B$999)-ROW(Tracker!$B$5)+1),ROWS(B$8:B843))))</f>
        <v/>
      </c>
      <c r="C843" s="19" t="str">
        <f t="array" ref="C843">IF(ROWS(C$8:C843)&gt;$H$3,"",INDEX(Tracker!$C$5:$C$999,SMALL(IF((Tracker!$B$5:$B$999&gt;=PerCustomer!$D$5)*(Tracker!$B$5:$B$999&lt;=PerCustomer!$E$5)*(Tracker!$C$5:$C$999=PerCustomer!$B$5),ROW(Tracker!$B$5:$B$999)-ROW(Tracker!$B$5)+1),ROWS(C$8:C843))))</f>
        <v/>
      </c>
      <c r="D843" s="21" t="str">
        <f t="array" ref="D843">IF(ROWS(D$8:D843)&gt;$H$3,"",INDEX(Tracker!$D$5:$D$999,SMALL(IF((Tracker!$B$5:$B$999&gt;=PerCustomer!$D$5)*(Tracker!$B$5:$B$999&lt;=PerCustomer!$E$5)*(Tracker!$C$5:$C$999=PerCustomer!$B$5),ROW(Tracker!$B$5:$B$999)-ROW(Tracker!$B$5)+1),ROWS(D$8:D843))))</f>
        <v/>
      </c>
      <c r="F843" s="19" t="str" cm="1">
        <f t="array" ref="F843">IF(ROWS(F$8:F843)&gt;$H$4,"",INDEX(PaymentDate[],SMALL(IF((PaymentDate[]&gt;=PerCustomer!$D$5)*(PaymentDate[]&lt;=PerCustomer!$E$5)*(PaymentCus[]=PerCustomer!$B$5),ROW(PaymentDate[])-ROW(CustPay!$B$4)+1),ROWS(F$8:F843))))</f>
        <v/>
      </c>
      <c r="G843" s="20" t="str" cm="1">
        <f t="array" ref="G843">IF(ROWS(G$8:G843)&gt;$H$4,"",INDEX(PaymentCus[],SMALL(IF((PaymentDate[]&gt;=PerCustomer!$D$5)*(PaymentDate[]&lt;=PerCustomer!$E$5)*(PaymentCus[]=PerCustomer!$B$5),ROW(PaymentDate[])-ROW(CustPay!$B$4)+1),ROWS(G$8:G843))))</f>
        <v/>
      </c>
      <c r="H843" s="21" t="str" cm="1">
        <f t="array" ref="H843">IF(ROWS(H$8:H843)&gt;$H$4,"",INDEX(TableCPD[],SMALL(IF((PaymentDate[]&gt;=PerCustomer!$D$5)*(PaymentDate[]&lt;=PerCustomer!$E$5)*(PaymentCus[]=PerCustomer!$B$5),ROW(PaymentDate[])-ROW(CustPay!$B$4)+1),ROWS(H$8:H843))))</f>
        <v/>
      </c>
      <c r="L843" s="10"/>
    </row>
    <row r="844" spans="2:12" x14ac:dyDescent="0.35">
      <c r="B844" s="19" t="str">
        <f t="array" ref="B844">IF(ROWS(B$8:B844)&gt;$H$3,"",INDEX(Tracker!$B$5:$B$999,SMALL(IF((Tracker!$B$5:$B$999&gt;=PerCustomer!$D$5)*(Tracker!$B$5:$B$999&lt;=PerCustomer!$E$5)*(Tracker!$C$5:$C$999=PerCustomer!$B$5),ROW(Tracker!$B$5:$B$999)-ROW(Tracker!$B$5)+1),ROWS(B$8:B844))))</f>
        <v/>
      </c>
      <c r="C844" s="19" t="str">
        <f t="array" ref="C844">IF(ROWS(C$8:C844)&gt;$H$3,"",INDEX(Tracker!$C$5:$C$999,SMALL(IF((Tracker!$B$5:$B$999&gt;=PerCustomer!$D$5)*(Tracker!$B$5:$B$999&lt;=PerCustomer!$E$5)*(Tracker!$C$5:$C$999=PerCustomer!$B$5),ROW(Tracker!$B$5:$B$999)-ROW(Tracker!$B$5)+1),ROWS(C$8:C844))))</f>
        <v/>
      </c>
      <c r="D844" s="21" t="str">
        <f t="array" ref="D844">IF(ROWS(D$8:D844)&gt;$H$3,"",INDEX(Tracker!$D$5:$D$999,SMALL(IF((Tracker!$B$5:$B$999&gt;=PerCustomer!$D$5)*(Tracker!$B$5:$B$999&lt;=PerCustomer!$E$5)*(Tracker!$C$5:$C$999=PerCustomer!$B$5),ROW(Tracker!$B$5:$B$999)-ROW(Tracker!$B$5)+1),ROWS(D$8:D844))))</f>
        <v/>
      </c>
      <c r="F844" s="19" t="str" cm="1">
        <f t="array" ref="F844">IF(ROWS(F$8:F844)&gt;$H$4,"",INDEX(PaymentDate[],SMALL(IF((PaymentDate[]&gt;=PerCustomer!$D$5)*(PaymentDate[]&lt;=PerCustomer!$E$5)*(PaymentCus[]=PerCustomer!$B$5),ROW(PaymentDate[])-ROW(CustPay!$B$4)+1),ROWS(F$8:F844))))</f>
        <v/>
      </c>
      <c r="G844" s="20" t="str" cm="1">
        <f t="array" ref="G844">IF(ROWS(G$8:G844)&gt;$H$4,"",INDEX(PaymentCus[],SMALL(IF((PaymentDate[]&gt;=PerCustomer!$D$5)*(PaymentDate[]&lt;=PerCustomer!$E$5)*(PaymentCus[]=PerCustomer!$B$5),ROW(PaymentDate[])-ROW(CustPay!$B$4)+1),ROWS(G$8:G844))))</f>
        <v/>
      </c>
      <c r="H844" s="21" t="str" cm="1">
        <f t="array" ref="H844">IF(ROWS(H$8:H844)&gt;$H$4,"",INDEX(TableCPD[],SMALL(IF((PaymentDate[]&gt;=PerCustomer!$D$5)*(PaymentDate[]&lt;=PerCustomer!$E$5)*(PaymentCus[]=PerCustomer!$B$5),ROW(PaymentDate[])-ROW(CustPay!$B$4)+1),ROWS(H$8:H844))))</f>
        <v/>
      </c>
      <c r="L844" s="10"/>
    </row>
    <row r="845" spans="2:12" x14ac:dyDescent="0.35">
      <c r="B845" s="19" t="str">
        <f t="array" ref="B845">IF(ROWS(B$8:B845)&gt;$H$3,"",INDEX(Tracker!$B$5:$B$999,SMALL(IF((Tracker!$B$5:$B$999&gt;=PerCustomer!$D$5)*(Tracker!$B$5:$B$999&lt;=PerCustomer!$E$5)*(Tracker!$C$5:$C$999=PerCustomer!$B$5),ROW(Tracker!$B$5:$B$999)-ROW(Tracker!$B$5)+1),ROWS(B$8:B845))))</f>
        <v/>
      </c>
      <c r="C845" s="19" t="str">
        <f t="array" ref="C845">IF(ROWS(C$8:C845)&gt;$H$3,"",INDEX(Tracker!$C$5:$C$999,SMALL(IF((Tracker!$B$5:$B$999&gt;=PerCustomer!$D$5)*(Tracker!$B$5:$B$999&lt;=PerCustomer!$E$5)*(Tracker!$C$5:$C$999=PerCustomer!$B$5),ROW(Tracker!$B$5:$B$999)-ROW(Tracker!$B$5)+1),ROWS(C$8:C845))))</f>
        <v/>
      </c>
      <c r="D845" s="21" t="str">
        <f t="array" ref="D845">IF(ROWS(D$8:D845)&gt;$H$3,"",INDEX(Tracker!$D$5:$D$999,SMALL(IF((Tracker!$B$5:$B$999&gt;=PerCustomer!$D$5)*(Tracker!$B$5:$B$999&lt;=PerCustomer!$E$5)*(Tracker!$C$5:$C$999=PerCustomer!$B$5),ROW(Tracker!$B$5:$B$999)-ROW(Tracker!$B$5)+1),ROWS(D$8:D845))))</f>
        <v/>
      </c>
      <c r="F845" s="19" t="str" cm="1">
        <f t="array" ref="F845">IF(ROWS(F$8:F845)&gt;$H$4,"",INDEX(PaymentDate[],SMALL(IF((PaymentDate[]&gt;=PerCustomer!$D$5)*(PaymentDate[]&lt;=PerCustomer!$E$5)*(PaymentCus[]=PerCustomer!$B$5),ROW(PaymentDate[])-ROW(CustPay!$B$4)+1),ROWS(F$8:F845))))</f>
        <v/>
      </c>
      <c r="G845" s="20" t="str" cm="1">
        <f t="array" ref="G845">IF(ROWS(G$8:G845)&gt;$H$4,"",INDEX(PaymentCus[],SMALL(IF((PaymentDate[]&gt;=PerCustomer!$D$5)*(PaymentDate[]&lt;=PerCustomer!$E$5)*(PaymentCus[]=PerCustomer!$B$5),ROW(PaymentDate[])-ROW(CustPay!$B$4)+1),ROWS(G$8:G845))))</f>
        <v/>
      </c>
      <c r="H845" s="21" t="str" cm="1">
        <f t="array" ref="H845">IF(ROWS(H$8:H845)&gt;$H$4,"",INDEX(TableCPD[],SMALL(IF((PaymentDate[]&gt;=PerCustomer!$D$5)*(PaymentDate[]&lt;=PerCustomer!$E$5)*(PaymentCus[]=PerCustomer!$B$5),ROW(PaymentDate[])-ROW(CustPay!$B$4)+1),ROWS(H$8:H845))))</f>
        <v/>
      </c>
      <c r="L845" s="10"/>
    </row>
    <row r="846" spans="2:12" x14ac:dyDescent="0.35">
      <c r="B846" s="19" t="str">
        <f t="array" ref="B846">IF(ROWS(B$8:B846)&gt;$H$3,"",INDEX(Tracker!$B$5:$B$999,SMALL(IF((Tracker!$B$5:$B$999&gt;=PerCustomer!$D$5)*(Tracker!$B$5:$B$999&lt;=PerCustomer!$E$5)*(Tracker!$C$5:$C$999=PerCustomer!$B$5),ROW(Tracker!$B$5:$B$999)-ROW(Tracker!$B$5)+1),ROWS(B$8:B846))))</f>
        <v/>
      </c>
      <c r="C846" s="19" t="str">
        <f t="array" ref="C846">IF(ROWS(C$8:C846)&gt;$H$3,"",INDEX(Tracker!$C$5:$C$999,SMALL(IF((Tracker!$B$5:$B$999&gt;=PerCustomer!$D$5)*(Tracker!$B$5:$B$999&lt;=PerCustomer!$E$5)*(Tracker!$C$5:$C$999=PerCustomer!$B$5),ROW(Tracker!$B$5:$B$999)-ROW(Tracker!$B$5)+1),ROWS(C$8:C846))))</f>
        <v/>
      </c>
      <c r="D846" s="21" t="str">
        <f t="array" ref="D846">IF(ROWS(D$8:D846)&gt;$H$3,"",INDEX(Tracker!$D$5:$D$999,SMALL(IF((Tracker!$B$5:$B$999&gt;=PerCustomer!$D$5)*(Tracker!$B$5:$B$999&lt;=PerCustomer!$E$5)*(Tracker!$C$5:$C$999=PerCustomer!$B$5),ROW(Tracker!$B$5:$B$999)-ROW(Tracker!$B$5)+1),ROWS(D$8:D846))))</f>
        <v/>
      </c>
      <c r="F846" s="19" t="str" cm="1">
        <f t="array" ref="F846">IF(ROWS(F$8:F846)&gt;$H$4,"",INDEX(PaymentDate[],SMALL(IF((PaymentDate[]&gt;=PerCustomer!$D$5)*(PaymentDate[]&lt;=PerCustomer!$E$5)*(PaymentCus[]=PerCustomer!$B$5),ROW(PaymentDate[])-ROW(CustPay!$B$4)+1),ROWS(F$8:F846))))</f>
        <v/>
      </c>
      <c r="G846" s="20" t="str" cm="1">
        <f t="array" ref="G846">IF(ROWS(G$8:G846)&gt;$H$4,"",INDEX(PaymentCus[],SMALL(IF((PaymentDate[]&gt;=PerCustomer!$D$5)*(PaymentDate[]&lt;=PerCustomer!$E$5)*(PaymentCus[]=PerCustomer!$B$5),ROW(PaymentDate[])-ROW(CustPay!$B$4)+1),ROWS(G$8:G846))))</f>
        <v/>
      </c>
      <c r="H846" s="21" t="str" cm="1">
        <f t="array" ref="H846">IF(ROWS(H$8:H846)&gt;$H$4,"",INDEX(TableCPD[],SMALL(IF((PaymentDate[]&gt;=PerCustomer!$D$5)*(PaymentDate[]&lt;=PerCustomer!$E$5)*(PaymentCus[]=PerCustomer!$B$5),ROW(PaymentDate[])-ROW(CustPay!$B$4)+1),ROWS(H$8:H846))))</f>
        <v/>
      </c>
      <c r="L846" s="10"/>
    </row>
    <row r="847" spans="2:12" x14ac:dyDescent="0.35">
      <c r="B847" s="19" t="str">
        <f t="array" ref="B847">IF(ROWS(B$8:B847)&gt;$H$3,"",INDEX(Tracker!$B$5:$B$999,SMALL(IF((Tracker!$B$5:$B$999&gt;=PerCustomer!$D$5)*(Tracker!$B$5:$B$999&lt;=PerCustomer!$E$5)*(Tracker!$C$5:$C$999=PerCustomer!$B$5),ROW(Tracker!$B$5:$B$999)-ROW(Tracker!$B$5)+1),ROWS(B$8:B847))))</f>
        <v/>
      </c>
      <c r="C847" s="19" t="str">
        <f t="array" ref="C847">IF(ROWS(C$8:C847)&gt;$H$3,"",INDEX(Tracker!$C$5:$C$999,SMALL(IF((Tracker!$B$5:$B$999&gt;=PerCustomer!$D$5)*(Tracker!$B$5:$B$999&lt;=PerCustomer!$E$5)*(Tracker!$C$5:$C$999=PerCustomer!$B$5),ROW(Tracker!$B$5:$B$999)-ROW(Tracker!$B$5)+1),ROWS(C$8:C847))))</f>
        <v/>
      </c>
      <c r="D847" s="21" t="str">
        <f t="array" ref="D847">IF(ROWS(D$8:D847)&gt;$H$3,"",INDEX(Tracker!$D$5:$D$999,SMALL(IF((Tracker!$B$5:$B$999&gt;=PerCustomer!$D$5)*(Tracker!$B$5:$B$999&lt;=PerCustomer!$E$5)*(Tracker!$C$5:$C$999=PerCustomer!$B$5),ROW(Tracker!$B$5:$B$999)-ROW(Tracker!$B$5)+1),ROWS(D$8:D847))))</f>
        <v/>
      </c>
      <c r="F847" s="19" t="str" cm="1">
        <f t="array" ref="F847">IF(ROWS(F$8:F847)&gt;$H$4,"",INDEX(PaymentDate[],SMALL(IF((PaymentDate[]&gt;=PerCustomer!$D$5)*(PaymentDate[]&lt;=PerCustomer!$E$5)*(PaymentCus[]=PerCustomer!$B$5),ROW(PaymentDate[])-ROW(CustPay!$B$4)+1),ROWS(F$8:F847))))</f>
        <v/>
      </c>
      <c r="G847" s="20" t="str" cm="1">
        <f t="array" ref="G847">IF(ROWS(G$8:G847)&gt;$H$4,"",INDEX(PaymentCus[],SMALL(IF((PaymentDate[]&gt;=PerCustomer!$D$5)*(PaymentDate[]&lt;=PerCustomer!$E$5)*(PaymentCus[]=PerCustomer!$B$5),ROW(PaymentDate[])-ROW(CustPay!$B$4)+1),ROWS(G$8:G847))))</f>
        <v/>
      </c>
      <c r="H847" s="21" t="str" cm="1">
        <f t="array" ref="H847">IF(ROWS(H$8:H847)&gt;$H$4,"",INDEX(TableCPD[],SMALL(IF((PaymentDate[]&gt;=PerCustomer!$D$5)*(PaymentDate[]&lt;=PerCustomer!$E$5)*(PaymentCus[]=PerCustomer!$B$5),ROW(PaymentDate[])-ROW(CustPay!$B$4)+1),ROWS(H$8:H847))))</f>
        <v/>
      </c>
      <c r="L847" s="10"/>
    </row>
    <row r="848" spans="2:12" x14ac:dyDescent="0.35">
      <c r="B848" s="19" t="str">
        <f t="array" ref="B848">IF(ROWS(B$8:B848)&gt;$H$3,"",INDEX(Tracker!$B$5:$B$999,SMALL(IF((Tracker!$B$5:$B$999&gt;=PerCustomer!$D$5)*(Tracker!$B$5:$B$999&lt;=PerCustomer!$E$5)*(Tracker!$C$5:$C$999=PerCustomer!$B$5),ROW(Tracker!$B$5:$B$999)-ROW(Tracker!$B$5)+1),ROWS(B$8:B848))))</f>
        <v/>
      </c>
      <c r="C848" s="19" t="str">
        <f t="array" ref="C848">IF(ROWS(C$8:C848)&gt;$H$3,"",INDEX(Tracker!$C$5:$C$999,SMALL(IF((Tracker!$B$5:$B$999&gt;=PerCustomer!$D$5)*(Tracker!$B$5:$B$999&lt;=PerCustomer!$E$5)*(Tracker!$C$5:$C$999=PerCustomer!$B$5),ROW(Tracker!$B$5:$B$999)-ROW(Tracker!$B$5)+1),ROWS(C$8:C848))))</f>
        <v/>
      </c>
      <c r="D848" s="21" t="str">
        <f t="array" ref="D848">IF(ROWS(D$8:D848)&gt;$H$3,"",INDEX(Tracker!$D$5:$D$999,SMALL(IF((Tracker!$B$5:$B$999&gt;=PerCustomer!$D$5)*(Tracker!$B$5:$B$999&lt;=PerCustomer!$E$5)*(Tracker!$C$5:$C$999=PerCustomer!$B$5),ROW(Tracker!$B$5:$B$999)-ROW(Tracker!$B$5)+1),ROWS(D$8:D848))))</f>
        <v/>
      </c>
      <c r="F848" s="19" t="str" cm="1">
        <f t="array" ref="F848">IF(ROWS(F$8:F848)&gt;$H$4,"",INDEX(PaymentDate[],SMALL(IF((PaymentDate[]&gt;=PerCustomer!$D$5)*(PaymentDate[]&lt;=PerCustomer!$E$5)*(PaymentCus[]=PerCustomer!$B$5),ROW(PaymentDate[])-ROW(CustPay!$B$4)+1),ROWS(F$8:F848))))</f>
        <v/>
      </c>
      <c r="G848" s="20" t="str" cm="1">
        <f t="array" ref="G848">IF(ROWS(G$8:G848)&gt;$H$4,"",INDEX(PaymentCus[],SMALL(IF((PaymentDate[]&gt;=PerCustomer!$D$5)*(PaymentDate[]&lt;=PerCustomer!$E$5)*(PaymentCus[]=PerCustomer!$B$5),ROW(PaymentDate[])-ROW(CustPay!$B$4)+1),ROWS(G$8:G848))))</f>
        <v/>
      </c>
      <c r="H848" s="21" t="str" cm="1">
        <f t="array" ref="H848">IF(ROWS(H$8:H848)&gt;$H$4,"",INDEX(TableCPD[],SMALL(IF((PaymentDate[]&gt;=PerCustomer!$D$5)*(PaymentDate[]&lt;=PerCustomer!$E$5)*(PaymentCus[]=PerCustomer!$B$5),ROW(PaymentDate[])-ROW(CustPay!$B$4)+1),ROWS(H$8:H848))))</f>
        <v/>
      </c>
      <c r="L848" s="10"/>
    </row>
    <row r="849" spans="2:12" x14ac:dyDescent="0.35">
      <c r="B849" s="19" t="str">
        <f t="array" ref="B849">IF(ROWS(B$8:B849)&gt;$H$3,"",INDEX(Tracker!$B$5:$B$999,SMALL(IF((Tracker!$B$5:$B$999&gt;=PerCustomer!$D$5)*(Tracker!$B$5:$B$999&lt;=PerCustomer!$E$5)*(Tracker!$C$5:$C$999=PerCustomer!$B$5),ROW(Tracker!$B$5:$B$999)-ROW(Tracker!$B$5)+1),ROWS(B$8:B849))))</f>
        <v/>
      </c>
      <c r="C849" s="19" t="str">
        <f t="array" ref="C849">IF(ROWS(C$8:C849)&gt;$H$3,"",INDEX(Tracker!$C$5:$C$999,SMALL(IF((Tracker!$B$5:$B$999&gt;=PerCustomer!$D$5)*(Tracker!$B$5:$B$999&lt;=PerCustomer!$E$5)*(Tracker!$C$5:$C$999=PerCustomer!$B$5),ROW(Tracker!$B$5:$B$999)-ROW(Tracker!$B$5)+1),ROWS(C$8:C849))))</f>
        <v/>
      </c>
      <c r="D849" s="21" t="str">
        <f t="array" ref="D849">IF(ROWS(D$8:D849)&gt;$H$3,"",INDEX(Tracker!$D$5:$D$999,SMALL(IF((Tracker!$B$5:$B$999&gt;=PerCustomer!$D$5)*(Tracker!$B$5:$B$999&lt;=PerCustomer!$E$5)*(Tracker!$C$5:$C$999=PerCustomer!$B$5),ROW(Tracker!$B$5:$B$999)-ROW(Tracker!$B$5)+1),ROWS(D$8:D849))))</f>
        <v/>
      </c>
      <c r="F849" s="19" t="str" cm="1">
        <f t="array" ref="F849">IF(ROWS(F$8:F849)&gt;$H$4,"",INDEX(PaymentDate[],SMALL(IF((PaymentDate[]&gt;=PerCustomer!$D$5)*(PaymentDate[]&lt;=PerCustomer!$E$5)*(PaymentCus[]=PerCustomer!$B$5),ROW(PaymentDate[])-ROW(CustPay!$B$4)+1),ROWS(F$8:F849))))</f>
        <v/>
      </c>
      <c r="G849" s="20" t="str" cm="1">
        <f t="array" ref="G849">IF(ROWS(G$8:G849)&gt;$H$4,"",INDEX(PaymentCus[],SMALL(IF((PaymentDate[]&gt;=PerCustomer!$D$5)*(PaymentDate[]&lt;=PerCustomer!$E$5)*(PaymentCus[]=PerCustomer!$B$5),ROW(PaymentDate[])-ROW(CustPay!$B$4)+1),ROWS(G$8:G849))))</f>
        <v/>
      </c>
      <c r="H849" s="21" t="str" cm="1">
        <f t="array" ref="H849">IF(ROWS(H$8:H849)&gt;$H$4,"",INDEX(TableCPD[],SMALL(IF((PaymentDate[]&gt;=PerCustomer!$D$5)*(PaymentDate[]&lt;=PerCustomer!$E$5)*(PaymentCus[]=PerCustomer!$B$5),ROW(PaymentDate[])-ROW(CustPay!$B$4)+1),ROWS(H$8:H849))))</f>
        <v/>
      </c>
      <c r="L849" s="10"/>
    </row>
    <row r="850" spans="2:12" x14ac:dyDescent="0.35">
      <c r="B850" s="19" t="str">
        <f t="array" ref="B850">IF(ROWS(B$8:B850)&gt;$H$3,"",INDEX(Tracker!$B$5:$B$999,SMALL(IF((Tracker!$B$5:$B$999&gt;=PerCustomer!$D$5)*(Tracker!$B$5:$B$999&lt;=PerCustomer!$E$5)*(Tracker!$C$5:$C$999=PerCustomer!$B$5),ROW(Tracker!$B$5:$B$999)-ROW(Tracker!$B$5)+1),ROWS(B$8:B850))))</f>
        <v/>
      </c>
      <c r="C850" s="19" t="str">
        <f t="array" ref="C850">IF(ROWS(C$8:C850)&gt;$H$3,"",INDEX(Tracker!$C$5:$C$999,SMALL(IF((Tracker!$B$5:$B$999&gt;=PerCustomer!$D$5)*(Tracker!$B$5:$B$999&lt;=PerCustomer!$E$5)*(Tracker!$C$5:$C$999=PerCustomer!$B$5),ROW(Tracker!$B$5:$B$999)-ROW(Tracker!$B$5)+1),ROWS(C$8:C850))))</f>
        <v/>
      </c>
      <c r="D850" s="21" t="str">
        <f t="array" ref="D850">IF(ROWS(D$8:D850)&gt;$H$3,"",INDEX(Tracker!$D$5:$D$999,SMALL(IF((Tracker!$B$5:$B$999&gt;=PerCustomer!$D$5)*(Tracker!$B$5:$B$999&lt;=PerCustomer!$E$5)*(Tracker!$C$5:$C$999=PerCustomer!$B$5),ROW(Tracker!$B$5:$B$999)-ROW(Tracker!$B$5)+1),ROWS(D$8:D850))))</f>
        <v/>
      </c>
      <c r="F850" s="19" t="str" cm="1">
        <f t="array" ref="F850">IF(ROWS(F$8:F850)&gt;$H$4,"",INDEX(PaymentDate[],SMALL(IF((PaymentDate[]&gt;=PerCustomer!$D$5)*(PaymentDate[]&lt;=PerCustomer!$E$5)*(PaymentCus[]=PerCustomer!$B$5),ROW(PaymentDate[])-ROW(CustPay!$B$4)+1),ROWS(F$8:F850))))</f>
        <v/>
      </c>
      <c r="G850" s="20" t="str" cm="1">
        <f t="array" ref="G850">IF(ROWS(G$8:G850)&gt;$H$4,"",INDEX(PaymentCus[],SMALL(IF((PaymentDate[]&gt;=PerCustomer!$D$5)*(PaymentDate[]&lt;=PerCustomer!$E$5)*(PaymentCus[]=PerCustomer!$B$5),ROW(PaymentDate[])-ROW(CustPay!$B$4)+1),ROWS(G$8:G850))))</f>
        <v/>
      </c>
      <c r="H850" s="21" t="str" cm="1">
        <f t="array" ref="H850">IF(ROWS(H$8:H850)&gt;$H$4,"",INDEX(TableCPD[],SMALL(IF((PaymentDate[]&gt;=PerCustomer!$D$5)*(PaymentDate[]&lt;=PerCustomer!$E$5)*(PaymentCus[]=PerCustomer!$B$5),ROW(PaymentDate[])-ROW(CustPay!$B$4)+1),ROWS(H$8:H850))))</f>
        <v/>
      </c>
      <c r="L850" s="10"/>
    </row>
    <row r="851" spans="2:12" x14ac:dyDescent="0.35">
      <c r="B851" s="19" t="str">
        <f t="array" ref="B851">IF(ROWS(B$8:B851)&gt;$H$3,"",INDEX(Tracker!$B$5:$B$999,SMALL(IF((Tracker!$B$5:$B$999&gt;=PerCustomer!$D$5)*(Tracker!$B$5:$B$999&lt;=PerCustomer!$E$5)*(Tracker!$C$5:$C$999=PerCustomer!$B$5),ROW(Tracker!$B$5:$B$999)-ROW(Tracker!$B$5)+1),ROWS(B$8:B851))))</f>
        <v/>
      </c>
      <c r="C851" s="19" t="str">
        <f t="array" ref="C851">IF(ROWS(C$8:C851)&gt;$H$3,"",INDEX(Tracker!$C$5:$C$999,SMALL(IF((Tracker!$B$5:$B$999&gt;=PerCustomer!$D$5)*(Tracker!$B$5:$B$999&lt;=PerCustomer!$E$5)*(Tracker!$C$5:$C$999=PerCustomer!$B$5),ROW(Tracker!$B$5:$B$999)-ROW(Tracker!$B$5)+1),ROWS(C$8:C851))))</f>
        <v/>
      </c>
      <c r="D851" s="21" t="str">
        <f t="array" ref="D851">IF(ROWS(D$8:D851)&gt;$H$3,"",INDEX(Tracker!$D$5:$D$999,SMALL(IF((Tracker!$B$5:$B$999&gt;=PerCustomer!$D$5)*(Tracker!$B$5:$B$999&lt;=PerCustomer!$E$5)*(Tracker!$C$5:$C$999=PerCustomer!$B$5),ROW(Tracker!$B$5:$B$999)-ROW(Tracker!$B$5)+1),ROWS(D$8:D851))))</f>
        <v/>
      </c>
      <c r="F851" s="19" t="str" cm="1">
        <f t="array" ref="F851">IF(ROWS(F$8:F851)&gt;$H$4,"",INDEX(PaymentDate[],SMALL(IF((PaymentDate[]&gt;=PerCustomer!$D$5)*(PaymentDate[]&lt;=PerCustomer!$E$5)*(PaymentCus[]=PerCustomer!$B$5),ROW(PaymentDate[])-ROW(CustPay!$B$4)+1),ROWS(F$8:F851))))</f>
        <v/>
      </c>
      <c r="G851" s="20" t="str" cm="1">
        <f t="array" ref="G851">IF(ROWS(G$8:G851)&gt;$H$4,"",INDEX(PaymentCus[],SMALL(IF((PaymentDate[]&gt;=PerCustomer!$D$5)*(PaymentDate[]&lt;=PerCustomer!$E$5)*(PaymentCus[]=PerCustomer!$B$5),ROW(PaymentDate[])-ROW(CustPay!$B$4)+1),ROWS(G$8:G851))))</f>
        <v/>
      </c>
      <c r="H851" s="21" t="str" cm="1">
        <f t="array" ref="H851">IF(ROWS(H$8:H851)&gt;$H$4,"",INDEX(TableCPD[],SMALL(IF((PaymentDate[]&gt;=PerCustomer!$D$5)*(PaymentDate[]&lt;=PerCustomer!$E$5)*(PaymentCus[]=PerCustomer!$B$5),ROW(PaymentDate[])-ROW(CustPay!$B$4)+1),ROWS(H$8:H851))))</f>
        <v/>
      </c>
      <c r="L851" s="10"/>
    </row>
    <row r="852" spans="2:12" x14ac:dyDescent="0.35">
      <c r="B852" s="19" t="str">
        <f t="array" ref="B852">IF(ROWS(B$8:B852)&gt;$H$3,"",INDEX(Tracker!$B$5:$B$999,SMALL(IF((Tracker!$B$5:$B$999&gt;=PerCustomer!$D$5)*(Tracker!$B$5:$B$999&lt;=PerCustomer!$E$5)*(Tracker!$C$5:$C$999=PerCustomer!$B$5),ROW(Tracker!$B$5:$B$999)-ROW(Tracker!$B$5)+1),ROWS(B$8:B852))))</f>
        <v/>
      </c>
      <c r="C852" s="19" t="str">
        <f t="array" ref="C852">IF(ROWS(C$8:C852)&gt;$H$3,"",INDEX(Tracker!$C$5:$C$999,SMALL(IF((Tracker!$B$5:$B$999&gt;=PerCustomer!$D$5)*(Tracker!$B$5:$B$999&lt;=PerCustomer!$E$5)*(Tracker!$C$5:$C$999=PerCustomer!$B$5),ROW(Tracker!$B$5:$B$999)-ROW(Tracker!$B$5)+1),ROWS(C$8:C852))))</f>
        <v/>
      </c>
      <c r="D852" s="21" t="str">
        <f t="array" ref="D852">IF(ROWS(D$8:D852)&gt;$H$3,"",INDEX(Tracker!$D$5:$D$999,SMALL(IF((Tracker!$B$5:$B$999&gt;=PerCustomer!$D$5)*(Tracker!$B$5:$B$999&lt;=PerCustomer!$E$5)*(Tracker!$C$5:$C$999=PerCustomer!$B$5),ROW(Tracker!$B$5:$B$999)-ROW(Tracker!$B$5)+1),ROWS(D$8:D852))))</f>
        <v/>
      </c>
      <c r="F852" s="19" t="str" cm="1">
        <f t="array" ref="F852">IF(ROWS(F$8:F852)&gt;$H$4,"",INDEX(PaymentDate[],SMALL(IF((PaymentDate[]&gt;=PerCustomer!$D$5)*(PaymentDate[]&lt;=PerCustomer!$E$5)*(PaymentCus[]=PerCustomer!$B$5),ROW(PaymentDate[])-ROW(CustPay!$B$4)+1),ROWS(F$8:F852))))</f>
        <v/>
      </c>
      <c r="G852" s="20" t="str" cm="1">
        <f t="array" ref="G852">IF(ROWS(G$8:G852)&gt;$H$4,"",INDEX(PaymentCus[],SMALL(IF((PaymentDate[]&gt;=PerCustomer!$D$5)*(PaymentDate[]&lt;=PerCustomer!$E$5)*(PaymentCus[]=PerCustomer!$B$5),ROW(PaymentDate[])-ROW(CustPay!$B$4)+1),ROWS(G$8:G852))))</f>
        <v/>
      </c>
      <c r="H852" s="21" t="str" cm="1">
        <f t="array" ref="H852">IF(ROWS(H$8:H852)&gt;$H$4,"",INDEX(TableCPD[],SMALL(IF((PaymentDate[]&gt;=PerCustomer!$D$5)*(PaymentDate[]&lt;=PerCustomer!$E$5)*(PaymentCus[]=PerCustomer!$B$5),ROW(PaymentDate[])-ROW(CustPay!$B$4)+1),ROWS(H$8:H852))))</f>
        <v/>
      </c>
      <c r="L852" s="10"/>
    </row>
    <row r="853" spans="2:12" x14ac:dyDescent="0.35">
      <c r="B853" s="19" t="str">
        <f t="array" ref="B853">IF(ROWS(B$8:B853)&gt;$H$3,"",INDEX(Tracker!$B$5:$B$999,SMALL(IF((Tracker!$B$5:$B$999&gt;=PerCustomer!$D$5)*(Tracker!$B$5:$B$999&lt;=PerCustomer!$E$5)*(Tracker!$C$5:$C$999=PerCustomer!$B$5),ROW(Tracker!$B$5:$B$999)-ROW(Tracker!$B$5)+1),ROWS(B$8:B853))))</f>
        <v/>
      </c>
      <c r="C853" s="19" t="str">
        <f t="array" ref="C853">IF(ROWS(C$8:C853)&gt;$H$3,"",INDEX(Tracker!$C$5:$C$999,SMALL(IF((Tracker!$B$5:$B$999&gt;=PerCustomer!$D$5)*(Tracker!$B$5:$B$999&lt;=PerCustomer!$E$5)*(Tracker!$C$5:$C$999=PerCustomer!$B$5),ROW(Tracker!$B$5:$B$999)-ROW(Tracker!$B$5)+1),ROWS(C$8:C853))))</f>
        <v/>
      </c>
      <c r="D853" s="21" t="str">
        <f t="array" ref="D853">IF(ROWS(D$8:D853)&gt;$H$3,"",INDEX(Tracker!$D$5:$D$999,SMALL(IF((Tracker!$B$5:$B$999&gt;=PerCustomer!$D$5)*(Tracker!$B$5:$B$999&lt;=PerCustomer!$E$5)*(Tracker!$C$5:$C$999=PerCustomer!$B$5),ROW(Tracker!$B$5:$B$999)-ROW(Tracker!$B$5)+1),ROWS(D$8:D853))))</f>
        <v/>
      </c>
      <c r="F853" s="19" t="str" cm="1">
        <f t="array" ref="F853">IF(ROWS(F$8:F853)&gt;$H$4,"",INDEX(PaymentDate[],SMALL(IF((PaymentDate[]&gt;=PerCustomer!$D$5)*(PaymentDate[]&lt;=PerCustomer!$E$5)*(PaymentCus[]=PerCustomer!$B$5),ROW(PaymentDate[])-ROW(CustPay!$B$4)+1),ROWS(F$8:F853))))</f>
        <v/>
      </c>
      <c r="G853" s="20" t="str" cm="1">
        <f t="array" ref="G853">IF(ROWS(G$8:G853)&gt;$H$4,"",INDEX(PaymentCus[],SMALL(IF((PaymentDate[]&gt;=PerCustomer!$D$5)*(PaymentDate[]&lt;=PerCustomer!$E$5)*(PaymentCus[]=PerCustomer!$B$5),ROW(PaymentDate[])-ROW(CustPay!$B$4)+1),ROWS(G$8:G853))))</f>
        <v/>
      </c>
      <c r="H853" s="21" t="str" cm="1">
        <f t="array" ref="H853">IF(ROWS(H$8:H853)&gt;$H$4,"",INDEX(TableCPD[],SMALL(IF((PaymentDate[]&gt;=PerCustomer!$D$5)*(PaymentDate[]&lt;=PerCustomer!$E$5)*(PaymentCus[]=PerCustomer!$B$5),ROW(PaymentDate[])-ROW(CustPay!$B$4)+1),ROWS(H$8:H853))))</f>
        <v/>
      </c>
      <c r="L853" s="10"/>
    </row>
    <row r="854" spans="2:12" x14ac:dyDescent="0.35">
      <c r="B854" s="19" t="str">
        <f t="array" ref="B854">IF(ROWS(B$8:B854)&gt;$H$3,"",INDEX(Tracker!$B$5:$B$999,SMALL(IF((Tracker!$B$5:$B$999&gt;=PerCustomer!$D$5)*(Tracker!$B$5:$B$999&lt;=PerCustomer!$E$5)*(Tracker!$C$5:$C$999=PerCustomer!$B$5),ROW(Tracker!$B$5:$B$999)-ROW(Tracker!$B$5)+1),ROWS(B$8:B854))))</f>
        <v/>
      </c>
      <c r="C854" s="19" t="str">
        <f t="array" ref="C854">IF(ROWS(C$8:C854)&gt;$H$3,"",INDEX(Tracker!$C$5:$C$999,SMALL(IF((Tracker!$B$5:$B$999&gt;=PerCustomer!$D$5)*(Tracker!$B$5:$B$999&lt;=PerCustomer!$E$5)*(Tracker!$C$5:$C$999=PerCustomer!$B$5),ROW(Tracker!$B$5:$B$999)-ROW(Tracker!$B$5)+1),ROWS(C$8:C854))))</f>
        <v/>
      </c>
      <c r="D854" s="21" t="str">
        <f t="array" ref="D854">IF(ROWS(D$8:D854)&gt;$H$3,"",INDEX(Tracker!$D$5:$D$999,SMALL(IF((Tracker!$B$5:$B$999&gt;=PerCustomer!$D$5)*(Tracker!$B$5:$B$999&lt;=PerCustomer!$E$5)*(Tracker!$C$5:$C$999=PerCustomer!$B$5),ROW(Tracker!$B$5:$B$999)-ROW(Tracker!$B$5)+1),ROWS(D$8:D854))))</f>
        <v/>
      </c>
      <c r="F854" s="19" t="str" cm="1">
        <f t="array" ref="F854">IF(ROWS(F$8:F854)&gt;$H$4,"",INDEX(PaymentDate[],SMALL(IF((PaymentDate[]&gt;=PerCustomer!$D$5)*(PaymentDate[]&lt;=PerCustomer!$E$5)*(PaymentCus[]=PerCustomer!$B$5),ROW(PaymentDate[])-ROW(CustPay!$B$4)+1),ROWS(F$8:F854))))</f>
        <v/>
      </c>
      <c r="G854" s="20" t="str" cm="1">
        <f t="array" ref="G854">IF(ROWS(G$8:G854)&gt;$H$4,"",INDEX(PaymentCus[],SMALL(IF((PaymentDate[]&gt;=PerCustomer!$D$5)*(PaymentDate[]&lt;=PerCustomer!$E$5)*(PaymentCus[]=PerCustomer!$B$5),ROW(PaymentDate[])-ROW(CustPay!$B$4)+1),ROWS(G$8:G854))))</f>
        <v/>
      </c>
      <c r="H854" s="21" t="str" cm="1">
        <f t="array" ref="H854">IF(ROWS(H$8:H854)&gt;$H$4,"",INDEX(TableCPD[],SMALL(IF((PaymentDate[]&gt;=PerCustomer!$D$5)*(PaymentDate[]&lt;=PerCustomer!$E$5)*(PaymentCus[]=PerCustomer!$B$5),ROW(PaymentDate[])-ROW(CustPay!$B$4)+1),ROWS(H$8:H854))))</f>
        <v/>
      </c>
      <c r="L854" s="10"/>
    </row>
    <row r="855" spans="2:12" x14ac:dyDescent="0.35">
      <c r="B855" s="19" t="str">
        <f t="array" ref="B855">IF(ROWS(B$8:B855)&gt;$H$3,"",INDEX(Tracker!$B$5:$B$999,SMALL(IF((Tracker!$B$5:$B$999&gt;=PerCustomer!$D$5)*(Tracker!$B$5:$B$999&lt;=PerCustomer!$E$5)*(Tracker!$C$5:$C$999=PerCustomer!$B$5),ROW(Tracker!$B$5:$B$999)-ROW(Tracker!$B$5)+1),ROWS(B$8:B855))))</f>
        <v/>
      </c>
      <c r="C855" s="19" t="str">
        <f t="array" ref="C855">IF(ROWS(C$8:C855)&gt;$H$3,"",INDEX(Tracker!$C$5:$C$999,SMALL(IF((Tracker!$B$5:$B$999&gt;=PerCustomer!$D$5)*(Tracker!$B$5:$B$999&lt;=PerCustomer!$E$5)*(Tracker!$C$5:$C$999=PerCustomer!$B$5),ROW(Tracker!$B$5:$B$999)-ROW(Tracker!$B$5)+1),ROWS(C$8:C855))))</f>
        <v/>
      </c>
      <c r="D855" s="21" t="str">
        <f t="array" ref="D855">IF(ROWS(D$8:D855)&gt;$H$3,"",INDEX(Tracker!$D$5:$D$999,SMALL(IF((Tracker!$B$5:$B$999&gt;=PerCustomer!$D$5)*(Tracker!$B$5:$B$999&lt;=PerCustomer!$E$5)*(Tracker!$C$5:$C$999=PerCustomer!$B$5),ROW(Tracker!$B$5:$B$999)-ROW(Tracker!$B$5)+1),ROWS(D$8:D855))))</f>
        <v/>
      </c>
      <c r="F855" s="19" t="str" cm="1">
        <f t="array" ref="F855">IF(ROWS(F$8:F855)&gt;$H$4,"",INDEX(PaymentDate[],SMALL(IF((PaymentDate[]&gt;=PerCustomer!$D$5)*(PaymentDate[]&lt;=PerCustomer!$E$5)*(PaymentCus[]=PerCustomer!$B$5),ROW(PaymentDate[])-ROW(CustPay!$B$4)+1),ROWS(F$8:F855))))</f>
        <v/>
      </c>
      <c r="G855" s="20" t="str" cm="1">
        <f t="array" ref="G855">IF(ROWS(G$8:G855)&gt;$H$4,"",INDEX(PaymentCus[],SMALL(IF((PaymentDate[]&gt;=PerCustomer!$D$5)*(PaymentDate[]&lt;=PerCustomer!$E$5)*(PaymentCus[]=PerCustomer!$B$5),ROW(PaymentDate[])-ROW(CustPay!$B$4)+1),ROWS(G$8:G855))))</f>
        <v/>
      </c>
      <c r="H855" s="21" t="str" cm="1">
        <f t="array" ref="H855">IF(ROWS(H$8:H855)&gt;$H$4,"",INDEX(TableCPD[],SMALL(IF((PaymentDate[]&gt;=PerCustomer!$D$5)*(PaymentDate[]&lt;=PerCustomer!$E$5)*(PaymentCus[]=PerCustomer!$B$5),ROW(PaymentDate[])-ROW(CustPay!$B$4)+1),ROWS(H$8:H855))))</f>
        <v/>
      </c>
      <c r="L855" s="10"/>
    </row>
    <row r="856" spans="2:12" x14ac:dyDescent="0.35">
      <c r="B856" s="19" t="str">
        <f t="array" ref="B856">IF(ROWS(B$8:B856)&gt;$H$3,"",INDEX(Tracker!$B$5:$B$999,SMALL(IF((Tracker!$B$5:$B$999&gt;=PerCustomer!$D$5)*(Tracker!$B$5:$B$999&lt;=PerCustomer!$E$5)*(Tracker!$C$5:$C$999=PerCustomer!$B$5),ROW(Tracker!$B$5:$B$999)-ROW(Tracker!$B$5)+1),ROWS(B$8:B856))))</f>
        <v/>
      </c>
      <c r="C856" s="19" t="str">
        <f t="array" ref="C856">IF(ROWS(C$8:C856)&gt;$H$3,"",INDEX(Tracker!$C$5:$C$999,SMALL(IF((Tracker!$B$5:$B$999&gt;=PerCustomer!$D$5)*(Tracker!$B$5:$B$999&lt;=PerCustomer!$E$5)*(Tracker!$C$5:$C$999=PerCustomer!$B$5),ROW(Tracker!$B$5:$B$999)-ROW(Tracker!$B$5)+1),ROWS(C$8:C856))))</f>
        <v/>
      </c>
      <c r="D856" s="21" t="str">
        <f t="array" ref="D856">IF(ROWS(D$8:D856)&gt;$H$3,"",INDEX(Tracker!$D$5:$D$999,SMALL(IF((Tracker!$B$5:$B$999&gt;=PerCustomer!$D$5)*(Tracker!$B$5:$B$999&lt;=PerCustomer!$E$5)*(Tracker!$C$5:$C$999=PerCustomer!$B$5),ROW(Tracker!$B$5:$B$999)-ROW(Tracker!$B$5)+1),ROWS(D$8:D856))))</f>
        <v/>
      </c>
      <c r="F856" s="19" t="str" cm="1">
        <f t="array" ref="F856">IF(ROWS(F$8:F856)&gt;$H$4,"",INDEX(PaymentDate[],SMALL(IF((PaymentDate[]&gt;=PerCustomer!$D$5)*(PaymentDate[]&lt;=PerCustomer!$E$5)*(PaymentCus[]=PerCustomer!$B$5),ROW(PaymentDate[])-ROW(CustPay!$B$4)+1),ROWS(F$8:F856))))</f>
        <v/>
      </c>
      <c r="G856" s="20" t="str" cm="1">
        <f t="array" ref="G856">IF(ROWS(G$8:G856)&gt;$H$4,"",INDEX(PaymentCus[],SMALL(IF((PaymentDate[]&gt;=PerCustomer!$D$5)*(PaymentDate[]&lt;=PerCustomer!$E$5)*(PaymentCus[]=PerCustomer!$B$5),ROW(PaymentDate[])-ROW(CustPay!$B$4)+1),ROWS(G$8:G856))))</f>
        <v/>
      </c>
      <c r="H856" s="21" t="str" cm="1">
        <f t="array" ref="H856">IF(ROWS(H$8:H856)&gt;$H$4,"",INDEX(TableCPD[],SMALL(IF((PaymentDate[]&gt;=PerCustomer!$D$5)*(PaymentDate[]&lt;=PerCustomer!$E$5)*(PaymentCus[]=PerCustomer!$B$5),ROW(PaymentDate[])-ROW(CustPay!$B$4)+1),ROWS(H$8:H856))))</f>
        <v/>
      </c>
      <c r="L856" s="10"/>
    </row>
    <row r="857" spans="2:12" x14ac:dyDescent="0.35">
      <c r="B857" s="19" t="str">
        <f t="array" ref="B857">IF(ROWS(B$8:B857)&gt;$H$3,"",INDEX(Tracker!$B$5:$B$999,SMALL(IF((Tracker!$B$5:$B$999&gt;=PerCustomer!$D$5)*(Tracker!$B$5:$B$999&lt;=PerCustomer!$E$5)*(Tracker!$C$5:$C$999=PerCustomer!$B$5),ROW(Tracker!$B$5:$B$999)-ROW(Tracker!$B$5)+1),ROWS(B$8:B857))))</f>
        <v/>
      </c>
      <c r="C857" s="19" t="str">
        <f t="array" ref="C857">IF(ROWS(C$8:C857)&gt;$H$3,"",INDEX(Tracker!$C$5:$C$999,SMALL(IF((Tracker!$B$5:$B$999&gt;=PerCustomer!$D$5)*(Tracker!$B$5:$B$999&lt;=PerCustomer!$E$5)*(Tracker!$C$5:$C$999=PerCustomer!$B$5),ROW(Tracker!$B$5:$B$999)-ROW(Tracker!$B$5)+1),ROWS(C$8:C857))))</f>
        <v/>
      </c>
      <c r="D857" s="21" t="str">
        <f t="array" ref="D857">IF(ROWS(D$8:D857)&gt;$H$3,"",INDEX(Tracker!$D$5:$D$999,SMALL(IF((Tracker!$B$5:$B$999&gt;=PerCustomer!$D$5)*(Tracker!$B$5:$B$999&lt;=PerCustomer!$E$5)*(Tracker!$C$5:$C$999=PerCustomer!$B$5),ROW(Tracker!$B$5:$B$999)-ROW(Tracker!$B$5)+1),ROWS(D$8:D857))))</f>
        <v/>
      </c>
      <c r="F857" s="19" t="str" cm="1">
        <f t="array" ref="F857">IF(ROWS(F$8:F857)&gt;$H$4,"",INDEX(PaymentDate[],SMALL(IF((PaymentDate[]&gt;=PerCustomer!$D$5)*(PaymentDate[]&lt;=PerCustomer!$E$5)*(PaymentCus[]=PerCustomer!$B$5),ROW(PaymentDate[])-ROW(CustPay!$B$4)+1),ROWS(F$8:F857))))</f>
        <v/>
      </c>
      <c r="G857" s="20" t="str" cm="1">
        <f t="array" ref="G857">IF(ROWS(G$8:G857)&gt;$H$4,"",INDEX(PaymentCus[],SMALL(IF((PaymentDate[]&gt;=PerCustomer!$D$5)*(PaymentDate[]&lt;=PerCustomer!$E$5)*(PaymentCus[]=PerCustomer!$B$5),ROW(PaymentDate[])-ROW(CustPay!$B$4)+1),ROWS(G$8:G857))))</f>
        <v/>
      </c>
      <c r="H857" s="21" t="str" cm="1">
        <f t="array" ref="H857">IF(ROWS(H$8:H857)&gt;$H$4,"",INDEX(TableCPD[],SMALL(IF((PaymentDate[]&gt;=PerCustomer!$D$5)*(PaymentDate[]&lt;=PerCustomer!$E$5)*(PaymentCus[]=PerCustomer!$B$5),ROW(PaymentDate[])-ROW(CustPay!$B$4)+1),ROWS(H$8:H857))))</f>
        <v/>
      </c>
      <c r="L857" s="10"/>
    </row>
    <row r="858" spans="2:12" x14ac:dyDescent="0.35">
      <c r="B858" s="19" t="str">
        <f t="array" ref="B858">IF(ROWS(B$8:B858)&gt;$H$3,"",INDEX(Tracker!$B$5:$B$999,SMALL(IF((Tracker!$B$5:$B$999&gt;=PerCustomer!$D$5)*(Tracker!$B$5:$B$999&lt;=PerCustomer!$E$5)*(Tracker!$C$5:$C$999=PerCustomer!$B$5),ROW(Tracker!$B$5:$B$999)-ROW(Tracker!$B$5)+1),ROWS(B$8:B858))))</f>
        <v/>
      </c>
      <c r="C858" s="19" t="str">
        <f t="array" ref="C858">IF(ROWS(C$8:C858)&gt;$H$3,"",INDEX(Tracker!$C$5:$C$999,SMALL(IF((Tracker!$B$5:$B$999&gt;=PerCustomer!$D$5)*(Tracker!$B$5:$B$999&lt;=PerCustomer!$E$5)*(Tracker!$C$5:$C$999=PerCustomer!$B$5),ROW(Tracker!$B$5:$B$999)-ROW(Tracker!$B$5)+1),ROWS(C$8:C858))))</f>
        <v/>
      </c>
      <c r="D858" s="21" t="str">
        <f t="array" ref="D858">IF(ROWS(D$8:D858)&gt;$H$3,"",INDEX(Tracker!$D$5:$D$999,SMALL(IF((Tracker!$B$5:$B$999&gt;=PerCustomer!$D$5)*(Tracker!$B$5:$B$999&lt;=PerCustomer!$E$5)*(Tracker!$C$5:$C$999=PerCustomer!$B$5),ROW(Tracker!$B$5:$B$999)-ROW(Tracker!$B$5)+1),ROWS(D$8:D858))))</f>
        <v/>
      </c>
      <c r="F858" s="19" t="str" cm="1">
        <f t="array" ref="F858">IF(ROWS(F$8:F858)&gt;$H$4,"",INDEX(PaymentDate[],SMALL(IF((PaymentDate[]&gt;=PerCustomer!$D$5)*(PaymentDate[]&lt;=PerCustomer!$E$5)*(PaymentCus[]=PerCustomer!$B$5),ROW(PaymentDate[])-ROW(CustPay!$B$4)+1),ROWS(F$8:F858))))</f>
        <v/>
      </c>
      <c r="G858" s="20" t="str" cm="1">
        <f t="array" ref="G858">IF(ROWS(G$8:G858)&gt;$H$4,"",INDEX(PaymentCus[],SMALL(IF((PaymentDate[]&gt;=PerCustomer!$D$5)*(PaymentDate[]&lt;=PerCustomer!$E$5)*(PaymentCus[]=PerCustomer!$B$5),ROW(PaymentDate[])-ROW(CustPay!$B$4)+1),ROWS(G$8:G858))))</f>
        <v/>
      </c>
      <c r="H858" s="21" t="str" cm="1">
        <f t="array" ref="H858">IF(ROWS(H$8:H858)&gt;$H$4,"",INDEX(TableCPD[],SMALL(IF((PaymentDate[]&gt;=PerCustomer!$D$5)*(PaymentDate[]&lt;=PerCustomer!$E$5)*(PaymentCus[]=PerCustomer!$B$5),ROW(PaymentDate[])-ROW(CustPay!$B$4)+1),ROWS(H$8:H858))))</f>
        <v/>
      </c>
      <c r="L858" s="10"/>
    </row>
    <row r="859" spans="2:12" x14ac:dyDescent="0.35">
      <c r="B859" s="19" t="str">
        <f t="array" ref="B859">IF(ROWS(B$8:B859)&gt;$H$3,"",INDEX(Tracker!$B$5:$B$999,SMALL(IF((Tracker!$B$5:$B$999&gt;=PerCustomer!$D$5)*(Tracker!$B$5:$B$999&lt;=PerCustomer!$E$5)*(Tracker!$C$5:$C$999=PerCustomer!$B$5),ROW(Tracker!$B$5:$B$999)-ROW(Tracker!$B$5)+1),ROWS(B$8:B859))))</f>
        <v/>
      </c>
      <c r="C859" s="19" t="str">
        <f t="array" ref="C859">IF(ROWS(C$8:C859)&gt;$H$3,"",INDEX(Tracker!$C$5:$C$999,SMALL(IF((Tracker!$B$5:$B$999&gt;=PerCustomer!$D$5)*(Tracker!$B$5:$B$999&lt;=PerCustomer!$E$5)*(Tracker!$C$5:$C$999=PerCustomer!$B$5),ROW(Tracker!$B$5:$B$999)-ROW(Tracker!$B$5)+1),ROWS(C$8:C859))))</f>
        <v/>
      </c>
      <c r="D859" s="21" t="str">
        <f t="array" ref="D859">IF(ROWS(D$8:D859)&gt;$H$3,"",INDEX(Tracker!$D$5:$D$999,SMALL(IF((Tracker!$B$5:$B$999&gt;=PerCustomer!$D$5)*(Tracker!$B$5:$B$999&lt;=PerCustomer!$E$5)*(Tracker!$C$5:$C$999=PerCustomer!$B$5),ROW(Tracker!$B$5:$B$999)-ROW(Tracker!$B$5)+1),ROWS(D$8:D859))))</f>
        <v/>
      </c>
      <c r="F859" s="19" t="str" cm="1">
        <f t="array" ref="F859">IF(ROWS(F$8:F859)&gt;$H$4,"",INDEX(PaymentDate[],SMALL(IF((PaymentDate[]&gt;=PerCustomer!$D$5)*(PaymentDate[]&lt;=PerCustomer!$E$5)*(PaymentCus[]=PerCustomer!$B$5),ROW(PaymentDate[])-ROW(CustPay!$B$4)+1),ROWS(F$8:F859))))</f>
        <v/>
      </c>
      <c r="G859" s="20" t="str" cm="1">
        <f t="array" ref="G859">IF(ROWS(G$8:G859)&gt;$H$4,"",INDEX(PaymentCus[],SMALL(IF((PaymentDate[]&gt;=PerCustomer!$D$5)*(PaymentDate[]&lt;=PerCustomer!$E$5)*(PaymentCus[]=PerCustomer!$B$5),ROW(PaymentDate[])-ROW(CustPay!$B$4)+1),ROWS(G$8:G859))))</f>
        <v/>
      </c>
      <c r="H859" s="21" t="str" cm="1">
        <f t="array" ref="H859">IF(ROWS(H$8:H859)&gt;$H$4,"",INDEX(TableCPD[],SMALL(IF((PaymentDate[]&gt;=PerCustomer!$D$5)*(PaymentDate[]&lt;=PerCustomer!$E$5)*(PaymentCus[]=PerCustomer!$B$5),ROW(PaymentDate[])-ROW(CustPay!$B$4)+1),ROWS(H$8:H859))))</f>
        <v/>
      </c>
      <c r="L859" s="10"/>
    </row>
    <row r="860" spans="2:12" x14ac:dyDescent="0.35">
      <c r="B860" s="19" t="str">
        <f t="array" ref="B860">IF(ROWS(B$8:B860)&gt;$H$3,"",INDEX(Tracker!$B$5:$B$999,SMALL(IF((Tracker!$B$5:$B$999&gt;=PerCustomer!$D$5)*(Tracker!$B$5:$B$999&lt;=PerCustomer!$E$5)*(Tracker!$C$5:$C$999=PerCustomer!$B$5),ROW(Tracker!$B$5:$B$999)-ROW(Tracker!$B$5)+1),ROWS(B$8:B860))))</f>
        <v/>
      </c>
      <c r="C860" s="19" t="str">
        <f t="array" ref="C860">IF(ROWS(C$8:C860)&gt;$H$3,"",INDEX(Tracker!$C$5:$C$999,SMALL(IF((Tracker!$B$5:$B$999&gt;=PerCustomer!$D$5)*(Tracker!$B$5:$B$999&lt;=PerCustomer!$E$5)*(Tracker!$C$5:$C$999=PerCustomer!$B$5),ROW(Tracker!$B$5:$B$999)-ROW(Tracker!$B$5)+1),ROWS(C$8:C860))))</f>
        <v/>
      </c>
      <c r="D860" s="21" t="str">
        <f t="array" ref="D860">IF(ROWS(D$8:D860)&gt;$H$3,"",INDEX(Tracker!$D$5:$D$999,SMALL(IF((Tracker!$B$5:$B$999&gt;=PerCustomer!$D$5)*(Tracker!$B$5:$B$999&lt;=PerCustomer!$E$5)*(Tracker!$C$5:$C$999=PerCustomer!$B$5),ROW(Tracker!$B$5:$B$999)-ROW(Tracker!$B$5)+1),ROWS(D$8:D860))))</f>
        <v/>
      </c>
      <c r="F860" s="19" t="str" cm="1">
        <f t="array" ref="F860">IF(ROWS(F$8:F860)&gt;$H$4,"",INDEX(PaymentDate[],SMALL(IF((PaymentDate[]&gt;=PerCustomer!$D$5)*(PaymentDate[]&lt;=PerCustomer!$E$5)*(PaymentCus[]=PerCustomer!$B$5),ROW(PaymentDate[])-ROW(CustPay!$B$4)+1),ROWS(F$8:F860))))</f>
        <v/>
      </c>
      <c r="G860" s="20" t="str" cm="1">
        <f t="array" ref="G860">IF(ROWS(G$8:G860)&gt;$H$4,"",INDEX(PaymentCus[],SMALL(IF((PaymentDate[]&gt;=PerCustomer!$D$5)*(PaymentDate[]&lt;=PerCustomer!$E$5)*(PaymentCus[]=PerCustomer!$B$5),ROW(PaymentDate[])-ROW(CustPay!$B$4)+1),ROWS(G$8:G860))))</f>
        <v/>
      </c>
      <c r="H860" s="21" t="str" cm="1">
        <f t="array" ref="H860">IF(ROWS(H$8:H860)&gt;$H$4,"",INDEX(TableCPD[],SMALL(IF((PaymentDate[]&gt;=PerCustomer!$D$5)*(PaymentDate[]&lt;=PerCustomer!$E$5)*(PaymentCus[]=PerCustomer!$B$5),ROW(PaymentDate[])-ROW(CustPay!$B$4)+1),ROWS(H$8:H860))))</f>
        <v/>
      </c>
      <c r="L860" s="10"/>
    </row>
    <row r="861" spans="2:12" x14ac:dyDescent="0.35">
      <c r="B861" s="19" t="str">
        <f t="array" ref="B861">IF(ROWS(B$8:B861)&gt;$H$3,"",INDEX(Tracker!$B$5:$B$999,SMALL(IF((Tracker!$B$5:$B$999&gt;=PerCustomer!$D$5)*(Tracker!$B$5:$B$999&lt;=PerCustomer!$E$5)*(Tracker!$C$5:$C$999=PerCustomer!$B$5),ROW(Tracker!$B$5:$B$999)-ROW(Tracker!$B$5)+1),ROWS(B$8:B861))))</f>
        <v/>
      </c>
      <c r="C861" s="19" t="str">
        <f t="array" ref="C861">IF(ROWS(C$8:C861)&gt;$H$3,"",INDEX(Tracker!$C$5:$C$999,SMALL(IF((Tracker!$B$5:$B$999&gt;=PerCustomer!$D$5)*(Tracker!$B$5:$B$999&lt;=PerCustomer!$E$5)*(Tracker!$C$5:$C$999=PerCustomer!$B$5),ROW(Tracker!$B$5:$B$999)-ROW(Tracker!$B$5)+1),ROWS(C$8:C861))))</f>
        <v/>
      </c>
      <c r="D861" s="21" t="str">
        <f t="array" ref="D861">IF(ROWS(D$8:D861)&gt;$H$3,"",INDEX(Tracker!$D$5:$D$999,SMALL(IF((Tracker!$B$5:$B$999&gt;=PerCustomer!$D$5)*(Tracker!$B$5:$B$999&lt;=PerCustomer!$E$5)*(Tracker!$C$5:$C$999=PerCustomer!$B$5),ROW(Tracker!$B$5:$B$999)-ROW(Tracker!$B$5)+1),ROWS(D$8:D861))))</f>
        <v/>
      </c>
      <c r="F861" s="19" t="str" cm="1">
        <f t="array" ref="F861">IF(ROWS(F$8:F861)&gt;$H$4,"",INDEX(PaymentDate[],SMALL(IF((PaymentDate[]&gt;=PerCustomer!$D$5)*(PaymentDate[]&lt;=PerCustomer!$E$5)*(PaymentCus[]=PerCustomer!$B$5),ROW(PaymentDate[])-ROW(CustPay!$B$4)+1),ROWS(F$8:F861))))</f>
        <v/>
      </c>
      <c r="G861" s="20" t="str" cm="1">
        <f t="array" ref="G861">IF(ROWS(G$8:G861)&gt;$H$4,"",INDEX(PaymentCus[],SMALL(IF((PaymentDate[]&gt;=PerCustomer!$D$5)*(PaymentDate[]&lt;=PerCustomer!$E$5)*(PaymentCus[]=PerCustomer!$B$5),ROW(PaymentDate[])-ROW(CustPay!$B$4)+1),ROWS(G$8:G861))))</f>
        <v/>
      </c>
      <c r="H861" s="21" t="str" cm="1">
        <f t="array" ref="H861">IF(ROWS(H$8:H861)&gt;$H$4,"",INDEX(TableCPD[],SMALL(IF((PaymentDate[]&gt;=PerCustomer!$D$5)*(PaymentDate[]&lt;=PerCustomer!$E$5)*(PaymentCus[]=PerCustomer!$B$5),ROW(PaymentDate[])-ROW(CustPay!$B$4)+1),ROWS(H$8:H861))))</f>
        <v/>
      </c>
      <c r="L861" s="10"/>
    </row>
    <row r="862" spans="2:12" x14ac:dyDescent="0.35">
      <c r="B862" s="19" t="str">
        <f t="array" ref="B862">IF(ROWS(B$8:B862)&gt;$H$3,"",INDEX(Tracker!$B$5:$B$999,SMALL(IF((Tracker!$B$5:$B$999&gt;=PerCustomer!$D$5)*(Tracker!$B$5:$B$999&lt;=PerCustomer!$E$5)*(Tracker!$C$5:$C$999=PerCustomer!$B$5),ROW(Tracker!$B$5:$B$999)-ROW(Tracker!$B$5)+1),ROWS(B$8:B862))))</f>
        <v/>
      </c>
      <c r="C862" s="19" t="str">
        <f t="array" ref="C862">IF(ROWS(C$8:C862)&gt;$H$3,"",INDEX(Tracker!$C$5:$C$999,SMALL(IF((Tracker!$B$5:$B$999&gt;=PerCustomer!$D$5)*(Tracker!$B$5:$B$999&lt;=PerCustomer!$E$5)*(Tracker!$C$5:$C$999=PerCustomer!$B$5),ROW(Tracker!$B$5:$B$999)-ROW(Tracker!$B$5)+1),ROWS(C$8:C862))))</f>
        <v/>
      </c>
      <c r="D862" s="21" t="str">
        <f t="array" ref="D862">IF(ROWS(D$8:D862)&gt;$H$3,"",INDEX(Tracker!$D$5:$D$999,SMALL(IF((Tracker!$B$5:$B$999&gt;=PerCustomer!$D$5)*(Tracker!$B$5:$B$999&lt;=PerCustomer!$E$5)*(Tracker!$C$5:$C$999=PerCustomer!$B$5),ROW(Tracker!$B$5:$B$999)-ROW(Tracker!$B$5)+1),ROWS(D$8:D862))))</f>
        <v/>
      </c>
      <c r="F862" s="19" t="str" cm="1">
        <f t="array" ref="F862">IF(ROWS(F$8:F862)&gt;$H$4,"",INDEX(PaymentDate[],SMALL(IF((PaymentDate[]&gt;=PerCustomer!$D$5)*(PaymentDate[]&lt;=PerCustomer!$E$5)*(PaymentCus[]=PerCustomer!$B$5),ROW(PaymentDate[])-ROW(CustPay!$B$4)+1),ROWS(F$8:F862))))</f>
        <v/>
      </c>
      <c r="G862" s="20" t="str" cm="1">
        <f t="array" ref="G862">IF(ROWS(G$8:G862)&gt;$H$4,"",INDEX(PaymentCus[],SMALL(IF((PaymentDate[]&gt;=PerCustomer!$D$5)*(PaymentDate[]&lt;=PerCustomer!$E$5)*(PaymentCus[]=PerCustomer!$B$5),ROW(PaymentDate[])-ROW(CustPay!$B$4)+1),ROWS(G$8:G862))))</f>
        <v/>
      </c>
      <c r="H862" s="21" t="str" cm="1">
        <f t="array" ref="H862">IF(ROWS(H$8:H862)&gt;$H$4,"",INDEX(TableCPD[],SMALL(IF((PaymentDate[]&gt;=PerCustomer!$D$5)*(PaymentDate[]&lt;=PerCustomer!$E$5)*(PaymentCus[]=PerCustomer!$B$5),ROW(PaymentDate[])-ROW(CustPay!$B$4)+1),ROWS(H$8:H862))))</f>
        <v/>
      </c>
      <c r="L862" s="10"/>
    </row>
    <row r="863" spans="2:12" x14ac:dyDescent="0.35">
      <c r="B863" s="19" t="str">
        <f t="array" ref="B863">IF(ROWS(B$8:B863)&gt;$H$3,"",INDEX(Tracker!$B$5:$B$999,SMALL(IF((Tracker!$B$5:$B$999&gt;=PerCustomer!$D$5)*(Tracker!$B$5:$B$999&lt;=PerCustomer!$E$5)*(Tracker!$C$5:$C$999=PerCustomer!$B$5),ROW(Tracker!$B$5:$B$999)-ROW(Tracker!$B$5)+1),ROWS(B$8:B863))))</f>
        <v/>
      </c>
      <c r="C863" s="19" t="str">
        <f t="array" ref="C863">IF(ROWS(C$8:C863)&gt;$H$3,"",INDEX(Tracker!$C$5:$C$999,SMALL(IF((Tracker!$B$5:$B$999&gt;=PerCustomer!$D$5)*(Tracker!$B$5:$B$999&lt;=PerCustomer!$E$5)*(Tracker!$C$5:$C$999=PerCustomer!$B$5),ROW(Tracker!$B$5:$B$999)-ROW(Tracker!$B$5)+1),ROWS(C$8:C863))))</f>
        <v/>
      </c>
      <c r="D863" s="21" t="str">
        <f t="array" ref="D863">IF(ROWS(D$8:D863)&gt;$H$3,"",INDEX(Tracker!$D$5:$D$999,SMALL(IF((Tracker!$B$5:$B$999&gt;=PerCustomer!$D$5)*(Tracker!$B$5:$B$999&lt;=PerCustomer!$E$5)*(Tracker!$C$5:$C$999=PerCustomer!$B$5),ROW(Tracker!$B$5:$B$999)-ROW(Tracker!$B$5)+1),ROWS(D$8:D863))))</f>
        <v/>
      </c>
      <c r="F863" s="19" t="str" cm="1">
        <f t="array" ref="F863">IF(ROWS(F$8:F863)&gt;$H$4,"",INDEX(PaymentDate[],SMALL(IF((PaymentDate[]&gt;=PerCustomer!$D$5)*(PaymentDate[]&lt;=PerCustomer!$E$5)*(PaymentCus[]=PerCustomer!$B$5),ROW(PaymentDate[])-ROW(CustPay!$B$4)+1),ROWS(F$8:F863))))</f>
        <v/>
      </c>
      <c r="G863" s="20" t="str" cm="1">
        <f t="array" ref="G863">IF(ROWS(G$8:G863)&gt;$H$4,"",INDEX(PaymentCus[],SMALL(IF((PaymentDate[]&gt;=PerCustomer!$D$5)*(PaymentDate[]&lt;=PerCustomer!$E$5)*(PaymentCus[]=PerCustomer!$B$5),ROW(PaymentDate[])-ROW(CustPay!$B$4)+1),ROWS(G$8:G863))))</f>
        <v/>
      </c>
      <c r="H863" s="21" t="str" cm="1">
        <f t="array" ref="H863">IF(ROWS(H$8:H863)&gt;$H$4,"",INDEX(TableCPD[],SMALL(IF((PaymentDate[]&gt;=PerCustomer!$D$5)*(PaymentDate[]&lt;=PerCustomer!$E$5)*(PaymentCus[]=PerCustomer!$B$5),ROW(PaymentDate[])-ROW(CustPay!$B$4)+1),ROWS(H$8:H863))))</f>
        <v/>
      </c>
      <c r="L863" s="10"/>
    </row>
    <row r="864" spans="2:12" x14ac:dyDescent="0.35">
      <c r="B864" s="19" t="str">
        <f t="array" ref="B864">IF(ROWS(B$8:B864)&gt;$H$3,"",INDEX(Tracker!$B$5:$B$999,SMALL(IF((Tracker!$B$5:$B$999&gt;=PerCustomer!$D$5)*(Tracker!$B$5:$B$999&lt;=PerCustomer!$E$5)*(Tracker!$C$5:$C$999=PerCustomer!$B$5),ROW(Tracker!$B$5:$B$999)-ROW(Tracker!$B$5)+1),ROWS(B$8:B864))))</f>
        <v/>
      </c>
      <c r="C864" s="19" t="str">
        <f t="array" ref="C864">IF(ROWS(C$8:C864)&gt;$H$3,"",INDEX(Tracker!$C$5:$C$999,SMALL(IF((Tracker!$B$5:$B$999&gt;=PerCustomer!$D$5)*(Tracker!$B$5:$B$999&lt;=PerCustomer!$E$5)*(Tracker!$C$5:$C$999=PerCustomer!$B$5),ROW(Tracker!$B$5:$B$999)-ROW(Tracker!$B$5)+1),ROWS(C$8:C864))))</f>
        <v/>
      </c>
      <c r="D864" s="21" t="str">
        <f t="array" ref="D864">IF(ROWS(D$8:D864)&gt;$H$3,"",INDEX(Tracker!$D$5:$D$999,SMALL(IF((Tracker!$B$5:$B$999&gt;=PerCustomer!$D$5)*(Tracker!$B$5:$B$999&lt;=PerCustomer!$E$5)*(Tracker!$C$5:$C$999=PerCustomer!$B$5),ROW(Tracker!$B$5:$B$999)-ROW(Tracker!$B$5)+1),ROWS(D$8:D864))))</f>
        <v/>
      </c>
      <c r="F864" s="19" t="str" cm="1">
        <f t="array" ref="F864">IF(ROWS(F$8:F864)&gt;$H$4,"",INDEX(PaymentDate[],SMALL(IF((PaymentDate[]&gt;=PerCustomer!$D$5)*(PaymentDate[]&lt;=PerCustomer!$E$5)*(PaymentCus[]=PerCustomer!$B$5),ROW(PaymentDate[])-ROW(CustPay!$B$4)+1),ROWS(F$8:F864))))</f>
        <v/>
      </c>
      <c r="G864" s="20" t="str" cm="1">
        <f t="array" ref="G864">IF(ROWS(G$8:G864)&gt;$H$4,"",INDEX(PaymentCus[],SMALL(IF((PaymentDate[]&gt;=PerCustomer!$D$5)*(PaymentDate[]&lt;=PerCustomer!$E$5)*(PaymentCus[]=PerCustomer!$B$5),ROW(PaymentDate[])-ROW(CustPay!$B$4)+1),ROWS(G$8:G864))))</f>
        <v/>
      </c>
      <c r="H864" s="21" t="str" cm="1">
        <f t="array" ref="H864">IF(ROWS(H$8:H864)&gt;$H$4,"",INDEX(TableCPD[],SMALL(IF((PaymentDate[]&gt;=PerCustomer!$D$5)*(PaymentDate[]&lt;=PerCustomer!$E$5)*(PaymentCus[]=PerCustomer!$B$5),ROW(PaymentDate[])-ROW(CustPay!$B$4)+1),ROWS(H$8:H864))))</f>
        <v/>
      </c>
      <c r="L864" s="10"/>
    </row>
    <row r="865" spans="2:12" x14ac:dyDescent="0.35">
      <c r="B865" s="19" t="str">
        <f t="array" ref="B865">IF(ROWS(B$8:B865)&gt;$H$3,"",INDEX(Tracker!$B$5:$B$999,SMALL(IF((Tracker!$B$5:$B$999&gt;=PerCustomer!$D$5)*(Tracker!$B$5:$B$999&lt;=PerCustomer!$E$5)*(Tracker!$C$5:$C$999=PerCustomer!$B$5),ROW(Tracker!$B$5:$B$999)-ROW(Tracker!$B$5)+1),ROWS(B$8:B865))))</f>
        <v/>
      </c>
      <c r="C865" s="19" t="str">
        <f t="array" ref="C865">IF(ROWS(C$8:C865)&gt;$H$3,"",INDEX(Tracker!$C$5:$C$999,SMALL(IF((Tracker!$B$5:$B$999&gt;=PerCustomer!$D$5)*(Tracker!$B$5:$B$999&lt;=PerCustomer!$E$5)*(Tracker!$C$5:$C$999=PerCustomer!$B$5),ROW(Tracker!$B$5:$B$999)-ROW(Tracker!$B$5)+1),ROWS(C$8:C865))))</f>
        <v/>
      </c>
      <c r="D865" s="21" t="str">
        <f t="array" ref="D865">IF(ROWS(D$8:D865)&gt;$H$3,"",INDEX(Tracker!$D$5:$D$999,SMALL(IF((Tracker!$B$5:$B$999&gt;=PerCustomer!$D$5)*(Tracker!$B$5:$B$999&lt;=PerCustomer!$E$5)*(Tracker!$C$5:$C$999=PerCustomer!$B$5),ROW(Tracker!$B$5:$B$999)-ROW(Tracker!$B$5)+1),ROWS(D$8:D865))))</f>
        <v/>
      </c>
      <c r="F865" s="19" t="str" cm="1">
        <f t="array" ref="F865">IF(ROWS(F$8:F865)&gt;$H$4,"",INDEX(PaymentDate[],SMALL(IF((PaymentDate[]&gt;=PerCustomer!$D$5)*(PaymentDate[]&lt;=PerCustomer!$E$5)*(PaymentCus[]=PerCustomer!$B$5),ROW(PaymentDate[])-ROW(CustPay!$B$4)+1),ROWS(F$8:F865))))</f>
        <v/>
      </c>
      <c r="G865" s="20" t="str" cm="1">
        <f t="array" ref="G865">IF(ROWS(G$8:G865)&gt;$H$4,"",INDEX(PaymentCus[],SMALL(IF((PaymentDate[]&gt;=PerCustomer!$D$5)*(PaymentDate[]&lt;=PerCustomer!$E$5)*(PaymentCus[]=PerCustomer!$B$5),ROW(PaymentDate[])-ROW(CustPay!$B$4)+1),ROWS(G$8:G865))))</f>
        <v/>
      </c>
      <c r="H865" s="21" t="str" cm="1">
        <f t="array" ref="H865">IF(ROWS(H$8:H865)&gt;$H$4,"",INDEX(TableCPD[],SMALL(IF((PaymentDate[]&gt;=PerCustomer!$D$5)*(PaymentDate[]&lt;=PerCustomer!$E$5)*(PaymentCus[]=PerCustomer!$B$5),ROW(PaymentDate[])-ROW(CustPay!$B$4)+1),ROWS(H$8:H865))))</f>
        <v/>
      </c>
      <c r="L865" s="10"/>
    </row>
    <row r="866" spans="2:12" x14ac:dyDescent="0.35">
      <c r="B866" s="19" t="str">
        <f t="array" ref="B866">IF(ROWS(B$8:B866)&gt;$H$3,"",INDEX(Tracker!$B$5:$B$999,SMALL(IF((Tracker!$B$5:$B$999&gt;=PerCustomer!$D$5)*(Tracker!$B$5:$B$999&lt;=PerCustomer!$E$5)*(Tracker!$C$5:$C$999=PerCustomer!$B$5),ROW(Tracker!$B$5:$B$999)-ROW(Tracker!$B$5)+1),ROWS(B$8:B866))))</f>
        <v/>
      </c>
      <c r="C866" s="19" t="str">
        <f t="array" ref="C866">IF(ROWS(C$8:C866)&gt;$H$3,"",INDEX(Tracker!$C$5:$C$999,SMALL(IF((Tracker!$B$5:$B$999&gt;=PerCustomer!$D$5)*(Tracker!$B$5:$B$999&lt;=PerCustomer!$E$5)*(Tracker!$C$5:$C$999=PerCustomer!$B$5),ROW(Tracker!$B$5:$B$999)-ROW(Tracker!$B$5)+1),ROWS(C$8:C866))))</f>
        <v/>
      </c>
      <c r="D866" s="21" t="str">
        <f t="array" ref="D866">IF(ROWS(D$8:D866)&gt;$H$3,"",INDEX(Tracker!$D$5:$D$999,SMALL(IF((Tracker!$B$5:$B$999&gt;=PerCustomer!$D$5)*(Tracker!$B$5:$B$999&lt;=PerCustomer!$E$5)*(Tracker!$C$5:$C$999=PerCustomer!$B$5),ROW(Tracker!$B$5:$B$999)-ROW(Tracker!$B$5)+1),ROWS(D$8:D866))))</f>
        <v/>
      </c>
      <c r="F866" s="19" t="str" cm="1">
        <f t="array" ref="F866">IF(ROWS(F$8:F866)&gt;$H$4,"",INDEX(PaymentDate[],SMALL(IF((PaymentDate[]&gt;=PerCustomer!$D$5)*(PaymentDate[]&lt;=PerCustomer!$E$5)*(PaymentCus[]=PerCustomer!$B$5),ROW(PaymentDate[])-ROW(CustPay!$B$4)+1),ROWS(F$8:F866))))</f>
        <v/>
      </c>
      <c r="G866" s="20" t="str" cm="1">
        <f t="array" ref="G866">IF(ROWS(G$8:G866)&gt;$H$4,"",INDEX(PaymentCus[],SMALL(IF((PaymentDate[]&gt;=PerCustomer!$D$5)*(PaymentDate[]&lt;=PerCustomer!$E$5)*(PaymentCus[]=PerCustomer!$B$5),ROW(PaymentDate[])-ROW(CustPay!$B$4)+1),ROWS(G$8:G866))))</f>
        <v/>
      </c>
      <c r="H866" s="21" t="str" cm="1">
        <f t="array" ref="H866">IF(ROWS(H$8:H866)&gt;$H$4,"",INDEX(TableCPD[],SMALL(IF((PaymentDate[]&gt;=PerCustomer!$D$5)*(PaymentDate[]&lt;=PerCustomer!$E$5)*(PaymentCus[]=PerCustomer!$B$5),ROW(PaymentDate[])-ROW(CustPay!$B$4)+1),ROWS(H$8:H866))))</f>
        <v/>
      </c>
      <c r="L866" s="10"/>
    </row>
    <row r="867" spans="2:12" x14ac:dyDescent="0.35">
      <c r="B867" s="19" t="str">
        <f t="array" ref="B867">IF(ROWS(B$8:B867)&gt;$H$3,"",INDEX(Tracker!$B$5:$B$999,SMALL(IF((Tracker!$B$5:$B$999&gt;=PerCustomer!$D$5)*(Tracker!$B$5:$B$999&lt;=PerCustomer!$E$5)*(Tracker!$C$5:$C$999=PerCustomer!$B$5),ROW(Tracker!$B$5:$B$999)-ROW(Tracker!$B$5)+1),ROWS(B$8:B867))))</f>
        <v/>
      </c>
      <c r="C867" s="19" t="str">
        <f t="array" ref="C867">IF(ROWS(C$8:C867)&gt;$H$3,"",INDEX(Tracker!$C$5:$C$999,SMALL(IF((Tracker!$B$5:$B$999&gt;=PerCustomer!$D$5)*(Tracker!$B$5:$B$999&lt;=PerCustomer!$E$5)*(Tracker!$C$5:$C$999=PerCustomer!$B$5),ROW(Tracker!$B$5:$B$999)-ROW(Tracker!$B$5)+1),ROWS(C$8:C867))))</f>
        <v/>
      </c>
      <c r="D867" s="21" t="str">
        <f t="array" ref="D867">IF(ROWS(D$8:D867)&gt;$H$3,"",INDEX(Tracker!$D$5:$D$999,SMALL(IF((Tracker!$B$5:$B$999&gt;=PerCustomer!$D$5)*(Tracker!$B$5:$B$999&lt;=PerCustomer!$E$5)*(Tracker!$C$5:$C$999=PerCustomer!$B$5),ROW(Tracker!$B$5:$B$999)-ROW(Tracker!$B$5)+1),ROWS(D$8:D867))))</f>
        <v/>
      </c>
      <c r="F867" s="19" t="str" cm="1">
        <f t="array" ref="F867">IF(ROWS(F$8:F867)&gt;$H$4,"",INDEX(PaymentDate[],SMALL(IF((PaymentDate[]&gt;=PerCustomer!$D$5)*(PaymentDate[]&lt;=PerCustomer!$E$5)*(PaymentCus[]=PerCustomer!$B$5),ROW(PaymentDate[])-ROW(CustPay!$B$4)+1),ROWS(F$8:F867))))</f>
        <v/>
      </c>
      <c r="G867" s="20" t="str" cm="1">
        <f t="array" ref="G867">IF(ROWS(G$8:G867)&gt;$H$4,"",INDEX(PaymentCus[],SMALL(IF((PaymentDate[]&gt;=PerCustomer!$D$5)*(PaymentDate[]&lt;=PerCustomer!$E$5)*(PaymentCus[]=PerCustomer!$B$5),ROW(PaymentDate[])-ROW(CustPay!$B$4)+1),ROWS(G$8:G867))))</f>
        <v/>
      </c>
      <c r="H867" s="21" t="str" cm="1">
        <f t="array" ref="H867">IF(ROWS(H$8:H867)&gt;$H$4,"",INDEX(TableCPD[],SMALL(IF((PaymentDate[]&gt;=PerCustomer!$D$5)*(PaymentDate[]&lt;=PerCustomer!$E$5)*(PaymentCus[]=PerCustomer!$B$5),ROW(PaymentDate[])-ROW(CustPay!$B$4)+1),ROWS(H$8:H867))))</f>
        <v/>
      </c>
      <c r="L867" s="10"/>
    </row>
    <row r="868" spans="2:12" x14ac:dyDescent="0.35">
      <c r="B868" s="19" t="str">
        <f t="array" ref="B868">IF(ROWS(B$8:B868)&gt;$H$3,"",INDEX(Tracker!$B$5:$B$999,SMALL(IF((Tracker!$B$5:$B$999&gt;=PerCustomer!$D$5)*(Tracker!$B$5:$B$999&lt;=PerCustomer!$E$5)*(Tracker!$C$5:$C$999=PerCustomer!$B$5),ROW(Tracker!$B$5:$B$999)-ROW(Tracker!$B$5)+1),ROWS(B$8:B868))))</f>
        <v/>
      </c>
      <c r="C868" s="19" t="str">
        <f t="array" ref="C868">IF(ROWS(C$8:C868)&gt;$H$3,"",INDEX(Tracker!$C$5:$C$999,SMALL(IF((Tracker!$B$5:$B$999&gt;=PerCustomer!$D$5)*(Tracker!$B$5:$B$999&lt;=PerCustomer!$E$5)*(Tracker!$C$5:$C$999=PerCustomer!$B$5),ROW(Tracker!$B$5:$B$999)-ROW(Tracker!$B$5)+1),ROWS(C$8:C868))))</f>
        <v/>
      </c>
      <c r="D868" s="21" t="str">
        <f t="array" ref="D868">IF(ROWS(D$8:D868)&gt;$H$3,"",INDEX(Tracker!$D$5:$D$999,SMALL(IF((Tracker!$B$5:$B$999&gt;=PerCustomer!$D$5)*(Tracker!$B$5:$B$999&lt;=PerCustomer!$E$5)*(Tracker!$C$5:$C$999=PerCustomer!$B$5),ROW(Tracker!$B$5:$B$999)-ROW(Tracker!$B$5)+1),ROWS(D$8:D868))))</f>
        <v/>
      </c>
      <c r="F868" s="19" t="str" cm="1">
        <f t="array" ref="F868">IF(ROWS(F$8:F868)&gt;$H$4,"",INDEX(PaymentDate[],SMALL(IF((PaymentDate[]&gt;=PerCustomer!$D$5)*(PaymentDate[]&lt;=PerCustomer!$E$5)*(PaymentCus[]=PerCustomer!$B$5),ROW(PaymentDate[])-ROW(CustPay!$B$4)+1),ROWS(F$8:F868))))</f>
        <v/>
      </c>
      <c r="G868" s="20" t="str" cm="1">
        <f t="array" ref="G868">IF(ROWS(G$8:G868)&gt;$H$4,"",INDEX(PaymentCus[],SMALL(IF((PaymentDate[]&gt;=PerCustomer!$D$5)*(PaymentDate[]&lt;=PerCustomer!$E$5)*(PaymentCus[]=PerCustomer!$B$5),ROW(PaymentDate[])-ROW(CustPay!$B$4)+1),ROWS(G$8:G868))))</f>
        <v/>
      </c>
      <c r="H868" s="21" t="str" cm="1">
        <f t="array" ref="H868">IF(ROWS(H$8:H868)&gt;$H$4,"",INDEX(TableCPD[],SMALL(IF((PaymentDate[]&gt;=PerCustomer!$D$5)*(PaymentDate[]&lt;=PerCustomer!$E$5)*(PaymentCus[]=PerCustomer!$B$5),ROW(PaymentDate[])-ROW(CustPay!$B$4)+1),ROWS(H$8:H868))))</f>
        <v/>
      </c>
      <c r="L868" s="10"/>
    </row>
    <row r="869" spans="2:12" x14ac:dyDescent="0.35">
      <c r="B869" s="19" t="str">
        <f t="array" ref="B869">IF(ROWS(B$8:B869)&gt;$H$3,"",INDEX(Tracker!$B$5:$B$999,SMALL(IF((Tracker!$B$5:$B$999&gt;=PerCustomer!$D$5)*(Tracker!$B$5:$B$999&lt;=PerCustomer!$E$5)*(Tracker!$C$5:$C$999=PerCustomer!$B$5),ROW(Tracker!$B$5:$B$999)-ROW(Tracker!$B$5)+1),ROWS(B$8:B869))))</f>
        <v/>
      </c>
      <c r="C869" s="19" t="str">
        <f t="array" ref="C869">IF(ROWS(C$8:C869)&gt;$H$3,"",INDEX(Tracker!$C$5:$C$999,SMALL(IF((Tracker!$B$5:$B$999&gt;=PerCustomer!$D$5)*(Tracker!$B$5:$B$999&lt;=PerCustomer!$E$5)*(Tracker!$C$5:$C$999=PerCustomer!$B$5),ROW(Tracker!$B$5:$B$999)-ROW(Tracker!$B$5)+1),ROWS(C$8:C869))))</f>
        <v/>
      </c>
      <c r="D869" s="21" t="str">
        <f t="array" ref="D869">IF(ROWS(D$8:D869)&gt;$H$3,"",INDEX(Tracker!$D$5:$D$999,SMALL(IF((Tracker!$B$5:$B$999&gt;=PerCustomer!$D$5)*(Tracker!$B$5:$B$999&lt;=PerCustomer!$E$5)*(Tracker!$C$5:$C$999=PerCustomer!$B$5),ROW(Tracker!$B$5:$B$999)-ROW(Tracker!$B$5)+1),ROWS(D$8:D869))))</f>
        <v/>
      </c>
      <c r="F869" s="19" t="str" cm="1">
        <f t="array" ref="F869">IF(ROWS(F$8:F869)&gt;$H$4,"",INDEX(PaymentDate[],SMALL(IF((PaymentDate[]&gt;=PerCustomer!$D$5)*(PaymentDate[]&lt;=PerCustomer!$E$5)*(PaymentCus[]=PerCustomer!$B$5),ROW(PaymentDate[])-ROW(CustPay!$B$4)+1),ROWS(F$8:F869))))</f>
        <v/>
      </c>
      <c r="G869" s="20" t="str" cm="1">
        <f t="array" ref="G869">IF(ROWS(G$8:G869)&gt;$H$4,"",INDEX(PaymentCus[],SMALL(IF((PaymentDate[]&gt;=PerCustomer!$D$5)*(PaymentDate[]&lt;=PerCustomer!$E$5)*(PaymentCus[]=PerCustomer!$B$5),ROW(PaymentDate[])-ROW(CustPay!$B$4)+1),ROWS(G$8:G869))))</f>
        <v/>
      </c>
      <c r="H869" s="21" t="str" cm="1">
        <f t="array" ref="H869">IF(ROWS(H$8:H869)&gt;$H$4,"",INDEX(TableCPD[],SMALL(IF((PaymentDate[]&gt;=PerCustomer!$D$5)*(PaymentDate[]&lt;=PerCustomer!$E$5)*(PaymentCus[]=PerCustomer!$B$5),ROW(PaymentDate[])-ROW(CustPay!$B$4)+1),ROWS(H$8:H869))))</f>
        <v/>
      </c>
      <c r="L869" s="10"/>
    </row>
    <row r="870" spans="2:12" x14ac:dyDescent="0.35">
      <c r="B870" s="19" t="str">
        <f t="array" ref="B870">IF(ROWS(B$8:B870)&gt;$H$3,"",INDEX(Tracker!$B$5:$B$999,SMALL(IF((Tracker!$B$5:$B$999&gt;=PerCustomer!$D$5)*(Tracker!$B$5:$B$999&lt;=PerCustomer!$E$5)*(Tracker!$C$5:$C$999=PerCustomer!$B$5),ROW(Tracker!$B$5:$B$999)-ROW(Tracker!$B$5)+1),ROWS(B$8:B870))))</f>
        <v/>
      </c>
      <c r="C870" s="19" t="str">
        <f t="array" ref="C870">IF(ROWS(C$8:C870)&gt;$H$3,"",INDEX(Tracker!$C$5:$C$999,SMALL(IF((Tracker!$B$5:$B$999&gt;=PerCustomer!$D$5)*(Tracker!$B$5:$B$999&lt;=PerCustomer!$E$5)*(Tracker!$C$5:$C$999=PerCustomer!$B$5),ROW(Tracker!$B$5:$B$999)-ROW(Tracker!$B$5)+1),ROWS(C$8:C870))))</f>
        <v/>
      </c>
      <c r="D870" s="21" t="str">
        <f t="array" ref="D870">IF(ROWS(D$8:D870)&gt;$H$3,"",INDEX(Tracker!$D$5:$D$999,SMALL(IF((Tracker!$B$5:$B$999&gt;=PerCustomer!$D$5)*(Tracker!$B$5:$B$999&lt;=PerCustomer!$E$5)*(Tracker!$C$5:$C$999=PerCustomer!$B$5),ROW(Tracker!$B$5:$B$999)-ROW(Tracker!$B$5)+1),ROWS(D$8:D870))))</f>
        <v/>
      </c>
      <c r="F870" s="19" t="str" cm="1">
        <f t="array" ref="F870">IF(ROWS(F$8:F870)&gt;$H$4,"",INDEX(PaymentDate[],SMALL(IF((PaymentDate[]&gt;=PerCustomer!$D$5)*(PaymentDate[]&lt;=PerCustomer!$E$5)*(PaymentCus[]=PerCustomer!$B$5),ROW(PaymentDate[])-ROW(CustPay!$B$4)+1),ROWS(F$8:F870))))</f>
        <v/>
      </c>
      <c r="G870" s="20" t="str" cm="1">
        <f t="array" ref="G870">IF(ROWS(G$8:G870)&gt;$H$4,"",INDEX(PaymentCus[],SMALL(IF((PaymentDate[]&gt;=PerCustomer!$D$5)*(PaymentDate[]&lt;=PerCustomer!$E$5)*(PaymentCus[]=PerCustomer!$B$5),ROW(PaymentDate[])-ROW(CustPay!$B$4)+1),ROWS(G$8:G870))))</f>
        <v/>
      </c>
      <c r="H870" s="21" t="str" cm="1">
        <f t="array" ref="H870">IF(ROWS(H$8:H870)&gt;$H$4,"",INDEX(TableCPD[],SMALL(IF((PaymentDate[]&gt;=PerCustomer!$D$5)*(PaymentDate[]&lt;=PerCustomer!$E$5)*(PaymentCus[]=PerCustomer!$B$5),ROW(PaymentDate[])-ROW(CustPay!$B$4)+1),ROWS(H$8:H870))))</f>
        <v/>
      </c>
      <c r="L870" s="10"/>
    </row>
    <row r="871" spans="2:12" x14ac:dyDescent="0.35">
      <c r="B871" s="19" t="str">
        <f t="array" ref="B871">IF(ROWS(B$8:B871)&gt;$H$3,"",INDEX(Tracker!$B$5:$B$999,SMALL(IF((Tracker!$B$5:$B$999&gt;=PerCustomer!$D$5)*(Tracker!$B$5:$B$999&lt;=PerCustomer!$E$5)*(Tracker!$C$5:$C$999=PerCustomer!$B$5),ROW(Tracker!$B$5:$B$999)-ROW(Tracker!$B$5)+1),ROWS(B$8:B871))))</f>
        <v/>
      </c>
      <c r="C871" s="19" t="str">
        <f t="array" ref="C871">IF(ROWS(C$8:C871)&gt;$H$3,"",INDEX(Tracker!$C$5:$C$999,SMALL(IF((Tracker!$B$5:$B$999&gt;=PerCustomer!$D$5)*(Tracker!$B$5:$B$999&lt;=PerCustomer!$E$5)*(Tracker!$C$5:$C$999=PerCustomer!$B$5),ROW(Tracker!$B$5:$B$999)-ROW(Tracker!$B$5)+1),ROWS(C$8:C871))))</f>
        <v/>
      </c>
      <c r="D871" s="21" t="str">
        <f t="array" ref="D871">IF(ROWS(D$8:D871)&gt;$H$3,"",INDEX(Tracker!$D$5:$D$999,SMALL(IF((Tracker!$B$5:$B$999&gt;=PerCustomer!$D$5)*(Tracker!$B$5:$B$999&lt;=PerCustomer!$E$5)*(Tracker!$C$5:$C$999=PerCustomer!$B$5),ROW(Tracker!$B$5:$B$999)-ROW(Tracker!$B$5)+1),ROWS(D$8:D871))))</f>
        <v/>
      </c>
      <c r="F871" s="19" t="str" cm="1">
        <f t="array" ref="F871">IF(ROWS(F$8:F871)&gt;$H$4,"",INDEX(PaymentDate[],SMALL(IF((PaymentDate[]&gt;=PerCustomer!$D$5)*(PaymentDate[]&lt;=PerCustomer!$E$5)*(PaymentCus[]=PerCustomer!$B$5),ROW(PaymentDate[])-ROW(CustPay!$B$4)+1),ROWS(F$8:F871))))</f>
        <v/>
      </c>
      <c r="G871" s="20" t="str" cm="1">
        <f t="array" ref="G871">IF(ROWS(G$8:G871)&gt;$H$4,"",INDEX(PaymentCus[],SMALL(IF((PaymentDate[]&gt;=PerCustomer!$D$5)*(PaymentDate[]&lt;=PerCustomer!$E$5)*(PaymentCus[]=PerCustomer!$B$5),ROW(PaymentDate[])-ROW(CustPay!$B$4)+1),ROWS(G$8:G871))))</f>
        <v/>
      </c>
      <c r="H871" s="21" t="str" cm="1">
        <f t="array" ref="H871">IF(ROWS(H$8:H871)&gt;$H$4,"",INDEX(TableCPD[],SMALL(IF((PaymentDate[]&gt;=PerCustomer!$D$5)*(PaymentDate[]&lt;=PerCustomer!$E$5)*(PaymentCus[]=PerCustomer!$B$5),ROW(PaymentDate[])-ROW(CustPay!$B$4)+1),ROWS(H$8:H871))))</f>
        <v/>
      </c>
      <c r="L871" s="10"/>
    </row>
    <row r="872" spans="2:12" x14ac:dyDescent="0.35">
      <c r="B872" s="19" t="str">
        <f t="array" ref="B872">IF(ROWS(B$8:B872)&gt;$H$3,"",INDEX(Tracker!$B$5:$B$999,SMALL(IF((Tracker!$B$5:$B$999&gt;=PerCustomer!$D$5)*(Tracker!$B$5:$B$999&lt;=PerCustomer!$E$5)*(Tracker!$C$5:$C$999=PerCustomer!$B$5),ROW(Tracker!$B$5:$B$999)-ROW(Tracker!$B$5)+1),ROWS(B$8:B872))))</f>
        <v/>
      </c>
      <c r="C872" s="19" t="str">
        <f t="array" ref="C872">IF(ROWS(C$8:C872)&gt;$H$3,"",INDEX(Tracker!$C$5:$C$999,SMALL(IF((Tracker!$B$5:$B$999&gt;=PerCustomer!$D$5)*(Tracker!$B$5:$B$999&lt;=PerCustomer!$E$5)*(Tracker!$C$5:$C$999=PerCustomer!$B$5),ROW(Tracker!$B$5:$B$999)-ROW(Tracker!$B$5)+1),ROWS(C$8:C872))))</f>
        <v/>
      </c>
      <c r="D872" s="21" t="str">
        <f t="array" ref="D872">IF(ROWS(D$8:D872)&gt;$H$3,"",INDEX(Tracker!$D$5:$D$999,SMALL(IF((Tracker!$B$5:$B$999&gt;=PerCustomer!$D$5)*(Tracker!$B$5:$B$999&lt;=PerCustomer!$E$5)*(Tracker!$C$5:$C$999=PerCustomer!$B$5),ROW(Tracker!$B$5:$B$999)-ROW(Tracker!$B$5)+1),ROWS(D$8:D872))))</f>
        <v/>
      </c>
      <c r="F872" s="19" t="str" cm="1">
        <f t="array" ref="F872">IF(ROWS(F$8:F872)&gt;$H$4,"",INDEX(PaymentDate[],SMALL(IF((PaymentDate[]&gt;=PerCustomer!$D$5)*(PaymentDate[]&lt;=PerCustomer!$E$5)*(PaymentCus[]=PerCustomer!$B$5),ROW(PaymentDate[])-ROW(CustPay!$B$4)+1),ROWS(F$8:F872))))</f>
        <v/>
      </c>
      <c r="G872" s="20" t="str" cm="1">
        <f t="array" ref="G872">IF(ROWS(G$8:G872)&gt;$H$4,"",INDEX(PaymentCus[],SMALL(IF((PaymentDate[]&gt;=PerCustomer!$D$5)*(PaymentDate[]&lt;=PerCustomer!$E$5)*(PaymentCus[]=PerCustomer!$B$5),ROW(PaymentDate[])-ROW(CustPay!$B$4)+1),ROWS(G$8:G872))))</f>
        <v/>
      </c>
      <c r="H872" s="21" t="str" cm="1">
        <f t="array" ref="H872">IF(ROWS(H$8:H872)&gt;$H$4,"",INDEX(TableCPD[],SMALL(IF((PaymentDate[]&gt;=PerCustomer!$D$5)*(PaymentDate[]&lt;=PerCustomer!$E$5)*(PaymentCus[]=PerCustomer!$B$5),ROW(PaymentDate[])-ROW(CustPay!$B$4)+1),ROWS(H$8:H872))))</f>
        <v/>
      </c>
      <c r="L872" s="10"/>
    </row>
    <row r="873" spans="2:12" x14ac:dyDescent="0.35">
      <c r="B873" s="19" t="str">
        <f t="array" ref="B873">IF(ROWS(B$8:B873)&gt;$H$3,"",INDEX(Tracker!$B$5:$B$999,SMALL(IF((Tracker!$B$5:$B$999&gt;=PerCustomer!$D$5)*(Tracker!$B$5:$B$999&lt;=PerCustomer!$E$5)*(Tracker!$C$5:$C$999=PerCustomer!$B$5),ROW(Tracker!$B$5:$B$999)-ROW(Tracker!$B$5)+1),ROWS(B$8:B873))))</f>
        <v/>
      </c>
      <c r="C873" s="19" t="str">
        <f t="array" ref="C873">IF(ROWS(C$8:C873)&gt;$H$3,"",INDEX(Tracker!$C$5:$C$999,SMALL(IF((Tracker!$B$5:$B$999&gt;=PerCustomer!$D$5)*(Tracker!$B$5:$B$999&lt;=PerCustomer!$E$5)*(Tracker!$C$5:$C$999=PerCustomer!$B$5),ROW(Tracker!$B$5:$B$999)-ROW(Tracker!$B$5)+1),ROWS(C$8:C873))))</f>
        <v/>
      </c>
      <c r="D873" s="21" t="str">
        <f t="array" ref="D873">IF(ROWS(D$8:D873)&gt;$H$3,"",INDEX(Tracker!$D$5:$D$999,SMALL(IF((Tracker!$B$5:$B$999&gt;=PerCustomer!$D$5)*(Tracker!$B$5:$B$999&lt;=PerCustomer!$E$5)*(Tracker!$C$5:$C$999=PerCustomer!$B$5),ROW(Tracker!$B$5:$B$999)-ROW(Tracker!$B$5)+1),ROWS(D$8:D873))))</f>
        <v/>
      </c>
      <c r="F873" s="19" t="str" cm="1">
        <f t="array" ref="F873">IF(ROWS(F$8:F873)&gt;$H$4,"",INDEX(PaymentDate[],SMALL(IF((PaymentDate[]&gt;=PerCustomer!$D$5)*(PaymentDate[]&lt;=PerCustomer!$E$5)*(PaymentCus[]=PerCustomer!$B$5),ROW(PaymentDate[])-ROW(CustPay!$B$4)+1),ROWS(F$8:F873))))</f>
        <v/>
      </c>
      <c r="G873" s="20" t="str" cm="1">
        <f t="array" ref="G873">IF(ROWS(G$8:G873)&gt;$H$4,"",INDEX(PaymentCus[],SMALL(IF((PaymentDate[]&gt;=PerCustomer!$D$5)*(PaymentDate[]&lt;=PerCustomer!$E$5)*(PaymentCus[]=PerCustomer!$B$5),ROW(PaymentDate[])-ROW(CustPay!$B$4)+1),ROWS(G$8:G873))))</f>
        <v/>
      </c>
      <c r="H873" s="21" t="str" cm="1">
        <f t="array" ref="H873">IF(ROWS(H$8:H873)&gt;$H$4,"",INDEX(TableCPD[],SMALL(IF((PaymentDate[]&gt;=PerCustomer!$D$5)*(PaymentDate[]&lt;=PerCustomer!$E$5)*(PaymentCus[]=PerCustomer!$B$5),ROW(PaymentDate[])-ROW(CustPay!$B$4)+1),ROWS(H$8:H873))))</f>
        <v/>
      </c>
      <c r="L873" s="10"/>
    </row>
    <row r="874" spans="2:12" x14ac:dyDescent="0.35">
      <c r="B874" s="19" t="str">
        <f t="array" ref="B874">IF(ROWS(B$8:B874)&gt;$H$3,"",INDEX(Tracker!$B$5:$B$999,SMALL(IF((Tracker!$B$5:$B$999&gt;=PerCustomer!$D$5)*(Tracker!$B$5:$B$999&lt;=PerCustomer!$E$5)*(Tracker!$C$5:$C$999=PerCustomer!$B$5),ROW(Tracker!$B$5:$B$999)-ROW(Tracker!$B$5)+1),ROWS(B$8:B874))))</f>
        <v/>
      </c>
      <c r="C874" s="19" t="str">
        <f t="array" ref="C874">IF(ROWS(C$8:C874)&gt;$H$3,"",INDEX(Tracker!$C$5:$C$999,SMALL(IF((Tracker!$B$5:$B$999&gt;=PerCustomer!$D$5)*(Tracker!$B$5:$B$999&lt;=PerCustomer!$E$5)*(Tracker!$C$5:$C$999=PerCustomer!$B$5),ROW(Tracker!$B$5:$B$999)-ROW(Tracker!$B$5)+1),ROWS(C$8:C874))))</f>
        <v/>
      </c>
      <c r="D874" s="21" t="str">
        <f t="array" ref="D874">IF(ROWS(D$8:D874)&gt;$H$3,"",INDEX(Tracker!$D$5:$D$999,SMALL(IF((Tracker!$B$5:$B$999&gt;=PerCustomer!$D$5)*(Tracker!$B$5:$B$999&lt;=PerCustomer!$E$5)*(Tracker!$C$5:$C$999=PerCustomer!$B$5),ROW(Tracker!$B$5:$B$999)-ROW(Tracker!$B$5)+1),ROWS(D$8:D874))))</f>
        <v/>
      </c>
      <c r="F874" s="19" t="str" cm="1">
        <f t="array" ref="F874">IF(ROWS(F$8:F874)&gt;$H$4,"",INDEX(PaymentDate[],SMALL(IF((PaymentDate[]&gt;=PerCustomer!$D$5)*(PaymentDate[]&lt;=PerCustomer!$E$5)*(PaymentCus[]=PerCustomer!$B$5),ROW(PaymentDate[])-ROW(CustPay!$B$4)+1),ROWS(F$8:F874))))</f>
        <v/>
      </c>
      <c r="G874" s="20" t="str" cm="1">
        <f t="array" ref="G874">IF(ROWS(G$8:G874)&gt;$H$4,"",INDEX(PaymentCus[],SMALL(IF((PaymentDate[]&gt;=PerCustomer!$D$5)*(PaymentDate[]&lt;=PerCustomer!$E$5)*(PaymentCus[]=PerCustomer!$B$5),ROW(PaymentDate[])-ROW(CustPay!$B$4)+1),ROWS(G$8:G874))))</f>
        <v/>
      </c>
      <c r="H874" s="21" t="str" cm="1">
        <f t="array" ref="H874">IF(ROWS(H$8:H874)&gt;$H$4,"",INDEX(TableCPD[],SMALL(IF((PaymentDate[]&gt;=PerCustomer!$D$5)*(PaymentDate[]&lt;=PerCustomer!$E$5)*(PaymentCus[]=PerCustomer!$B$5),ROW(PaymentDate[])-ROW(CustPay!$B$4)+1),ROWS(H$8:H874))))</f>
        <v/>
      </c>
      <c r="L874" s="10"/>
    </row>
    <row r="875" spans="2:12" x14ac:dyDescent="0.35">
      <c r="B875" s="19" t="str">
        <f t="array" ref="B875">IF(ROWS(B$8:B875)&gt;$H$3,"",INDEX(Tracker!$B$5:$B$999,SMALL(IF((Tracker!$B$5:$B$999&gt;=PerCustomer!$D$5)*(Tracker!$B$5:$B$999&lt;=PerCustomer!$E$5)*(Tracker!$C$5:$C$999=PerCustomer!$B$5),ROW(Tracker!$B$5:$B$999)-ROW(Tracker!$B$5)+1),ROWS(B$8:B875))))</f>
        <v/>
      </c>
      <c r="C875" s="19" t="str">
        <f t="array" ref="C875">IF(ROWS(C$8:C875)&gt;$H$3,"",INDEX(Tracker!$C$5:$C$999,SMALL(IF((Tracker!$B$5:$B$999&gt;=PerCustomer!$D$5)*(Tracker!$B$5:$B$999&lt;=PerCustomer!$E$5)*(Tracker!$C$5:$C$999=PerCustomer!$B$5),ROW(Tracker!$B$5:$B$999)-ROW(Tracker!$B$5)+1),ROWS(C$8:C875))))</f>
        <v/>
      </c>
      <c r="D875" s="21" t="str">
        <f t="array" ref="D875">IF(ROWS(D$8:D875)&gt;$H$3,"",INDEX(Tracker!$D$5:$D$999,SMALL(IF((Tracker!$B$5:$B$999&gt;=PerCustomer!$D$5)*(Tracker!$B$5:$B$999&lt;=PerCustomer!$E$5)*(Tracker!$C$5:$C$999=PerCustomer!$B$5),ROW(Tracker!$B$5:$B$999)-ROW(Tracker!$B$5)+1),ROWS(D$8:D875))))</f>
        <v/>
      </c>
      <c r="F875" s="19" t="str" cm="1">
        <f t="array" ref="F875">IF(ROWS(F$8:F875)&gt;$H$4,"",INDEX(PaymentDate[],SMALL(IF((PaymentDate[]&gt;=PerCustomer!$D$5)*(PaymentDate[]&lt;=PerCustomer!$E$5)*(PaymentCus[]=PerCustomer!$B$5),ROW(PaymentDate[])-ROW(CustPay!$B$4)+1),ROWS(F$8:F875))))</f>
        <v/>
      </c>
      <c r="G875" s="20" t="str" cm="1">
        <f t="array" ref="G875">IF(ROWS(G$8:G875)&gt;$H$4,"",INDEX(PaymentCus[],SMALL(IF((PaymentDate[]&gt;=PerCustomer!$D$5)*(PaymentDate[]&lt;=PerCustomer!$E$5)*(PaymentCus[]=PerCustomer!$B$5),ROW(PaymentDate[])-ROW(CustPay!$B$4)+1),ROWS(G$8:G875))))</f>
        <v/>
      </c>
      <c r="H875" s="21" t="str" cm="1">
        <f t="array" ref="H875">IF(ROWS(H$8:H875)&gt;$H$4,"",INDEX(TableCPD[],SMALL(IF((PaymentDate[]&gt;=PerCustomer!$D$5)*(PaymentDate[]&lt;=PerCustomer!$E$5)*(PaymentCus[]=PerCustomer!$B$5),ROW(PaymentDate[])-ROW(CustPay!$B$4)+1),ROWS(H$8:H875))))</f>
        <v/>
      </c>
      <c r="L875" s="10"/>
    </row>
    <row r="876" spans="2:12" x14ac:dyDescent="0.35">
      <c r="B876" s="19" t="str">
        <f t="array" ref="B876">IF(ROWS(B$8:B876)&gt;$H$3,"",INDEX(Tracker!$B$5:$B$999,SMALL(IF((Tracker!$B$5:$B$999&gt;=PerCustomer!$D$5)*(Tracker!$B$5:$B$999&lt;=PerCustomer!$E$5)*(Tracker!$C$5:$C$999=PerCustomer!$B$5),ROW(Tracker!$B$5:$B$999)-ROW(Tracker!$B$5)+1),ROWS(B$8:B876))))</f>
        <v/>
      </c>
      <c r="C876" s="19" t="str">
        <f t="array" ref="C876">IF(ROWS(C$8:C876)&gt;$H$3,"",INDEX(Tracker!$C$5:$C$999,SMALL(IF((Tracker!$B$5:$B$999&gt;=PerCustomer!$D$5)*(Tracker!$B$5:$B$999&lt;=PerCustomer!$E$5)*(Tracker!$C$5:$C$999=PerCustomer!$B$5),ROW(Tracker!$B$5:$B$999)-ROW(Tracker!$B$5)+1),ROWS(C$8:C876))))</f>
        <v/>
      </c>
      <c r="D876" s="21" t="str">
        <f t="array" ref="D876">IF(ROWS(D$8:D876)&gt;$H$3,"",INDEX(Tracker!$D$5:$D$999,SMALL(IF((Tracker!$B$5:$B$999&gt;=PerCustomer!$D$5)*(Tracker!$B$5:$B$999&lt;=PerCustomer!$E$5)*(Tracker!$C$5:$C$999=PerCustomer!$B$5),ROW(Tracker!$B$5:$B$999)-ROW(Tracker!$B$5)+1),ROWS(D$8:D876))))</f>
        <v/>
      </c>
      <c r="F876" s="19" t="str" cm="1">
        <f t="array" ref="F876">IF(ROWS(F$8:F876)&gt;$H$4,"",INDEX(PaymentDate[],SMALL(IF((PaymentDate[]&gt;=PerCustomer!$D$5)*(PaymentDate[]&lt;=PerCustomer!$E$5)*(PaymentCus[]=PerCustomer!$B$5),ROW(PaymentDate[])-ROW(CustPay!$B$4)+1),ROWS(F$8:F876))))</f>
        <v/>
      </c>
      <c r="G876" s="20" t="str" cm="1">
        <f t="array" ref="G876">IF(ROWS(G$8:G876)&gt;$H$4,"",INDEX(PaymentCus[],SMALL(IF((PaymentDate[]&gt;=PerCustomer!$D$5)*(PaymentDate[]&lt;=PerCustomer!$E$5)*(PaymentCus[]=PerCustomer!$B$5),ROW(PaymentDate[])-ROW(CustPay!$B$4)+1),ROWS(G$8:G876))))</f>
        <v/>
      </c>
      <c r="H876" s="21" t="str" cm="1">
        <f t="array" ref="H876">IF(ROWS(H$8:H876)&gt;$H$4,"",INDEX(TableCPD[],SMALL(IF((PaymentDate[]&gt;=PerCustomer!$D$5)*(PaymentDate[]&lt;=PerCustomer!$E$5)*(PaymentCus[]=PerCustomer!$B$5),ROW(PaymentDate[])-ROW(CustPay!$B$4)+1),ROWS(H$8:H876))))</f>
        <v/>
      </c>
      <c r="L876" s="10"/>
    </row>
    <row r="877" spans="2:12" x14ac:dyDescent="0.35">
      <c r="B877" s="19" t="str">
        <f t="array" ref="B877">IF(ROWS(B$8:B877)&gt;$H$3,"",INDEX(Tracker!$B$5:$B$999,SMALL(IF((Tracker!$B$5:$B$999&gt;=PerCustomer!$D$5)*(Tracker!$B$5:$B$999&lt;=PerCustomer!$E$5)*(Tracker!$C$5:$C$999=PerCustomer!$B$5),ROW(Tracker!$B$5:$B$999)-ROW(Tracker!$B$5)+1),ROWS(B$8:B877))))</f>
        <v/>
      </c>
      <c r="C877" s="19" t="str">
        <f t="array" ref="C877">IF(ROWS(C$8:C877)&gt;$H$3,"",INDEX(Tracker!$C$5:$C$999,SMALL(IF((Tracker!$B$5:$B$999&gt;=PerCustomer!$D$5)*(Tracker!$B$5:$B$999&lt;=PerCustomer!$E$5)*(Tracker!$C$5:$C$999=PerCustomer!$B$5),ROW(Tracker!$B$5:$B$999)-ROW(Tracker!$B$5)+1),ROWS(C$8:C877))))</f>
        <v/>
      </c>
      <c r="D877" s="21" t="str">
        <f t="array" ref="D877">IF(ROWS(D$8:D877)&gt;$H$3,"",INDEX(Tracker!$D$5:$D$999,SMALL(IF((Tracker!$B$5:$B$999&gt;=PerCustomer!$D$5)*(Tracker!$B$5:$B$999&lt;=PerCustomer!$E$5)*(Tracker!$C$5:$C$999=PerCustomer!$B$5),ROW(Tracker!$B$5:$B$999)-ROW(Tracker!$B$5)+1),ROWS(D$8:D877))))</f>
        <v/>
      </c>
      <c r="F877" s="19" t="str" cm="1">
        <f t="array" ref="F877">IF(ROWS(F$8:F877)&gt;$H$4,"",INDEX(PaymentDate[],SMALL(IF((PaymentDate[]&gt;=PerCustomer!$D$5)*(PaymentDate[]&lt;=PerCustomer!$E$5)*(PaymentCus[]=PerCustomer!$B$5),ROW(PaymentDate[])-ROW(CustPay!$B$4)+1),ROWS(F$8:F877))))</f>
        <v/>
      </c>
      <c r="G877" s="20" t="str" cm="1">
        <f t="array" ref="G877">IF(ROWS(G$8:G877)&gt;$H$4,"",INDEX(PaymentCus[],SMALL(IF((PaymentDate[]&gt;=PerCustomer!$D$5)*(PaymentDate[]&lt;=PerCustomer!$E$5)*(PaymentCus[]=PerCustomer!$B$5),ROW(PaymentDate[])-ROW(CustPay!$B$4)+1),ROWS(G$8:G877))))</f>
        <v/>
      </c>
      <c r="H877" s="21" t="str" cm="1">
        <f t="array" ref="H877">IF(ROWS(H$8:H877)&gt;$H$4,"",INDEX(TableCPD[],SMALL(IF((PaymentDate[]&gt;=PerCustomer!$D$5)*(PaymentDate[]&lt;=PerCustomer!$E$5)*(PaymentCus[]=PerCustomer!$B$5),ROW(PaymentDate[])-ROW(CustPay!$B$4)+1),ROWS(H$8:H877))))</f>
        <v/>
      </c>
      <c r="L877" s="10"/>
    </row>
    <row r="878" spans="2:12" x14ac:dyDescent="0.35">
      <c r="B878" s="19" t="str">
        <f t="array" ref="B878">IF(ROWS(B$8:B878)&gt;$H$3,"",INDEX(Tracker!$B$5:$B$999,SMALL(IF((Tracker!$B$5:$B$999&gt;=PerCustomer!$D$5)*(Tracker!$B$5:$B$999&lt;=PerCustomer!$E$5)*(Tracker!$C$5:$C$999=PerCustomer!$B$5),ROW(Tracker!$B$5:$B$999)-ROW(Tracker!$B$5)+1),ROWS(B$8:B878))))</f>
        <v/>
      </c>
      <c r="C878" s="19" t="str">
        <f t="array" ref="C878">IF(ROWS(C$8:C878)&gt;$H$3,"",INDEX(Tracker!$C$5:$C$999,SMALL(IF((Tracker!$B$5:$B$999&gt;=PerCustomer!$D$5)*(Tracker!$B$5:$B$999&lt;=PerCustomer!$E$5)*(Tracker!$C$5:$C$999=PerCustomer!$B$5),ROW(Tracker!$B$5:$B$999)-ROW(Tracker!$B$5)+1),ROWS(C$8:C878))))</f>
        <v/>
      </c>
      <c r="D878" s="21" t="str">
        <f t="array" ref="D878">IF(ROWS(D$8:D878)&gt;$H$3,"",INDEX(Tracker!$D$5:$D$999,SMALL(IF((Tracker!$B$5:$B$999&gt;=PerCustomer!$D$5)*(Tracker!$B$5:$B$999&lt;=PerCustomer!$E$5)*(Tracker!$C$5:$C$999=PerCustomer!$B$5),ROW(Tracker!$B$5:$B$999)-ROW(Tracker!$B$5)+1),ROWS(D$8:D878))))</f>
        <v/>
      </c>
      <c r="F878" s="19" t="str" cm="1">
        <f t="array" ref="F878">IF(ROWS(F$8:F878)&gt;$H$4,"",INDEX(PaymentDate[],SMALL(IF((PaymentDate[]&gt;=PerCustomer!$D$5)*(PaymentDate[]&lt;=PerCustomer!$E$5)*(PaymentCus[]=PerCustomer!$B$5),ROW(PaymentDate[])-ROW(CustPay!$B$4)+1),ROWS(F$8:F878))))</f>
        <v/>
      </c>
      <c r="G878" s="20" t="str" cm="1">
        <f t="array" ref="G878">IF(ROWS(G$8:G878)&gt;$H$4,"",INDEX(PaymentCus[],SMALL(IF((PaymentDate[]&gt;=PerCustomer!$D$5)*(PaymentDate[]&lt;=PerCustomer!$E$5)*(PaymentCus[]=PerCustomer!$B$5),ROW(PaymentDate[])-ROW(CustPay!$B$4)+1),ROWS(G$8:G878))))</f>
        <v/>
      </c>
      <c r="H878" s="21" t="str" cm="1">
        <f t="array" ref="H878">IF(ROWS(H$8:H878)&gt;$H$4,"",INDEX(TableCPD[],SMALL(IF((PaymentDate[]&gt;=PerCustomer!$D$5)*(PaymentDate[]&lt;=PerCustomer!$E$5)*(PaymentCus[]=PerCustomer!$B$5),ROW(PaymentDate[])-ROW(CustPay!$B$4)+1),ROWS(H$8:H878))))</f>
        <v/>
      </c>
      <c r="L878" s="10"/>
    </row>
    <row r="879" spans="2:12" x14ac:dyDescent="0.35">
      <c r="B879" s="19" t="str">
        <f t="array" ref="B879">IF(ROWS(B$8:B879)&gt;$H$3,"",INDEX(Tracker!$B$5:$B$999,SMALL(IF((Tracker!$B$5:$B$999&gt;=PerCustomer!$D$5)*(Tracker!$B$5:$B$999&lt;=PerCustomer!$E$5)*(Tracker!$C$5:$C$999=PerCustomer!$B$5),ROW(Tracker!$B$5:$B$999)-ROW(Tracker!$B$5)+1),ROWS(B$8:B879))))</f>
        <v/>
      </c>
      <c r="C879" s="19" t="str">
        <f t="array" ref="C879">IF(ROWS(C$8:C879)&gt;$H$3,"",INDEX(Tracker!$C$5:$C$999,SMALL(IF((Tracker!$B$5:$B$999&gt;=PerCustomer!$D$5)*(Tracker!$B$5:$B$999&lt;=PerCustomer!$E$5)*(Tracker!$C$5:$C$999=PerCustomer!$B$5),ROW(Tracker!$B$5:$B$999)-ROW(Tracker!$B$5)+1),ROWS(C$8:C879))))</f>
        <v/>
      </c>
      <c r="D879" s="21" t="str">
        <f t="array" ref="D879">IF(ROWS(D$8:D879)&gt;$H$3,"",INDEX(Tracker!$D$5:$D$999,SMALL(IF((Tracker!$B$5:$B$999&gt;=PerCustomer!$D$5)*(Tracker!$B$5:$B$999&lt;=PerCustomer!$E$5)*(Tracker!$C$5:$C$999=PerCustomer!$B$5),ROW(Tracker!$B$5:$B$999)-ROW(Tracker!$B$5)+1),ROWS(D$8:D879))))</f>
        <v/>
      </c>
      <c r="F879" s="19" t="str" cm="1">
        <f t="array" ref="F879">IF(ROWS(F$8:F879)&gt;$H$4,"",INDEX(PaymentDate[],SMALL(IF((PaymentDate[]&gt;=PerCustomer!$D$5)*(PaymentDate[]&lt;=PerCustomer!$E$5)*(PaymentCus[]=PerCustomer!$B$5),ROW(PaymentDate[])-ROW(CustPay!$B$4)+1),ROWS(F$8:F879))))</f>
        <v/>
      </c>
      <c r="G879" s="20" t="str" cm="1">
        <f t="array" ref="G879">IF(ROWS(G$8:G879)&gt;$H$4,"",INDEX(PaymentCus[],SMALL(IF((PaymentDate[]&gt;=PerCustomer!$D$5)*(PaymentDate[]&lt;=PerCustomer!$E$5)*(PaymentCus[]=PerCustomer!$B$5),ROW(PaymentDate[])-ROW(CustPay!$B$4)+1),ROWS(G$8:G879))))</f>
        <v/>
      </c>
      <c r="H879" s="21" t="str" cm="1">
        <f t="array" ref="H879">IF(ROWS(H$8:H879)&gt;$H$4,"",INDEX(TableCPD[],SMALL(IF((PaymentDate[]&gt;=PerCustomer!$D$5)*(PaymentDate[]&lt;=PerCustomer!$E$5)*(PaymentCus[]=PerCustomer!$B$5),ROW(PaymentDate[])-ROW(CustPay!$B$4)+1),ROWS(H$8:H879))))</f>
        <v/>
      </c>
      <c r="L879" s="10"/>
    </row>
    <row r="880" spans="2:12" x14ac:dyDescent="0.35">
      <c r="B880" s="19" t="str">
        <f t="array" ref="B880">IF(ROWS(B$8:B880)&gt;$H$3,"",INDEX(Tracker!$B$5:$B$999,SMALL(IF((Tracker!$B$5:$B$999&gt;=PerCustomer!$D$5)*(Tracker!$B$5:$B$999&lt;=PerCustomer!$E$5)*(Tracker!$C$5:$C$999=PerCustomer!$B$5),ROW(Tracker!$B$5:$B$999)-ROW(Tracker!$B$5)+1),ROWS(B$8:B880))))</f>
        <v/>
      </c>
      <c r="C880" s="19" t="str">
        <f t="array" ref="C880">IF(ROWS(C$8:C880)&gt;$H$3,"",INDEX(Tracker!$C$5:$C$999,SMALL(IF((Tracker!$B$5:$B$999&gt;=PerCustomer!$D$5)*(Tracker!$B$5:$B$999&lt;=PerCustomer!$E$5)*(Tracker!$C$5:$C$999=PerCustomer!$B$5),ROW(Tracker!$B$5:$B$999)-ROW(Tracker!$B$5)+1),ROWS(C$8:C880))))</f>
        <v/>
      </c>
      <c r="D880" s="21" t="str">
        <f t="array" ref="D880">IF(ROWS(D$8:D880)&gt;$H$3,"",INDEX(Tracker!$D$5:$D$999,SMALL(IF((Tracker!$B$5:$B$999&gt;=PerCustomer!$D$5)*(Tracker!$B$5:$B$999&lt;=PerCustomer!$E$5)*(Tracker!$C$5:$C$999=PerCustomer!$B$5),ROW(Tracker!$B$5:$B$999)-ROW(Tracker!$B$5)+1),ROWS(D$8:D880))))</f>
        <v/>
      </c>
      <c r="F880" s="19" t="str" cm="1">
        <f t="array" ref="F880">IF(ROWS(F$8:F880)&gt;$H$4,"",INDEX(PaymentDate[],SMALL(IF((PaymentDate[]&gt;=PerCustomer!$D$5)*(PaymentDate[]&lt;=PerCustomer!$E$5)*(PaymentCus[]=PerCustomer!$B$5),ROW(PaymentDate[])-ROW(CustPay!$B$4)+1),ROWS(F$8:F880))))</f>
        <v/>
      </c>
      <c r="G880" s="20" t="str" cm="1">
        <f t="array" ref="G880">IF(ROWS(G$8:G880)&gt;$H$4,"",INDEX(PaymentCus[],SMALL(IF((PaymentDate[]&gt;=PerCustomer!$D$5)*(PaymentDate[]&lt;=PerCustomer!$E$5)*(PaymentCus[]=PerCustomer!$B$5),ROW(PaymentDate[])-ROW(CustPay!$B$4)+1),ROWS(G$8:G880))))</f>
        <v/>
      </c>
      <c r="H880" s="21" t="str" cm="1">
        <f t="array" ref="H880">IF(ROWS(H$8:H880)&gt;$H$4,"",INDEX(TableCPD[],SMALL(IF((PaymentDate[]&gt;=PerCustomer!$D$5)*(PaymentDate[]&lt;=PerCustomer!$E$5)*(PaymentCus[]=PerCustomer!$B$5),ROW(PaymentDate[])-ROW(CustPay!$B$4)+1),ROWS(H$8:H880))))</f>
        <v/>
      </c>
      <c r="L880" s="10"/>
    </row>
    <row r="881" spans="2:12" x14ac:dyDescent="0.35">
      <c r="B881" s="19" t="str">
        <f t="array" ref="B881">IF(ROWS(B$8:B881)&gt;$H$3,"",INDEX(Tracker!$B$5:$B$999,SMALL(IF((Tracker!$B$5:$B$999&gt;=PerCustomer!$D$5)*(Tracker!$B$5:$B$999&lt;=PerCustomer!$E$5)*(Tracker!$C$5:$C$999=PerCustomer!$B$5),ROW(Tracker!$B$5:$B$999)-ROW(Tracker!$B$5)+1),ROWS(B$8:B881))))</f>
        <v/>
      </c>
      <c r="C881" s="19" t="str">
        <f t="array" ref="C881">IF(ROWS(C$8:C881)&gt;$H$3,"",INDEX(Tracker!$C$5:$C$999,SMALL(IF((Tracker!$B$5:$B$999&gt;=PerCustomer!$D$5)*(Tracker!$B$5:$B$999&lt;=PerCustomer!$E$5)*(Tracker!$C$5:$C$999=PerCustomer!$B$5),ROW(Tracker!$B$5:$B$999)-ROW(Tracker!$B$5)+1),ROWS(C$8:C881))))</f>
        <v/>
      </c>
      <c r="D881" s="21" t="str">
        <f t="array" ref="D881">IF(ROWS(D$8:D881)&gt;$H$3,"",INDEX(Tracker!$D$5:$D$999,SMALL(IF((Tracker!$B$5:$B$999&gt;=PerCustomer!$D$5)*(Tracker!$B$5:$B$999&lt;=PerCustomer!$E$5)*(Tracker!$C$5:$C$999=PerCustomer!$B$5),ROW(Tracker!$B$5:$B$999)-ROW(Tracker!$B$5)+1),ROWS(D$8:D881))))</f>
        <v/>
      </c>
      <c r="F881" s="19" t="str" cm="1">
        <f t="array" ref="F881">IF(ROWS(F$8:F881)&gt;$H$4,"",INDEX(PaymentDate[],SMALL(IF((PaymentDate[]&gt;=PerCustomer!$D$5)*(PaymentDate[]&lt;=PerCustomer!$E$5)*(PaymentCus[]=PerCustomer!$B$5),ROW(PaymentDate[])-ROW(CustPay!$B$4)+1),ROWS(F$8:F881))))</f>
        <v/>
      </c>
      <c r="G881" s="20" t="str" cm="1">
        <f t="array" ref="G881">IF(ROWS(G$8:G881)&gt;$H$4,"",INDEX(PaymentCus[],SMALL(IF((PaymentDate[]&gt;=PerCustomer!$D$5)*(PaymentDate[]&lt;=PerCustomer!$E$5)*(PaymentCus[]=PerCustomer!$B$5),ROW(PaymentDate[])-ROW(CustPay!$B$4)+1),ROWS(G$8:G881))))</f>
        <v/>
      </c>
      <c r="H881" s="21" t="str" cm="1">
        <f t="array" ref="H881">IF(ROWS(H$8:H881)&gt;$H$4,"",INDEX(TableCPD[],SMALL(IF((PaymentDate[]&gt;=PerCustomer!$D$5)*(PaymentDate[]&lt;=PerCustomer!$E$5)*(PaymentCus[]=PerCustomer!$B$5),ROW(PaymentDate[])-ROW(CustPay!$B$4)+1),ROWS(H$8:H881))))</f>
        <v/>
      </c>
      <c r="L881" s="10"/>
    </row>
    <row r="882" spans="2:12" x14ac:dyDescent="0.35">
      <c r="B882" s="19" t="str">
        <f t="array" ref="B882">IF(ROWS(B$8:B882)&gt;$H$3,"",INDEX(Tracker!$B$5:$B$999,SMALL(IF((Tracker!$B$5:$B$999&gt;=PerCustomer!$D$5)*(Tracker!$B$5:$B$999&lt;=PerCustomer!$E$5)*(Tracker!$C$5:$C$999=PerCustomer!$B$5),ROW(Tracker!$B$5:$B$999)-ROW(Tracker!$B$5)+1),ROWS(B$8:B882))))</f>
        <v/>
      </c>
      <c r="C882" s="19" t="str">
        <f t="array" ref="C882">IF(ROWS(C$8:C882)&gt;$H$3,"",INDEX(Tracker!$C$5:$C$999,SMALL(IF((Tracker!$B$5:$B$999&gt;=PerCustomer!$D$5)*(Tracker!$B$5:$B$999&lt;=PerCustomer!$E$5)*(Tracker!$C$5:$C$999=PerCustomer!$B$5),ROW(Tracker!$B$5:$B$999)-ROW(Tracker!$B$5)+1),ROWS(C$8:C882))))</f>
        <v/>
      </c>
      <c r="D882" s="21" t="str">
        <f t="array" ref="D882">IF(ROWS(D$8:D882)&gt;$H$3,"",INDEX(Tracker!$D$5:$D$999,SMALL(IF((Tracker!$B$5:$B$999&gt;=PerCustomer!$D$5)*(Tracker!$B$5:$B$999&lt;=PerCustomer!$E$5)*(Tracker!$C$5:$C$999=PerCustomer!$B$5),ROW(Tracker!$B$5:$B$999)-ROW(Tracker!$B$5)+1),ROWS(D$8:D882))))</f>
        <v/>
      </c>
      <c r="F882" s="19" t="str" cm="1">
        <f t="array" ref="F882">IF(ROWS(F$8:F882)&gt;$H$4,"",INDEX(PaymentDate[],SMALL(IF((PaymentDate[]&gt;=PerCustomer!$D$5)*(PaymentDate[]&lt;=PerCustomer!$E$5)*(PaymentCus[]=PerCustomer!$B$5),ROW(PaymentDate[])-ROW(CustPay!$B$4)+1),ROWS(F$8:F882))))</f>
        <v/>
      </c>
      <c r="G882" s="20" t="str" cm="1">
        <f t="array" ref="G882">IF(ROWS(G$8:G882)&gt;$H$4,"",INDEX(PaymentCus[],SMALL(IF((PaymentDate[]&gt;=PerCustomer!$D$5)*(PaymentDate[]&lt;=PerCustomer!$E$5)*(PaymentCus[]=PerCustomer!$B$5),ROW(PaymentDate[])-ROW(CustPay!$B$4)+1),ROWS(G$8:G882))))</f>
        <v/>
      </c>
      <c r="H882" s="21" t="str" cm="1">
        <f t="array" ref="H882">IF(ROWS(H$8:H882)&gt;$H$4,"",INDEX(TableCPD[],SMALL(IF((PaymentDate[]&gt;=PerCustomer!$D$5)*(PaymentDate[]&lt;=PerCustomer!$E$5)*(PaymentCus[]=PerCustomer!$B$5),ROW(PaymentDate[])-ROW(CustPay!$B$4)+1),ROWS(H$8:H882))))</f>
        <v/>
      </c>
      <c r="L882" s="10"/>
    </row>
    <row r="883" spans="2:12" x14ac:dyDescent="0.35">
      <c r="B883" s="19" t="str">
        <f t="array" ref="B883">IF(ROWS(B$8:B883)&gt;$H$3,"",INDEX(Tracker!$B$5:$B$999,SMALL(IF((Tracker!$B$5:$B$999&gt;=PerCustomer!$D$5)*(Tracker!$B$5:$B$999&lt;=PerCustomer!$E$5)*(Tracker!$C$5:$C$999=PerCustomer!$B$5),ROW(Tracker!$B$5:$B$999)-ROW(Tracker!$B$5)+1),ROWS(B$8:B883))))</f>
        <v/>
      </c>
      <c r="C883" s="19" t="str">
        <f t="array" ref="C883">IF(ROWS(C$8:C883)&gt;$H$3,"",INDEX(Tracker!$C$5:$C$999,SMALL(IF((Tracker!$B$5:$B$999&gt;=PerCustomer!$D$5)*(Tracker!$B$5:$B$999&lt;=PerCustomer!$E$5)*(Tracker!$C$5:$C$999=PerCustomer!$B$5),ROW(Tracker!$B$5:$B$999)-ROW(Tracker!$B$5)+1),ROWS(C$8:C883))))</f>
        <v/>
      </c>
      <c r="D883" s="21" t="str">
        <f t="array" ref="D883">IF(ROWS(D$8:D883)&gt;$H$3,"",INDEX(Tracker!$D$5:$D$999,SMALL(IF((Tracker!$B$5:$B$999&gt;=PerCustomer!$D$5)*(Tracker!$B$5:$B$999&lt;=PerCustomer!$E$5)*(Tracker!$C$5:$C$999=PerCustomer!$B$5),ROW(Tracker!$B$5:$B$999)-ROW(Tracker!$B$5)+1),ROWS(D$8:D883))))</f>
        <v/>
      </c>
      <c r="F883" s="19" t="str" cm="1">
        <f t="array" ref="F883">IF(ROWS(F$8:F883)&gt;$H$4,"",INDEX(PaymentDate[],SMALL(IF((PaymentDate[]&gt;=PerCustomer!$D$5)*(PaymentDate[]&lt;=PerCustomer!$E$5)*(PaymentCus[]=PerCustomer!$B$5),ROW(PaymentDate[])-ROW(CustPay!$B$4)+1),ROWS(F$8:F883))))</f>
        <v/>
      </c>
      <c r="G883" s="20" t="str" cm="1">
        <f t="array" ref="G883">IF(ROWS(G$8:G883)&gt;$H$4,"",INDEX(PaymentCus[],SMALL(IF((PaymentDate[]&gt;=PerCustomer!$D$5)*(PaymentDate[]&lt;=PerCustomer!$E$5)*(PaymentCus[]=PerCustomer!$B$5),ROW(PaymentDate[])-ROW(CustPay!$B$4)+1),ROWS(G$8:G883))))</f>
        <v/>
      </c>
      <c r="H883" s="21" t="str" cm="1">
        <f t="array" ref="H883">IF(ROWS(H$8:H883)&gt;$H$4,"",INDEX(TableCPD[],SMALL(IF((PaymentDate[]&gt;=PerCustomer!$D$5)*(PaymentDate[]&lt;=PerCustomer!$E$5)*(PaymentCus[]=PerCustomer!$B$5),ROW(PaymentDate[])-ROW(CustPay!$B$4)+1),ROWS(H$8:H883))))</f>
        <v/>
      </c>
      <c r="L883" s="10"/>
    </row>
    <row r="884" spans="2:12" x14ac:dyDescent="0.35">
      <c r="B884" s="19" t="str">
        <f t="array" ref="B884">IF(ROWS(B$8:B884)&gt;$H$3,"",INDEX(Tracker!$B$5:$B$999,SMALL(IF((Tracker!$B$5:$B$999&gt;=PerCustomer!$D$5)*(Tracker!$B$5:$B$999&lt;=PerCustomer!$E$5)*(Tracker!$C$5:$C$999=PerCustomer!$B$5),ROW(Tracker!$B$5:$B$999)-ROW(Tracker!$B$5)+1),ROWS(B$8:B884))))</f>
        <v/>
      </c>
      <c r="C884" s="19" t="str">
        <f t="array" ref="C884">IF(ROWS(C$8:C884)&gt;$H$3,"",INDEX(Tracker!$C$5:$C$999,SMALL(IF((Tracker!$B$5:$B$999&gt;=PerCustomer!$D$5)*(Tracker!$B$5:$B$999&lt;=PerCustomer!$E$5)*(Tracker!$C$5:$C$999=PerCustomer!$B$5),ROW(Tracker!$B$5:$B$999)-ROW(Tracker!$B$5)+1),ROWS(C$8:C884))))</f>
        <v/>
      </c>
      <c r="D884" s="21" t="str">
        <f t="array" ref="D884">IF(ROWS(D$8:D884)&gt;$H$3,"",INDEX(Tracker!$D$5:$D$999,SMALL(IF((Tracker!$B$5:$B$999&gt;=PerCustomer!$D$5)*(Tracker!$B$5:$B$999&lt;=PerCustomer!$E$5)*(Tracker!$C$5:$C$999=PerCustomer!$B$5),ROW(Tracker!$B$5:$B$999)-ROW(Tracker!$B$5)+1),ROWS(D$8:D884))))</f>
        <v/>
      </c>
      <c r="F884" s="19" t="str" cm="1">
        <f t="array" ref="F884">IF(ROWS(F$8:F884)&gt;$H$4,"",INDEX(PaymentDate[],SMALL(IF((PaymentDate[]&gt;=PerCustomer!$D$5)*(PaymentDate[]&lt;=PerCustomer!$E$5)*(PaymentCus[]=PerCustomer!$B$5),ROW(PaymentDate[])-ROW(CustPay!$B$4)+1),ROWS(F$8:F884))))</f>
        <v/>
      </c>
      <c r="G884" s="20" t="str" cm="1">
        <f t="array" ref="G884">IF(ROWS(G$8:G884)&gt;$H$4,"",INDEX(PaymentCus[],SMALL(IF((PaymentDate[]&gt;=PerCustomer!$D$5)*(PaymentDate[]&lt;=PerCustomer!$E$5)*(PaymentCus[]=PerCustomer!$B$5),ROW(PaymentDate[])-ROW(CustPay!$B$4)+1),ROWS(G$8:G884))))</f>
        <v/>
      </c>
      <c r="H884" s="21" t="str" cm="1">
        <f t="array" ref="H884">IF(ROWS(H$8:H884)&gt;$H$4,"",INDEX(TableCPD[],SMALL(IF((PaymentDate[]&gt;=PerCustomer!$D$5)*(PaymentDate[]&lt;=PerCustomer!$E$5)*(PaymentCus[]=PerCustomer!$B$5),ROW(PaymentDate[])-ROW(CustPay!$B$4)+1),ROWS(H$8:H884))))</f>
        <v/>
      </c>
      <c r="L884" s="10"/>
    </row>
    <row r="885" spans="2:12" x14ac:dyDescent="0.35">
      <c r="B885" s="19" t="str">
        <f t="array" ref="B885">IF(ROWS(B$8:B885)&gt;$H$3,"",INDEX(Tracker!$B$5:$B$999,SMALL(IF((Tracker!$B$5:$B$999&gt;=PerCustomer!$D$5)*(Tracker!$B$5:$B$999&lt;=PerCustomer!$E$5)*(Tracker!$C$5:$C$999=PerCustomer!$B$5),ROW(Tracker!$B$5:$B$999)-ROW(Tracker!$B$5)+1),ROWS(B$8:B885))))</f>
        <v/>
      </c>
      <c r="C885" s="19" t="str">
        <f t="array" ref="C885">IF(ROWS(C$8:C885)&gt;$H$3,"",INDEX(Tracker!$C$5:$C$999,SMALL(IF((Tracker!$B$5:$B$999&gt;=PerCustomer!$D$5)*(Tracker!$B$5:$B$999&lt;=PerCustomer!$E$5)*(Tracker!$C$5:$C$999=PerCustomer!$B$5),ROW(Tracker!$B$5:$B$999)-ROW(Tracker!$B$5)+1),ROWS(C$8:C885))))</f>
        <v/>
      </c>
      <c r="D885" s="21" t="str">
        <f t="array" ref="D885">IF(ROWS(D$8:D885)&gt;$H$3,"",INDEX(Tracker!$D$5:$D$999,SMALL(IF((Tracker!$B$5:$B$999&gt;=PerCustomer!$D$5)*(Tracker!$B$5:$B$999&lt;=PerCustomer!$E$5)*(Tracker!$C$5:$C$999=PerCustomer!$B$5),ROW(Tracker!$B$5:$B$999)-ROW(Tracker!$B$5)+1),ROWS(D$8:D885))))</f>
        <v/>
      </c>
      <c r="F885" s="19" t="str" cm="1">
        <f t="array" ref="F885">IF(ROWS(F$8:F885)&gt;$H$4,"",INDEX(PaymentDate[],SMALL(IF((PaymentDate[]&gt;=PerCustomer!$D$5)*(PaymentDate[]&lt;=PerCustomer!$E$5)*(PaymentCus[]=PerCustomer!$B$5),ROW(PaymentDate[])-ROW(CustPay!$B$4)+1),ROWS(F$8:F885))))</f>
        <v/>
      </c>
      <c r="G885" s="20" t="str" cm="1">
        <f t="array" ref="G885">IF(ROWS(G$8:G885)&gt;$H$4,"",INDEX(PaymentCus[],SMALL(IF((PaymentDate[]&gt;=PerCustomer!$D$5)*(PaymentDate[]&lt;=PerCustomer!$E$5)*(PaymentCus[]=PerCustomer!$B$5),ROW(PaymentDate[])-ROW(CustPay!$B$4)+1),ROWS(G$8:G885))))</f>
        <v/>
      </c>
      <c r="H885" s="21" t="str" cm="1">
        <f t="array" ref="H885">IF(ROWS(H$8:H885)&gt;$H$4,"",INDEX(TableCPD[],SMALL(IF((PaymentDate[]&gt;=PerCustomer!$D$5)*(PaymentDate[]&lt;=PerCustomer!$E$5)*(PaymentCus[]=PerCustomer!$B$5),ROW(PaymentDate[])-ROW(CustPay!$B$4)+1),ROWS(H$8:H885))))</f>
        <v/>
      </c>
      <c r="L885" s="10"/>
    </row>
    <row r="886" spans="2:12" x14ac:dyDescent="0.35">
      <c r="B886" s="19" t="str">
        <f t="array" ref="B886">IF(ROWS(B$8:B886)&gt;$H$3,"",INDEX(Tracker!$B$5:$B$999,SMALL(IF((Tracker!$B$5:$B$999&gt;=PerCustomer!$D$5)*(Tracker!$B$5:$B$999&lt;=PerCustomer!$E$5)*(Tracker!$C$5:$C$999=PerCustomer!$B$5),ROW(Tracker!$B$5:$B$999)-ROW(Tracker!$B$5)+1),ROWS(B$8:B886))))</f>
        <v/>
      </c>
      <c r="C886" s="19" t="str">
        <f t="array" ref="C886">IF(ROWS(C$8:C886)&gt;$H$3,"",INDEX(Tracker!$C$5:$C$999,SMALL(IF((Tracker!$B$5:$B$999&gt;=PerCustomer!$D$5)*(Tracker!$B$5:$B$999&lt;=PerCustomer!$E$5)*(Tracker!$C$5:$C$999=PerCustomer!$B$5),ROW(Tracker!$B$5:$B$999)-ROW(Tracker!$B$5)+1),ROWS(C$8:C886))))</f>
        <v/>
      </c>
      <c r="D886" s="21" t="str">
        <f t="array" ref="D886">IF(ROWS(D$8:D886)&gt;$H$3,"",INDEX(Tracker!$D$5:$D$999,SMALL(IF((Tracker!$B$5:$B$999&gt;=PerCustomer!$D$5)*(Tracker!$B$5:$B$999&lt;=PerCustomer!$E$5)*(Tracker!$C$5:$C$999=PerCustomer!$B$5),ROW(Tracker!$B$5:$B$999)-ROW(Tracker!$B$5)+1),ROWS(D$8:D886))))</f>
        <v/>
      </c>
      <c r="F886" s="19" t="str" cm="1">
        <f t="array" ref="F886">IF(ROWS(F$8:F886)&gt;$H$4,"",INDEX(PaymentDate[],SMALL(IF((PaymentDate[]&gt;=PerCustomer!$D$5)*(PaymentDate[]&lt;=PerCustomer!$E$5)*(PaymentCus[]=PerCustomer!$B$5),ROW(PaymentDate[])-ROW(CustPay!$B$4)+1),ROWS(F$8:F886))))</f>
        <v/>
      </c>
      <c r="G886" s="20" t="str" cm="1">
        <f t="array" ref="G886">IF(ROWS(G$8:G886)&gt;$H$4,"",INDEX(PaymentCus[],SMALL(IF((PaymentDate[]&gt;=PerCustomer!$D$5)*(PaymentDate[]&lt;=PerCustomer!$E$5)*(PaymentCus[]=PerCustomer!$B$5),ROW(PaymentDate[])-ROW(CustPay!$B$4)+1),ROWS(G$8:G886))))</f>
        <v/>
      </c>
      <c r="H886" s="21" t="str" cm="1">
        <f t="array" ref="H886">IF(ROWS(H$8:H886)&gt;$H$4,"",INDEX(TableCPD[],SMALL(IF((PaymentDate[]&gt;=PerCustomer!$D$5)*(PaymentDate[]&lt;=PerCustomer!$E$5)*(PaymentCus[]=PerCustomer!$B$5),ROW(PaymentDate[])-ROW(CustPay!$B$4)+1),ROWS(H$8:H886))))</f>
        <v/>
      </c>
      <c r="L886" s="10"/>
    </row>
    <row r="887" spans="2:12" x14ac:dyDescent="0.35">
      <c r="B887" s="19" t="str">
        <f t="array" ref="B887">IF(ROWS(B$8:B887)&gt;$H$3,"",INDEX(Tracker!$B$5:$B$999,SMALL(IF((Tracker!$B$5:$B$999&gt;=PerCustomer!$D$5)*(Tracker!$B$5:$B$999&lt;=PerCustomer!$E$5)*(Tracker!$C$5:$C$999=PerCustomer!$B$5),ROW(Tracker!$B$5:$B$999)-ROW(Tracker!$B$5)+1),ROWS(B$8:B887))))</f>
        <v/>
      </c>
      <c r="C887" s="19" t="str">
        <f t="array" ref="C887">IF(ROWS(C$8:C887)&gt;$H$3,"",INDEX(Tracker!$C$5:$C$999,SMALL(IF((Tracker!$B$5:$B$999&gt;=PerCustomer!$D$5)*(Tracker!$B$5:$B$999&lt;=PerCustomer!$E$5)*(Tracker!$C$5:$C$999=PerCustomer!$B$5),ROW(Tracker!$B$5:$B$999)-ROW(Tracker!$B$5)+1),ROWS(C$8:C887))))</f>
        <v/>
      </c>
      <c r="D887" s="21" t="str">
        <f t="array" ref="D887">IF(ROWS(D$8:D887)&gt;$H$3,"",INDEX(Tracker!$D$5:$D$999,SMALL(IF((Tracker!$B$5:$B$999&gt;=PerCustomer!$D$5)*(Tracker!$B$5:$B$999&lt;=PerCustomer!$E$5)*(Tracker!$C$5:$C$999=PerCustomer!$B$5),ROW(Tracker!$B$5:$B$999)-ROW(Tracker!$B$5)+1),ROWS(D$8:D887))))</f>
        <v/>
      </c>
      <c r="F887" s="19" t="str" cm="1">
        <f t="array" ref="F887">IF(ROWS(F$8:F887)&gt;$H$4,"",INDEX(PaymentDate[],SMALL(IF((PaymentDate[]&gt;=PerCustomer!$D$5)*(PaymentDate[]&lt;=PerCustomer!$E$5)*(PaymentCus[]=PerCustomer!$B$5),ROW(PaymentDate[])-ROW(CustPay!$B$4)+1),ROWS(F$8:F887))))</f>
        <v/>
      </c>
      <c r="G887" s="20" t="str" cm="1">
        <f t="array" ref="G887">IF(ROWS(G$8:G887)&gt;$H$4,"",INDEX(PaymentCus[],SMALL(IF((PaymentDate[]&gt;=PerCustomer!$D$5)*(PaymentDate[]&lt;=PerCustomer!$E$5)*(PaymentCus[]=PerCustomer!$B$5),ROW(PaymentDate[])-ROW(CustPay!$B$4)+1),ROWS(G$8:G887))))</f>
        <v/>
      </c>
      <c r="H887" s="21" t="str" cm="1">
        <f t="array" ref="H887">IF(ROWS(H$8:H887)&gt;$H$4,"",INDEX(TableCPD[],SMALL(IF((PaymentDate[]&gt;=PerCustomer!$D$5)*(PaymentDate[]&lt;=PerCustomer!$E$5)*(PaymentCus[]=PerCustomer!$B$5),ROW(PaymentDate[])-ROW(CustPay!$B$4)+1),ROWS(H$8:H887))))</f>
        <v/>
      </c>
      <c r="L887" s="10"/>
    </row>
    <row r="888" spans="2:12" x14ac:dyDescent="0.35">
      <c r="B888" s="19" t="str">
        <f t="array" ref="B888">IF(ROWS(B$8:B888)&gt;$H$3,"",INDEX(Tracker!$B$5:$B$999,SMALL(IF((Tracker!$B$5:$B$999&gt;=PerCustomer!$D$5)*(Tracker!$B$5:$B$999&lt;=PerCustomer!$E$5)*(Tracker!$C$5:$C$999=PerCustomer!$B$5),ROW(Tracker!$B$5:$B$999)-ROW(Tracker!$B$5)+1),ROWS(B$8:B888))))</f>
        <v/>
      </c>
      <c r="C888" s="19" t="str">
        <f t="array" ref="C888">IF(ROWS(C$8:C888)&gt;$H$3,"",INDEX(Tracker!$C$5:$C$999,SMALL(IF((Tracker!$B$5:$B$999&gt;=PerCustomer!$D$5)*(Tracker!$B$5:$B$999&lt;=PerCustomer!$E$5)*(Tracker!$C$5:$C$999=PerCustomer!$B$5),ROW(Tracker!$B$5:$B$999)-ROW(Tracker!$B$5)+1),ROWS(C$8:C888))))</f>
        <v/>
      </c>
      <c r="D888" s="21" t="str">
        <f t="array" ref="D888">IF(ROWS(D$8:D888)&gt;$H$3,"",INDEX(Tracker!$D$5:$D$999,SMALL(IF((Tracker!$B$5:$B$999&gt;=PerCustomer!$D$5)*(Tracker!$B$5:$B$999&lt;=PerCustomer!$E$5)*(Tracker!$C$5:$C$999=PerCustomer!$B$5),ROW(Tracker!$B$5:$B$999)-ROW(Tracker!$B$5)+1),ROWS(D$8:D888))))</f>
        <v/>
      </c>
      <c r="F888" s="19" t="str" cm="1">
        <f t="array" ref="F888">IF(ROWS(F$8:F888)&gt;$H$4,"",INDEX(PaymentDate[],SMALL(IF((PaymentDate[]&gt;=PerCustomer!$D$5)*(PaymentDate[]&lt;=PerCustomer!$E$5)*(PaymentCus[]=PerCustomer!$B$5),ROW(PaymentDate[])-ROW(CustPay!$B$4)+1),ROWS(F$8:F888))))</f>
        <v/>
      </c>
      <c r="G888" s="20" t="str" cm="1">
        <f t="array" ref="G888">IF(ROWS(G$8:G888)&gt;$H$4,"",INDEX(PaymentCus[],SMALL(IF((PaymentDate[]&gt;=PerCustomer!$D$5)*(PaymentDate[]&lt;=PerCustomer!$E$5)*(PaymentCus[]=PerCustomer!$B$5),ROW(PaymentDate[])-ROW(CustPay!$B$4)+1),ROWS(G$8:G888))))</f>
        <v/>
      </c>
      <c r="H888" s="21" t="str" cm="1">
        <f t="array" ref="H888">IF(ROWS(H$8:H888)&gt;$H$4,"",INDEX(TableCPD[],SMALL(IF((PaymentDate[]&gt;=PerCustomer!$D$5)*(PaymentDate[]&lt;=PerCustomer!$E$5)*(PaymentCus[]=PerCustomer!$B$5),ROW(PaymentDate[])-ROW(CustPay!$B$4)+1),ROWS(H$8:H888))))</f>
        <v/>
      </c>
      <c r="L888" s="10"/>
    </row>
    <row r="889" spans="2:12" x14ac:dyDescent="0.35">
      <c r="B889" s="19" t="str">
        <f t="array" ref="B889">IF(ROWS(B$8:B889)&gt;$H$3,"",INDEX(Tracker!$B$5:$B$999,SMALL(IF((Tracker!$B$5:$B$999&gt;=PerCustomer!$D$5)*(Tracker!$B$5:$B$999&lt;=PerCustomer!$E$5)*(Tracker!$C$5:$C$999=PerCustomer!$B$5),ROW(Tracker!$B$5:$B$999)-ROW(Tracker!$B$5)+1),ROWS(B$8:B889))))</f>
        <v/>
      </c>
      <c r="C889" s="19" t="str">
        <f t="array" ref="C889">IF(ROWS(C$8:C889)&gt;$H$3,"",INDEX(Tracker!$C$5:$C$999,SMALL(IF((Tracker!$B$5:$B$999&gt;=PerCustomer!$D$5)*(Tracker!$B$5:$B$999&lt;=PerCustomer!$E$5)*(Tracker!$C$5:$C$999=PerCustomer!$B$5),ROW(Tracker!$B$5:$B$999)-ROW(Tracker!$B$5)+1),ROWS(C$8:C889))))</f>
        <v/>
      </c>
      <c r="D889" s="21" t="str">
        <f t="array" ref="D889">IF(ROWS(D$8:D889)&gt;$H$3,"",INDEX(Tracker!$D$5:$D$999,SMALL(IF((Tracker!$B$5:$B$999&gt;=PerCustomer!$D$5)*(Tracker!$B$5:$B$999&lt;=PerCustomer!$E$5)*(Tracker!$C$5:$C$999=PerCustomer!$B$5),ROW(Tracker!$B$5:$B$999)-ROW(Tracker!$B$5)+1),ROWS(D$8:D889))))</f>
        <v/>
      </c>
      <c r="F889" s="19" t="str" cm="1">
        <f t="array" ref="F889">IF(ROWS(F$8:F889)&gt;$H$4,"",INDEX(PaymentDate[],SMALL(IF((PaymentDate[]&gt;=PerCustomer!$D$5)*(PaymentDate[]&lt;=PerCustomer!$E$5)*(PaymentCus[]=PerCustomer!$B$5),ROW(PaymentDate[])-ROW(CustPay!$B$4)+1),ROWS(F$8:F889))))</f>
        <v/>
      </c>
      <c r="G889" s="20" t="str" cm="1">
        <f t="array" ref="G889">IF(ROWS(G$8:G889)&gt;$H$4,"",INDEX(PaymentCus[],SMALL(IF((PaymentDate[]&gt;=PerCustomer!$D$5)*(PaymentDate[]&lt;=PerCustomer!$E$5)*(PaymentCus[]=PerCustomer!$B$5),ROW(PaymentDate[])-ROW(CustPay!$B$4)+1),ROWS(G$8:G889))))</f>
        <v/>
      </c>
      <c r="H889" s="21" t="str" cm="1">
        <f t="array" ref="H889">IF(ROWS(H$8:H889)&gt;$H$4,"",INDEX(TableCPD[],SMALL(IF((PaymentDate[]&gt;=PerCustomer!$D$5)*(PaymentDate[]&lt;=PerCustomer!$E$5)*(PaymentCus[]=PerCustomer!$B$5),ROW(PaymentDate[])-ROW(CustPay!$B$4)+1),ROWS(H$8:H889))))</f>
        <v/>
      </c>
      <c r="L889" s="10"/>
    </row>
    <row r="890" spans="2:12" x14ac:dyDescent="0.35">
      <c r="B890" s="19" t="str">
        <f t="array" ref="B890">IF(ROWS(B$8:B890)&gt;$H$3,"",INDEX(Tracker!$B$5:$B$999,SMALL(IF((Tracker!$B$5:$B$999&gt;=PerCustomer!$D$5)*(Tracker!$B$5:$B$999&lt;=PerCustomer!$E$5)*(Tracker!$C$5:$C$999=PerCustomer!$B$5),ROW(Tracker!$B$5:$B$999)-ROW(Tracker!$B$5)+1),ROWS(B$8:B890))))</f>
        <v/>
      </c>
      <c r="C890" s="19" t="str">
        <f t="array" ref="C890">IF(ROWS(C$8:C890)&gt;$H$3,"",INDEX(Tracker!$C$5:$C$999,SMALL(IF((Tracker!$B$5:$B$999&gt;=PerCustomer!$D$5)*(Tracker!$B$5:$B$999&lt;=PerCustomer!$E$5)*(Tracker!$C$5:$C$999=PerCustomer!$B$5),ROW(Tracker!$B$5:$B$999)-ROW(Tracker!$B$5)+1),ROWS(C$8:C890))))</f>
        <v/>
      </c>
      <c r="D890" s="21" t="str">
        <f t="array" ref="D890">IF(ROWS(D$8:D890)&gt;$H$3,"",INDEX(Tracker!$D$5:$D$999,SMALL(IF((Tracker!$B$5:$B$999&gt;=PerCustomer!$D$5)*(Tracker!$B$5:$B$999&lt;=PerCustomer!$E$5)*(Tracker!$C$5:$C$999=PerCustomer!$B$5),ROW(Tracker!$B$5:$B$999)-ROW(Tracker!$B$5)+1),ROWS(D$8:D890))))</f>
        <v/>
      </c>
      <c r="F890" s="19" t="str" cm="1">
        <f t="array" ref="F890">IF(ROWS(F$8:F890)&gt;$H$4,"",INDEX(PaymentDate[],SMALL(IF((PaymentDate[]&gt;=PerCustomer!$D$5)*(PaymentDate[]&lt;=PerCustomer!$E$5)*(PaymentCus[]=PerCustomer!$B$5),ROW(PaymentDate[])-ROW(CustPay!$B$4)+1),ROWS(F$8:F890))))</f>
        <v/>
      </c>
      <c r="G890" s="20" t="str" cm="1">
        <f t="array" ref="G890">IF(ROWS(G$8:G890)&gt;$H$4,"",INDEX(PaymentCus[],SMALL(IF((PaymentDate[]&gt;=PerCustomer!$D$5)*(PaymentDate[]&lt;=PerCustomer!$E$5)*(PaymentCus[]=PerCustomer!$B$5),ROW(PaymentDate[])-ROW(CustPay!$B$4)+1),ROWS(G$8:G890))))</f>
        <v/>
      </c>
      <c r="H890" s="21" t="str" cm="1">
        <f t="array" ref="H890">IF(ROWS(H$8:H890)&gt;$H$4,"",INDEX(TableCPD[],SMALL(IF((PaymentDate[]&gt;=PerCustomer!$D$5)*(PaymentDate[]&lt;=PerCustomer!$E$5)*(PaymentCus[]=PerCustomer!$B$5),ROW(PaymentDate[])-ROW(CustPay!$B$4)+1),ROWS(H$8:H890))))</f>
        <v/>
      </c>
      <c r="L890" s="10"/>
    </row>
    <row r="891" spans="2:12" x14ac:dyDescent="0.35">
      <c r="B891" s="19" t="str">
        <f t="array" ref="B891">IF(ROWS(B$8:B891)&gt;$H$3,"",INDEX(Tracker!$B$5:$B$999,SMALL(IF((Tracker!$B$5:$B$999&gt;=PerCustomer!$D$5)*(Tracker!$B$5:$B$999&lt;=PerCustomer!$E$5)*(Tracker!$C$5:$C$999=PerCustomer!$B$5),ROW(Tracker!$B$5:$B$999)-ROW(Tracker!$B$5)+1),ROWS(B$8:B891))))</f>
        <v/>
      </c>
      <c r="C891" s="19" t="str">
        <f t="array" ref="C891">IF(ROWS(C$8:C891)&gt;$H$3,"",INDEX(Tracker!$C$5:$C$999,SMALL(IF((Tracker!$B$5:$B$999&gt;=PerCustomer!$D$5)*(Tracker!$B$5:$B$999&lt;=PerCustomer!$E$5)*(Tracker!$C$5:$C$999=PerCustomer!$B$5),ROW(Tracker!$B$5:$B$999)-ROW(Tracker!$B$5)+1),ROWS(C$8:C891))))</f>
        <v/>
      </c>
      <c r="D891" s="21" t="str">
        <f t="array" ref="D891">IF(ROWS(D$8:D891)&gt;$H$3,"",INDEX(Tracker!$D$5:$D$999,SMALL(IF((Tracker!$B$5:$B$999&gt;=PerCustomer!$D$5)*(Tracker!$B$5:$B$999&lt;=PerCustomer!$E$5)*(Tracker!$C$5:$C$999=PerCustomer!$B$5),ROW(Tracker!$B$5:$B$999)-ROW(Tracker!$B$5)+1),ROWS(D$8:D891))))</f>
        <v/>
      </c>
      <c r="F891" s="19" t="str" cm="1">
        <f t="array" ref="F891">IF(ROWS(F$8:F891)&gt;$H$4,"",INDEX(PaymentDate[],SMALL(IF((PaymentDate[]&gt;=PerCustomer!$D$5)*(PaymentDate[]&lt;=PerCustomer!$E$5)*(PaymentCus[]=PerCustomer!$B$5),ROW(PaymentDate[])-ROW(CustPay!$B$4)+1),ROWS(F$8:F891))))</f>
        <v/>
      </c>
      <c r="G891" s="20" t="str" cm="1">
        <f t="array" ref="G891">IF(ROWS(G$8:G891)&gt;$H$4,"",INDEX(PaymentCus[],SMALL(IF((PaymentDate[]&gt;=PerCustomer!$D$5)*(PaymentDate[]&lt;=PerCustomer!$E$5)*(PaymentCus[]=PerCustomer!$B$5),ROW(PaymentDate[])-ROW(CustPay!$B$4)+1),ROWS(G$8:G891))))</f>
        <v/>
      </c>
      <c r="H891" s="21" t="str" cm="1">
        <f t="array" ref="H891">IF(ROWS(H$8:H891)&gt;$H$4,"",INDEX(TableCPD[],SMALL(IF((PaymentDate[]&gt;=PerCustomer!$D$5)*(PaymentDate[]&lt;=PerCustomer!$E$5)*(PaymentCus[]=PerCustomer!$B$5),ROW(PaymentDate[])-ROW(CustPay!$B$4)+1),ROWS(H$8:H891))))</f>
        <v/>
      </c>
      <c r="L891" s="10"/>
    </row>
    <row r="892" spans="2:12" x14ac:dyDescent="0.35">
      <c r="B892" s="19" t="str">
        <f t="array" ref="B892">IF(ROWS(B$8:B892)&gt;$H$3,"",INDEX(Tracker!$B$5:$B$999,SMALL(IF((Tracker!$B$5:$B$999&gt;=PerCustomer!$D$5)*(Tracker!$B$5:$B$999&lt;=PerCustomer!$E$5)*(Tracker!$C$5:$C$999=PerCustomer!$B$5),ROW(Tracker!$B$5:$B$999)-ROW(Tracker!$B$5)+1),ROWS(B$8:B892))))</f>
        <v/>
      </c>
      <c r="C892" s="19" t="str">
        <f t="array" ref="C892">IF(ROWS(C$8:C892)&gt;$H$3,"",INDEX(Tracker!$C$5:$C$999,SMALL(IF((Tracker!$B$5:$B$999&gt;=PerCustomer!$D$5)*(Tracker!$B$5:$B$999&lt;=PerCustomer!$E$5)*(Tracker!$C$5:$C$999=PerCustomer!$B$5),ROW(Tracker!$B$5:$B$999)-ROW(Tracker!$B$5)+1),ROWS(C$8:C892))))</f>
        <v/>
      </c>
      <c r="D892" s="21" t="str">
        <f t="array" ref="D892">IF(ROWS(D$8:D892)&gt;$H$3,"",INDEX(Tracker!$D$5:$D$999,SMALL(IF((Tracker!$B$5:$B$999&gt;=PerCustomer!$D$5)*(Tracker!$B$5:$B$999&lt;=PerCustomer!$E$5)*(Tracker!$C$5:$C$999=PerCustomer!$B$5),ROW(Tracker!$B$5:$B$999)-ROW(Tracker!$B$5)+1),ROWS(D$8:D892))))</f>
        <v/>
      </c>
      <c r="F892" s="19" t="str" cm="1">
        <f t="array" ref="F892">IF(ROWS(F$8:F892)&gt;$H$4,"",INDEX(PaymentDate[],SMALL(IF((PaymentDate[]&gt;=PerCustomer!$D$5)*(PaymentDate[]&lt;=PerCustomer!$E$5)*(PaymentCus[]=PerCustomer!$B$5),ROW(PaymentDate[])-ROW(CustPay!$B$4)+1),ROWS(F$8:F892))))</f>
        <v/>
      </c>
      <c r="G892" s="20" t="str" cm="1">
        <f t="array" ref="G892">IF(ROWS(G$8:G892)&gt;$H$4,"",INDEX(PaymentCus[],SMALL(IF((PaymentDate[]&gt;=PerCustomer!$D$5)*(PaymentDate[]&lt;=PerCustomer!$E$5)*(PaymentCus[]=PerCustomer!$B$5),ROW(PaymentDate[])-ROW(CustPay!$B$4)+1),ROWS(G$8:G892))))</f>
        <v/>
      </c>
      <c r="H892" s="21" t="str" cm="1">
        <f t="array" ref="H892">IF(ROWS(H$8:H892)&gt;$H$4,"",INDEX(TableCPD[],SMALL(IF((PaymentDate[]&gt;=PerCustomer!$D$5)*(PaymentDate[]&lt;=PerCustomer!$E$5)*(PaymentCus[]=PerCustomer!$B$5),ROW(PaymentDate[])-ROW(CustPay!$B$4)+1),ROWS(H$8:H892))))</f>
        <v/>
      </c>
      <c r="L892" s="10"/>
    </row>
    <row r="893" spans="2:12" x14ac:dyDescent="0.35">
      <c r="B893" s="19" t="str">
        <f t="array" ref="B893">IF(ROWS(B$8:B893)&gt;$H$3,"",INDEX(Tracker!$B$5:$B$999,SMALL(IF((Tracker!$B$5:$B$999&gt;=PerCustomer!$D$5)*(Tracker!$B$5:$B$999&lt;=PerCustomer!$E$5)*(Tracker!$C$5:$C$999=PerCustomer!$B$5),ROW(Tracker!$B$5:$B$999)-ROW(Tracker!$B$5)+1),ROWS(B$8:B893))))</f>
        <v/>
      </c>
      <c r="C893" s="19" t="str">
        <f t="array" ref="C893">IF(ROWS(C$8:C893)&gt;$H$3,"",INDEX(Tracker!$C$5:$C$999,SMALL(IF((Tracker!$B$5:$B$999&gt;=PerCustomer!$D$5)*(Tracker!$B$5:$B$999&lt;=PerCustomer!$E$5)*(Tracker!$C$5:$C$999=PerCustomer!$B$5),ROW(Tracker!$B$5:$B$999)-ROW(Tracker!$B$5)+1),ROWS(C$8:C893))))</f>
        <v/>
      </c>
      <c r="D893" s="21" t="str">
        <f t="array" ref="D893">IF(ROWS(D$8:D893)&gt;$H$3,"",INDEX(Tracker!$D$5:$D$999,SMALL(IF((Tracker!$B$5:$B$999&gt;=PerCustomer!$D$5)*(Tracker!$B$5:$B$999&lt;=PerCustomer!$E$5)*(Tracker!$C$5:$C$999=PerCustomer!$B$5),ROW(Tracker!$B$5:$B$999)-ROW(Tracker!$B$5)+1),ROWS(D$8:D893))))</f>
        <v/>
      </c>
      <c r="F893" s="19" t="str" cm="1">
        <f t="array" ref="F893">IF(ROWS(F$8:F893)&gt;$H$4,"",INDEX(PaymentDate[],SMALL(IF((PaymentDate[]&gt;=PerCustomer!$D$5)*(PaymentDate[]&lt;=PerCustomer!$E$5)*(PaymentCus[]=PerCustomer!$B$5),ROW(PaymentDate[])-ROW(CustPay!$B$4)+1),ROWS(F$8:F893))))</f>
        <v/>
      </c>
      <c r="G893" s="20" t="str" cm="1">
        <f t="array" ref="G893">IF(ROWS(G$8:G893)&gt;$H$4,"",INDEX(PaymentCus[],SMALL(IF((PaymentDate[]&gt;=PerCustomer!$D$5)*(PaymentDate[]&lt;=PerCustomer!$E$5)*(PaymentCus[]=PerCustomer!$B$5),ROW(PaymentDate[])-ROW(CustPay!$B$4)+1),ROWS(G$8:G893))))</f>
        <v/>
      </c>
      <c r="H893" s="21" t="str" cm="1">
        <f t="array" ref="H893">IF(ROWS(H$8:H893)&gt;$H$4,"",INDEX(TableCPD[],SMALL(IF((PaymentDate[]&gt;=PerCustomer!$D$5)*(PaymentDate[]&lt;=PerCustomer!$E$5)*(PaymentCus[]=PerCustomer!$B$5),ROW(PaymentDate[])-ROW(CustPay!$B$4)+1),ROWS(H$8:H893))))</f>
        <v/>
      </c>
      <c r="L893" s="10"/>
    </row>
    <row r="894" spans="2:12" x14ac:dyDescent="0.35">
      <c r="B894" s="19" t="str">
        <f t="array" ref="B894">IF(ROWS(B$8:B894)&gt;$H$3,"",INDEX(Tracker!$B$5:$B$999,SMALL(IF((Tracker!$B$5:$B$999&gt;=PerCustomer!$D$5)*(Tracker!$B$5:$B$999&lt;=PerCustomer!$E$5)*(Tracker!$C$5:$C$999=PerCustomer!$B$5),ROW(Tracker!$B$5:$B$999)-ROW(Tracker!$B$5)+1),ROWS(B$8:B894))))</f>
        <v/>
      </c>
      <c r="C894" s="19" t="str">
        <f t="array" ref="C894">IF(ROWS(C$8:C894)&gt;$H$3,"",INDEX(Tracker!$C$5:$C$999,SMALL(IF((Tracker!$B$5:$B$999&gt;=PerCustomer!$D$5)*(Tracker!$B$5:$B$999&lt;=PerCustomer!$E$5)*(Tracker!$C$5:$C$999=PerCustomer!$B$5),ROW(Tracker!$B$5:$B$999)-ROW(Tracker!$B$5)+1),ROWS(C$8:C894))))</f>
        <v/>
      </c>
      <c r="D894" s="21" t="str">
        <f t="array" ref="D894">IF(ROWS(D$8:D894)&gt;$H$3,"",INDEX(Tracker!$D$5:$D$999,SMALL(IF((Tracker!$B$5:$B$999&gt;=PerCustomer!$D$5)*(Tracker!$B$5:$B$999&lt;=PerCustomer!$E$5)*(Tracker!$C$5:$C$999=PerCustomer!$B$5),ROW(Tracker!$B$5:$B$999)-ROW(Tracker!$B$5)+1),ROWS(D$8:D894))))</f>
        <v/>
      </c>
      <c r="F894" s="19" t="str" cm="1">
        <f t="array" ref="F894">IF(ROWS(F$8:F894)&gt;$H$4,"",INDEX(PaymentDate[],SMALL(IF((PaymentDate[]&gt;=PerCustomer!$D$5)*(PaymentDate[]&lt;=PerCustomer!$E$5)*(PaymentCus[]=PerCustomer!$B$5),ROW(PaymentDate[])-ROW(CustPay!$B$4)+1),ROWS(F$8:F894))))</f>
        <v/>
      </c>
      <c r="G894" s="20" t="str" cm="1">
        <f t="array" ref="G894">IF(ROWS(G$8:G894)&gt;$H$4,"",INDEX(PaymentCus[],SMALL(IF((PaymentDate[]&gt;=PerCustomer!$D$5)*(PaymentDate[]&lt;=PerCustomer!$E$5)*(PaymentCus[]=PerCustomer!$B$5),ROW(PaymentDate[])-ROW(CustPay!$B$4)+1),ROWS(G$8:G894))))</f>
        <v/>
      </c>
      <c r="H894" s="21" t="str" cm="1">
        <f t="array" ref="H894">IF(ROWS(H$8:H894)&gt;$H$4,"",INDEX(TableCPD[],SMALL(IF((PaymentDate[]&gt;=PerCustomer!$D$5)*(PaymentDate[]&lt;=PerCustomer!$E$5)*(PaymentCus[]=PerCustomer!$B$5),ROW(PaymentDate[])-ROW(CustPay!$B$4)+1),ROWS(H$8:H894))))</f>
        <v/>
      </c>
      <c r="L894" s="10"/>
    </row>
    <row r="895" spans="2:12" x14ac:dyDescent="0.35">
      <c r="B895" s="19" t="str">
        <f t="array" ref="B895">IF(ROWS(B$8:B895)&gt;$H$3,"",INDEX(Tracker!$B$5:$B$999,SMALL(IF((Tracker!$B$5:$B$999&gt;=PerCustomer!$D$5)*(Tracker!$B$5:$B$999&lt;=PerCustomer!$E$5)*(Tracker!$C$5:$C$999=PerCustomer!$B$5),ROW(Tracker!$B$5:$B$999)-ROW(Tracker!$B$5)+1),ROWS(B$8:B895))))</f>
        <v/>
      </c>
      <c r="C895" s="19" t="str">
        <f t="array" ref="C895">IF(ROWS(C$8:C895)&gt;$H$3,"",INDEX(Tracker!$C$5:$C$999,SMALL(IF((Tracker!$B$5:$B$999&gt;=PerCustomer!$D$5)*(Tracker!$B$5:$B$999&lt;=PerCustomer!$E$5)*(Tracker!$C$5:$C$999=PerCustomer!$B$5),ROW(Tracker!$B$5:$B$999)-ROW(Tracker!$B$5)+1),ROWS(C$8:C895))))</f>
        <v/>
      </c>
      <c r="D895" s="21" t="str">
        <f t="array" ref="D895">IF(ROWS(D$8:D895)&gt;$H$3,"",INDEX(Tracker!$D$5:$D$999,SMALL(IF((Tracker!$B$5:$B$999&gt;=PerCustomer!$D$5)*(Tracker!$B$5:$B$999&lt;=PerCustomer!$E$5)*(Tracker!$C$5:$C$999=PerCustomer!$B$5),ROW(Tracker!$B$5:$B$999)-ROW(Tracker!$B$5)+1),ROWS(D$8:D895))))</f>
        <v/>
      </c>
      <c r="F895" s="19" t="str" cm="1">
        <f t="array" ref="F895">IF(ROWS(F$8:F895)&gt;$H$4,"",INDEX(PaymentDate[],SMALL(IF((PaymentDate[]&gt;=PerCustomer!$D$5)*(PaymentDate[]&lt;=PerCustomer!$E$5)*(PaymentCus[]=PerCustomer!$B$5),ROW(PaymentDate[])-ROW(CustPay!$B$4)+1),ROWS(F$8:F895))))</f>
        <v/>
      </c>
      <c r="G895" s="20" t="str" cm="1">
        <f t="array" ref="G895">IF(ROWS(G$8:G895)&gt;$H$4,"",INDEX(PaymentCus[],SMALL(IF((PaymentDate[]&gt;=PerCustomer!$D$5)*(PaymentDate[]&lt;=PerCustomer!$E$5)*(PaymentCus[]=PerCustomer!$B$5),ROW(PaymentDate[])-ROW(CustPay!$B$4)+1),ROWS(G$8:G895))))</f>
        <v/>
      </c>
      <c r="H895" s="21" t="str" cm="1">
        <f t="array" ref="H895">IF(ROWS(H$8:H895)&gt;$H$4,"",INDEX(TableCPD[],SMALL(IF((PaymentDate[]&gt;=PerCustomer!$D$5)*(PaymentDate[]&lt;=PerCustomer!$E$5)*(PaymentCus[]=PerCustomer!$B$5),ROW(PaymentDate[])-ROW(CustPay!$B$4)+1),ROWS(H$8:H895))))</f>
        <v/>
      </c>
      <c r="L895" s="10"/>
    </row>
    <row r="896" spans="2:12" x14ac:dyDescent="0.35">
      <c r="B896" s="19" t="str">
        <f t="array" ref="B896">IF(ROWS(B$8:B896)&gt;$H$3,"",INDEX(Tracker!$B$5:$B$999,SMALL(IF((Tracker!$B$5:$B$999&gt;=PerCustomer!$D$5)*(Tracker!$B$5:$B$999&lt;=PerCustomer!$E$5)*(Tracker!$C$5:$C$999=PerCustomer!$B$5),ROW(Tracker!$B$5:$B$999)-ROW(Tracker!$B$5)+1),ROWS(B$8:B896))))</f>
        <v/>
      </c>
      <c r="C896" s="19" t="str">
        <f t="array" ref="C896">IF(ROWS(C$8:C896)&gt;$H$3,"",INDEX(Tracker!$C$5:$C$999,SMALL(IF((Tracker!$B$5:$B$999&gt;=PerCustomer!$D$5)*(Tracker!$B$5:$B$999&lt;=PerCustomer!$E$5)*(Tracker!$C$5:$C$999=PerCustomer!$B$5),ROW(Tracker!$B$5:$B$999)-ROW(Tracker!$B$5)+1),ROWS(C$8:C896))))</f>
        <v/>
      </c>
      <c r="D896" s="21" t="str">
        <f t="array" ref="D896">IF(ROWS(D$8:D896)&gt;$H$3,"",INDEX(Tracker!$D$5:$D$999,SMALL(IF((Tracker!$B$5:$B$999&gt;=PerCustomer!$D$5)*(Tracker!$B$5:$B$999&lt;=PerCustomer!$E$5)*(Tracker!$C$5:$C$999=PerCustomer!$B$5),ROW(Tracker!$B$5:$B$999)-ROW(Tracker!$B$5)+1),ROWS(D$8:D896))))</f>
        <v/>
      </c>
      <c r="F896" s="19" t="str" cm="1">
        <f t="array" ref="F896">IF(ROWS(F$8:F896)&gt;$H$4,"",INDEX(PaymentDate[],SMALL(IF((PaymentDate[]&gt;=PerCustomer!$D$5)*(PaymentDate[]&lt;=PerCustomer!$E$5)*(PaymentCus[]=PerCustomer!$B$5),ROW(PaymentDate[])-ROW(CustPay!$B$4)+1),ROWS(F$8:F896))))</f>
        <v/>
      </c>
      <c r="G896" s="20" t="str" cm="1">
        <f t="array" ref="G896">IF(ROWS(G$8:G896)&gt;$H$4,"",INDEX(PaymentCus[],SMALL(IF((PaymentDate[]&gt;=PerCustomer!$D$5)*(PaymentDate[]&lt;=PerCustomer!$E$5)*(PaymentCus[]=PerCustomer!$B$5),ROW(PaymentDate[])-ROW(CustPay!$B$4)+1),ROWS(G$8:G896))))</f>
        <v/>
      </c>
      <c r="H896" s="21" t="str" cm="1">
        <f t="array" ref="H896">IF(ROWS(H$8:H896)&gt;$H$4,"",INDEX(TableCPD[],SMALL(IF((PaymentDate[]&gt;=PerCustomer!$D$5)*(PaymentDate[]&lt;=PerCustomer!$E$5)*(PaymentCus[]=PerCustomer!$B$5),ROW(PaymentDate[])-ROW(CustPay!$B$4)+1),ROWS(H$8:H896))))</f>
        <v/>
      </c>
      <c r="L896" s="10"/>
    </row>
    <row r="897" spans="2:12" x14ac:dyDescent="0.35">
      <c r="B897" s="19" t="str">
        <f t="array" ref="B897">IF(ROWS(B$8:B897)&gt;$H$3,"",INDEX(Tracker!$B$5:$B$999,SMALL(IF((Tracker!$B$5:$B$999&gt;=PerCustomer!$D$5)*(Tracker!$B$5:$B$999&lt;=PerCustomer!$E$5)*(Tracker!$C$5:$C$999=PerCustomer!$B$5),ROW(Tracker!$B$5:$B$999)-ROW(Tracker!$B$5)+1),ROWS(B$8:B897))))</f>
        <v/>
      </c>
      <c r="C897" s="19" t="str">
        <f t="array" ref="C897">IF(ROWS(C$8:C897)&gt;$H$3,"",INDEX(Tracker!$C$5:$C$999,SMALL(IF((Tracker!$B$5:$B$999&gt;=PerCustomer!$D$5)*(Tracker!$B$5:$B$999&lt;=PerCustomer!$E$5)*(Tracker!$C$5:$C$999=PerCustomer!$B$5),ROW(Tracker!$B$5:$B$999)-ROW(Tracker!$B$5)+1),ROWS(C$8:C897))))</f>
        <v/>
      </c>
      <c r="D897" s="21" t="str">
        <f t="array" ref="D897">IF(ROWS(D$8:D897)&gt;$H$3,"",INDEX(Tracker!$D$5:$D$999,SMALL(IF((Tracker!$B$5:$B$999&gt;=PerCustomer!$D$5)*(Tracker!$B$5:$B$999&lt;=PerCustomer!$E$5)*(Tracker!$C$5:$C$999=PerCustomer!$B$5),ROW(Tracker!$B$5:$B$999)-ROW(Tracker!$B$5)+1),ROWS(D$8:D897))))</f>
        <v/>
      </c>
      <c r="F897" s="19" t="str" cm="1">
        <f t="array" ref="F897">IF(ROWS(F$8:F897)&gt;$H$4,"",INDEX(PaymentDate[],SMALL(IF((PaymentDate[]&gt;=PerCustomer!$D$5)*(PaymentDate[]&lt;=PerCustomer!$E$5)*(PaymentCus[]=PerCustomer!$B$5),ROW(PaymentDate[])-ROW(CustPay!$B$4)+1),ROWS(F$8:F897))))</f>
        <v/>
      </c>
      <c r="G897" s="20" t="str" cm="1">
        <f t="array" ref="G897">IF(ROWS(G$8:G897)&gt;$H$4,"",INDEX(PaymentCus[],SMALL(IF((PaymentDate[]&gt;=PerCustomer!$D$5)*(PaymentDate[]&lt;=PerCustomer!$E$5)*(PaymentCus[]=PerCustomer!$B$5),ROW(PaymentDate[])-ROW(CustPay!$B$4)+1),ROWS(G$8:G897))))</f>
        <v/>
      </c>
      <c r="H897" s="21" t="str" cm="1">
        <f t="array" ref="H897">IF(ROWS(H$8:H897)&gt;$H$4,"",INDEX(TableCPD[],SMALL(IF((PaymentDate[]&gt;=PerCustomer!$D$5)*(PaymentDate[]&lt;=PerCustomer!$E$5)*(PaymentCus[]=PerCustomer!$B$5),ROW(PaymentDate[])-ROW(CustPay!$B$4)+1),ROWS(H$8:H897))))</f>
        <v/>
      </c>
      <c r="L897" s="10"/>
    </row>
    <row r="898" spans="2:12" x14ac:dyDescent="0.35">
      <c r="B898" s="19" t="str">
        <f t="array" ref="B898">IF(ROWS(B$8:B898)&gt;$H$3,"",INDEX(Tracker!$B$5:$B$999,SMALL(IF((Tracker!$B$5:$B$999&gt;=PerCustomer!$D$5)*(Tracker!$B$5:$B$999&lt;=PerCustomer!$E$5)*(Tracker!$C$5:$C$999=PerCustomer!$B$5),ROW(Tracker!$B$5:$B$999)-ROW(Tracker!$B$5)+1),ROWS(B$8:B898))))</f>
        <v/>
      </c>
      <c r="C898" s="19" t="str">
        <f t="array" ref="C898">IF(ROWS(C$8:C898)&gt;$H$3,"",INDEX(Tracker!$C$5:$C$999,SMALL(IF((Tracker!$B$5:$B$999&gt;=PerCustomer!$D$5)*(Tracker!$B$5:$B$999&lt;=PerCustomer!$E$5)*(Tracker!$C$5:$C$999=PerCustomer!$B$5),ROW(Tracker!$B$5:$B$999)-ROW(Tracker!$B$5)+1),ROWS(C$8:C898))))</f>
        <v/>
      </c>
      <c r="D898" s="21" t="str">
        <f t="array" ref="D898">IF(ROWS(D$8:D898)&gt;$H$3,"",INDEX(Tracker!$D$5:$D$999,SMALL(IF((Tracker!$B$5:$B$999&gt;=PerCustomer!$D$5)*(Tracker!$B$5:$B$999&lt;=PerCustomer!$E$5)*(Tracker!$C$5:$C$999=PerCustomer!$B$5),ROW(Tracker!$B$5:$B$999)-ROW(Tracker!$B$5)+1),ROWS(D$8:D898))))</f>
        <v/>
      </c>
      <c r="F898" s="19" t="str" cm="1">
        <f t="array" ref="F898">IF(ROWS(F$8:F898)&gt;$H$4,"",INDEX(PaymentDate[],SMALL(IF((PaymentDate[]&gt;=PerCustomer!$D$5)*(PaymentDate[]&lt;=PerCustomer!$E$5)*(PaymentCus[]=PerCustomer!$B$5),ROW(PaymentDate[])-ROW(CustPay!$B$4)+1),ROWS(F$8:F898))))</f>
        <v/>
      </c>
      <c r="G898" s="20" t="str" cm="1">
        <f t="array" ref="G898">IF(ROWS(G$8:G898)&gt;$H$4,"",INDEX(PaymentCus[],SMALL(IF((PaymentDate[]&gt;=PerCustomer!$D$5)*(PaymentDate[]&lt;=PerCustomer!$E$5)*(PaymentCus[]=PerCustomer!$B$5),ROW(PaymentDate[])-ROW(CustPay!$B$4)+1),ROWS(G$8:G898))))</f>
        <v/>
      </c>
      <c r="H898" s="21" t="str" cm="1">
        <f t="array" ref="H898">IF(ROWS(H$8:H898)&gt;$H$4,"",INDEX(TableCPD[],SMALL(IF((PaymentDate[]&gt;=PerCustomer!$D$5)*(PaymentDate[]&lt;=PerCustomer!$E$5)*(PaymentCus[]=PerCustomer!$B$5),ROW(PaymentDate[])-ROW(CustPay!$B$4)+1),ROWS(H$8:H898))))</f>
        <v/>
      </c>
      <c r="L898" s="10"/>
    </row>
    <row r="899" spans="2:12" x14ac:dyDescent="0.35">
      <c r="B899" s="19" t="str">
        <f t="array" ref="B899">IF(ROWS(B$8:B899)&gt;$H$3,"",INDEX(Tracker!$B$5:$B$999,SMALL(IF((Tracker!$B$5:$B$999&gt;=PerCustomer!$D$5)*(Tracker!$B$5:$B$999&lt;=PerCustomer!$E$5)*(Tracker!$C$5:$C$999=PerCustomer!$B$5),ROW(Tracker!$B$5:$B$999)-ROW(Tracker!$B$5)+1),ROWS(B$8:B899))))</f>
        <v/>
      </c>
      <c r="C899" s="19" t="str">
        <f t="array" ref="C899">IF(ROWS(C$8:C899)&gt;$H$3,"",INDEX(Tracker!$C$5:$C$999,SMALL(IF((Tracker!$B$5:$B$999&gt;=PerCustomer!$D$5)*(Tracker!$B$5:$B$999&lt;=PerCustomer!$E$5)*(Tracker!$C$5:$C$999=PerCustomer!$B$5),ROW(Tracker!$B$5:$B$999)-ROW(Tracker!$B$5)+1),ROWS(C$8:C899))))</f>
        <v/>
      </c>
      <c r="D899" s="21" t="str">
        <f t="array" ref="D899">IF(ROWS(D$8:D899)&gt;$H$3,"",INDEX(Tracker!$D$5:$D$999,SMALL(IF((Tracker!$B$5:$B$999&gt;=PerCustomer!$D$5)*(Tracker!$B$5:$B$999&lt;=PerCustomer!$E$5)*(Tracker!$C$5:$C$999=PerCustomer!$B$5),ROW(Tracker!$B$5:$B$999)-ROW(Tracker!$B$5)+1),ROWS(D$8:D899))))</f>
        <v/>
      </c>
      <c r="F899" s="19" t="str" cm="1">
        <f t="array" ref="F899">IF(ROWS(F$8:F899)&gt;$H$4,"",INDEX(PaymentDate[],SMALL(IF((PaymentDate[]&gt;=PerCustomer!$D$5)*(PaymentDate[]&lt;=PerCustomer!$E$5)*(PaymentCus[]=PerCustomer!$B$5),ROW(PaymentDate[])-ROW(CustPay!$B$4)+1),ROWS(F$8:F899))))</f>
        <v/>
      </c>
      <c r="G899" s="20" t="str" cm="1">
        <f t="array" ref="G899">IF(ROWS(G$8:G899)&gt;$H$4,"",INDEX(PaymentCus[],SMALL(IF((PaymentDate[]&gt;=PerCustomer!$D$5)*(PaymentDate[]&lt;=PerCustomer!$E$5)*(PaymentCus[]=PerCustomer!$B$5),ROW(PaymentDate[])-ROW(CustPay!$B$4)+1),ROWS(G$8:G899))))</f>
        <v/>
      </c>
      <c r="H899" s="21" t="str" cm="1">
        <f t="array" ref="H899">IF(ROWS(H$8:H899)&gt;$H$4,"",INDEX(TableCPD[],SMALL(IF((PaymentDate[]&gt;=PerCustomer!$D$5)*(PaymentDate[]&lt;=PerCustomer!$E$5)*(PaymentCus[]=PerCustomer!$B$5),ROW(PaymentDate[])-ROW(CustPay!$B$4)+1),ROWS(H$8:H899))))</f>
        <v/>
      </c>
      <c r="L899" s="10"/>
    </row>
    <row r="900" spans="2:12" x14ac:dyDescent="0.35">
      <c r="B900" s="19" t="str">
        <f t="array" ref="B900">IF(ROWS(B$8:B900)&gt;$H$3,"",INDEX(Tracker!$B$5:$B$999,SMALL(IF((Tracker!$B$5:$B$999&gt;=PerCustomer!$D$5)*(Tracker!$B$5:$B$999&lt;=PerCustomer!$E$5)*(Tracker!$C$5:$C$999=PerCustomer!$B$5),ROW(Tracker!$B$5:$B$999)-ROW(Tracker!$B$5)+1),ROWS(B$8:B900))))</f>
        <v/>
      </c>
      <c r="C900" s="19" t="str">
        <f t="array" ref="C900">IF(ROWS(C$8:C900)&gt;$H$3,"",INDEX(Tracker!$C$5:$C$999,SMALL(IF((Tracker!$B$5:$B$999&gt;=PerCustomer!$D$5)*(Tracker!$B$5:$B$999&lt;=PerCustomer!$E$5)*(Tracker!$C$5:$C$999=PerCustomer!$B$5),ROW(Tracker!$B$5:$B$999)-ROW(Tracker!$B$5)+1),ROWS(C$8:C900))))</f>
        <v/>
      </c>
      <c r="D900" s="21" t="str">
        <f t="array" ref="D900">IF(ROWS(D$8:D900)&gt;$H$3,"",INDEX(Tracker!$D$5:$D$999,SMALL(IF((Tracker!$B$5:$B$999&gt;=PerCustomer!$D$5)*(Tracker!$B$5:$B$999&lt;=PerCustomer!$E$5)*(Tracker!$C$5:$C$999=PerCustomer!$B$5),ROW(Tracker!$B$5:$B$999)-ROW(Tracker!$B$5)+1),ROWS(D$8:D900))))</f>
        <v/>
      </c>
      <c r="F900" s="19" t="str" cm="1">
        <f t="array" ref="F900">IF(ROWS(F$8:F900)&gt;$H$4,"",INDEX(PaymentDate[],SMALL(IF((PaymentDate[]&gt;=PerCustomer!$D$5)*(PaymentDate[]&lt;=PerCustomer!$E$5)*(PaymentCus[]=PerCustomer!$B$5),ROW(PaymentDate[])-ROW(CustPay!$B$4)+1),ROWS(F$8:F900))))</f>
        <v/>
      </c>
      <c r="G900" s="20" t="str" cm="1">
        <f t="array" ref="G900">IF(ROWS(G$8:G900)&gt;$H$4,"",INDEX(PaymentCus[],SMALL(IF((PaymentDate[]&gt;=PerCustomer!$D$5)*(PaymentDate[]&lt;=PerCustomer!$E$5)*(PaymentCus[]=PerCustomer!$B$5),ROW(PaymentDate[])-ROW(CustPay!$B$4)+1),ROWS(G$8:G900))))</f>
        <v/>
      </c>
      <c r="H900" s="21" t="str" cm="1">
        <f t="array" ref="H900">IF(ROWS(H$8:H900)&gt;$H$4,"",INDEX(TableCPD[],SMALL(IF((PaymentDate[]&gt;=PerCustomer!$D$5)*(PaymentDate[]&lt;=PerCustomer!$E$5)*(PaymentCus[]=PerCustomer!$B$5),ROW(PaymentDate[])-ROW(CustPay!$B$4)+1),ROWS(H$8:H900))))</f>
        <v/>
      </c>
      <c r="L900" s="10"/>
    </row>
    <row r="901" spans="2:12" x14ac:dyDescent="0.35">
      <c r="B901" s="19" t="str">
        <f t="array" ref="B901">IF(ROWS(B$8:B901)&gt;$H$3,"",INDEX(Tracker!$B$5:$B$999,SMALL(IF((Tracker!$B$5:$B$999&gt;=PerCustomer!$D$5)*(Tracker!$B$5:$B$999&lt;=PerCustomer!$E$5)*(Tracker!$C$5:$C$999=PerCustomer!$B$5),ROW(Tracker!$B$5:$B$999)-ROW(Tracker!$B$5)+1),ROWS(B$8:B901))))</f>
        <v/>
      </c>
      <c r="C901" s="19" t="str">
        <f t="array" ref="C901">IF(ROWS(C$8:C901)&gt;$H$3,"",INDEX(Tracker!$C$5:$C$999,SMALL(IF((Tracker!$B$5:$B$999&gt;=PerCustomer!$D$5)*(Tracker!$B$5:$B$999&lt;=PerCustomer!$E$5)*(Tracker!$C$5:$C$999=PerCustomer!$B$5),ROW(Tracker!$B$5:$B$999)-ROW(Tracker!$B$5)+1),ROWS(C$8:C901))))</f>
        <v/>
      </c>
      <c r="D901" s="21" t="str">
        <f t="array" ref="D901">IF(ROWS(D$8:D901)&gt;$H$3,"",INDEX(Tracker!$D$5:$D$999,SMALL(IF((Tracker!$B$5:$B$999&gt;=PerCustomer!$D$5)*(Tracker!$B$5:$B$999&lt;=PerCustomer!$E$5)*(Tracker!$C$5:$C$999=PerCustomer!$B$5),ROW(Tracker!$B$5:$B$999)-ROW(Tracker!$B$5)+1),ROWS(D$8:D901))))</f>
        <v/>
      </c>
      <c r="F901" s="19" t="str" cm="1">
        <f t="array" ref="F901">IF(ROWS(F$8:F901)&gt;$H$4,"",INDEX(PaymentDate[],SMALL(IF((PaymentDate[]&gt;=PerCustomer!$D$5)*(PaymentDate[]&lt;=PerCustomer!$E$5)*(PaymentCus[]=PerCustomer!$B$5),ROW(PaymentDate[])-ROW(CustPay!$B$4)+1),ROWS(F$8:F901))))</f>
        <v/>
      </c>
      <c r="G901" s="20" t="str" cm="1">
        <f t="array" ref="G901">IF(ROWS(G$8:G901)&gt;$H$4,"",INDEX(PaymentCus[],SMALL(IF((PaymentDate[]&gt;=PerCustomer!$D$5)*(PaymentDate[]&lt;=PerCustomer!$E$5)*(PaymentCus[]=PerCustomer!$B$5),ROW(PaymentDate[])-ROW(CustPay!$B$4)+1),ROWS(G$8:G901))))</f>
        <v/>
      </c>
      <c r="H901" s="21" t="str" cm="1">
        <f t="array" ref="H901">IF(ROWS(H$8:H901)&gt;$H$4,"",INDEX(TableCPD[],SMALL(IF((PaymentDate[]&gt;=PerCustomer!$D$5)*(PaymentDate[]&lt;=PerCustomer!$E$5)*(PaymentCus[]=PerCustomer!$B$5),ROW(PaymentDate[])-ROW(CustPay!$B$4)+1),ROWS(H$8:H901))))</f>
        <v/>
      </c>
      <c r="L901" s="10"/>
    </row>
    <row r="902" spans="2:12" x14ac:dyDescent="0.35">
      <c r="B902" s="19" t="str">
        <f t="array" ref="B902">IF(ROWS(B$8:B902)&gt;$H$3,"",INDEX(Tracker!$B$5:$B$999,SMALL(IF((Tracker!$B$5:$B$999&gt;=PerCustomer!$D$5)*(Tracker!$B$5:$B$999&lt;=PerCustomer!$E$5)*(Tracker!$C$5:$C$999=PerCustomer!$B$5),ROW(Tracker!$B$5:$B$999)-ROW(Tracker!$B$5)+1),ROWS(B$8:B902))))</f>
        <v/>
      </c>
      <c r="C902" s="19" t="str">
        <f t="array" ref="C902">IF(ROWS(C$8:C902)&gt;$H$3,"",INDEX(Tracker!$C$5:$C$999,SMALL(IF((Tracker!$B$5:$B$999&gt;=PerCustomer!$D$5)*(Tracker!$B$5:$B$999&lt;=PerCustomer!$E$5)*(Tracker!$C$5:$C$999=PerCustomer!$B$5),ROW(Tracker!$B$5:$B$999)-ROW(Tracker!$B$5)+1),ROWS(C$8:C902))))</f>
        <v/>
      </c>
      <c r="D902" s="21" t="str">
        <f t="array" ref="D902">IF(ROWS(D$8:D902)&gt;$H$3,"",INDEX(Tracker!$D$5:$D$999,SMALL(IF((Tracker!$B$5:$B$999&gt;=PerCustomer!$D$5)*(Tracker!$B$5:$B$999&lt;=PerCustomer!$E$5)*(Tracker!$C$5:$C$999=PerCustomer!$B$5),ROW(Tracker!$B$5:$B$999)-ROW(Tracker!$B$5)+1),ROWS(D$8:D902))))</f>
        <v/>
      </c>
      <c r="F902" s="19" t="str" cm="1">
        <f t="array" ref="F902">IF(ROWS(F$8:F902)&gt;$H$4,"",INDEX(PaymentDate[],SMALL(IF((PaymentDate[]&gt;=PerCustomer!$D$5)*(PaymentDate[]&lt;=PerCustomer!$E$5)*(PaymentCus[]=PerCustomer!$B$5),ROW(PaymentDate[])-ROW(CustPay!$B$4)+1),ROWS(F$8:F902))))</f>
        <v/>
      </c>
      <c r="G902" s="20" t="str" cm="1">
        <f t="array" ref="G902">IF(ROWS(G$8:G902)&gt;$H$4,"",INDEX(PaymentCus[],SMALL(IF((PaymentDate[]&gt;=PerCustomer!$D$5)*(PaymentDate[]&lt;=PerCustomer!$E$5)*(PaymentCus[]=PerCustomer!$B$5),ROW(PaymentDate[])-ROW(CustPay!$B$4)+1),ROWS(G$8:G902))))</f>
        <v/>
      </c>
      <c r="H902" s="21" t="str" cm="1">
        <f t="array" ref="H902">IF(ROWS(H$8:H902)&gt;$H$4,"",INDEX(TableCPD[],SMALL(IF((PaymentDate[]&gt;=PerCustomer!$D$5)*(PaymentDate[]&lt;=PerCustomer!$E$5)*(PaymentCus[]=PerCustomer!$B$5),ROW(PaymentDate[])-ROW(CustPay!$B$4)+1),ROWS(H$8:H902))))</f>
        <v/>
      </c>
      <c r="L902" s="10"/>
    </row>
    <row r="903" spans="2:12" x14ac:dyDescent="0.35">
      <c r="B903" s="19" t="str">
        <f t="array" ref="B903">IF(ROWS(B$8:B903)&gt;$H$3,"",INDEX(Tracker!$B$5:$B$999,SMALL(IF((Tracker!$B$5:$B$999&gt;=PerCustomer!$D$5)*(Tracker!$B$5:$B$999&lt;=PerCustomer!$E$5)*(Tracker!$C$5:$C$999=PerCustomer!$B$5),ROW(Tracker!$B$5:$B$999)-ROW(Tracker!$B$5)+1),ROWS(B$8:B903))))</f>
        <v/>
      </c>
      <c r="C903" s="19" t="str">
        <f t="array" ref="C903">IF(ROWS(C$8:C903)&gt;$H$3,"",INDEX(Tracker!$C$5:$C$999,SMALL(IF((Tracker!$B$5:$B$999&gt;=PerCustomer!$D$5)*(Tracker!$B$5:$B$999&lt;=PerCustomer!$E$5)*(Tracker!$C$5:$C$999=PerCustomer!$B$5),ROW(Tracker!$B$5:$B$999)-ROW(Tracker!$B$5)+1),ROWS(C$8:C903))))</f>
        <v/>
      </c>
      <c r="D903" s="21" t="str">
        <f t="array" ref="D903">IF(ROWS(D$8:D903)&gt;$H$3,"",INDEX(Tracker!$D$5:$D$999,SMALL(IF((Tracker!$B$5:$B$999&gt;=PerCustomer!$D$5)*(Tracker!$B$5:$B$999&lt;=PerCustomer!$E$5)*(Tracker!$C$5:$C$999=PerCustomer!$B$5),ROW(Tracker!$B$5:$B$999)-ROW(Tracker!$B$5)+1),ROWS(D$8:D903))))</f>
        <v/>
      </c>
      <c r="F903" s="19" t="str" cm="1">
        <f t="array" ref="F903">IF(ROWS(F$8:F903)&gt;$H$4,"",INDEX(PaymentDate[],SMALL(IF((PaymentDate[]&gt;=PerCustomer!$D$5)*(PaymentDate[]&lt;=PerCustomer!$E$5)*(PaymentCus[]=PerCustomer!$B$5),ROW(PaymentDate[])-ROW(CustPay!$B$4)+1),ROWS(F$8:F903))))</f>
        <v/>
      </c>
      <c r="G903" s="20" t="str" cm="1">
        <f t="array" ref="G903">IF(ROWS(G$8:G903)&gt;$H$4,"",INDEX(PaymentCus[],SMALL(IF((PaymentDate[]&gt;=PerCustomer!$D$5)*(PaymentDate[]&lt;=PerCustomer!$E$5)*(PaymentCus[]=PerCustomer!$B$5),ROW(PaymentDate[])-ROW(CustPay!$B$4)+1),ROWS(G$8:G903))))</f>
        <v/>
      </c>
      <c r="H903" s="21" t="str" cm="1">
        <f t="array" ref="H903">IF(ROWS(H$8:H903)&gt;$H$4,"",INDEX(TableCPD[],SMALL(IF((PaymentDate[]&gt;=PerCustomer!$D$5)*(PaymentDate[]&lt;=PerCustomer!$E$5)*(PaymentCus[]=PerCustomer!$B$5),ROW(PaymentDate[])-ROW(CustPay!$B$4)+1),ROWS(H$8:H903))))</f>
        <v/>
      </c>
      <c r="L903" s="10"/>
    </row>
    <row r="904" spans="2:12" x14ac:dyDescent="0.35">
      <c r="B904" s="19" t="str">
        <f t="array" ref="B904">IF(ROWS(B$8:B904)&gt;$H$3,"",INDEX(Tracker!$B$5:$B$999,SMALL(IF((Tracker!$B$5:$B$999&gt;=PerCustomer!$D$5)*(Tracker!$B$5:$B$999&lt;=PerCustomer!$E$5)*(Tracker!$C$5:$C$999=PerCustomer!$B$5),ROW(Tracker!$B$5:$B$999)-ROW(Tracker!$B$5)+1),ROWS(B$8:B904))))</f>
        <v/>
      </c>
      <c r="C904" s="19" t="str">
        <f t="array" ref="C904">IF(ROWS(C$8:C904)&gt;$H$3,"",INDEX(Tracker!$C$5:$C$999,SMALL(IF((Tracker!$B$5:$B$999&gt;=PerCustomer!$D$5)*(Tracker!$B$5:$B$999&lt;=PerCustomer!$E$5)*(Tracker!$C$5:$C$999=PerCustomer!$B$5),ROW(Tracker!$B$5:$B$999)-ROW(Tracker!$B$5)+1),ROWS(C$8:C904))))</f>
        <v/>
      </c>
      <c r="D904" s="21" t="str">
        <f t="array" ref="D904">IF(ROWS(D$8:D904)&gt;$H$3,"",INDEX(Tracker!$D$5:$D$999,SMALL(IF((Tracker!$B$5:$B$999&gt;=PerCustomer!$D$5)*(Tracker!$B$5:$B$999&lt;=PerCustomer!$E$5)*(Tracker!$C$5:$C$999=PerCustomer!$B$5),ROW(Tracker!$B$5:$B$999)-ROW(Tracker!$B$5)+1),ROWS(D$8:D904))))</f>
        <v/>
      </c>
      <c r="F904" s="19" t="str" cm="1">
        <f t="array" ref="F904">IF(ROWS(F$8:F904)&gt;$H$4,"",INDEX(PaymentDate[],SMALL(IF((PaymentDate[]&gt;=PerCustomer!$D$5)*(PaymentDate[]&lt;=PerCustomer!$E$5)*(PaymentCus[]=PerCustomer!$B$5),ROW(PaymentDate[])-ROW(CustPay!$B$4)+1),ROWS(F$8:F904))))</f>
        <v/>
      </c>
      <c r="G904" s="20" t="str" cm="1">
        <f t="array" ref="G904">IF(ROWS(G$8:G904)&gt;$H$4,"",INDEX(PaymentCus[],SMALL(IF((PaymentDate[]&gt;=PerCustomer!$D$5)*(PaymentDate[]&lt;=PerCustomer!$E$5)*(PaymentCus[]=PerCustomer!$B$5),ROW(PaymentDate[])-ROW(CustPay!$B$4)+1),ROWS(G$8:G904))))</f>
        <v/>
      </c>
      <c r="H904" s="21" t="str" cm="1">
        <f t="array" ref="H904">IF(ROWS(H$8:H904)&gt;$H$4,"",INDEX(TableCPD[],SMALL(IF((PaymentDate[]&gt;=PerCustomer!$D$5)*(PaymentDate[]&lt;=PerCustomer!$E$5)*(PaymentCus[]=PerCustomer!$B$5),ROW(PaymentDate[])-ROW(CustPay!$B$4)+1),ROWS(H$8:H904))))</f>
        <v/>
      </c>
      <c r="L904" s="10"/>
    </row>
    <row r="905" spans="2:12" x14ac:dyDescent="0.35">
      <c r="B905" s="19" t="str">
        <f t="array" ref="B905">IF(ROWS(B$8:B905)&gt;$H$3,"",INDEX(Tracker!$B$5:$B$999,SMALL(IF((Tracker!$B$5:$B$999&gt;=PerCustomer!$D$5)*(Tracker!$B$5:$B$999&lt;=PerCustomer!$E$5)*(Tracker!$C$5:$C$999=PerCustomer!$B$5),ROW(Tracker!$B$5:$B$999)-ROW(Tracker!$B$5)+1),ROWS(B$8:B905))))</f>
        <v/>
      </c>
      <c r="C905" s="19" t="str">
        <f t="array" ref="C905">IF(ROWS(C$8:C905)&gt;$H$3,"",INDEX(Tracker!$C$5:$C$999,SMALL(IF((Tracker!$B$5:$B$999&gt;=PerCustomer!$D$5)*(Tracker!$B$5:$B$999&lt;=PerCustomer!$E$5)*(Tracker!$C$5:$C$999=PerCustomer!$B$5),ROW(Tracker!$B$5:$B$999)-ROW(Tracker!$B$5)+1),ROWS(C$8:C905))))</f>
        <v/>
      </c>
      <c r="D905" s="21" t="str">
        <f t="array" ref="D905">IF(ROWS(D$8:D905)&gt;$H$3,"",INDEX(Tracker!$D$5:$D$999,SMALL(IF((Tracker!$B$5:$B$999&gt;=PerCustomer!$D$5)*(Tracker!$B$5:$B$999&lt;=PerCustomer!$E$5)*(Tracker!$C$5:$C$999=PerCustomer!$B$5),ROW(Tracker!$B$5:$B$999)-ROW(Tracker!$B$5)+1),ROWS(D$8:D905))))</f>
        <v/>
      </c>
      <c r="F905" s="19" t="str" cm="1">
        <f t="array" ref="F905">IF(ROWS(F$8:F905)&gt;$H$4,"",INDEX(PaymentDate[],SMALL(IF((PaymentDate[]&gt;=PerCustomer!$D$5)*(PaymentDate[]&lt;=PerCustomer!$E$5)*(PaymentCus[]=PerCustomer!$B$5),ROW(PaymentDate[])-ROW(CustPay!$B$4)+1),ROWS(F$8:F905))))</f>
        <v/>
      </c>
      <c r="G905" s="20" t="str" cm="1">
        <f t="array" ref="G905">IF(ROWS(G$8:G905)&gt;$H$4,"",INDEX(PaymentCus[],SMALL(IF((PaymentDate[]&gt;=PerCustomer!$D$5)*(PaymentDate[]&lt;=PerCustomer!$E$5)*(PaymentCus[]=PerCustomer!$B$5),ROW(PaymentDate[])-ROW(CustPay!$B$4)+1),ROWS(G$8:G905))))</f>
        <v/>
      </c>
      <c r="H905" s="21" t="str" cm="1">
        <f t="array" ref="H905">IF(ROWS(H$8:H905)&gt;$H$4,"",INDEX(TableCPD[],SMALL(IF((PaymentDate[]&gt;=PerCustomer!$D$5)*(PaymentDate[]&lt;=PerCustomer!$E$5)*(PaymentCus[]=PerCustomer!$B$5),ROW(PaymentDate[])-ROW(CustPay!$B$4)+1),ROWS(H$8:H905))))</f>
        <v/>
      </c>
      <c r="L905" s="10"/>
    </row>
    <row r="906" spans="2:12" x14ac:dyDescent="0.35">
      <c r="B906" s="19" t="str">
        <f t="array" ref="B906">IF(ROWS(B$8:B906)&gt;$H$3,"",INDEX(Tracker!$B$5:$B$999,SMALL(IF((Tracker!$B$5:$B$999&gt;=PerCustomer!$D$5)*(Tracker!$B$5:$B$999&lt;=PerCustomer!$E$5)*(Tracker!$C$5:$C$999=PerCustomer!$B$5),ROW(Tracker!$B$5:$B$999)-ROW(Tracker!$B$5)+1),ROWS(B$8:B906))))</f>
        <v/>
      </c>
      <c r="C906" s="19" t="str">
        <f t="array" ref="C906">IF(ROWS(C$8:C906)&gt;$H$3,"",INDEX(Tracker!$C$5:$C$999,SMALL(IF((Tracker!$B$5:$B$999&gt;=PerCustomer!$D$5)*(Tracker!$B$5:$B$999&lt;=PerCustomer!$E$5)*(Tracker!$C$5:$C$999=PerCustomer!$B$5),ROW(Tracker!$B$5:$B$999)-ROW(Tracker!$B$5)+1),ROWS(C$8:C906))))</f>
        <v/>
      </c>
      <c r="D906" s="21" t="str">
        <f t="array" ref="D906">IF(ROWS(D$8:D906)&gt;$H$3,"",INDEX(Tracker!$D$5:$D$999,SMALL(IF((Tracker!$B$5:$B$999&gt;=PerCustomer!$D$5)*(Tracker!$B$5:$B$999&lt;=PerCustomer!$E$5)*(Tracker!$C$5:$C$999=PerCustomer!$B$5),ROW(Tracker!$B$5:$B$999)-ROW(Tracker!$B$5)+1),ROWS(D$8:D906))))</f>
        <v/>
      </c>
      <c r="F906" s="19" t="str" cm="1">
        <f t="array" ref="F906">IF(ROWS(F$8:F906)&gt;$H$4,"",INDEX(PaymentDate[],SMALL(IF((PaymentDate[]&gt;=PerCustomer!$D$5)*(PaymentDate[]&lt;=PerCustomer!$E$5)*(PaymentCus[]=PerCustomer!$B$5),ROW(PaymentDate[])-ROW(CustPay!$B$4)+1),ROWS(F$8:F906))))</f>
        <v/>
      </c>
      <c r="G906" s="20" t="str" cm="1">
        <f t="array" ref="G906">IF(ROWS(G$8:G906)&gt;$H$4,"",INDEX(PaymentCus[],SMALL(IF((PaymentDate[]&gt;=PerCustomer!$D$5)*(PaymentDate[]&lt;=PerCustomer!$E$5)*(PaymentCus[]=PerCustomer!$B$5),ROW(PaymentDate[])-ROW(CustPay!$B$4)+1),ROWS(G$8:G906))))</f>
        <v/>
      </c>
      <c r="H906" s="21" t="str" cm="1">
        <f t="array" ref="H906">IF(ROWS(H$8:H906)&gt;$H$4,"",INDEX(TableCPD[],SMALL(IF((PaymentDate[]&gt;=PerCustomer!$D$5)*(PaymentDate[]&lt;=PerCustomer!$E$5)*(PaymentCus[]=PerCustomer!$B$5),ROW(PaymentDate[])-ROW(CustPay!$B$4)+1),ROWS(H$8:H906))))</f>
        <v/>
      </c>
      <c r="L906" s="10"/>
    </row>
    <row r="907" spans="2:12" x14ac:dyDescent="0.35">
      <c r="B907" s="19" t="str">
        <f t="array" ref="B907">IF(ROWS(B$8:B907)&gt;$H$3,"",INDEX(Tracker!$B$5:$B$999,SMALL(IF((Tracker!$B$5:$B$999&gt;=PerCustomer!$D$5)*(Tracker!$B$5:$B$999&lt;=PerCustomer!$E$5)*(Tracker!$C$5:$C$999=PerCustomer!$B$5),ROW(Tracker!$B$5:$B$999)-ROW(Tracker!$B$5)+1),ROWS(B$8:B907))))</f>
        <v/>
      </c>
      <c r="C907" s="19" t="str">
        <f t="array" ref="C907">IF(ROWS(C$8:C907)&gt;$H$3,"",INDEX(Tracker!$C$5:$C$999,SMALL(IF((Tracker!$B$5:$B$999&gt;=PerCustomer!$D$5)*(Tracker!$B$5:$B$999&lt;=PerCustomer!$E$5)*(Tracker!$C$5:$C$999=PerCustomer!$B$5),ROW(Tracker!$B$5:$B$999)-ROW(Tracker!$B$5)+1),ROWS(C$8:C907))))</f>
        <v/>
      </c>
      <c r="D907" s="21" t="str">
        <f t="array" ref="D907">IF(ROWS(D$8:D907)&gt;$H$3,"",INDEX(Tracker!$D$5:$D$999,SMALL(IF((Tracker!$B$5:$B$999&gt;=PerCustomer!$D$5)*(Tracker!$B$5:$B$999&lt;=PerCustomer!$E$5)*(Tracker!$C$5:$C$999=PerCustomer!$B$5),ROW(Tracker!$B$5:$B$999)-ROW(Tracker!$B$5)+1),ROWS(D$8:D907))))</f>
        <v/>
      </c>
      <c r="F907" s="19" t="str" cm="1">
        <f t="array" ref="F907">IF(ROWS(F$8:F907)&gt;$H$4,"",INDEX(PaymentDate[],SMALL(IF((PaymentDate[]&gt;=PerCustomer!$D$5)*(PaymentDate[]&lt;=PerCustomer!$E$5)*(PaymentCus[]=PerCustomer!$B$5),ROW(PaymentDate[])-ROW(CustPay!$B$4)+1),ROWS(F$8:F907))))</f>
        <v/>
      </c>
      <c r="G907" s="20" t="str" cm="1">
        <f t="array" ref="G907">IF(ROWS(G$8:G907)&gt;$H$4,"",INDEX(PaymentCus[],SMALL(IF((PaymentDate[]&gt;=PerCustomer!$D$5)*(PaymentDate[]&lt;=PerCustomer!$E$5)*(PaymentCus[]=PerCustomer!$B$5),ROW(PaymentDate[])-ROW(CustPay!$B$4)+1),ROWS(G$8:G907))))</f>
        <v/>
      </c>
      <c r="H907" s="21" t="str" cm="1">
        <f t="array" ref="H907">IF(ROWS(H$8:H907)&gt;$H$4,"",INDEX(TableCPD[],SMALL(IF((PaymentDate[]&gt;=PerCustomer!$D$5)*(PaymentDate[]&lt;=PerCustomer!$E$5)*(PaymentCus[]=PerCustomer!$B$5),ROW(PaymentDate[])-ROW(CustPay!$B$4)+1),ROWS(H$8:H907))))</f>
        <v/>
      </c>
      <c r="L907" s="10"/>
    </row>
    <row r="908" spans="2:12" x14ac:dyDescent="0.35">
      <c r="B908" s="19" t="str">
        <f t="array" ref="B908">IF(ROWS(B$8:B908)&gt;$H$3,"",INDEX(Tracker!$B$5:$B$999,SMALL(IF((Tracker!$B$5:$B$999&gt;=PerCustomer!$D$5)*(Tracker!$B$5:$B$999&lt;=PerCustomer!$E$5)*(Tracker!$C$5:$C$999=PerCustomer!$B$5),ROW(Tracker!$B$5:$B$999)-ROW(Tracker!$B$5)+1),ROWS(B$8:B908))))</f>
        <v/>
      </c>
      <c r="C908" s="19" t="str">
        <f t="array" ref="C908">IF(ROWS(C$8:C908)&gt;$H$3,"",INDEX(Tracker!$C$5:$C$999,SMALL(IF((Tracker!$B$5:$B$999&gt;=PerCustomer!$D$5)*(Tracker!$B$5:$B$999&lt;=PerCustomer!$E$5)*(Tracker!$C$5:$C$999=PerCustomer!$B$5),ROW(Tracker!$B$5:$B$999)-ROW(Tracker!$B$5)+1),ROWS(C$8:C908))))</f>
        <v/>
      </c>
      <c r="D908" s="21" t="str">
        <f t="array" ref="D908">IF(ROWS(D$8:D908)&gt;$H$3,"",INDEX(Tracker!$D$5:$D$999,SMALL(IF((Tracker!$B$5:$B$999&gt;=PerCustomer!$D$5)*(Tracker!$B$5:$B$999&lt;=PerCustomer!$E$5)*(Tracker!$C$5:$C$999=PerCustomer!$B$5),ROW(Tracker!$B$5:$B$999)-ROW(Tracker!$B$5)+1),ROWS(D$8:D908))))</f>
        <v/>
      </c>
      <c r="F908" s="19" t="str" cm="1">
        <f t="array" ref="F908">IF(ROWS(F$8:F908)&gt;$H$4,"",INDEX(PaymentDate[],SMALL(IF((PaymentDate[]&gt;=PerCustomer!$D$5)*(PaymentDate[]&lt;=PerCustomer!$E$5)*(PaymentCus[]=PerCustomer!$B$5),ROW(PaymentDate[])-ROW(CustPay!$B$4)+1),ROWS(F$8:F908))))</f>
        <v/>
      </c>
      <c r="G908" s="20" t="str" cm="1">
        <f t="array" ref="G908">IF(ROWS(G$8:G908)&gt;$H$4,"",INDEX(PaymentCus[],SMALL(IF((PaymentDate[]&gt;=PerCustomer!$D$5)*(PaymentDate[]&lt;=PerCustomer!$E$5)*(PaymentCus[]=PerCustomer!$B$5),ROW(PaymentDate[])-ROW(CustPay!$B$4)+1),ROWS(G$8:G908))))</f>
        <v/>
      </c>
      <c r="H908" s="21" t="str" cm="1">
        <f t="array" ref="H908">IF(ROWS(H$8:H908)&gt;$H$4,"",INDEX(TableCPD[],SMALL(IF((PaymentDate[]&gt;=PerCustomer!$D$5)*(PaymentDate[]&lt;=PerCustomer!$E$5)*(PaymentCus[]=PerCustomer!$B$5),ROW(PaymentDate[])-ROW(CustPay!$B$4)+1),ROWS(H$8:H908))))</f>
        <v/>
      </c>
      <c r="L908" s="10"/>
    </row>
    <row r="909" spans="2:12" x14ac:dyDescent="0.35">
      <c r="B909" s="19" t="str">
        <f t="array" ref="B909">IF(ROWS(B$8:B909)&gt;$H$3,"",INDEX(Tracker!$B$5:$B$999,SMALL(IF((Tracker!$B$5:$B$999&gt;=PerCustomer!$D$5)*(Tracker!$B$5:$B$999&lt;=PerCustomer!$E$5)*(Tracker!$C$5:$C$999=PerCustomer!$B$5),ROW(Tracker!$B$5:$B$999)-ROW(Tracker!$B$5)+1),ROWS(B$8:B909))))</f>
        <v/>
      </c>
      <c r="C909" s="19" t="str">
        <f t="array" ref="C909">IF(ROWS(C$8:C909)&gt;$H$3,"",INDEX(Tracker!$C$5:$C$999,SMALL(IF((Tracker!$B$5:$B$999&gt;=PerCustomer!$D$5)*(Tracker!$B$5:$B$999&lt;=PerCustomer!$E$5)*(Tracker!$C$5:$C$999=PerCustomer!$B$5),ROW(Tracker!$B$5:$B$999)-ROW(Tracker!$B$5)+1),ROWS(C$8:C909))))</f>
        <v/>
      </c>
      <c r="D909" s="21" t="str">
        <f t="array" ref="D909">IF(ROWS(D$8:D909)&gt;$H$3,"",INDEX(Tracker!$D$5:$D$999,SMALL(IF((Tracker!$B$5:$B$999&gt;=PerCustomer!$D$5)*(Tracker!$B$5:$B$999&lt;=PerCustomer!$E$5)*(Tracker!$C$5:$C$999=PerCustomer!$B$5),ROW(Tracker!$B$5:$B$999)-ROW(Tracker!$B$5)+1),ROWS(D$8:D909))))</f>
        <v/>
      </c>
      <c r="F909" s="19" t="str" cm="1">
        <f t="array" ref="F909">IF(ROWS(F$8:F909)&gt;$H$4,"",INDEX(PaymentDate[],SMALL(IF((PaymentDate[]&gt;=PerCustomer!$D$5)*(PaymentDate[]&lt;=PerCustomer!$E$5)*(PaymentCus[]=PerCustomer!$B$5),ROW(PaymentDate[])-ROW(CustPay!$B$4)+1),ROWS(F$8:F909))))</f>
        <v/>
      </c>
      <c r="G909" s="20" t="str" cm="1">
        <f t="array" ref="G909">IF(ROWS(G$8:G909)&gt;$H$4,"",INDEX(PaymentCus[],SMALL(IF((PaymentDate[]&gt;=PerCustomer!$D$5)*(PaymentDate[]&lt;=PerCustomer!$E$5)*(PaymentCus[]=PerCustomer!$B$5),ROW(PaymentDate[])-ROW(CustPay!$B$4)+1),ROWS(G$8:G909))))</f>
        <v/>
      </c>
      <c r="H909" s="21" t="str" cm="1">
        <f t="array" ref="H909">IF(ROWS(H$8:H909)&gt;$H$4,"",INDEX(TableCPD[],SMALL(IF((PaymentDate[]&gt;=PerCustomer!$D$5)*(PaymentDate[]&lt;=PerCustomer!$E$5)*(PaymentCus[]=PerCustomer!$B$5),ROW(PaymentDate[])-ROW(CustPay!$B$4)+1),ROWS(H$8:H909))))</f>
        <v/>
      </c>
      <c r="L909" s="10"/>
    </row>
    <row r="910" spans="2:12" x14ac:dyDescent="0.35">
      <c r="B910" s="19" t="str">
        <f t="array" ref="B910">IF(ROWS(B$8:B910)&gt;$H$3,"",INDEX(Tracker!$B$5:$B$999,SMALL(IF((Tracker!$B$5:$B$999&gt;=PerCustomer!$D$5)*(Tracker!$B$5:$B$999&lt;=PerCustomer!$E$5)*(Tracker!$C$5:$C$999=PerCustomer!$B$5),ROW(Tracker!$B$5:$B$999)-ROW(Tracker!$B$5)+1),ROWS(B$8:B910))))</f>
        <v/>
      </c>
      <c r="C910" s="19" t="str">
        <f t="array" ref="C910">IF(ROWS(C$8:C910)&gt;$H$3,"",INDEX(Tracker!$C$5:$C$999,SMALL(IF((Tracker!$B$5:$B$999&gt;=PerCustomer!$D$5)*(Tracker!$B$5:$B$999&lt;=PerCustomer!$E$5)*(Tracker!$C$5:$C$999=PerCustomer!$B$5),ROW(Tracker!$B$5:$B$999)-ROW(Tracker!$B$5)+1),ROWS(C$8:C910))))</f>
        <v/>
      </c>
      <c r="D910" s="21" t="str">
        <f t="array" ref="D910">IF(ROWS(D$8:D910)&gt;$H$3,"",INDEX(Tracker!$D$5:$D$999,SMALL(IF((Tracker!$B$5:$B$999&gt;=PerCustomer!$D$5)*(Tracker!$B$5:$B$999&lt;=PerCustomer!$E$5)*(Tracker!$C$5:$C$999=PerCustomer!$B$5),ROW(Tracker!$B$5:$B$999)-ROW(Tracker!$B$5)+1),ROWS(D$8:D910))))</f>
        <v/>
      </c>
      <c r="F910" s="19" t="str" cm="1">
        <f t="array" ref="F910">IF(ROWS(F$8:F910)&gt;$H$4,"",INDEX(PaymentDate[],SMALL(IF((PaymentDate[]&gt;=PerCustomer!$D$5)*(PaymentDate[]&lt;=PerCustomer!$E$5)*(PaymentCus[]=PerCustomer!$B$5),ROW(PaymentDate[])-ROW(CustPay!$B$4)+1),ROWS(F$8:F910))))</f>
        <v/>
      </c>
      <c r="G910" s="20" t="str" cm="1">
        <f t="array" ref="G910">IF(ROWS(G$8:G910)&gt;$H$4,"",INDEX(PaymentCus[],SMALL(IF((PaymentDate[]&gt;=PerCustomer!$D$5)*(PaymentDate[]&lt;=PerCustomer!$E$5)*(PaymentCus[]=PerCustomer!$B$5),ROW(PaymentDate[])-ROW(CustPay!$B$4)+1),ROWS(G$8:G910))))</f>
        <v/>
      </c>
      <c r="H910" s="21" t="str" cm="1">
        <f t="array" ref="H910">IF(ROWS(H$8:H910)&gt;$H$4,"",INDEX(TableCPD[],SMALL(IF((PaymentDate[]&gt;=PerCustomer!$D$5)*(PaymentDate[]&lt;=PerCustomer!$E$5)*(PaymentCus[]=PerCustomer!$B$5),ROW(PaymentDate[])-ROW(CustPay!$B$4)+1),ROWS(H$8:H910))))</f>
        <v/>
      </c>
      <c r="L910" s="10"/>
    </row>
    <row r="911" spans="2:12" x14ac:dyDescent="0.35">
      <c r="B911" s="19" t="str">
        <f t="array" ref="B911">IF(ROWS(B$8:B911)&gt;$H$3,"",INDEX(Tracker!$B$5:$B$999,SMALL(IF((Tracker!$B$5:$B$999&gt;=PerCustomer!$D$5)*(Tracker!$B$5:$B$999&lt;=PerCustomer!$E$5)*(Tracker!$C$5:$C$999=PerCustomer!$B$5),ROW(Tracker!$B$5:$B$999)-ROW(Tracker!$B$5)+1),ROWS(B$8:B911))))</f>
        <v/>
      </c>
      <c r="C911" s="19" t="str">
        <f t="array" ref="C911">IF(ROWS(C$8:C911)&gt;$H$3,"",INDEX(Tracker!$C$5:$C$999,SMALL(IF((Tracker!$B$5:$B$999&gt;=PerCustomer!$D$5)*(Tracker!$B$5:$B$999&lt;=PerCustomer!$E$5)*(Tracker!$C$5:$C$999=PerCustomer!$B$5),ROW(Tracker!$B$5:$B$999)-ROW(Tracker!$B$5)+1),ROWS(C$8:C911))))</f>
        <v/>
      </c>
      <c r="D911" s="21" t="str">
        <f t="array" ref="D911">IF(ROWS(D$8:D911)&gt;$H$3,"",INDEX(Tracker!$D$5:$D$999,SMALL(IF((Tracker!$B$5:$B$999&gt;=PerCustomer!$D$5)*(Tracker!$B$5:$B$999&lt;=PerCustomer!$E$5)*(Tracker!$C$5:$C$999=PerCustomer!$B$5),ROW(Tracker!$B$5:$B$999)-ROW(Tracker!$B$5)+1),ROWS(D$8:D911))))</f>
        <v/>
      </c>
      <c r="F911" s="19" t="str" cm="1">
        <f t="array" ref="F911">IF(ROWS(F$8:F911)&gt;$H$4,"",INDEX(PaymentDate[],SMALL(IF((PaymentDate[]&gt;=PerCustomer!$D$5)*(PaymentDate[]&lt;=PerCustomer!$E$5)*(PaymentCus[]=PerCustomer!$B$5),ROW(PaymentDate[])-ROW(CustPay!$B$4)+1),ROWS(F$8:F911))))</f>
        <v/>
      </c>
      <c r="G911" s="20" t="str" cm="1">
        <f t="array" ref="G911">IF(ROWS(G$8:G911)&gt;$H$4,"",INDEX(PaymentCus[],SMALL(IF((PaymentDate[]&gt;=PerCustomer!$D$5)*(PaymentDate[]&lt;=PerCustomer!$E$5)*(PaymentCus[]=PerCustomer!$B$5),ROW(PaymentDate[])-ROW(CustPay!$B$4)+1),ROWS(G$8:G911))))</f>
        <v/>
      </c>
      <c r="H911" s="21" t="str" cm="1">
        <f t="array" ref="H911">IF(ROWS(H$8:H911)&gt;$H$4,"",INDEX(TableCPD[],SMALL(IF((PaymentDate[]&gt;=PerCustomer!$D$5)*(PaymentDate[]&lt;=PerCustomer!$E$5)*(PaymentCus[]=PerCustomer!$B$5),ROW(PaymentDate[])-ROW(CustPay!$B$4)+1),ROWS(H$8:H911))))</f>
        <v/>
      </c>
      <c r="L911" s="10"/>
    </row>
    <row r="912" spans="2:12" x14ac:dyDescent="0.35">
      <c r="B912" s="19" t="str">
        <f t="array" ref="B912">IF(ROWS(B$8:B912)&gt;$H$3,"",INDEX(Tracker!$B$5:$B$999,SMALL(IF((Tracker!$B$5:$B$999&gt;=PerCustomer!$D$5)*(Tracker!$B$5:$B$999&lt;=PerCustomer!$E$5)*(Tracker!$C$5:$C$999=PerCustomer!$B$5),ROW(Tracker!$B$5:$B$999)-ROW(Tracker!$B$5)+1),ROWS(B$8:B912))))</f>
        <v/>
      </c>
      <c r="C912" s="19" t="str">
        <f t="array" ref="C912">IF(ROWS(C$8:C912)&gt;$H$3,"",INDEX(Tracker!$C$5:$C$999,SMALL(IF((Tracker!$B$5:$B$999&gt;=PerCustomer!$D$5)*(Tracker!$B$5:$B$999&lt;=PerCustomer!$E$5)*(Tracker!$C$5:$C$999=PerCustomer!$B$5),ROW(Tracker!$B$5:$B$999)-ROW(Tracker!$B$5)+1),ROWS(C$8:C912))))</f>
        <v/>
      </c>
      <c r="D912" s="21" t="str">
        <f t="array" ref="D912">IF(ROWS(D$8:D912)&gt;$H$3,"",INDEX(Tracker!$D$5:$D$999,SMALL(IF((Tracker!$B$5:$B$999&gt;=PerCustomer!$D$5)*(Tracker!$B$5:$B$999&lt;=PerCustomer!$E$5)*(Tracker!$C$5:$C$999=PerCustomer!$B$5),ROW(Tracker!$B$5:$B$999)-ROW(Tracker!$B$5)+1),ROWS(D$8:D912))))</f>
        <v/>
      </c>
      <c r="F912" s="19" t="str" cm="1">
        <f t="array" ref="F912">IF(ROWS(F$8:F912)&gt;$H$4,"",INDEX(PaymentDate[],SMALL(IF((PaymentDate[]&gt;=PerCustomer!$D$5)*(PaymentDate[]&lt;=PerCustomer!$E$5)*(PaymentCus[]=PerCustomer!$B$5),ROW(PaymentDate[])-ROW(CustPay!$B$4)+1),ROWS(F$8:F912))))</f>
        <v/>
      </c>
      <c r="G912" s="20" t="str" cm="1">
        <f t="array" ref="G912">IF(ROWS(G$8:G912)&gt;$H$4,"",INDEX(PaymentCus[],SMALL(IF((PaymentDate[]&gt;=PerCustomer!$D$5)*(PaymentDate[]&lt;=PerCustomer!$E$5)*(PaymentCus[]=PerCustomer!$B$5),ROW(PaymentDate[])-ROW(CustPay!$B$4)+1),ROWS(G$8:G912))))</f>
        <v/>
      </c>
      <c r="H912" s="21" t="str" cm="1">
        <f t="array" ref="H912">IF(ROWS(H$8:H912)&gt;$H$4,"",INDEX(TableCPD[],SMALL(IF((PaymentDate[]&gt;=PerCustomer!$D$5)*(PaymentDate[]&lt;=PerCustomer!$E$5)*(PaymentCus[]=PerCustomer!$B$5),ROW(PaymentDate[])-ROW(CustPay!$B$4)+1),ROWS(H$8:H912))))</f>
        <v/>
      </c>
      <c r="L912" s="10"/>
    </row>
    <row r="913" spans="2:12" x14ac:dyDescent="0.35">
      <c r="B913" s="19" t="str">
        <f t="array" ref="B913">IF(ROWS(B$8:B913)&gt;$H$3,"",INDEX(Tracker!$B$5:$B$999,SMALL(IF((Tracker!$B$5:$B$999&gt;=PerCustomer!$D$5)*(Tracker!$B$5:$B$999&lt;=PerCustomer!$E$5)*(Tracker!$C$5:$C$999=PerCustomer!$B$5),ROW(Tracker!$B$5:$B$999)-ROW(Tracker!$B$5)+1),ROWS(B$8:B913))))</f>
        <v/>
      </c>
      <c r="C913" s="19" t="str">
        <f t="array" ref="C913">IF(ROWS(C$8:C913)&gt;$H$3,"",INDEX(Tracker!$C$5:$C$999,SMALL(IF((Tracker!$B$5:$B$999&gt;=PerCustomer!$D$5)*(Tracker!$B$5:$B$999&lt;=PerCustomer!$E$5)*(Tracker!$C$5:$C$999=PerCustomer!$B$5),ROW(Tracker!$B$5:$B$999)-ROW(Tracker!$B$5)+1),ROWS(C$8:C913))))</f>
        <v/>
      </c>
      <c r="D913" s="21" t="str">
        <f t="array" ref="D913">IF(ROWS(D$8:D913)&gt;$H$3,"",INDEX(Tracker!$D$5:$D$999,SMALL(IF((Tracker!$B$5:$B$999&gt;=PerCustomer!$D$5)*(Tracker!$B$5:$B$999&lt;=PerCustomer!$E$5)*(Tracker!$C$5:$C$999=PerCustomer!$B$5),ROW(Tracker!$B$5:$B$999)-ROW(Tracker!$B$5)+1),ROWS(D$8:D913))))</f>
        <v/>
      </c>
      <c r="F913" s="19" t="str" cm="1">
        <f t="array" ref="F913">IF(ROWS(F$8:F913)&gt;$H$4,"",INDEX(PaymentDate[],SMALL(IF((PaymentDate[]&gt;=PerCustomer!$D$5)*(PaymentDate[]&lt;=PerCustomer!$E$5)*(PaymentCus[]=PerCustomer!$B$5),ROW(PaymentDate[])-ROW(CustPay!$B$4)+1),ROWS(F$8:F913))))</f>
        <v/>
      </c>
      <c r="G913" s="20" t="str" cm="1">
        <f t="array" ref="G913">IF(ROWS(G$8:G913)&gt;$H$4,"",INDEX(PaymentCus[],SMALL(IF((PaymentDate[]&gt;=PerCustomer!$D$5)*(PaymentDate[]&lt;=PerCustomer!$E$5)*(PaymentCus[]=PerCustomer!$B$5),ROW(PaymentDate[])-ROW(CustPay!$B$4)+1),ROWS(G$8:G913))))</f>
        <v/>
      </c>
      <c r="H913" s="21" t="str" cm="1">
        <f t="array" ref="H913">IF(ROWS(H$8:H913)&gt;$H$4,"",INDEX(TableCPD[],SMALL(IF((PaymentDate[]&gt;=PerCustomer!$D$5)*(PaymentDate[]&lt;=PerCustomer!$E$5)*(PaymentCus[]=PerCustomer!$B$5),ROW(PaymentDate[])-ROW(CustPay!$B$4)+1),ROWS(H$8:H913))))</f>
        <v/>
      </c>
      <c r="L913" s="10"/>
    </row>
    <row r="914" spans="2:12" x14ac:dyDescent="0.35">
      <c r="B914" s="19" t="str">
        <f t="array" ref="B914">IF(ROWS(B$8:B914)&gt;$H$3,"",INDEX(Tracker!$B$5:$B$999,SMALL(IF((Tracker!$B$5:$B$999&gt;=PerCustomer!$D$5)*(Tracker!$B$5:$B$999&lt;=PerCustomer!$E$5)*(Tracker!$C$5:$C$999=PerCustomer!$B$5),ROW(Tracker!$B$5:$B$999)-ROW(Tracker!$B$5)+1),ROWS(B$8:B914))))</f>
        <v/>
      </c>
      <c r="C914" s="19" t="str">
        <f t="array" ref="C914">IF(ROWS(C$8:C914)&gt;$H$3,"",INDEX(Tracker!$C$5:$C$999,SMALL(IF((Tracker!$B$5:$B$999&gt;=PerCustomer!$D$5)*(Tracker!$B$5:$B$999&lt;=PerCustomer!$E$5)*(Tracker!$C$5:$C$999=PerCustomer!$B$5),ROW(Tracker!$B$5:$B$999)-ROW(Tracker!$B$5)+1),ROWS(C$8:C914))))</f>
        <v/>
      </c>
      <c r="D914" s="21" t="str">
        <f t="array" ref="D914">IF(ROWS(D$8:D914)&gt;$H$3,"",INDEX(Tracker!$D$5:$D$999,SMALL(IF((Tracker!$B$5:$B$999&gt;=PerCustomer!$D$5)*(Tracker!$B$5:$B$999&lt;=PerCustomer!$E$5)*(Tracker!$C$5:$C$999=PerCustomer!$B$5),ROW(Tracker!$B$5:$B$999)-ROW(Tracker!$B$5)+1),ROWS(D$8:D914))))</f>
        <v/>
      </c>
      <c r="F914" s="19" t="str" cm="1">
        <f t="array" ref="F914">IF(ROWS(F$8:F914)&gt;$H$4,"",INDEX(PaymentDate[],SMALL(IF((PaymentDate[]&gt;=PerCustomer!$D$5)*(PaymentDate[]&lt;=PerCustomer!$E$5)*(PaymentCus[]=PerCustomer!$B$5),ROW(PaymentDate[])-ROW(CustPay!$B$4)+1),ROWS(F$8:F914))))</f>
        <v/>
      </c>
      <c r="G914" s="20" t="str" cm="1">
        <f t="array" ref="G914">IF(ROWS(G$8:G914)&gt;$H$4,"",INDEX(PaymentCus[],SMALL(IF((PaymentDate[]&gt;=PerCustomer!$D$5)*(PaymentDate[]&lt;=PerCustomer!$E$5)*(PaymentCus[]=PerCustomer!$B$5),ROW(PaymentDate[])-ROW(CustPay!$B$4)+1),ROWS(G$8:G914))))</f>
        <v/>
      </c>
      <c r="H914" s="21" t="str" cm="1">
        <f t="array" ref="H914">IF(ROWS(H$8:H914)&gt;$H$4,"",INDEX(TableCPD[],SMALL(IF((PaymentDate[]&gt;=PerCustomer!$D$5)*(PaymentDate[]&lt;=PerCustomer!$E$5)*(PaymentCus[]=PerCustomer!$B$5),ROW(PaymentDate[])-ROW(CustPay!$B$4)+1),ROWS(H$8:H914))))</f>
        <v/>
      </c>
      <c r="L914" s="10"/>
    </row>
    <row r="915" spans="2:12" x14ac:dyDescent="0.35">
      <c r="B915" s="19" t="str">
        <f t="array" ref="B915">IF(ROWS(B$8:B915)&gt;$H$3,"",INDEX(Tracker!$B$5:$B$999,SMALL(IF((Tracker!$B$5:$B$999&gt;=PerCustomer!$D$5)*(Tracker!$B$5:$B$999&lt;=PerCustomer!$E$5)*(Tracker!$C$5:$C$999=PerCustomer!$B$5),ROW(Tracker!$B$5:$B$999)-ROW(Tracker!$B$5)+1),ROWS(B$8:B915))))</f>
        <v/>
      </c>
      <c r="C915" s="19" t="str">
        <f t="array" ref="C915">IF(ROWS(C$8:C915)&gt;$H$3,"",INDEX(Tracker!$C$5:$C$999,SMALL(IF((Tracker!$B$5:$B$999&gt;=PerCustomer!$D$5)*(Tracker!$B$5:$B$999&lt;=PerCustomer!$E$5)*(Tracker!$C$5:$C$999=PerCustomer!$B$5),ROW(Tracker!$B$5:$B$999)-ROW(Tracker!$B$5)+1),ROWS(C$8:C915))))</f>
        <v/>
      </c>
      <c r="D915" s="21" t="str">
        <f t="array" ref="D915">IF(ROWS(D$8:D915)&gt;$H$3,"",INDEX(Tracker!$D$5:$D$999,SMALL(IF((Tracker!$B$5:$B$999&gt;=PerCustomer!$D$5)*(Tracker!$B$5:$B$999&lt;=PerCustomer!$E$5)*(Tracker!$C$5:$C$999=PerCustomer!$B$5),ROW(Tracker!$B$5:$B$999)-ROW(Tracker!$B$5)+1),ROWS(D$8:D915))))</f>
        <v/>
      </c>
      <c r="F915" s="19" t="str" cm="1">
        <f t="array" ref="F915">IF(ROWS(F$8:F915)&gt;$H$4,"",INDEX(PaymentDate[],SMALL(IF((PaymentDate[]&gt;=PerCustomer!$D$5)*(PaymentDate[]&lt;=PerCustomer!$E$5)*(PaymentCus[]=PerCustomer!$B$5),ROW(PaymentDate[])-ROW(CustPay!$B$4)+1),ROWS(F$8:F915))))</f>
        <v/>
      </c>
      <c r="G915" s="20" t="str" cm="1">
        <f t="array" ref="G915">IF(ROWS(G$8:G915)&gt;$H$4,"",INDEX(PaymentCus[],SMALL(IF((PaymentDate[]&gt;=PerCustomer!$D$5)*(PaymentDate[]&lt;=PerCustomer!$E$5)*(PaymentCus[]=PerCustomer!$B$5),ROW(PaymentDate[])-ROW(CustPay!$B$4)+1),ROWS(G$8:G915))))</f>
        <v/>
      </c>
      <c r="H915" s="21" t="str" cm="1">
        <f t="array" ref="H915">IF(ROWS(H$8:H915)&gt;$H$4,"",INDEX(TableCPD[],SMALL(IF((PaymentDate[]&gt;=PerCustomer!$D$5)*(PaymentDate[]&lt;=PerCustomer!$E$5)*(PaymentCus[]=PerCustomer!$B$5),ROW(PaymentDate[])-ROW(CustPay!$B$4)+1),ROWS(H$8:H915))))</f>
        <v/>
      </c>
      <c r="L915" s="10"/>
    </row>
    <row r="916" spans="2:12" x14ac:dyDescent="0.35">
      <c r="B916" s="19" t="str">
        <f t="array" ref="B916">IF(ROWS(B$8:B916)&gt;$H$3,"",INDEX(Tracker!$B$5:$B$999,SMALL(IF((Tracker!$B$5:$B$999&gt;=PerCustomer!$D$5)*(Tracker!$B$5:$B$999&lt;=PerCustomer!$E$5)*(Tracker!$C$5:$C$999=PerCustomer!$B$5),ROW(Tracker!$B$5:$B$999)-ROW(Tracker!$B$5)+1),ROWS(B$8:B916))))</f>
        <v/>
      </c>
      <c r="C916" s="19" t="str">
        <f t="array" ref="C916">IF(ROWS(C$8:C916)&gt;$H$3,"",INDEX(Tracker!$C$5:$C$999,SMALL(IF((Tracker!$B$5:$B$999&gt;=PerCustomer!$D$5)*(Tracker!$B$5:$B$999&lt;=PerCustomer!$E$5)*(Tracker!$C$5:$C$999=PerCustomer!$B$5),ROW(Tracker!$B$5:$B$999)-ROW(Tracker!$B$5)+1),ROWS(C$8:C916))))</f>
        <v/>
      </c>
      <c r="D916" s="21" t="str">
        <f t="array" ref="D916">IF(ROWS(D$8:D916)&gt;$H$3,"",INDEX(Tracker!$D$5:$D$999,SMALL(IF((Tracker!$B$5:$B$999&gt;=PerCustomer!$D$5)*(Tracker!$B$5:$B$999&lt;=PerCustomer!$E$5)*(Tracker!$C$5:$C$999=PerCustomer!$B$5),ROW(Tracker!$B$5:$B$999)-ROW(Tracker!$B$5)+1),ROWS(D$8:D916))))</f>
        <v/>
      </c>
      <c r="F916" s="19" t="str" cm="1">
        <f t="array" ref="F916">IF(ROWS(F$8:F916)&gt;$H$4,"",INDEX(PaymentDate[],SMALL(IF((PaymentDate[]&gt;=PerCustomer!$D$5)*(PaymentDate[]&lt;=PerCustomer!$E$5)*(PaymentCus[]=PerCustomer!$B$5),ROW(PaymentDate[])-ROW(CustPay!$B$4)+1),ROWS(F$8:F916))))</f>
        <v/>
      </c>
      <c r="G916" s="20" t="str" cm="1">
        <f t="array" ref="G916">IF(ROWS(G$8:G916)&gt;$H$4,"",INDEX(PaymentCus[],SMALL(IF((PaymentDate[]&gt;=PerCustomer!$D$5)*(PaymentDate[]&lt;=PerCustomer!$E$5)*(PaymentCus[]=PerCustomer!$B$5),ROW(PaymentDate[])-ROW(CustPay!$B$4)+1),ROWS(G$8:G916))))</f>
        <v/>
      </c>
      <c r="H916" s="21" t="str" cm="1">
        <f t="array" ref="H916">IF(ROWS(H$8:H916)&gt;$H$4,"",INDEX(TableCPD[],SMALL(IF((PaymentDate[]&gt;=PerCustomer!$D$5)*(PaymentDate[]&lt;=PerCustomer!$E$5)*(PaymentCus[]=PerCustomer!$B$5),ROW(PaymentDate[])-ROW(CustPay!$B$4)+1),ROWS(H$8:H916))))</f>
        <v/>
      </c>
      <c r="L916" s="10"/>
    </row>
    <row r="917" spans="2:12" x14ac:dyDescent="0.35">
      <c r="B917" s="19" t="str">
        <f t="array" ref="B917">IF(ROWS(B$8:B917)&gt;$H$3,"",INDEX(Tracker!$B$5:$B$999,SMALL(IF((Tracker!$B$5:$B$999&gt;=PerCustomer!$D$5)*(Tracker!$B$5:$B$999&lt;=PerCustomer!$E$5)*(Tracker!$C$5:$C$999=PerCustomer!$B$5),ROW(Tracker!$B$5:$B$999)-ROW(Tracker!$B$5)+1),ROWS(B$8:B917))))</f>
        <v/>
      </c>
      <c r="C917" s="19" t="str">
        <f t="array" ref="C917">IF(ROWS(C$8:C917)&gt;$H$3,"",INDEX(Tracker!$C$5:$C$999,SMALL(IF((Tracker!$B$5:$B$999&gt;=PerCustomer!$D$5)*(Tracker!$B$5:$B$999&lt;=PerCustomer!$E$5)*(Tracker!$C$5:$C$999=PerCustomer!$B$5),ROW(Tracker!$B$5:$B$999)-ROW(Tracker!$B$5)+1),ROWS(C$8:C917))))</f>
        <v/>
      </c>
      <c r="D917" s="21" t="str">
        <f t="array" ref="D917">IF(ROWS(D$8:D917)&gt;$H$3,"",INDEX(Tracker!$D$5:$D$999,SMALL(IF((Tracker!$B$5:$B$999&gt;=PerCustomer!$D$5)*(Tracker!$B$5:$B$999&lt;=PerCustomer!$E$5)*(Tracker!$C$5:$C$999=PerCustomer!$B$5),ROW(Tracker!$B$5:$B$999)-ROW(Tracker!$B$5)+1),ROWS(D$8:D917))))</f>
        <v/>
      </c>
      <c r="F917" s="19" t="str" cm="1">
        <f t="array" ref="F917">IF(ROWS(F$8:F917)&gt;$H$4,"",INDEX(PaymentDate[],SMALL(IF((PaymentDate[]&gt;=PerCustomer!$D$5)*(PaymentDate[]&lt;=PerCustomer!$E$5)*(PaymentCus[]=PerCustomer!$B$5),ROW(PaymentDate[])-ROW(CustPay!$B$4)+1),ROWS(F$8:F917))))</f>
        <v/>
      </c>
      <c r="G917" s="20" t="str" cm="1">
        <f t="array" ref="G917">IF(ROWS(G$8:G917)&gt;$H$4,"",INDEX(PaymentCus[],SMALL(IF((PaymentDate[]&gt;=PerCustomer!$D$5)*(PaymentDate[]&lt;=PerCustomer!$E$5)*(PaymentCus[]=PerCustomer!$B$5),ROW(PaymentDate[])-ROW(CustPay!$B$4)+1),ROWS(G$8:G917))))</f>
        <v/>
      </c>
      <c r="H917" s="21" t="str" cm="1">
        <f t="array" ref="H917">IF(ROWS(H$8:H917)&gt;$H$4,"",INDEX(TableCPD[],SMALL(IF((PaymentDate[]&gt;=PerCustomer!$D$5)*(PaymentDate[]&lt;=PerCustomer!$E$5)*(PaymentCus[]=PerCustomer!$B$5),ROW(PaymentDate[])-ROW(CustPay!$B$4)+1),ROWS(H$8:H917))))</f>
        <v/>
      </c>
      <c r="L917" s="10"/>
    </row>
    <row r="918" spans="2:12" x14ac:dyDescent="0.35">
      <c r="B918" s="19" t="str">
        <f t="array" ref="B918">IF(ROWS(B$8:B918)&gt;$H$3,"",INDEX(Tracker!$B$5:$B$999,SMALL(IF((Tracker!$B$5:$B$999&gt;=PerCustomer!$D$5)*(Tracker!$B$5:$B$999&lt;=PerCustomer!$E$5)*(Tracker!$C$5:$C$999=PerCustomer!$B$5),ROW(Tracker!$B$5:$B$999)-ROW(Tracker!$B$5)+1),ROWS(B$8:B918))))</f>
        <v/>
      </c>
      <c r="C918" s="19" t="str">
        <f t="array" ref="C918">IF(ROWS(C$8:C918)&gt;$H$3,"",INDEX(Tracker!$C$5:$C$999,SMALL(IF((Tracker!$B$5:$B$999&gt;=PerCustomer!$D$5)*(Tracker!$B$5:$B$999&lt;=PerCustomer!$E$5)*(Tracker!$C$5:$C$999=PerCustomer!$B$5),ROW(Tracker!$B$5:$B$999)-ROW(Tracker!$B$5)+1),ROWS(C$8:C918))))</f>
        <v/>
      </c>
      <c r="D918" s="21" t="str">
        <f t="array" ref="D918">IF(ROWS(D$8:D918)&gt;$H$3,"",INDEX(Tracker!$D$5:$D$999,SMALL(IF((Tracker!$B$5:$B$999&gt;=PerCustomer!$D$5)*(Tracker!$B$5:$B$999&lt;=PerCustomer!$E$5)*(Tracker!$C$5:$C$999=PerCustomer!$B$5),ROW(Tracker!$B$5:$B$999)-ROW(Tracker!$B$5)+1),ROWS(D$8:D918))))</f>
        <v/>
      </c>
      <c r="F918" s="19" t="str" cm="1">
        <f t="array" ref="F918">IF(ROWS(F$8:F918)&gt;$H$4,"",INDEX(PaymentDate[],SMALL(IF((PaymentDate[]&gt;=PerCustomer!$D$5)*(PaymentDate[]&lt;=PerCustomer!$E$5)*(PaymentCus[]=PerCustomer!$B$5),ROW(PaymentDate[])-ROW(CustPay!$B$4)+1),ROWS(F$8:F918))))</f>
        <v/>
      </c>
      <c r="G918" s="20" t="str" cm="1">
        <f t="array" ref="G918">IF(ROWS(G$8:G918)&gt;$H$4,"",INDEX(PaymentCus[],SMALL(IF((PaymentDate[]&gt;=PerCustomer!$D$5)*(PaymentDate[]&lt;=PerCustomer!$E$5)*(PaymentCus[]=PerCustomer!$B$5),ROW(PaymentDate[])-ROW(CustPay!$B$4)+1),ROWS(G$8:G918))))</f>
        <v/>
      </c>
      <c r="H918" s="21" t="str" cm="1">
        <f t="array" ref="H918">IF(ROWS(H$8:H918)&gt;$H$4,"",INDEX(TableCPD[],SMALL(IF((PaymentDate[]&gt;=PerCustomer!$D$5)*(PaymentDate[]&lt;=PerCustomer!$E$5)*(PaymentCus[]=PerCustomer!$B$5),ROW(PaymentDate[])-ROW(CustPay!$B$4)+1),ROWS(H$8:H918))))</f>
        <v/>
      </c>
      <c r="L918" s="10"/>
    </row>
    <row r="919" spans="2:12" x14ac:dyDescent="0.35">
      <c r="B919" s="19" t="str">
        <f t="array" ref="B919">IF(ROWS(B$8:B919)&gt;$H$3,"",INDEX(Tracker!$B$5:$B$999,SMALL(IF((Tracker!$B$5:$B$999&gt;=PerCustomer!$D$5)*(Tracker!$B$5:$B$999&lt;=PerCustomer!$E$5)*(Tracker!$C$5:$C$999=PerCustomer!$B$5),ROW(Tracker!$B$5:$B$999)-ROW(Tracker!$B$5)+1),ROWS(B$8:B919))))</f>
        <v/>
      </c>
      <c r="C919" s="19" t="str">
        <f t="array" ref="C919">IF(ROWS(C$8:C919)&gt;$H$3,"",INDEX(Tracker!$C$5:$C$999,SMALL(IF((Tracker!$B$5:$B$999&gt;=PerCustomer!$D$5)*(Tracker!$B$5:$B$999&lt;=PerCustomer!$E$5)*(Tracker!$C$5:$C$999=PerCustomer!$B$5),ROW(Tracker!$B$5:$B$999)-ROW(Tracker!$B$5)+1),ROWS(C$8:C919))))</f>
        <v/>
      </c>
      <c r="D919" s="21" t="str">
        <f t="array" ref="D919">IF(ROWS(D$8:D919)&gt;$H$3,"",INDEX(Tracker!$D$5:$D$999,SMALL(IF((Tracker!$B$5:$B$999&gt;=PerCustomer!$D$5)*(Tracker!$B$5:$B$999&lt;=PerCustomer!$E$5)*(Tracker!$C$5:$C$999=PerCustomer!$B$5),ROW(Tracker!$B$5:$B$999)-ROW(Tracker!$B$5)+1),ROWS(D$8:D919))))</f>
        <v/>
      </c>
      <c r="F919" s="19" t="str" cm="1">
        <f t="array" ref="F919">IF(ROWS(F$8:F919)&gt;$H$4,"",INDEX(PaymentDate[],SMALL(IF((PaymentDate[]&gt;=PerCustomer!$D$5)*(PaymentDate[]&lt;=PerCustomer!$E$5)*(PaymentCus[]=PerCustomer!$B$5),ROW(PaymentDate[])-ROW(CustPay!$B$4)+1),ROWS(F$8:F919))))</f>
        <v/>
      </c>
      <c r="G919" s="20" t="str" cm="1">
        <f t="array" ref="G919">IF(ROWS(G$8:G919)&gt;$H$4,"",INDEX(PaymentCus[],SMALL(IF((PaymentDate[]&gt;=PerCustomer!$D$5)*(PaymentDate[]&lt;=PerCustomer!$E$5)*(PaymentCus[]=PerCustomer!$B$5),ROW(PaymentDate[])-ROW(CustPay!$B$4)+1),ROWS(G$8:G919))))</f>
        <v/>
      </c>
      <c r="H919" s="21" t="str" cm="1">
        <f t="array" ref="H919">IF(ROWS(H$8:H919)&gt;$H$4,"",INDEX(TableCPD[],SMALL(IF((PaymentDate[]&gt;=PerCustomer!$D$5)*(PaymentDate[]&lt;=PerCustomer!$E$5)*(PaymentCus[]=PerCustomer!$B$5),ROW(PaymentDate[])-ROW(CustPay!$B$4)+1),ROWS(H$8:H919))))</f>
        <v/>
      </c>
      <c r="L919" s="10"/>
    </row>
    <row r="920" spans="2:12" x14ac:dyDescent="0.35">
      <c r="B920" s="19" t="str">
        <f t="array" ref="B920">IF(ROWS(B$8:B920)&gt;$H$3,"",INDEX(Tracker!$B$5:$B$999,SMALL(IF((Tracker!$B$5:$B$999&gt;=PerCustomer!$D$5)*(Tracker!$B$5:$B$999&lt;=PerCustomer!$E$5)*(Tracker!$C$5:$C$999=PerCustomer!$B$5),ROW(Tracker!$B$5:$B$999)-ROW(Tracker!$B$5)+1),ROWS(B$8:B920))))</f>
        <v/>
      </c>
      <c r="C920" s="19" t="str">
        <f t="array" ref="C920">IF(ROWS(C$8:C920)&gt;$H$3,"",INDEX(Tracker!$C$5:$C$999,SMALL(IF((Tracker!$B$5:$B$999&gt;=PerCustomer!$D$5)*(Tracker!$B$5:$B$999&lt;=PerCustomer!$E$5)*(Tracker!$C$5:$C$999=PerCustomer!$B$5),ROW(Tracker!$B$5:$B$999)-ROW(Tracker!$B$5)+1),ROWS(C$8:C920))))</f>
        <v/>
      </c>
      <c r="D920" s="21" t="str">
        <f t="array" ref="D920">IF(ROWS(D$8:D920)&gt;$H$3,"",INDEX(Tracker!$D$5:$D$999,SMALL(IF((Tracker!$B$5:$B$999&gt;=PerCustomer!$D$5)*(Tracker!$B$5:$B$999&lt;=PerCustomer!$E$5)*(Tracker!$C$5:$C$999=PerCustomer!$B$5),ROW(Tracker!$B$5:$B$999)-ROW(Tracker!$B$5)+1),ROWS(D$8:D920))))</f>
        <v/>
      </c>
      <c r="F920" s="19" t="str" cm="1">
        <f t="array" ref="F920">IF(ROWS(F$8:F920)&gt;$H$4,"",INDEX(PaymentDate[],SMALL(IF((PaymentDate[]&gt;=PerCustomer!$D$5)*(PaymentDate[]&lt;=PerCustomer!$E$5)*(PaymentCus[]=PerCustomer!$B$5),ROW(PaymentDate[])-ROW(CustPay!$B$4)+1),ROWS(F$8:F920))))</f>
        <v/>
      </c>
      <c r="G920" s="20" t="str" cm="1">
        <f t="array" ref="G920">IF(ROWS(G$8:G920)&gt;$H$4,"",INDEX(PaymentCus[],SMALL(IF((PaymentDate[]&gt;=PerCustomer!$D$5)*(PaymentDate[]&lt;=PerCustomer!$E$5)*(PaymentCus[]=PerCustomer!$B$5),ROW(PaymentDate[])-ROW(CustPay!$B$4)+1),ROWS(G$8:G920))))</f>
        <v/>
      </c>
      <c r="H920" s="21" t="str" cm="1">
        <f t="array" ref="H920">IF(ROWS(H$8:H920)&gt;$H$4,"",INDEX(TableCPD[],SMALL(IF((PaymentDate[]&gt;=PerCustomer!$D$5)*(PaymentDate[]&lt;=PerCustomer!$E$5)*(PaymentCus[]=PerCustomer!$B$5),ROW(PaymentDate[])-ROW(CustPay!$B$4)+1),ROWS(H$8:H920))))</f>
        <v/>
      </c>
      <c r="L920" s="10"/>
    </row>
    <row r="921" spans="2:12" x14ac:dyDescent="0.35">
      <c r="B921" s="19" t="str">
        <f t="array" ref="B921">IF(ROWS(B$8:B921)&gt;$H$3,"",INDEX(Tracker!$B$5:$B$999,SMALL(IF((Tracker!$B$5:$B$999&gt;=PerCustomer!$D$5)*(Tracker!$B$5:$B$999&lt;=PerCustomer!$E$5)*(Tracker!$C$5:$C$999=PerCustomer!$B$5),ROW(Tracker!$B$5:$B$999)-ROW(Tracker!$B$5)+1),ROWS(B$8:B921))))</f>
        <v/>
      </c>
      <c r="C921" s="19" t="str">
        <f t="array" ref="C921">IF(ROWS(C$8:C921)&gt;$H$3,"",INDEX(Tracker!$C$5:$C$999,SMALL(IF((Tracker!$B$5:$B$999&gt;=PerCustomer!$D$5)*(Tracker!$B$5:$B$999&lt;=PerCustomer!$E$5)*(Tracker!$C$5:$C$999=PerCustomer!$B$5),ROW(Tracker!$B$5:$B$999)-ROW(Tracker!$B$5)+1),ROWS(C$8:C921))))</f>
        <v/>
      </c>
      <c r="D921" s="21" t="str">
        <f t="array" ref="D921">IF(ROWS(D$8:D921)&gt;$H$3,"",INDEX(Tracker!$D$5:$D$999,SMALL(IF((Tracker!$B$5:$B$999&gt;=PerCustomer!$D$5)*(Tracker!$B$5:$B$999&lt;=PerCustomer!$E$5)*(Tracker!$C$5:$C$999=PerCustomer!$B$5),ROW(Tracker!$B$5:$B$999)-ROW(Tracker!$B$5)+1),ROWS(D$8:D921))))</f>
        <v/>
      </c>
      <c r="F921" s="19" t="str" cm="1">
        <f t="array" ref="F921">IF(ROWS(F$8:F921)&gt;$H$4,"",INDEX(PaymentDate[],SMALL(IF((PaymentDate[]&gt;=PerCustomer!$D$5)*(PaymentDate[]&lt;=PerCustomer!$E$5)*(PaymentCus[]=PerCustomer!$B$5),ROW(PaymentDate[])-ROW(CustPay!$B$4)+1),ROWS(F$8:F921))))</f>
        <v/>
      </c>
      <c r="G921" s="20" t="str" cm="1">
        <f t="array" ref="G921">IF(ROWS(G$8:G921)&gt;$H$4,"",INDEX(PaymentCus[],SMALL(IF((PaymentDate[]&gt;=PerCustomer!$D$5)*(PaymentDate[]&lt;=PerCustomer!$E$5)*(PaymentCus[]=PerCustomer!$B$5),ROW(PaymentDate[])-ROW(CustPay!$B$4)+1),ROWS(G$8:G921))))</f>
        <v/>
      </c>
      <c r="H921" s="21" t="str" cm="1">
        <f t="array" ref="H921">IF(ROWS(H$8:H921)&gt;$H$4,"",INDEX(TableCPD[],SMALL(IF((PaymentDate[]&gt;=PerCustomer!$D$5)*(PaymentDate[]&lt;=PerCustomer!$E$5)*(PaymentCus[]=PerCustomer!$B$5),ROW(PaymentDate[])-ROW(CustPay!$B$4)+1),ROWS(H$8:H921))))</f>
        <v/>
      </c>
      <c r="L921" s="10"/>
    </row>
    <row r="922" spans="2:12" x14ac:dyDescent="0.35">
      <c r="B922" s="19" t="str">
        <f t="array" ref="B922">IF(ROWS(B$8:B922)&gt;$H$3,"",INDEX(Tracker!$B$5:$B$999,SMALL(IF((Tracker!$B$5:$B$999&gt;=PerCustomer!$D$5)*(Tracker!$B$5:$B$999&lt;=PerCustomer!$E$5)*(Tracker!$C$5:$C$999=PerCustomer!$B$5),ROW(Tracker!$B$5:$B$999)-ROW(Tracker!$B$5)+1),ROWS(B$8:B922))))</f>
        <v/>
      </c>
      <c r="C922" s="19" t="str">
        <f t="array" ref="C922">IF(ROWS(C$8:C922)&gt;$H$3,"",INDEX(Tracker!$C$5:$C$999,SMALL(IF((Tracker!$B$5:$B$999&gt;=PerCustomer!$D$5)*(Tracker!$B$5:$B$999&lt;=PerCustomer!$E$5)*(Tracker!$C$5:$C$999=PerCustomer!$B$5),ROW(Tracker!$B$5:$B$999)-ROW(Tracker!$B$5)+1),ROWS(C$8:C922))))</f>
        <v/>
      </c>
      <c r="D922" s="21" t="str">
        <f t="array" ref="D922">IF(ROWS(D$8:D922)&gt;$H$3,"",INDEX(Tracker!$D$5:$D$999,SMALL(IF((Tracker!$B$5:$B$999&gt;=PerCustomer!$D$5)*(Tracker!$B$5:$B$999&lt;=PerCustomer!$E$5)*(Tracker!$C$5:$C$999=PerCustomer!$B$5),ROW(Tracker!$B$5:$B$999)-ROW(Tracker!$B$5)+1),ROWS(D$8:D922))))</f>
        <v/>
      </c>
      <c r="F922" s="19" t="str" cm="1">
        <f t="array" ref="F922">IF(ROWS(F$8:F922)&gt;$H$4,"",INDEX(PaymentDate[],SMALL(IF((PaymentDate[]&gt;=PerCustomer!$D$5)*(PaymentDate[]&lt;=PerCustomer!$E$5)*(PaymentCus[]=PerCustomer!$B$5),ROW(PaymentDate[])-ROW(CustPay!$B$4)+1),ROWS(F$8:F922))))</f>
        <v/>
      </c>
      <c r="G922" s="20" t="str" cm="1">
        <f t="array" ref="G922">IF(ROWS(G$8:G922)&gt;$H$4,"",INDEX(PaymentCus[],SMALL(IF((PaymentDate[]&gt;=PerCustomer!$D$5)*(PaymentDate[]&lt;=PerCustomer!$E$5)*(PaymentCus[]=PerCustomer!$B$5),ROW(PaymentDate[])-ROW(CustPay!$B$4)+1),ROWS(G$8:G922))))</f>
        <v/>
      </c>
      <c r="H922" s="21" t="str" cm="1">
        <f t="array" ref="H922">IF(ROWS(H$8:H922)&gt;$H$4,"",INDEX(TableCPD[],SMALL(IF((PaymentDate[]&gt;=PerCustomer!$D$5)*(PaymentDate[]&lt;=PerCustomer!$E$5)*(PaymentCus[]=PerCustomer!$B$5),ROW(PaymentDate[])-ROW(CustPay!$B$4)+1),ROWS(H$8:H922))))</f>
        <v/>
      </c>
      <c r="L922" s="10"/>
    </row>
    <row r="923" spans="2:12" x14ac:dyDescent="0.35">
      <c r="B923" s="19" t="str">
        <f t="array" ref="B923">IF(ROWS(B$8:B923)&gt;$H$3,"",INDEX(Tracker!$B$5:$B$999,SMALL(IF((Tracker!$B$5:$B$999&gt;=PerCustomer!$D$5)*(Tracker!$B$5:$B$999&lt;=PerCustomer!$E$5)*(Tracker!$C$5:$C$999=PerCustomer!$B$5),ROW(Tracker!$B$5:$B$999)-ROW(Tracker!$B$5)+1),ROWS(B$8:B923))))</f>
        <v/>
      </c>
      <c r="C923" s="19" t="str">
        <f t="array" ref="C923">IF(ROWS(C$8:C923)&gt;$H$3,"",INDEX(Tracker!$C$5:$C$999,SMALL(IF((Tracker!$B$5:$B$999&gt;=PerCustomer!$D$5)*(Tracker!$B$5:$B$999&lt;=PerCustomer!$E$5)*(Tracker!$C$5:$C$999=PerCustomer!$B$5),ROW(Tracker!$B$5:$B$999)-ROW(Tracker!$B$5)+1),ROWS(C$8:C923))))</f>
        <v/>
      </c>
      <c r="D923" s="21" t="str">
        <f t="array" ref="D923">IF(ROWS(D$8:D923)&gt;$H$3,"",INDEX(Tracker!$D$5:$D$999,SMALL(IF((Tracker!$B$5:$B$999&gt;=PerCustomer!$D$5)*(Tracker!$B$5:$B$999&lt;=PerCustomer!$E$5)*(Tracker!$C$5:$C$999=PerCustomer!$B$5),ROW(Tracker!$B$5:$B$999)-ROW(Tracker!$B$5)+1),ROWS(D$8:D923))))</f>
        <v/>
      </c>
      <c r="F923" s="19" t="str" cm="1">
        <f t="array" ref="F923">IF(ROWS(F$8:F923)&gt;$H$4,"",INDEX(PaymentDate[],SMALL(IF((PaymentDate[]&gt;=PerCustomer!$D$5)*(PaymentDate[]&lt;=PerCustomer!$E$5)*(PaymentCus[]=PerCustomer!$B$5),ROW(PaymentDate[])-ROW(CustPay!$B$4)+1),ROWS(F$8:F923))))</f>
        <v/>
      </c>
      <c r="G923" s="20" t="str" cm="1">
        <f t="array" ref="G923">IF(ROWS(G$8:G923)&gt;$H$4,"",INDEX(PaymentCus[],SMALL(IF((PaymentDate[]&gt;=PerCustomer!$D$5)*(PaymentDate[]&lt;=PerCustomer!$E$5)*(PaymentCus[]=PerCustomer!$B$5),ROW(PaymentDate[])-ROW(CustPay!$B$4)+1),ROWS(G$8:G923))))</f>
        <v/>
      </c>
      <c r="H923" s="21" t="str" cm="1">
        <f t="array" ref="H923">IF(ROWS(H$8:H923)&gt;$H$4,"",INDEX(TableCPD[],SMALL(IF((PaymentDate[]&gt;=PerCustomer!$D$5)*(PaymentDate[]&lt;=PerCustomer!$E$5)*(PaymentCus[]=PerCustomer!$B$5),ROW(PaymentDate[])-ROW(CustPay!$B$4)+1),ROWS(H$8:H923))))</f>
        <v/>
      </c>
      <c r="L923" s="10"/>
    </row>
    <row r="924" spans="2:12" x14ac:dyDescent="0.35">
      <c r="B924" s="19" t="str">
        <f t="array" ref="B924">IF(ROWS(B$8:B924)&gt;$H$3,"",INDEX(Tracker!$B$5:$B$999,SMALL(IF((Tracker!$B$5:$B$999&gt;=PerCustomer!$D$5)*(Tracker!$B$5:$B$999&lt;=PerCustomer!$E$5)*(Tracker!$C$5:$C$999=PerCustomer!$B$5),ROW(Tracker!$B$5:$B$999)-ROW(Tracker!$B$5)+1),ROWS(B$8:B924))))</f>
        <v/>
      </c>
      <c r="C924" s="19" t="str">
        <f t="array" ref="C924">IF(ROWS(C$8:C924)&gt;$H$3,"",INDEX(Tracker!$C$5:$C$999,SMALL(IF((Tracker!$B$5:$B$999&gt;=PerCustomer!$D$5)*(Tracker!$B$5:$B$999&lt;=PerCustomer!$E$5)*(Tracker!$C$5:$C$999=PerCustomer!$B$5),ROW(Tracker!$B$5:$B$999)-ROW(Tracker!$B$5)+1),ROWS(C$8:C924))))</f>
        <v/>
      </c>
      <c r="D924" s="21" t="str">
        <f t="array" ref="D924">IF(ROWS(D$8:D924)&gt;$H$3,"",INDEX(Tracker!$D$5:$D$999,SMALL(IF((Tracker!$B$5:$B$999&gt;=PerCustomer!$D$5)*(Tracker!$B$5:$B$999&lt;=PerCustomer!$E$5)*(Tracker!$C$5:$C$999=PerCustomer!$B$5),ROW(Tracker!$B$5:$B$999)-ROW(Tracker!$B$5)+1),ROWS(D$8:D924))))</f>
        <v/>
      </c>
      <c r="F924" s="19" t="str" cm="1">
        <f t="array" ref="F924">IF(ROWS(F$8:F924)&gt;$H$4,"",INDEX(PaymentDate[],SMALL(IF((PaymentDate[]&gt;=PerCustomer!$D$5)*(PaymentDate[]&lt;=PerCustomer!$E$5)*(PaymentCus[]=PerCustomer!$B$5),ROW(PaymentDate[])-ROW(CustPay!$B$4)+1),ROWS(F$8:F924))))</f>
        <v/>
      </c>
      <c r="G924" s="20" t="str" cm="1">
        <f t="array" ref="G924">IF(ROWS(G$8:G924)&gt;$H$4,"",INDEX(PaymentCus[],SMALL(IF((PaymentDate[]&gt;=PerCustomer!$D$5)*(PaymentDate[]&lt;=PerCustomer!$E$5)*(PaymentCus[]=PerCustomer!$B$5),ROW(PaymentDate[])-ROW(CustPay!$B$4)+1),ROWS(G$8:G924))))</f>
        <v/>
      </c>
      <c r="H924" s="21" t="str" cm="1">
        <f t="array" ref="H924">IF(ROWS(H$8:H924)&gt;$H$4,"",INDEX(TableCPD[],SMALL(IF((PaymentDate[]&gt;=PerCustomer!$D$5)*(PaymentDate[]&lt;=PerCustomer!$E$5)*(PaymentCus[]=PerCustomer!$B$5),ROW(PaymentDate[])-ROW(CustPay!$B$4)+1),ROWS(H$8:H924))))</f>
        <v/>
      </c>
      <c r="L924" s="10"/>
    </row>
    <row r="925" spans="2:12" x14ac:dyDescent="0.35">
      <c r="B925" s="19" t="str">
        <f t="array" ref="B925">IF(ROWS(B$8:B925)&gt;$H$3,"",INDEX(Tracker!$B$5:$B$999,SMALL(IF((Tracker!$B$5:$B$999&gt;=PerCustomer!$D$5)*(Tracker!$B$5:$B$999&lt;=PerCustomer!$E$5)*(Tracker!$C$5:$C$999=PerCustomer!$B$5),ROW(Tracker!$B$5:$B$999)-ROW(Tracker!$B$5)+1),ROWS(B$8:B925))))</f>
        <v/>
      </c>
      <c r="C925" s="19" t="str">
        <f t="array" ref="C925">IF(ROWS(C$8:C925)&gt;$H$3,"",INDEX(Tracker!$C$5:$C$999,SMALL(IF((Tracker!$B$5:$B$999&gt;=PerCustomer!$D$5)*(Tracker!$B$5:$B$999&lt;=PerCustomer!$E$5)*(Tracker!$C$5:$C$999=PerCustomer!$B$5),ROW(Tracker!$B$5:$B$999)-ROW(Tracker!$B$5)+1),ROWS(C$8:C925))))</f>
        <v/>
      </c>
      <c r="D925" s="21" t="str">
        <f t="array" ref="D925">IF(ROWS(D$8:D925)&gt;$H$3,"",INDEX(Tracker!$D$5:$D$999,SMALL(IF((Tracker!$B$5:$B$999&gt;=PerCustomer!$D$5)*(Tracker!$B$5:$B$999&lt;=PerCustomer!$E$5)*(Tracker!$C$5:$C$999=PerCustomer!$B$5),ROW(Tracker!$B$5:$B$999)-ROW(Tracker!$B$5)+1),ROWS(D$8:D925))))</f>
        <v/>
      </c>
      <c r="F925" s="19" t="str" cm="1">
        <f t="array" ref="F925">IF(ROWS(F$8:F925)&gt;$H$4,"",INDEX(PaymentDate[],SMALL(IF((PaymentDate[]&gt;=PerCustomer!$D$5)*(PaymentDate[]&lt;=PerCustomer!$E$5)*(PaymentCus[]=PerCustomer!$B$5),ROW(PaymentDate[])-ROW(CustPay!$B$4)+1),ROWS(F$8:F925))))</f>
        <v/>
      </c>
      <c r="G925" s="20" t="str" cm="1">
        <f t="array" ref="G925">IF(ROWS(G$8:G925)&gt;$H$4,"",INDEX(PaymentCus[],SMALL(IF((PaymentDate[]&gt;=PerCustomer!$D$5)*(PaymentDate[]&lt;=PerCustomer!$E$5)*(PaymentCus[]=PerCustomer!$B$5),ROW(PaymentDate[])-ROW(CustPay!$B$4)+1),ROWS(G$8:G925))))</f>
        <v/>
      </c>
      <c r="H925" s="21" t="str" cm="1">
        <f t="array" ref="H925">IF(ROWS(H$8:H925)&gt;$H$4,"",INDEX(TableCPD[],SMALL(IF((PaymentDate[]&gt;=PerCustomer!$D$5)*(PaymentDate[]&lt;=PerCustomer!$E$5)*(PaymentCus[]=PerCustomer!$B$5),ROW(PaymentDate[])-ROW(CustPay!$B$4)+1),ROWS(H$8:H925))))</f>
        <v/>
      </c>
      <c r="L925" s="10"/>
    </row>
    <row r="926" spans="2:12" x14ac:dyDescent="0.35">
      <c r="B926" s="19" t="str">
        <f t="array" ref="B926">IF(ROWS(B$8:B926)&gt;$H$3,"",INDEX(Tracker!$B$5:$B$999,SMALL(IF((Tracker!$B$5:$B$999&gt;=PerCustomer!$D$5)*(Tracker!$B$5:$B$999&lt;=PerCustomer!$E$5)*(Tracker!$C$5:$C$999=PerCustomer!$B$5),ROW(Tracker!$B$5:$B$999)-ROW(Tracker!$B$5)+1),ROWS(B$8:B926))))</f>
        <v/>
      </c>
      <c r="C926" s="19" t="str">
        <f t="array" ref="C926">IF(ROWS(C$8:C926)&gt;$H$3,"",INDEX(Tracker!$C$5:$C$999,SMALL(IF((Tracker!$B$5:$B$999&gt;=PerCustomer!$D$5)*(Tracker!$B$5:$B$999&lt;=PerCustomer!$E$5)*(Tracker!$C$5:$C$999=PerCustomer!$B$5),ROW(Tracker!$B$5:$B$999)-ROW(Tracker!$B$5)+1),ROWS(C$8:C926))))</f>
        <v/>
      </c>
      <c r="D926" s="21" t="str">
        <f t="array" ref="D926">IF(ROWS(D$8:D926)&gt;$H$3,"",INDEX(Tracker!$D$5:$D$999,SMALL(IF((Tracker!$B$5:$B$999&gt;=PerCustomer!$D$5)*(Tracker!$B$5:$B$999&lt;=PerCustomer!$E$5)*(Tracker!$C$5:$C$999=PerCustomer!$B$5),ROW(Tracker!$B$5:$B$999)-ROW(Tracker!$B$5)+1),ROWS(D$8:D926))))</f>
        <v/>
      </c>
      <c r="F926" s="19" t="str" cm="1">
        <f t="array" ref="F926">IF(ROWS(F$8:F926)&gt;$H$4,"",INDEX(PaymentDate[],SMALL(IF((PaymentDate[]&gt;=PerCustomer!$D$5)*(PaymentDate[]&lt;=PerCustomer!$E$5)*(PaymentCus[]=PerCustomer!$B$5),ROW(PaymentDate[])-ROW(CustPay!$B$4)+1),ROWS(F$8:F926))))</f>
        <v/>
      </c>
      <c r="G926" s="20" t="str" cm="1">
        <f t="array" ref="G926">IF(ROWS(G$8:G926)&gt;$H$4,"",INDEX(PaymentCus[],SMALL(IF((PaymentDate[]&gt;=PerCustomer!$D$5)*(PaymentDate[]&lt;=PerCustomer!$E$5)*(PaymentCus[]=PerCustomer!$B$5),ROW(PaymentDate[])-ROW(CustPay!$B$4)+1),ROWS(G$8:G926))))</f>
        <v/>
      </c>
      <c r="H926" s="21" t="str" cm="1">
        <f t="array" ref="H926">IF(ROWS(H$8:H926)&gt;$H$4,"",INDEX(TableCPD[],SMALL(IF((PaymentDate[]&gt;=PerCustomer!$D$5)*(PaymentDate[]&lt;=PerCustomer!$E$5)*(PaymentCus[]=PerCustomer!$B$5),ROW(PaymentDate[])-ROW(CustPay!$B$4)+1),ROWS(H$8:H926))))</f>
        <v/>
      </c>
      <c r="L926" s="10"/>
    </row>
    <row r="927" spans="2:12" x14ac:dyDescent="0.35">
      <c r="B927" s="19" t="str">
        <f t="array" ref="B927">IF(ROWS(B$8:B927)&gt;$H$3,"",INDEX(Tracker!$B$5:$B$999,SMALL(IF((Tracker!$B$5:$B$999&gt;=PerCustomer!$D$5)*(Tracker!$B$5:$B$999&lt;=PerCustomer!$E$5)*(Tracker!$C$5:$C$999=PerCustomer!$B$5),ROW(Tracker!$B$5:$B$999)-ROW(Tracker!$B$5)+1),ROWS(B$8:B927))))</f>
        <v/>
      </c>
      <c r="C927" s="19" t="str">
        <f t="array" ref="C927">IF(ROWS(C$8:C927)&gt;$H$3,"",INDEX(Tracker!$C$5:$C$999,SMALL(IF((Tracker!$B$5:$B$999&gt;=PerCustomer!$D$5)*(Tracker!$B$5:$B$999&lt;=PerCustomer!$E$5)*(Tracker!$C$5:$C$999=PerCustomer!$B$5),ROW(Tracker!$B$5:$B$999)-ROW(Tracker!$B$5)+1),ROWS(C$8:C927))))</f>
        <v/>
      </c>
      <c r="D927" s="21" t="str">
        <f t="array" ref="D927">IF(ROWS(D$8:D927)&gt;$H$3,"",INDEX(Tracker!$D$5:$D$999,SMALL(IF((Tracker!$B$5:$B$999&gt;=PerCustomer!$D$5)*(Tracker!$B$5:$B$999&lt;=PerCustomer!$E$5)*(Tracker!$C$5:$C$999=PerCustomer!$B$5),ROW(Tracker!$B$5:$B$999)-ROW(Tracker!$B$5)+1),ROWS(D$8:D927))))</f>
        <v/>
      </c>
      <c r="F927" s="19" t="str" cm="1">
        <f t="array" ref="F927">IF(ROWS(F$8:F927)&gt;$H$4,"",INDEX(PaymentDate[],SMALL(IF((PaymentDate[]&gt;=PerCustomer!$D$5)*(PaymentDate[]&lt;=PerCustomer!$E$5)*(PaymentCus[]=PerCustomer!$B$5),ROW(PaymentDate[])-ROW(CustPay!$B$4)+1),ROWS(F$8:F927))))</f>
        <v/>
      </c>
      <c r="G927" s="20" t="str" cm="1">
        <f t="array" ref="G927">IF(ROWS(G$8:G927)&gt;$H$4,"",INDEX(PaymentCus[],SMALL(IF((PaymentDate[]&gt;=PerCustomer!$D$5)*(PaymentDate[]&lt;=PerCustomer!$E$5)*(PaymentCus[]=PerCustomer!$B$5),ROW(PaymentDate[])-ROW(CustPay!$B$4)+1),ROWS(G$8:G927))))</f>
        <v/>
      </c>
      <c r="H927" s="21" t="str" cm="1">
        <f t="array" ref="H927">IF(ROWS(H$8:H927)&gt;$H$4,"",INDEX(TableCPD[],SMALL(IF((PaymentDate[]&gt;=PerCustomer!$D$5)*(PaymentDate[]&lt;=PerCustomer!$E$5)*(PaymentCus[]=PerCustomer!$B$5),ROW(PaymentDate[])-ROW(CustPay!$B$4)+1),ROWS(H$8:H927))))</f>
        <v/>
      </c>
      <c r="L927" s="10"/>
    </row>
    <row r="928" spans="2:12" x14ac:dyDescent="0.35">
      <c r="B928" s="19" t="str">
        <f t="array" ref="B928">IF(ROWS(B$8:B928)&gt;$H$3,"",INDEX(Tracker!$B$5:$B$999,SMALL(IF((Tracker!$B$5:$B$999&gt;=PerCustomer!$D$5)*(Tracker!$B$5:$B$999&lt;=PerCustomer!$E$5)*(Tracker!$C$5:$C$999=PerCustomer!$B$5),ROW(Tracker!$B$5:$B$999)-ROW(Tracker!$B$5)+1),ROWS(B$8:B928))))</f>
        <v/>
      </c>
      <c r="C928" s="19" t="str">
        <f t="array" ref="C928">IF(ROWS(C$8:C928)&gt;$H$3,"",INDEX(Tracker!$C$5:$C$999,SMALL(IF((Tracker!$B$5:$B$999&gt;=PerCustomer!$D$5)*(Tracker!$B$5:$B$999&lt;=PerCustomer!$E$5)*(Tracker!$C$5:$C$999=PerCustomer!$B$5),ROW(Tracker!$B$5:$B$999)-ROW(Tracker!$B$5)+1),ROWS(C$8:C928))))</f>
        <v/>
      </c>
      <c r="D928" s="21" t="str">
        <f t="array" ref="D928">IF(ROWS(D$8:D928)&gt;$H$3,"",INDEX(Tracker!$D$5:$D$999,SMALL(IF((Tracker!$B$5:$B$999&gt;=PerCustomer!$D$5)*(Tracker!$B$5:$B$999&lt;=PerCustomer!$E$5)*(Tracker!$C$5:$C$999=PerCustomer!$B$5),ROW(Tracker!$B$5:$B$999)-ROW(Tracker!$B$5)+1),ROWS(D$8:D928))))</f>
        <v/>
      </c>
      <c r="F928" s="19" t="str" cm="1">
        <f t="array" ref="F928">IF(ROWS(F$8:F928)&gt;$H$4,"",INDEX(PaymentDate[],SMALL(IF((PaymentDate[]&gt;=PerCustomer!$D$5)*(PaymentDate[]&lt;=PerCustomer!$E$5)*(PaymentCus[]=PerCustomer!$B$5),ROW(PaymentDate[])-ROW(CustPay!$B$4)+1),ROWS(F$8:F928))))</f>
        <v/>
      </c>
      <c r="G928" s="20" t="str" cm="1">
        <f t="array" ref="G928">IF(ROWS(G$8:G928)&gt;$H$4,"",INDEX(PaymentCus[],SMALL(IF((PaymentDate[]&gt;=PerCustomer!$D$5)*(PaymentDate[]&lt;=PerCustomer!$E$5)*(PaymentCus[]=PerCustomer!$B$5),ROW(PaymentDate[])-ROW(CustPay!$B$4)+1),ROWS(G$8:G928))))</f>
        <v/>
      </c>
      <c r="H928" s="21" t="str" cm="1">
        <f t="array" ref="H928">IF(ROWS(H$8:H928)&gt;$H$4,"",INDEX(TableCPD[],SMALL(IF((PaymentDate[]&gt;=PerCustomer!$D$5)*(PaymentDate[]&lt;=PerCustomer!$E$5)*(PaymentCus[]=PerCustomer!$B$5),ROW(PaymentDate[])-ROW(CustPay!$B$4)+1),ROWS(H$8:H928))))</f>
        <v/>
      </c>
      <c r="L928" s="10"/>
    </row>
    <row r="929" spans="2:12" x14ac:dyDescent="0.35">
      <c r="B929" s="19" t="str">
        <f t="array" ref="B929">IF(ROWS(B$8:B929)&gt;$H$3,"",INDEX(Tracker!$B$5:$B$999,SMALL(IF((Tracker!$B$5:$B$999&gt;=PerCustomer!$D$5)*(Tracker!$B$5:$B$999&lt;=PerCustomer!$E$5)*(Tracker!$C$5:$C$999=PerCustomer!$B$5),ROW(Tracker!$B$5:$B$999)-ROW(Tracker!$B$5)+1),ROWS(B$8:B929))))</f>
        <v/>
      </c>
      <c r="C929" s="19" t="str">
        <f t="array" ref="C929">IF(ROWS(C$8:C929)&gt;$H$3,"",INDEX(Tracker!$C$5:$C$999,SMALL(IF((Tracker!$B$5:$B$999&gt;=PerCustomer!$D$5)*(Tracker!$B$5:$B$999&lt;=PerCustomer!$E$5)*(Tracker!$C$5:$C$999=PerCustomer!$B$5),ROW(Tracker!$B$5:$B$999)-ROW(Tracker!$B$5)+1),ROWS(C$8:C929))))</f>
        <v/>
      </c>
      <c r="D929" s="21" t="str">
        <f t="array" ref="D929">IF(ROWS(D$8:D929)&gt;$H$3,"",INDEX(Tracker!$D$5:$D$999,SMALL(IF((Tracker!$B$5:$B$999&gt;=PerCustomer!$D$5)*(Tracker!$B$5:$B$999&lt;=PerCustomer!$E$5)*(Tracker!$C$5:$C$999=PerCustomer!$B$5),ROW(Tracker!$B$5:$B$999)-ROW(Tracker!$B$5)+1),ROWS(D$8:D929))))</f>
        <v/>
      </c>
      <c r="F929" s="19" t="str" cm="1">
        <f t="array" ref="F929">IF(ROWS(F$8:F929)&gt;$H$4,"",INDEX(PaymentDate[],SMALL(IF((PaymentDate[]&gt;=PerCustomer!$D$5)*(PaymentDate[]&lt;=PerCustomer!$E$5)*(PaymentCus[]=PerCustomer!$B$5),ROW(PaymentDate[])-ROW(CustPay!$B$4)+1),ROWS(F$8:F929))))</f>
        <v/>
      </c>
      <c r="G929" s="20" t="str" cm="1">
        <f t="array" ref="G929">IF(ROWS(G$8:G929)&gt;$H$4,"",INDEX(PaymentCus[],SMALL(IF((PaymentDate[]&gt;=PerCustomer!$D$5)*(PaymentDate[]&lt;=PerCustomer!$E$5)*(PaymentCus[]=PerCustomer!$B$5),ROW(PaymentDate[])-ROW(CustPay!$B$4)+1),ROWS(G$8:G929))))</f>
        <v/>
      </c>
      <c r="H929" s="21" t="str" cm="1">
        <f t="array" ref="H929">IF(ROWS(H$8:H929)&gt;$H$4,"",INDEX(TableCPD[],SMALL(IF((PaymentDate[]&gt;=PerCustomer!$D$5)*(PaymentDate[]&lt;=PerCustomer!$E$5)*(PaymentCus[]=PerCustomer!$B$5),ROW(PaymentDate[])-ROW(CustPay!$B$4)+1),ROWS(H$8:H929))))</f>
        <v/>
      </c>
      <c r="L929" s="10"/>
    </row>
    <row r="930" spans="2:12" x14ac:dyDescent="0.35">
      <c r="B930" s="19" t="str">
        <f t="array" ref="B930">IF(ROWS(B$8:B930)&gt;$H$3,"",INDEX(Tracker!$B$5:$B$999,SMALL(IF((Tracker!$B$5:$B$999&gt;=PerCustomer!$D$5)*(Tracker!$B$5:$B$999&lt;=PerCustomer!$E$5)*(Tracker!$C$5:$C$999=PerCustomer!$B$5),ROW(Tracker!$B$5:$B$999)-ROW(Tracker!$B$5)+1),ROWS(B$8:B930))))</f>
        <v/>
      </c>
      <c r="C930" s="19" t="str">
        <f t="array" ref="C930">IF(ROWS(C$8:C930)&gt;$H$3,"",INDEX(Tracker!$C$5:$C$999,SMALL(IF((Tracker!$B$5:$B$999&gt;=PerCustomer!$D$5)*(Tracker!$B$5:$B$999&lt;=PerCustomer!$E$5)*(Tracker!$C$5:$C$999=PerCustomer!$B$5),ROW(Tracker!$B$5:$B$999)-ROW(Tracker!$B$5)+1),ROWS(C$8:C930))))</f>
        <v/>
      </c>
      <c r="D930" s="21" t="str">
        <f t="array" ref="D930">IF(ROWS(D$8:D930)&gt;$H$3,"",INDEX(Tracker!$D$5:$D$999,SMALL(IF((Tracker!$B$5:$B$999&gt;=PerCustomer!$D$5)*(Tracker!$B$5:$B$999&lt;=PerCustomer!$E$5)*(Tracker!$C$5:$C$999=PerCustomer!$B$5),ROW(Tracker!$B$5:$B$999)-ROW(Tracker!$B$5)+1),ROWS(D$8:D930))))</f>
        <v/>
      </c>
      <c r="F930" s="19" t="str" cm="1">
        <f t="array" ref="F930">IF(ROWS(F$8:F930)&gt;$H$4,"",INDEX(PaymentDate[],SMALL(IF((PaymentDate[]&gt;=PerCustomer!$D$5)*(PaymentDate[]&lt;=PerCustomer!$E$5)*(PaymentCus[]=PerCustomer!$B$5),ROW(PaymentDate[])-ROW(CustPay!$B$4)+1),ROWS(F$8:F930))))</f>
        <v/>
      </c>
      <c r="G930" s="20" t="str" cm="1">
        <f t="array" ref="G930">IF(ROWS(G$8:G930)&gt;$H$4,"",INDEX(PaymentCus[],SMALL(IF((PaymentDate[]&gt;=PerCustomer!$D$5)*(PaymentDate[]&lt;=PerCustomer!$E$5)*(PaymentCus[]=PerCustomer!$B$5),ROW(PaymentDate[])-ROW(CustPay!$B$4)+1),ROWS(G$8:G930))))</f>
        <v/>
      </c>
      <c r="H930" s="21" t="str" cm="1">
        <f t="array" ref="H930">IF(ROWS(H$8:H930)&gt;$H$4,"",INDEX(TableCPD[],SMALL(IF((PaymentDate[]&gt;=PerCustomer!$D$5)*(PaymentDate[]&lt;=PerCustomer!$E$5)*(PaymentCus[]=PerCustomer!$B$5),ROW(PaymentDate[])-ROW(CustPay!$B$4)+1),ROWS(H$8:H930))))</f>
        <v/>
      </c>
      <c r="L930" s="10"/>
    </row>
    <row r="931" spans="2:12" x14ac:dyDescent="0.35">
      <c r="B931" s="19" t="str">
        <f t="array" ref="B931">IF(ROWS(B$8:B931)&gt;$H$3,"",INDEX(Tracker!$B$5:$B$999,SMALL(IF((Tracker!$B$5:$B$999&gt;=PerCustomer!$D$5)*(Tracker!$B$5:$B$999&lt;=PerCustomer!$E$5)*(Tracker!$C$5:$C$999=PerCustomer!$B$5),ROW(Tracker!$B$5:$B$999)-ROW(Tracker!$B$5)+1),ROWS(B$8:B931))))</f>
        <v/>
      </c>
      <c r="C931" s="19" t="str">
        <f t="array" ref="C931">IF(ROWS(C$8:C931)&gt;$H$3,"",INDEX(Tracker!$C$5:$C$999,SMALL(IF((Tracker!$B$5:$B$999&gt;=PerCustomer!$D$5)*(Tracker!$B$5:$B$999&lt;=PerCustomer!$E$5)*(Tracker!$C$5:$C$999=PerCustomer!$B$5),ROW(Tracker!$B$5:$B$999)-ROW(Tracker!$B$5)+1),ROWS(C$8:C931))))</f>
        <v/>
      </c>
      <c r="D931" s="21" t="str">
        <f t="array" ref="D931">IF(ROWS(D$8:D931)&gt;$H$3,"",INDEX(Tracker!$D$5:$D$999,SMALL(IF((Tracker!$B$5:$B$999&gt;=PerCustomer!$D$5)*(Tracker!$B$5:$B$999&lt;=PerCustomer!$E$5)*(Tracker!$C$5:$C$999=PerCustomer!$B$5),ROW(Tracker!$B$5:$B$999)-ROW(Tracker!$B$5)+1),ROWS(D$8:D931))))</f>
        <v/>
      </c>
      <c r="F931" s="19" t="str" cm="1">
        <f t="array" ref="F931">IF(ROWS(F$8:F931)&gt;$H$4,"",INDEX(PaymentDate[],SMALL(IF((PaymentDate[]&gt;=PerCustomer!$D$5)*(PaymentDate[]&lt;=PerCustomer!$E$5)*(PaymentCus[]=PerCustomer!$B$5),ROW(PaymentDate[])-ROW(CustPay!$B$4)+1),ROWS(F$8:F931))))</f>
        <v/>
      </c>
      <c r="G931" s="20" t="str" cm="1">
        <f t="array" ref="G931">IF(ROWS(G$8:G931)&gt;$H$4,"",INDEX(PaymentCus[],SMALL(IF((PaymentDate[]&gt;=PerCustomer!$D$5)*(PaymentDate[]&lt;=PerCustomer!$E$5)*(PaymentCus[]=PerCustomer!$B$5),ROW(PaymentDate[])-ROW(CustPay!$B$4)+1),ROWS(G$8:G931))))</f>
        <v/>
      </c>
      <c r="H931" s="21" t="str" cm="1">
        <f t="array" ref="H931">IF(ROWS(H$8:H931)&gt;$H$4,"",INDEX(TableCPD[],SMALL(IF((PaymentDate[]&gt;=PerCustomer!$D$5)*(PaymentDate[]&lt;=PerCustomer!$E$5)*(PaymentCus[]=PerCustomer!$B$5),ROW(PaymentDate[])-ROW(CustPay!$B$4)+1),ROWS(H$8:H931))))</f>
        <v/>
      </c>
      <c r="L931" s="10"/>
    </row>
    <row r="932" spans="2:12" x14ac:dyDescent="0.35">
      <c r="B932" s="19" t="str">
        <f t="array" ref="B932">IF(ROWS(B$8:B932)&gt;$H$3,"",INDEX(Tracker!$B$5:$B$999,SMALL(IF((Tracker!$B$5:$B$999&gt;=PerCustomer!$D$5)*(Tracker!$B$5:$B$999&lt;=PerCustomer!$E$5)*(Tracker!$C$5:$C$999=PerCustomer!$B$5),ROW(Tracker!$B$5:$B$999)-ROW(Tracker!$B$5)+1),ROWS(B$8:B932))))</f>
        <v/>
      </c>
      <c r="C932" s="19" t="str">
        <f t="array" ref="C932">IF(ROWS(C$8:C932)&gt;$H$3,"",INDEX(Tracker!$C$5:$C$999,SMALL(IF((Tracker!$B$5:$B$999&gt;=PerCustomer!$D$5)*(Tracker!$B$5:$B$999&lt;=PerCustomer!$E$5)*(Tracker!$C$5:$C$999=PerCustomer!$B$5),ROW(Tracker!$B$5:$B$999)-ROW(Tracker!$B$5)+1),ROWS(C$8:C932))))</f>
        <v/>
      </c>
      <c r="D932" s="21" t="str">
        <f t="array" ref="D932">IF(ROWS(D$8:D932)&gt;$H$3,"",INDEX(Tracker!$D$5:$D$999,SMALL(IF((Tracker!$B$5:$B$999&gt;=PerCustomer!$D$5)*(Tracker!$B$5:$B$999&lt;=PerCustomer!$E$5)*(Tracker!$C$5:$C$999=PerCustomer!$B$5),ROW(Tracker!$B$5:$B$999)-ROW(Tracker!$B$5)+1),ROWS(D$8:D932))))</f>
        <v/>
      </c>
      <c r="F932" s="19" t="str" cm="1">
        <f t="array" ref="F932">IF(ROWS(F$8:F932)&gt;$H$4,"",INDEX(PaymentDate[],SMALL(IF((PaymentDate[]&gt;=PerCustomer!$D$5)*(PaymentDate[]&lt;=PerCustomer!$E$5)*(PaymentCus[]=PerCustomer!$B$5),ROW(PaymentDate[])-ROW(CustPay!$B$4)+1),ROWS(F$8:F932))))</f>
        <v/>
      </c>
      <c r="G932" s="20" t="str" cm="1">
        <f t="array" ref="G932">IF(ROWS(G$8:G932)&gt;$H$4,"",INDEX(PaymentCus[],SMALL(IF((PaymentDate[]&gt;=PerCustomer!$D$5)*(PaymentDate[]&lt;=PerCustomer!$E$5)*(PaymentCus[]=PerCustomer!$B$5),ROW(PaymentDate[])-ROW(CustPay!$B$4)+1),ROWS(G$8:G932))))</f>
        <v/>
      </c>
      <c r="H932" s="21" t="str" cm="1">
        <f t="array" ref="H932">IF(ROWS(H$8:H932)&gt;$H$4,"",INDEX(TableCPD[],SMALL(IF((PaymentDate[]&gt;=PerCustomer!$D$5)*(PaymentDate[]&lt;=PerCustomer!$E$5)*(PaymentCus[]=PerCustomer!$B$5),ROW(PaymentDate[])-ROW(CustPay!$B$4)+1),ROWS(H$8:H932))))</f>
        <v/>
      </c>
      <c r="L932" s="10"/>
    </row>
    <row r="933" spans="2:12" x14ac:dyDescent="0.35">
      <c r="B933" s="19" t="str">
        <f t="array" ref="B933">IF(ROWS(B$8:B933)&gt;$H$3,"",INDEX(Tracker!$B$5:$B$999,SMALL(IF((Tracker!$B$5:$B$999&gt;=PerCustomer!$D$5)*(Tracker!$B$5:$B$999&lt;=PerCustomer!$E$5)*(Tracker!$C$5:$C$999=PerCustomer!$B$5),ROW(Tracker!$B$5:$B$999)-ROW(Tracker!$B$5)+1),ROWS(B$8:B933))))</f>
        <v/>
      </c>
      <c r="C933" s="19" t="str">
        <f t="array" ref="C933">IF(ROWS(C$8:C933)&gt;$H$3,"",INDEX(Tracker!$C$5:$C$999,SMALL(IF((Tracker!$B$5:$B$999&gt;=PerCustomer!$D$5)*(Tracker!$B$5:$B$999&lt;=PerCustomer!$E$5)*(Tracker!$C$5:$C$999=PerCustomer!$B$5),ROW(Tracker!$B$5:$B$999)-ROW(Tracker!$B$5)+1),ROWS(C$8:C933))))</f>
        <v/>
      </c>
      <c r="D933" s="21" t="str">
        <f t="array" ref="D933">IF(ROWS(D$8:D933)&gt;$H$3,"",INDEX(Tracker!$D$5:$D$999,SMALL(IF((Tracker!$B$5:$B$999&gt;=PerCustomer!$D$5)*(Tracker!$B$5:$B$999&lt;=PerCustomer!$E$5)*(Tracker!$C$5:$C$999=PerCustomer!$B$5),ROW(Tracker!$B$5:$B$999)-ROW(Tracker!$B$5)+1),ROWS(D$8:D933))))</f>
        <v/>
      </c>
      <c r="F933" s="19" t="str" cm="1">
        <f t="array" ref="F933">IF(ROWS(F$8:F933)&gt;$H$4,"",INDEX(PaymentDate[],SMALL(IF((PaymentDate[]&gt;=PerCustomer!$D$5)*(PaymentDate[]&lt;=PerCustomer!$E$5)*(PaymentCus[]=PerCustomer!$B$5),ROW(PaymentDate[])-ROW(CustPay!$B$4)+1),ROWS(F$8:F933))))</f>
        <v/>
      </c>
      <c r="G933" s="20" t="str" cm="1">
        <f t="array" ref="G933">IF(ROWS(G$8:G933)&gt;$H$4,"",INDEX(PaymentCus[],SMALL(IF((PaymentDate[]&gt;=PerCustomer!$D$5)*(PaymentDate[]&lt;=PerCustomer!$E$5)*(PaymentCus[]=PerCustomer!$B$5),ROW(PaymentDate[])-ROW(CustPay!$B$4)+1),ROWS(G$8:G933))))</f>
        <v/>
      </c>
      <c r="H933" s="21" t="str" cm="1">
        <f t="array" ref="H933">IF(ROWS(H$8:H933)&gt;$H$4,"",INDEX(TableCPD[],SMALL(IF((PaymentDate[]&gt;=PerCustomer!$D$5)*(PaymentDate[]&lt;=PerCustomer!$E$5)*(PaymentCus[]=PerCustomer!$B$5),ROW(PaymentDate[])-ROW(CustPay!$B$4)+1),ROWS(H$8:H933))))</f>
        <v/>
      </c>
      <c r="L933" s="10"/>
    </row>
    <row r="934" spans="2:12" x14ac:dyDescent="0.35">
      <c r="B934" s="19" t="str">
        <f t="array" ref="B934">IF(ROWS(B$8:B934)&gt;$H$3,"",INDEX(Tracker!$B$5:$B$999,SMALL(IF((Tracker!$B$5:$B$999&gt;=PerCustomer!$D$5)*(Tracker!$B$5:$B$999&lt;=PerCustomer!$E$5)*(Tracker!$C$5:$C$999=PerCustomer!$B$5),ROW(Tracker!$B$5:$B$999)-ROW(Tracker!$B$5)+1),ROWS(B$8:B934))))</f>
        <v/>
      </c>
      <c r="C934" s="19" t="str">
        <f t="array" ref="C934">IF(ROWS(C$8:C934)&gt;$H$3,"",INDEX(Tracker!$C$5:$C$999,SMALL(IF((Tracker!$B$5:$B$999&gt;=PerCustomer!$D$5)*(Tracker!$B$5:$B$999&lt;=PerCustomer!$E$5)*(Tracker!$C$5:$C$999=PerCustomer!$B$5),ROW(Tracker!$B$5:$B$999)-ROW(Tracker!$B$5)+1),ROWS(C$8:C934))))</f>
        <v/>
      </c>
      <c r="D934" s="21" t="str">
        <f t="array" ref="D934">IF(ROWS(D$8:D934)&gt;$H$3,"",INDEX(Tracker!$D$5:$D$999,SMALL(IF((Tracker!$B$5:$B$999&gt;=PerCustomer!$D$5)*(Tracker!$B$5:$B$999&lt;=PerCustomer!$E$5)*(Tracker!$C$5:$C$999=PerCustomer!$B$5),ROW(Tracker!$B$5:$B$999)-ROW(Tracker!$B$5)+1),ROWS(D$8:D934))))</f>
        <v/>
      </c>
      <c r="F934" s="19" t="str" cm="1">
        <f t="array" ref="F934">IF(ROWS(F$8:F934)&gt;$H$4,"",INDEX(PaymentDate[],SMALL(IF((PaymentDate[]&gt;=PerCustomer!$D$5)*(PaymentDate[]&lt;=PerCustomer!$E$5)*(PaymentCus[]=PerCustomer!$B$5),ROW(PaymentDate[])-ROW(CustPay!$B$4)+1),ROWS(F$8:F934))))</f>
        <v/>
      </c>
      <c r="G934" s="20" t="str" cm="1">
        <f t="array" ref="G934">IF(ROWS(G$8:G934)&gt;$H$4,"",INDEX(PaymentCus[],SMALL(IF((PaymentDate[]&gt;=PerCustomer!$D$5)*(PaymentDate[]&lt;=PerCustomer!$E$5)*(PaymentCus[]=PerCustomer!$B$5),ROW(PaymentDate[])-ROW(CustPay!$B$4)+1),ROWS(G$8:G934))))</f>
        <v/>
      </c>
      <c r="H934" s="21" t="str" cm="1">
        <f t="array" ref="H934">IF(ROWS(H$8:H934)&gt;$H$4,"",INDEX(TableCPD[],SMALL(IF((PaymentDate[]&gt;=PerCustomer!$D$5)*(PaymentDate[]&lt;=PerCustomer!$E$5)*(PaymentCus[]=PerCustomer!$B$5),ROW(PaymentDate[])-ROW(CustPay!$B$4)+1),ROWS(H$8:H934))))</f>
        <v/>
      </c>
      <c r="L934" s="10"/>
    </row>
    <row r="935" spans="2:12" x14ac:dyDescent="0.35">
      <c r="B935" s="19" t="str">
        <f t="array" ref="B935">IF(ROWS(B$8:B935)&gt;$H$3,"",INDEX(Tracker!$B$5:$B$999,SMALL(IF((Tracker!$B$5:$B$999&gt;=PerCustomer!$D$5)*(Tracker!$B$5:$B$999&lt;=PerCustomer!$E$5)*(Tracker!$C$5:$C$999=PerCustomer!$B$5),ROW(Tracker!$B$5:$B$999)-ROW(Tracker!$B$5)+1),ROWS(B$8:B935))))</f>
        <v/>
      </c>
      <c r="C935" s="19" t="str">
        <f t="array" ref="C935">IF(ROWS(C$8:C935)&gt;$H$3,"",INDEX(Tracker!$C$5:$C$999,SMALL(IF((Tracker!$B$5:$B$999&gt;=PerCustomer!$D$5)*(Tracker!$B$5:$B$999&lt;=PerCustomer!$E$5)*(Tracker!$C$5:$C$999=PerCustomer!$B$5),ROW(Tracker!$B$5:$B$999)-ROW(Tracker!$B$5)+1),ROWS(C$8:C935))))</f>
        <v/>
      </c>
      <c r="D935" s="21" t="str">
        <f t="array" ref="D935">IF(ROWS(D$8:D935)&gt;$H$3,"",INDEX(Tracker!$D$5:$D$999,SMALL(IF((Tracker!$B$5:$B$999&gt;=PerCustomer!$D$5)*(Tracker!$B$5:$B$999&lt;=PerCustomer!$E$5)*(Tracker!$C$5:$C$999=PerCustomer!$B$5),ROW(Tracker!$B$5:$B$999)-ROW(Tracker!$B$5)+1),ROWS(D$8:D935))))</f>
        <v/>
      </c>
      <c r="F935" s="19" t="str" cm="1">
        <f t="array" ref="F935">IF(ROWS(F$8:F935)&gt;$H$4,"",INDEX(PaymentDate[],SMALL(IF((PaymentDate[]&gt;=PerCustomer!$D$5)*(PaymentDate[]&lt;=PerCustomer!$E$5)*(PaymentCus[]=PerCustomer!$B$5),ROW(PaymentDate[])-ROW(CustPay!$B$4)+1),ROWS(F$8:F935))))</f>
        <v/>
      </c>
      <c r="G935" s="20" t="str" cm="1">
        <f t="array" ref="G935">IF(ROWS(G$8:G935)&gt;$H$4,"",INDEX(PaymentCus[],SMALL(IF((PaymentDate[]&gt;=PerCustomer!$D$5)*(PaymentDate[]&lt;=PerCustomer!$E$5)*(PaymentCus[]=PerCustomer!$B$5),ROW(PaymentDate[])-ROW(CustPay!$B$4)+1),ROWS(G$8:G935))))</f>
        <v/>
      </c>
      <c r="H935" s="21" t="str" cm="1">
        <f t="array" ref="H935">IF(ROWS(H$8:H935)&gt;$H$4,"",INDEX(TableCPD[],SMALL(IF((PaymentDate[]&gt;=PerCustomer!$D$5)*(PaymentDate[]&lt;=PerCustomer!$E$5)*(PaymentCus[]=PerCustomer!$B$5),ROW(PaymentDate[])-ROW(CustPay!$B$4)+1),ROWS(H$8:H935))))</f>
        <v/>
      </c>
      <c r="L935" s="10"/>
    </row>
    <row r="936" spans="2:12" x14ac:dyDescent="0.35">
      <c r="B936" s="19" t="str">
        <f t="array" ref="B936">IF(ROWS(B$8:B936)&gt;$H$3,"",INDEX(Tracker!$B$5:$B$999,SMALL(IF((Tracker!$B$5:$B$999&gt;=PerCustomer!$D$5)*(Tracker!$B$5:$B$999&lt;=PerCustomer!$E$5)*(Tracker!$C$5:$C$999=PerCustomer!$B$5),ROW(Tracker!$B$5:$B$999)-ROW(Tracker!$B$5)+1),ROWS(B$8:B936))))</f>
        <v/>
      </c>
      <c r="C936" s="19" t="str">
        <f t="array" ref="C936">IF(ROWS(C$8:C936)&gt;$H$3,"",INDEX(Tracker!$C$5:$C$999,SMALL(IF((Tracker!$B$5:$B$999&gt;=PerCustomer!$D$5)*(Tracker!$B$5:$B$999&lt;=PerCustomer!$E$5)*(Tracker!$C$5:$C$999=PerCustomer!$B$5),ROW(Tracker!$B$5:$B$999)-ROW(Tracker!$B$5)+1),ROWS(C$8:C936))))</f>
        <v/>
      </c>
      <c r="D936" s="21" t="str">
        <f t="array" ref="D936">IF(ROWS(D$8:D936)&gt;$H$3,"",INDEX(Tracker!$D$5:$D$999,SMALL(IF((Tracker!$B$5:$B$999&gt;=PerCustomer!$D$5)*(Tracker!$B$5:$B$999&lt;=PerCustomer!$E$5)*(Tracker!$C$5:$C$999=PerCustomer!$B$5),ROW(Tracker!$B$5:$B$999)-ROW(Tracker!$B$5)+1),ROWS(D$8:D936))))</f>
        <v/>
      </c>
      <c r="F936" s="19" t="str" cm="1">
        <f t="array" ref="F936">IF(ROWS(F$8:F936)&gt;$H$4,"",INDEX(PaymentDate[],SMALL(IF((PaymentDate[]&gt;=PerCustomer!$D$5)*(PaymentDate[]&lt;=PerCustomer!$E$5)*(PaymentCus[]=PerCustomer!$B$5),ROW(PaymentDate[])-ROW(CustPay!$B$4)+1),ROWS(F$8:F936))))</f>
        <v/>
      </c>
      <c r="G936" s="20" t="str" cm="1">
        <f t="array" ref="G936">IF(ROWS(G$8:G936)&gt;$H$4,"",INDEX(PaymentCus[],SMALL(IF((PaymentDate[]&gt;=PerCustomer!$D$5)*(PaymentDate[]&lt;=PerCustomer!$E$5)*(PaymentCus[]=PerCustomer!$B$5),ROW(PaymentDate[])-ROW(CustPay!$B$4)+1),ROWS(G$8:G936))))</f>
        <v/>
      </c>
      <c r="H936" s="21" t="str" cm="1">
        <f t="array" ref="H936">IF(ROWS(H$8:H936)&gt;$H$4,"",INDEX(TableCPD[],SMALL(IF((PaymentDate[]&gt;=PerCustomer!$D$5)*(PaymentDate[]&lt;=PerCustomer!$E$5)*(PaymentCus[]=PerCustomer!$B$5),ROW(PaymentDate[])-ROW(CustPay!$B$4)+1),ROWS(H$8:H936))))</f>
        <v/>
      </c>
      <c r="L936" s="10"/>
    </row>
    <row r="937" spans="2:12" x14ac:dyDescent="0.35">
      <c r="B937" s="19" t="str">
        <f t="array" ref="B937">IF(ROWS(B$8:B937)&gt;$H$3,"",INDEX(Tracker!$B$5:$B$999,SMALL(IF((Tracker!$B$5:$B$999&gt;=PerCustomer!$D$5)*(Tracker!$B$5:$B$999&lt;=PerCustomer!$E$5)*(Tracker!$C$5:$C$999=PerCustomer!$B$5),ROW(Tracker!$B$5:$B$999)-ROW(Tracker!$B$5)+1),ROWS(B$8:B937))))</f>
        <v/>
      </c>
      <c r="C937" s="19" t="str">
        <f t="array" ref="C937">IF(ROWS(C$8:C937)&gt;$H$3,"",INDEX(Tracker!$C$5:$C$999,SMALL(IF((Tracker!$B$5:$B$999&gt;=PerCustomer!$D$5)*(Tracker!$B$5:$B$999&lt;=PerCustomer!$E$5)*(Tracker!$C$5:$C$999=PerCustomer!$B$5),ROW(Tracker!$B$5:$B$999)-ROW(Tracker!$B$5)+1),ROWS(C$8:C937))))</f>
        <v/>
      </c>
      <c r="D937" s="21" t="str">
        <f t="array" ref="D937">IF(ROWS(D$8:D937)&gt;$H$3,"",INDEX(Tracker!$D$5:$D$999,SMALL(IF((Tracker!$B$5:$B$999&gt;=PerCustomer!$D$5)*(Tracker!$B$5:$B$999&lt;=PerCustomer!$E$5)*(Tracker!$C$5:$C$999=PerCustomer!$B$5),ROW(Tracker!$B$5:$B$999)-ROW(Tracker!$B$5)+1),ROWS(D$8:D937))))</f>
        <v/>
      </c>
      <c r="F937" s="19" t="str" cm="1">
        <f t="array" ref="F937">IF(ROWS(F$8:F937)&gt;$H$4,"",INDEX(PaymentDate[],SMALL(IF((PaymentDate[]&gt;=PerCustomer!$D$5)*(PaymentDate[]&lt;=PerCustomer!$E$5)*(PaymentCus[]=PerCustomer!$B$5),ROW(PaymentDate[])-ROW(CustPay!$B$4)+1),ROWS(F$8:F937))))</f>
        <v/>
      </c>
      <c r="G937" s="20" t="str" cm="1">
        <f t="array" ref="G937">IF(ROWS(G$8:G937)&gt;$H$4,"",INDEX(PaymentCus[],SMALL(IF((PaymentDate[]&gt;=PerCustomer!$D$5)*(PaymentDate[]&lt;=PerCustomer!$E$5)*(PaymentCus[]=PerCustomer!$B$5),ROW(PaymentDate[])-ROW(CustPay!$B$4)+1),ROWS(G$8:G937))))</f>
        <v/>
      </c>
      <c r="H937" s="21" t="str" cm="1">
        <f t="array" ref="H937">IF(ROWS(H$8:H937)&gt;$H$4,"",INDEX(TableCPD[],SMALL(IF((PaymentDate[]&gt;=PerCustomer!$D$5)*(PaymentDate[]&lt;=PerCustomer!$E$5)*(PaymentCus[]=PerCustomer!$B$5),ROW(PaymentDate[])-ROW(CustPay!$B$4)+1),ROWS(H$8:H937))))</f>
        <v/>
      </c>
      <c r="L937" s="10"/>
    </row>
    <row r="938" spans="2:12" x14ac:dyDescent="0.35">
      <c r="B938" s="19" t="str">
        <f t="array" ref="B938">IF(ROWS(B$8:B938)&gt;$H$3,"",INDEX(Tracker!$B$5:$B$999,SMALL(IF((Tracker!$B$5:$B$999&gt;=PerCustomer!$D$5)*(Tracker!$B$5:$B$999&lt;=PerCustomer!$E$5)*(Tracker!$C$5:$C$999=PerCustomer!$B$5),ROW(Tracker!$B$5:$B$999)-ROW(Tracker!$B$5)+1),ROWS(B$8:B938))))</f>
        <v/>
      </c>
      <c r="C938" s="19" t="str">
        <f t="array" ref="C938">IF(ROWS(C$8:C938)&gt;$H$3,"",INDEX(Tracker!$C$5:$C$999,SMALL(IF((Tracker!$B$5:$B$999&gt;=PerCustomer!$D$5)*(Tracker!$B$5:$B$999&lt;=PerCustomer!$E$5)*(Tracker!$C$5:$C$999=PerCustomer!$B$5),ROW(Tracker!$B$5:$B$999)-ROW(Tracker!$B$5)+1),ROWS(C$8:C938))))</f>
        <v/>
      </c>
      <c r="D938" s="21" t="str">
        <f t="array" ref="D938">IF(ROWS(D$8:D938)&gt;$H$3,"",INDEX(Tracker!$D$5:$D$999,SMALL(IF((Tracker!$B$5:$B$999&gt;=PerCustomer!$D$5)*(Tracker!$B$5:$B$999&lt;=PerCustomer!$E$5)*(Tracker!$C$5:$C$999=PerCustomer!$B$5),ROW(Tracker!$B$5:$B$999)-ROW(Tracker!$B$5)+1),ROWS(D$8:D938))))</f>
        <v/>
      </c>
      <c r="F938" s="19" t="str" cm="1">
        <f t="array" ref="F938">IF(ROWS(F$8:F938)&gt;$H$4,"",INDEX(PaymentDate[],SMALL(IF((PaymentDate[]&gt;=PerCustomer!$D$5)*(PaymentDate[]&lt;=PerCustomer!$E$5)*(PaymentCus[]=PerCustomer!$B$5),ROW(PaymentDate[])-ROW(CustPay!$B$4)+1),ROWS(F$8:F938))))</f>
        <v/>
      </c>
      <c r="G938" s="20" t="str" cm="1">
        <f t="array" ref="G938">IF(ROWS(G$8:G938)&gt;$H$4,"",INDEX(PaymentCus[],SMALL(IF((PaymentDate[]&gt;=PerCustomer!$D$5)*(PaymentDate[]&lt;=PerCustomer!$E$5)*(PaymentCus[]=PerCustomer!$B$5),ROW(PaymentDate[])-ROW(CustPay!$B$4)+1),ROWS(G$8:G938))))</f>
        <v/>
      </c>
      <c r="H938" s="21" t="str" cm="1">
        <f t="array" ref="H938">IF(ROWS(H$8:H938)&gt;$H$4,"",INDEX(TableCPD[],SMALL(IF((PaymentDate[]&gt;=PerCustomer!$D$5)*(PaymentDate[]&lt;=PerCustomer!$E$5)*(PaymentCus[]=PerCustomer!$B$5),ROW(PaymentDate[])-ROW(CustPay!$B$4)+1),ROWS(H$8:H938))))</f>
        <v/>
      </c>
      <c r="L938" s="10"/>
    </row>
    <row r="939" spans="2:12" x14ac:dyDescent="0.35">
      <c r="B939" s="19" t="str">
        <f t="array" ref="B939">IF(ROWS(B$8:B939)&gt;$H$3,"",INDEX(Tracker!$B$5:$B$999,SMALL(IF((Tracker!$B$5:$B$999&gt;=PerCustomer!$D$5)*(Tracker!$B$5:$B$999&lt;=PerCustomer!$E$5)*(Tracker!$C$5:$C$999=PerCustomer!$B$5),ROW(Tracker!$B$5:$B$999)-ROW(Tracker!$B$5)+1),ROWS(B$8:B939))))</f>
        <v/>
      </c>
      <c r="C939" s="19" t="str">
        <f t="array" ref="C939">IF(ROWS(C$8:C939)&gt;$H$3,"",INDEX(Tracker!$C$5:$C$999,SMALL(IF((Tracker!$B$5:$B$999&gt;=PerCustomer!$D$5)*(Tracker!$B$5:$B$999&lt;=PerCustomer!$E$5)*(Tracker!$C$5:$C$999=PerCustomer!$B$5),ROW(Tracker!$B$5:$B$999)-ROW(Tracker!$B$5)+1),ROWS(C$8:C939))))</f>
        <v/>
      </c>
      <c r="D939" s="21" t="str">
        <f t="array" ref="D939">IF(ROWS(D$8:D939)&gt;$H$3,"",INDEX(Tracker!$D$5:$D$999,SMALL(IF((Tracker!$B$5:$B$999&gt;=PerCustomer!$D$5)*(Tracker!$B$5:$B$999&lt;=PerCustomer!$E$5)*(Tracker!$C$5:$C$999=PerCustomer!$B$5),ROW(Tracker!$B$5:$B$999)-ROW(Tracker!$B$5)+1),ROWS(D$8:D939))))</f>
        <v/>
      </c>
      <c r="F939" s="19" t="str" cm="1">
        <f t="array" ref="F939">IF(ROWS(F$8:F939)&gt;$H$4,"",INDEX(PaymentDate[],SMALL(IF((PaymentDate[]&gt;=PerCustomer!$D$5)*(PaymentDate[]&lt;=PerCustomer!$E$5)*(PaymentCus[]=PerCustomer!$B$5),ROW(PaymentDate[])-ROW(CustPay!$B$4)+1),ROWS(F$8:F939))))</f>
        <v/>
      </c>
      <c r="G939" s="20" t="str" cm="1">
        <f t="array" ref="G939">IF(ROWS(G$8:G939)&gt;$H$4,"",INDEX(PaymentCus[],SMALL(IF((PaymentDate[]&gt;=PerCustomer!$D$5)*(PaymentDate[]&lt;=PerCustomer!$E$5)*(PaymentCus[]=PerCustomer!$B$5),ROW(PaymentDate[])-ROW(CustPay!$B$4)+1),ROWS(G$8:G939))))</f>
        <v/>
      </c>
      <c r="H939" s="21" t="str" cm="1">
        <f t="array" ref="H939">IF(ROWS(H$8:H939)&gt;$H$4,"",INDEX(TableCPD[],SMALL(IF((PaymentDate[]&gt;=PerCustomer!$D$5)*(PaymentDate[]&lt;=PerCustomer!$E$5)*(PaymentCus[]=PerCustomer!$B$5),ROW(PaymentDate[])-ROW(CustPay!$B$4)+1),ROWS(H$8:H939))))</f>
        <v/>
      </c>
      <c r="L939" s="10"/>
    </row>
    <row r="940" spans="2:12" x14ac:dyDescent="0.35">
      <c r="B940" s="19" t="str">
        <f t="array" ref="B940">IF(ROWS(B$8:B940)&gt;$H$3,"",INDEX(Tracker!$B$5:$B$999,SMALL(IF((Tracker!$B$5:$B$999&gt;=PerCustomer!$D$5)*(Tracker!$B$5:$B$999&lt;=PerCustomer!$E$5)*(Tracker!$C$5:$C$999=PerCustomer!$B$5),ROW(Tracker!$B$5:$B$999)-ROW(Tracker!$B$5)+1),ROWS(B$8:B940))))</f>
        <v/>
      </c>
      <c r="C940" s="19" t="str">
        <f t="array" ref="C940">IF(ROWS(C$8:C940)&gt;$H$3,"",INDEX(Tracker!$C$5:$C$999,SMALL(IF((Tracker!$B$5:$B$999&gt;=PerCustomer!$D$5)*(Tracker!$B$5:$B$999&lt;=PerCustomer!$E$5)*(Tracker!$C$5:$C$999=PerCustomer!$B$5),ROW(Tracker!$B$5:$B$999)-ROW(Tracker!$B$5)+1),ROWS(C$8:C940))))</f>
        <v/>
      </c>
      <c r="D940" s="21" t="str">
        <f t="array" ref="D940">IF(ROWS(D$8:D940)&gt;$H$3,"",INDEX(Tracker!$D$5:$D$999,SMALL(IF((Tracker!$B$5:$B$999&gt;=PerCustomer!$D$5)*(Tracker!$B$5:$B$999&lt;=PerCustomer!$E$5)*(Tracker!$C$5:$C$999=PerCustomer!$B$5),ROW(Tracker!$B$5:$B$999)-ROW(Tracker!$B$5)+1),ROWS(D$8:D940))))</f>
        <v/>
      </c>
      <c r="F940" s="19" t="str" cm="1">
        <f t="array" ref="F940">IF(ROWS(F$8:F940)&gt;$H$4,"",INDEX(PaymentDate[],SMALL(IF((PaymentDate[]&gt;=PerCustomer!$D$5)*(PaymentDate[]&lt;=PerCustomer!$E$5)*(PaymentCus[]=PerCustomer!$B$5),ROW(PaymentDate[])-ROW(CustPay!$B$4)+1),ROWS(F$8:F940))))</f>
        <v/>
      </c>
      <c r="G940" s="20" t="str" cm="1">
        <f t="array" ref="G940">IF(ROWS(G$8:G940)&gt;$H$4,"",INDEX(PaymentCus[],SMALL(IF((PaymentDate[]&gt;=PerCustomer!$D$5)*(PaymentDate[]&lt;=PerCustomer!$E$5)*(PaymentCus[]=PerCustomer!$B$5),ROW(PaymentDate[])-ROW(CustPay!$B$4)+1),ROWS(G$8:G940))))</f>
        <v/>
      </c>
      <c r="H940" s="21" t="str" cm="1">
        <f t="array" ref="H940">IF(ROWS(H$8:H940)&gt;$H$4,"",INDEX(TableCPD[],SMALL(IF((PaymentDate[]&gt;=PerCustomer!$D$5)*(PaymentDate[]&lt;=PerCustomer!$E$5)*(PaymentCus[]=PerCustomer!$B$5),ROW(PaymentDate[])-ROW(CustPay!$B$4)+1),ROWS(H$8:H940))))</f>
        <v/>
      </c>
      <c r="L940" s="10"/>
    </row>
    <row r="941" spans="2:12" x14ac:dyDescent="0.35">
      <c r="B941" s="19" t="str">
        <f t="array" ref="B941">IF(ROWS(B$8:B941)&gt;$H$3,"",INDEX(Tracker!$B$5:$B$999,SMALL(IF((Tracker!$B$5:$B$999&gt;=PerCustomer!$D$5)*(Tracker!$B$5:$B$999&lt;=PerCustomer!$E$5)*(Tracker!$C$5:$C$999=PerCustomer!$B$5),ROW(Tracker!$B$5:$B$999)-ROW(Tracker!$B$5)+1),ROWS(B$8:B941))))</f>
        <v/>
      </c>
      <c r="C941" s="19" t="str">
        <f t="array" ref="C941">IF(ROWS(C$8:C941)&gt;$H$3,"",INDEX(Tracker!$C$5:$C$999,SMALL(IF((Tracker!$B$5:$B$999&gt;=PerCustomer!$D$5)*(Tracker!$B$5:$B$999&lt;=PerCustomer!$E$5)*(Tracker!$C$5:$C$999=PerCustomer!$B$5),ROW(Tracker!$B$5:$B$999)-ROW(Tracker!$B$5)+1),ROWS(C$8:C941))))</f>
        <v/>
      </c>
      <c r="D941" s="21" t="str">
        <f t="array" ref="D941">IF(ROWS(D$8:D941)&gt;$H$3,"",INDEX(Tracker!$D$5:$D$999,SMALL(IF((Tracker!$B$5:$B$999&gt;=PerCustomer!$D$5)*(Tracker!$B$5:$B$999&lt;=PerCustomer!$E$5)*(Tracker!$C$5:$C$999=PerCustomer!$B$5),ROW(Tracker!$B$5:$B$999)-ROW(Tracker!$B$5)+1),ROWS(D$8:D941))))</f>
        <v/>
      </c>
      <c r="F941" s="19" t="str" cm="1">
        <f t="array" ref="F941">IF(ROWS(F$8:F941)&gt;$H$4,"",INDEX(PaymentDate[],SMALL(IF((PaymentDate[]&gt;=PerCustomer!$D$5)*(PaymentDate[]&lt;=PerCustomer!$E$5)*(PaymentCus[]=PerCustomer!$B$5),ROW(PaymentDate[])-ROW(CustPay!$B$4)+1),ROWS(F$8:F941))))</f>
        <v/>
      </c>
      <c r="G941" s="20" t="str" cm="1">
        <f t="array" ref="G941">IF(ROWS(G$8:G941)&gt;$H$4,"",INDEX(PaymentCus[],SMALL(IF((PaymentDate[]&gt;=PerCustomer!$D$5)*(PaymentDate[]&lt;=PerCustomer!$E$5)*(PaymentCus[]=PerCustomer!$B$5),ROW(PaymentDate[])-ROW(CustPay!$B$4)+1),ROWS(G$8:G941))))</f>
        <v/>
      </c>
      <c r="H941" s="21" t="str" cm="1">
        <f t="array" ref="H941">IF(ROWS(H$8:H941)&gt;$H$4,"",INDEX(TableCPD[],SMALL(IF((PaymentDate[]&gt;=PerCustomer!$D$5)*(PaymentDate[]&lt;=PerCustomer!$E$5)*(PaymentCus[]=PerCustomer!$B$5),ROW(PaymentDate[])-ROW(CustPay!$B$4)+1),ROWS(H$8:H941))))</f>
        <v/>
      </c>
      <c r="L941" s="10"/>
    </row>
    <row r="942" spans="2:12" x14ac:dyDescent="0.35">
      <c r="B942" s="19" t="str">
        <f t="array" ref="B942">IF(ROWS(B$8:B942)&gt;$H$3,"",INDEX(Tracker!$B$5:$B$999,SMALL(IF((Tracker!$B$5:$B$999&gt;=PerCustomer!$D$5)*(Tracker!$B$5:$B$999&lt;=PerCustomer!$E$5)*(Tracker!$C$5:$C$999=PerCustomer!$B$5),ROW(Tracker!$B$5:$B$999)-ROW(Tracker!$B$5)+1),ROWS(B$8:B942))))</f>
        <v/>
      </c>
      <c r="C942" s="19" t="str">
        <f t="array" ref="C942">IF(ROWS(C$8:C942)&gt;$H$3,"",INDEX(Tracker!$C$5:$C$999,SMALL(IF((Tracker!$B$5:$B$999&gt;=PerCustomer!$D$5)*(Tracker!$B$5:$B$999&lt;=PerCustomer!$E$5)*(Tracker!$C$5:$C$999=PerCustomer!$B$5),ROW(Tracker!$B$5:$B$999)-ROW(Tracker!$B$5)+1),ROWS(C$8:C942))))</f>
        <v/>
      </c>
      <c r="D942" s="21" t="str">
        <f t="array" ref="D942">IF(ROWS(D$8:D942)&gt;$H$3,"",INDEX(Tracker!$D$5:$D$999,SMALL(IF((Tracker!$B$5:$B$999&gt;=PerCustomer!$D$5)*(Tracker!$B$5:$B$999&lt;=PerCustomer!$E$5)*(Tracker!$C$5:$C$999=PerCustomer!$B$5),ROW(Tracker!$B$5:$B$999)-ROW(Tracker!$B$5)+1),ROWS(D$8:D942))))</f>
        <v/>
      </c>
      <c r="F942" s="19" t="str" cm="1">
        <f t="array" ref="F942">IF(ROWS(F$8:F942)&gt;$H$4,"",INDEX(PaymentDate[],SMALL(IF((PaymentDate[]&gt;=PerCustomer!$D$5)*(PaymentDate[]&lt;=PerCustomer!$E$5)*(PaymentCus[]=PerCustomer!$B$5),ROW(PaymentDate[])-ROW(CustPay!$B$4)+1),ROWS(F$8:F942))))</f>
        <v/>
      </c>
      <c r="G942" s="20" t="str" cm="1">
        <f t="array" ref="G942">IF(ROWS(G$8:G942)&gt;$H$4,"",INDEX(PaymentCus[],SMALL(IF((PaymentDate[]&gt;=PerCustomer!$D$5)*(PaymentDate[]&lt;=PerCustomer!$E$5)*(PaymentCus[]=PerCustomer!$B$5),ROW(PaymentDate[])-ROW(CustPay!$B$4)+1),ROWS(G$8:G942))))</f>
        <v/>
      </c>
      <c r="H942" s="21" t="str" cm="1">
        <f t="array" ref="H942">IF(ROWS(H$8:H942)&gt;$H$4,"",INDEX(TableCPD[],SMALL(IF((PaymentDate[]&gt;=PerCustomer!$D$5)*(PaymentDate[]&lt;=PerCustomer!$E$5)*(PaymentCus[]=PerCustomer!$B$5),ROW(PaymentDate[])-ROW(CustPay!$B$4)+1),ROWS(H$8:H942))))</f>
        <v/>
      </c>
      <c r="L942" s="10"/>
    </row>
    <row r="943" spans="2:12" x14ac:dyDescent="0.35">
      <c r="B943" s="19" t="str">
        <f t="array" ref="B943">IF(ROWS(B$8:B943)&gt;$H$3,"",INDEX(Tracker!$B$5:$B$999,SMALL(IF((Tracker!$B$5:$B$999&gt;=PerCustomer!$D$5)*(Tracker!$B$5:$B$999&lt;=PerCustomer!$E$5)*(Tracker!$C$5:$C$999=PerCustomer!$B$5),ROW(Tracker!$B$5:$B$999)-ROW(Tracker!$B$5)+1),ROWS(B$8:B943))))</f>
        <v/>
      </c>
      <c r="C943" s="19" t="str">
        <f t="array" ref="C943">IF(ROWS(C$8:C943)&gt;$H$3,"",INDEX(Tracker!$C$5:$C$999,SMALL(IF((Tracker!$B$5:$B$999&gt;=PerCustomer!$D$5)*(Tracker!$B$5:$B$999&lt;=PerCustomer!$E$5)*(Tracker!$C$5:$C$999=PerCustomer!$B$5),ROW(Tracker!$B$5:$B$999)-ROW(Tracker!$B$5)+1),ROWS(C$8:C943))))</f>
        <v/>
      </c>
      <c r="D943" s="21" t="str">
        <f t="array" ref="D943">IF(ROWS(D$8:D943)&gt;$H$3,"",INDEX(Tracker!$D$5:$D$999,SMALL(IF((Tracker!$B$5:$B$999&gt;=PerCustomer!$D$5)*(Tracker!$B$5:$B$999&lt;=PerCustomer!$E$5)*(Tracker!$C$5:$C$999=PerCustomer!$B$5),ROW(Tracker!$B$5:$B$999)-ROW(Tracker!$B$5)+1),ROWS(D$8:D943))))</f>
        <v/>
      </c>
      <c r="F943" s="19" t="str" cm="1">
        <f t="array" ref="F943">IF(ROWS(F$8:F943)&gt;$H$4,"",INDEX(PaymentDate[],SMALL(IF((PaymentDate[]&gt;=PerCustomer!$D$5)*(PaymentDate[]&lt;=PerCustomer!$E$5)*(PaymentCus[]=PerCustomer!$B$5),ROW(PaymentDate[])-ROW(CustPay!$B$4)+1),ROWS(F$8:F943))))</f>
        <v/>
      </c>
      <c r="G943" s="20" t="str" cm="1">
        <f t="array" ref="G943">IF(ROWS(G$8:G943)&gt;$H$4,"",INDEX(PaymentCus[],SMALL(IF((PaymentDate[]&gt;=PerCustomer!$D$5)*(PaymentDate[]&lt;=PerCustomer!$E$5)*(PaymentCus[]=PerCustomer!$B$5),ROW(PaymentDate[])-ROW(CustPay!$B$4)+1),ROWS(G$8:G943))))</f>
        <v/>
      </c>
      <c r="H943" s="21" t="str" cm="1">
        <f t="array" ref="H943">IF(ROWS(H$8:H943)&gt;$H$4,"",INDEX(TableCPD[],SMALL(IF((PaymentDate[]&gt;=PerCustomer!$D$5)*(PaymentDate[]&lt;=PerCustomer!$E$5)*(PaymentCus[]=PerCustomer!$B$5),ROW(PaymentDate[])-ROW(CustPay!$B$4)+1),ROWS(H$8:H943))))</f>
        <v/>
      </c>
      <c r="L943" s="10"/>
    </row>
    <row r="944" spans="2:12" x14ac:dyDescent="0.35">
      <c r="B944" s="19" t="str">
        <f t="array" ref="B944">IF(ROWS(B$8:B944)&gt;$H$3,"",INDEX(Tracker!$B$5:$B$999,SMALL(IF((Tracker!$B$5:$B$999&gt;=PerCustomer!$D$5)*(Tracker!$B$5:$B$999&lt;=PerCustomer!$E$5)*(Tracker!$C$5:$C$999=PerCustomer!$B$5),ROW(Tracker!$B$5:$B$999)-ROW(Tracker!$B$5)+1),ROWS(B$8:B944))))</f>
        <v/>
      </c>
      <c r="C944" s="19" t="str">
        <f t="array" ref="C944">IF(ROWS(C$8:C944)&gt;$H$3,"",INDEX(Tracker!$C$5:$C$999,SMALL(IF((Tracker!$B$5:$B$999&gt;=PerCustomer!$D$5)*(Tracker!$B$5:$B$999&lt;=PerCustomer!$E$5)*(Tracker!$C$5:$C$999=PerCustomer!$B$5),ROW(Tracker!$B$5:$B$999)-ROW(Tracker!$B$5)+1),ROWS(C$8:C944))))</f>
        <v/>
      </c>
      <c r="D944" s="21" t="str">
        <f t="array" ref="D944">IF(ROWS(D$8:D944)&gt;$H$3,"",INDEX(Tracker!$D$5:$D$999,SMALL(IF((Tracker!$B$5:$B$999&gt;=PerCustomer!$D$5)*(Tracker!$B$5:$B$999&lt;=PerCustomer!$E$5)*(Tracker!$C$5:$C$999=PerCustomer!$B$5),ROW(Tracker!$B$5:$B$999)-ROW(Tracker!$B$5)+1),ROWS(D$8:D944))))</f>
        <v/>
      </c>
      <c r="F944" s="19" t="str" cm="1">
        <f t="array" ref="F944">IF(ROWS(F$8:F944)&gt;$H$4,"",INDEX(PaymentDate[],SMALL(IF((PaymentDate[]&gt;=PerCustomer!$D$5)*(PaymentDate[]&lt;=PerCustomer!$E$5)*(PaymentCus[]=PerCustomer!$B$5),ROW(PaymentDate[])-ROW(CustPay!$B$4)+1),ROWS(F$8:F944))))</f>
        <v/>
      </c>
      <c r="G944" s="20" t="str" cm="1">
        <f t="array" ref="G944">IF(ROWS(G$8:G944)&gt;$H$4,"",INDEX(PaymentCus[],SMALL(IF((PaymentDate[]&gt;=PerCustomer!$D$5)*(PaymentDate[]&lt;=PerCustomer!$E$5)*(PaymentCus[]=PerCustomer!$B$5),ROW(PaymentDate[])-ROW(CustPay!$B$4)+1),ROWS(G$8:G944))))</f>
        <v/>
      </c>
      <c r="H944" s="21" t="str" cm="1">
        <f t="array" ref="H944">IF(ROWS(H$8:H944)&gt;$H$4,"",INDEX(TableCPD[],SMALL(IF((PaymentDate[]&gt;=PerCustomer!$D$5)*(PaymentDate[]&lt;=PerCustomer!$E$5)*(PaymentCus[]=PerCustomer!$B$5),ROW(PaymentDate[])-ROW(CustPay!$B$4)+1),ROWS(H$8:H944))))</f>
        <v/>
      </c>
      <c r="L944" s="10"/>
    </row>
    <row r="945" spans="2:12" x14ac:dyDescent="0.35">
      <c r="B945" s="19" t="str">
        <f t="array" ref="B945">IF(ROWS(B$8:B945)&gt;$H$3,"",INDEX(Tracker!$B$5:$B$999,SMALL(IF((Tracker!$B$5:$B$999&gt;=PerCustomer!$D$5)*(Tracker!$B$5:$B$999&lt;=PerCustomer!$E$5)*(Tracker!$C$5:$C$999=PerCustomer!$B$5),ROW(Tracker!$B$5:$B$999)-ROW(Tracker!$B$5)+1),ROWS(B$8:B945))))</f>
        <v/>
      </c>
      <c r="C945" s="19" t="str">
        <f t="array" ref="C945">IF(ROWS(C$8:C945)&gt;$H$3,"",INDEX(Tracker!$C$5:$C$999,SMALL(IF((Tracker!$B$5:$B$999&gt;=PerCustomer!$D$5)*(Tracker!$B$5:$B$999&lt;=PerCustomer!$E$5)*(Tracker!$C$5:$C$999=PerCustomer!$B$5),ROW(Tracker!$B$5:$B$999)-ROW(Tracker!$B$5)+1),ROWS(C$8:C945))))</f>
        <v/>
      </c>
      <c r="D945" s="21" t="str">
        <f t="array" ref="D945">IF(ROWS(D$8:D945)&gt;$H$3,"",INDEX(Tracker!$D$5:$D$999,SMALL(IF((Tracker!$B$5:$B$999&gt;=PerCustomer!$D$5)*(Tracker!$B$5:$B$999&lt;=PerCustomer!$E$5)*(Tracker!$C$5:$C$999=PerCustomer!$B$5),ROW(Tracker!$B$5:$B$999)-ROW(Tracker!$B$5)+1),ROWS(D$8:D945))))</f>
        <v/>
      </c>
      <c r="F945" s="19" t="str" cm="1">
        <f t="array" ref="F945">IF(ROWS(F$8:F945)&gt;$H$4,"",INDEX(PaymentDate[],SMALL(IF((PaymentDate[]&gt;=PerCustomer!$D$5)*(PaymentDate[]&lt;=PerCustomer!$E$5)*(PaymentCus[]=PerCustomer!$B$5),ROW(PaymentDate[])-ROW(CustPay!$B$4)+1),ROWS(F$8:F945))))</f>
        <v/>
      </c>
      <c r="G945" s="20" t="str" cm="1">
        <f t="array" ref="G945">IF(ROWS(G$8:G945)&gt;$H$4,"",INDEX(PaymentCus[],SMALL(IF((PaymentDate[]&gt;=PerCustomer!$D$5)*(PaymentDate[]&lt;=PerCustomer!$E$5)*(PaymentCus[]=PerCustomer!$B$5),ROW(PaymentDate[])-ROW(CustPay!$B$4)+1),ROWS(G$8:G945))))</f>
        <v/>
      </c>
      <c r="H945" s="21" t="str" cm="1">
        <f t="array" ref="H945">IF(ROWS(H$8:H945)&gt;$H$4,"",INDEX(TableCPD[],SMALL(IF((PaymentDate[]&gt;=PerCustomer!$D$5)*(PaymentDate[]&lt;=PerCustomer!$E$5)*(PaymentCus[]=PerCustomer!$B$5),ROW(PaymentDate[])-ROW(CustPay!$B$4)+1),ROWS(H$8:H945))))</f>
        <v/>
      </c>
      <c r="L945" s="10"/>
    </row>
    <row r="946" spans="2:12" x14ac:dyDescent="0.35">
      <c r="B946" s="19" t="str">
        <f t="array" ref="B946">IF(ROWS(B$8:B946)&gt;$H$3,"",INDEX(Tracker!$B$5:$B$999,SMALL(IF((Tracker!$B$5:$B$999&gt;=PerCustomer!$D$5)*(Tracker!$B$5:$B$999&lt;=PerCustomer!$E$5)*(Tracker!$C$5:$C$999=PerCustomer!$B$5),ROW(Tracker!$B$5:$B$999)-ROW(Tracker!$B$5)+1),ROWS(B$8:B946))))</f>
        <v/>
      </c>
      <c r="C946" s="19" t="str">
        <f t="array" ref="C946">IF(ROWS(C$8:C946)&gt;$H$3,"",INDEX(Tracker!$C$5:$C$999,SMALL(IF((Tracker!$B$5:$B$999&gt;=PerCustomer!$D$5)*(Tracker!$B$5:$B$999&lt;=PerCustomer!$E$5)*(Tracker!$C$5:$C$999=PerCustomer!$B$5),ROW(Tracker!$B$5:$B$999)-ROW(Tracker!$B$5)+1),ROWS(C$8:C946))))</f>
        <v/>
      </c>
      <c r="D946" s="21" t="str">
        <f t="array" ref="D946">IF(ROWS(D$8:D946)&gt;$H$3,"",INDEX(Tracker!$D$5:$D$999,SMALL(IF((Tracker!$B$5:$B$999&gt;=PerCustomer!$D$5)*(Tracker!$B$5:$B$999&lt;=PerCustomer!$E$5)*(Tracker!$C$5:$C$999=PerCustomer!$B$5),ROW(Tracker!$B$5:$B$999)-ROW(Tracker!$B$5)+1),ROWS(D$8:D946))))</f>
        <v/>
      </c>
      <c r="F946" s="19" t="str" cm="1">
        <f t="array" ref="F946">IF(ROWS(F$8:F946)&gt;$H$4,"",INDEX(PaymentDate[],SMALL(IF((PaymentDate[]&gt;=PerCustomer!$D$5)*(PaymentDate[]&lt;=PerCustomer!$E$5)*(PaymentCus[]=PerCustomer!$B$5),ROW(PaymentDate[])-ROW(CustPay!$B$4)+1),ROWS(F$8:F946))))</f>
        <v/>
      </c>
      <c r="G946" s="20" t="str" cm="1">
        <f t="array" ref="G946">IF(ROWS(G$8:G946)&gt;$H$4,"",INDEX(PaymentCus[],SMALL(IF((PaymentDate[]&gt;=PerCustomer!$D$5)*(PaymentDate[]&lt;=PerCustomer!$E$5)*(PaymentCus[]=PerCustomer!$B$5),ROW(PaymentDate[])-ROW(CustPay!$B$4)+1),ROWS(G$8:G946))))</f>
        <v/>
      </c>
      <c r="H946" s="21" t="str" cm="1">
        <f t="array" ref="H946">IF(ROWS(H$8:H946)&gt;$H$4,"",INDEX(TableCPD[],SMALL(IF((PaymentDate[]&gt;=PerCustomer!$D$5)*(PaymentDate[]&lt;=PerCustomer!$E$5)*(PaymentCus[]=PerCustomer!$B$5),ROW(PaymentDate[])-ROW(CustPay!$B$4)+1),ROWS(H$8:H946))))</f>
        <v/>
      </c>
      <c r="L946" s="10"/>
    </row>
    <row r="947" spans="2:12" x14ac:dyDescent="0.35">
      <c r="B947" s="19" t="str">
        <f t="array" ref="B947">IF(ROWS(B$8:B947)&gt;$H$3,"",INDEX(Tracker!$B$5:$B$999,SMALL(IF((Tracker!$B$5:$B$999&gt;=PerCustomer!$D$5)*(Tracker!$B$5:$B$999&lt;=PerCustomer!$E$5)*(Tracker!$C$5:$C$999=PerCustomer!$B$5),ROW(Tracker!$B$5:$B$999)-ROW(Tracker!$B$5)+1),ROWS(B$8:B947))))</f>
        <v/>
      </c>
      <c r="C947" s="19" t="str">
        <f t="array" ref="C947">IF(ROWS(C$8:C947)&gt;$H$3,"",INDEX(Tracker!$C$5:$C$999,SMALL(IF((Tracker!$B$5:$B$999&gt;=PerCustomer!$D$5)*(Tracker!$B$5:$B$999&lt;=PerCustomer!$E$5)*(Tracker!$C$5:$C$999=PerCustomer!$B$5),ROW(Tracker!$B$5:$B$999)-ROW(Tracker!$B$5)+1),ROWS(C$8:C947))))</f>
        <v/>
      </c>
      <c r="D947" s="21" t="str">
        <f t="array" ref="D947">IF(ROWS(D$8:D947)&gt;$H$3,"",INDEX(Tracker!$D$5:$D$999,SMALL(IF((Tracker!$B$5:$B$999&gt;=PerCustomer!$D$5)*(Tracker!$B$5:$B$999&lt;=PerCustomer!$E$5)*(Tracker!$C$5:$C$999=PerCustomer!$B$5),ROW(Tracker!$B$5:$B$999)-ROW(Tracker!$B$5)+1),ROWS(D$8:D947))))</f>
        <v/>
      </c>
      <c r="F947" s="19" t="str" cm="1">
        <f t="array" ref="F947">IF(ROWS(F$8:F947)&gt;$H$4,"",INDEX(PaymentDate[],SMALL(IF((PaymentDate[]&gt;=PerCustomer!$D$5)*(PaymentDate[]&lt;=PerCustomer!$E$5)*(PaymentCus[]=PerCustomer!$B$5),ROW(PaymentDate[])-ROW(CustPay!$B$4)+1),ROWS(F$8:F947))))</f>
        <v/>
      </c>
      <c r="G947" s="20" t="str" cm="1">
        <f t="array" ref="G947">IF(ROWS(G$8:G947)&gt;$H$4,"",INDEX(PaymentCus[],SMALL(IF((PaymentDate[]&gt;=PerCustomer!$D$5)*(PaymentDate[]&lt;=PerCustomer!$E$5)*(PaymentCus[]=PerCustomer!$B$5),ROW(PaymentDate[])-ROW(CustPay!$B$4)+1),ROWS(G$8:G947))))</f>
        <v/>
      </c>
      <c r="H947" s="21" t="str" cm="1">
        <f t="array" ref="H947">IF(ROWS(H$8:H947)&gt;$H$4,"",INDEX(TableCPD[],SMALL(IF((PaymentDate[]&gt;=PerCustomer!$D$5)*(PaymentDate[]&lt;=PerCustomer!$E$5)*(PaymentCus[]=PerCustomer!$B$5),ROW(PaymentDate[])-ROW(CustPay!$B$4)+1),ROWS(H$8:H947))))</f>
        <v/>
      </c>
      <c r="L947" s="10"/>
    </row>
    <row r="948" spans="2:12" x14ac:dyDescent="0.35">
      <c r="B948" s="19" t="str">
        <f t="array" ref="B948">IF(ROWS(B$8:B948)&gt;$H$3,"",INDEX(Tracker!$B$5:$B$999,SMALL(IF((Tracker!$B$5:$B$999&gt;=PerCustomer!$D$5)*(Tracker!$B$5:$B$999&lt;=PerCustomer!$E$5)*(Tracker!$C$5:$C$999=PerCustomer!$B$5),ROW(Tracker!$B$5:$B$999)-ROW(Tracker!$B$5)+1),ROWS(B$8:B948))))</f>
        <v/>
      </c>
      <c r="C948" s="19" t="str">
        <f t="array" ref="C948">IF(ROWS(C$8:C948)&gt;$H$3,"",INDEX(Tracker!$C$5:$C$999,SMALL(IF((Tracker!$B$5:$B$999&gt;=PerCustomer!$D$5)*(Tracker!$B$5:$B$999&lt;=PerCustomer!$E$5)*(Tracker!$C$5:$C$999=PerCustomer!$B$5),ROW(Tracker!$B$5:$B$999)-ROW(Tracker!$B$5)+1),ROWS(C$8:C948))))</f>
        <v/>
      </c>
      <c r="D948" s="21" t="str">
        <f t="array" ref="D948">IF(ROWS(D$8:D948)&gt;$H$3,"",INDEX(Tracker!$D$5:$D$999,SMALL(IF((Tracker!$B$5:$B$999&gt;=PerCustomer!$D$5)*(Tracker!$B$5:$B$999&lt;=PerCustomer!$E$5)*(Tracker!$C$5:$C$999=PerCustomer!$B$5),ROW(Tracker!$B$5:$B$999)-ROW(Tracker!$B$5)+1),ROWS(D$8:D948))))</f>
        <v/>
      </c>
      <c r="F948" s="19" t="str" cm="1">
        <f t="array" ref="F948">IF(ROWS(F$8:F948)&gt;$H$4,"",INDEX(PaymentDate[],SMALL(IF((PaymentDate[]&gt;=PerCustomer!$D$5)*(PaymentDate[]&lt;=PerCustomer!$E$5)*(PaymentCus[]=PerCustomer!$B$5),ROW(PaymentDate[])-ROW(CustPay!$B$4)+1),ROWS(F$8:F948))))</f>
        <v/>
      </c>
      <c r="G948" s="20" t="str" cm="1">
        <f t="array" ref="G948">IF(ROWS(G$8:G948)&gt;$H$4,"",INDEX(PaymentCus[],SMALL(IF((PaymentDate[]&gt;=PerCustomer!$D$5)*(PaymentDate[]&lt;=PerCustomer!$E$5)*(PaymentCus[]=PerCustomer!$B$5),ROW(PaymentDate[])-ROW(CustPay!$B$4)+1),ROWS(G$8:G948))))</f>
        <v/>
      </c>
      <c r="H948" s="21" t="str" cm="1">
        <f t="array" ref="H948">IF(ROWS(H$8:H948)&gt;$H$4,"",INDEX(TableCPD[],SMALL(IF((PaymentDate[]&gt;=PerCustomer!$D$5)*(PaymentDate[]&lt;=PerCustomer!$E$5)*(PaymentCus[]=PerCustomer!$B$5),ROW(PaymentDate[])-ROW(CustPay!$B$4)+1),ROWS(H$8:H948))))</f>
        <v/>
      </c>
      <c r="L948" s="10"/>
    </row>
    <row r="949" spans="2:12" x14ac:dyDescent="0.35">
      <c r="B949" s="19" t="str">
        <f t="array" ref="B949">IF(ROWS(B$8:B949)&gt;$H$3,"",INDEX(Tracker!$B$5:$B$999,SMALL(IF((Tracker!$B$5:$B$999&gt;=PerCustomer!$D$5)*(Tracker!$B$5:$B$999&lt;=PerCustomer!$E$5)*(Tracker!$C$5:$C$999=PerCustomer!$B$5),ROW(Tracker!$B$5:$B$999)-ROW(Tracker!$B$5)+1),ROWS(B$8:B949))))</f>
        <v/>
      </c>
      <c r="C949" s="19" t="str">
        <f t="array" ref="C949">IF(ROWS(C$8:C949)&gt;$H$3,"",INDEX(Tracker!$C$5:$C$999,SMALL(IF((Tracker!$B$5:$B$999&gt;=PerCustomer!$D$5)*(Tracker!$B$5:$B$999&lt;=PerCustomer!$E$5)*(Tracker!$C$5:$C$999=PerCustomer!$B$5),ROW(Tracker!$B$5:$B$999)-ROW(Tracker!$B$5)+1),ROWS(C$8:C949))))</f>
        <v/>
      </c>
      <c r="D949" s="21" t="str">
        <f t="array" ref="D949">IF(ROWS(D$8:D949)&gt;$H$3,"",INDEX(Tracker!$D$5:$D$999,SMALL(IF((Tracker!$B$5:$B$999&gt;=PerCustomer!$D$5)*(Tracker!$B$5:$B$999&lt;=PerCustomer!$E$5)*(Tracker!$C$5:$C$999=PerCustomer!$B$5),ROW(Tracker!$B$5:$B$999)-ROW(Tracker!$B$5)+1),ROWS(D$8:D949))))</f>
        <v/>
      </c>
      <c r="F949" s="19" t="str" cm="1">
        <f t="array" ref="F949">IF(ROWS(F$8:F949)&gt;$H$4,"",INDEX(PaymentDate[],SMALL(IF((PaymentDate[]&gt;=PerCustomer!$D$5)*(PaymentDate[]&lt;=PerCustomer!$E$5)*(PaymentCus[]=PerCustomer!$B$5),ROW(PaymentDate[])-ROW(CustPay!$B$4)+1),ROWS(F$8:F949))))</f>
        <v/>
      </c>
      <c r="G949" s="20" t="str" cm="1">
        <f t="array" ref="G949">IF(ROWS(G$8:G949)&gt;$H$4,"",INDEX(PaymentCus[],SMALL(IF((PaymentDate[]&gt;=PerCustomer!$D$5)*(PaymentDate[]&lt;=PerCustomer!$E$5)*(PaymentCus[]=PerCustomer!$B$5),ROW(PaymentDate[])-ROW(CustPay!$B$4)+1),ROWS(G$8:G949))))</f>
        <v/>
      </c>
      <c r="H949" s="21" t="str" cm="1">
        <f t="array" ref="H949">IF(ROWS(H$8:H949)&gt;$H$4,"",INDEX(TableCPD[],SMALL(IF((PaymentDate[]&gt;=PerCustomer!$D$5)*(PaymentDate[]&lt;=PerCustomer!$E$5)*(PaymentCus[]=PerCustomer!$B$5),ROW(PaymentDate[])-ROW(CustPay!$B$4)+1),ROWS(H$8:H949))))</f>
        <v/>
      </c>
      <c r="L949" s="10"/>
    </row>
    <row r="950" spans="2:12" x14ac:dyDescent="0.35">
      <c r="B950" s="19" t="str">
        <f t="array" ref="B950">IF(ROWS(B$8:B950)&gt;$H$3,"",INDEX(Tracker!$B$5:$B$999,SMALL(IF((Tracker!$B$5:$B$999&gt;=PerCustomer!$D$5)*(Tracker!$B$5:$B$999&lt;=PerCustomer!$E$5)*(Tracker!$C$5:$C$999=PerCustomer!$B$5),ROW(Tracker!$B$5:$B$999)-ROW(Tracker!$B$5)+1),ROWS(B$8:B950))))</f>
        <v/>
      </c>
      <c r="C950" s="19" t="str">
        <f t="array" ref="C950">IF(ROWS(C$8:C950)&gt;$H$3,"",INDEX(Tracker!$C$5:$C$999,SMALL(IF((Tracker!$B$5:$B$999&gt;=PerCustomer!$D$5)*(Tracker!$B$5:$B$999&lt;=PerCustomer!$E$5)*(Tracker!$C$5:$C$999=PerCustomer!$B$5),ROW(Tracker!$B$5:$B$999)-ROW(Tracker!$B$5)+1),ROWS(C$8:C950))))</f>
        <v/>
      </c>
      <c r="D950" s="21" t="str">
        <f t="array" ref="D950">IF(ROWS(D$8:D950)&gt;$H$3,"",INDEX(Tracker!$D$5:$D$999,SMALL(IF((Tracker!$B$5:$B$999&gt;=PerCustomer!$D$5)*(Tracker!$B$5:$B$999&lt;=PerCustomer!$E$5)*(Tracker!$C$5:$C$999=PerCustomer!$B$5),ROW(Tracker!$B$5:$B$999)-ROW(Tracker!$B$5)+1),ROWS(D$8:D950))))</f>
        <v/>
      </c>
      <c r="F950" s="19" t="str" cm="1">
        <f t="array" ref="F950">IF(ROWS(F$8:F950)&gt;$H$4,"",INDEX(PaymentDate[],SMALL(IF((PaymentDate[]&gt;=PerCustomer!$D$5)*(PaymentDate[]&lt;=PerCustomer!$E$5)*(PaymentCus[]=PerCustomer!$B$5),ROW(PaymentDate[])-ROW(CustPay!$B$4)+1),ROWS(F$8:F950))))</f>
        <v/>
      </c>
      <c r="G950" s="20" t="str" cm="1">
        <f t="array" ref="G950">IF(ROWS(G$8:G950)&gt;$H$4,"",INDEX(PaymentCus[],SMALL(IF((PaymentDate[]&gt;=PerCustomer!$D$5)*(PaymentDate[]&lt;=PerCustomer!$E$5)*(PaymentCus[]=PerCustomer!$B$5),ROW(PaymentDate[])-ROW(CustPay!$B$4)+1),ROWS(G$8:G950))))</f>
        <v/>
      </c>
      <c r="H950" s="21" t="str" cm="1">
        <f t="array" ref="H950">IF(ROWS(H$8:H950)&gt;$H$4,"",INDEX(TableCPD[],SMALL(IF((PaymentDate[]&gt;=PerCustomer!$D$5)*(PaymentDate[]&lt;=PerCustomer!$E$5)*(PaymentCus[]=PerCustomer!$B$5),ROW(PaymentDate[])-ROW(CustPay!$B$4)+1),ROWS(H$8:H950))))</f>
        <v/>
      </c>
      <c r="L950" s="10"/>
    </row>
    <row r="951" spans="2:12" x14ac:dyDescent="0.35">
      <c r="B951" s="19" t="str">
        <f t="array" ref="B951">IF(ROWS(B$8:B951)&gt;$H$3,"",INDEX(Tracker!$B$5:$B$999,SMALL(IF((Tracker!$B$5:$B$999&gt;=PerCustomer!$D$5)*(Tracker!$B$5:$B$999&lt;=PerCustomer!$E$5)*(Tracker!$C$5:$C$999=PerCustomer!$B$5),ROW(Tracker!$B$5:$B$999)-ROW(Tracker!$B$5)+1),ROWS(B$8:B951))))</f>
        <v/>
      </c>
      <c r="C951" s="19" t="str">
        <f t="array" ref="C951">IF(ROWS(C$8:C951)&gt;$H$3,"",INDEX(Tracker!$C$5:$C$999,SMALL(IF((Tracker!$B$5:$B$999&gt;=PerCustomer!$D$5)*(Tracker!$B$5:$B$999&lt;=PerCustomer!$E$5)*(Tracker!$C$5:$C$999=PerCustomer!$B$5),ROW(Tracker!$B$5:$B$999)-ROW(Tracker!$B$5)+1),ROWS(C$8:C951))))</f>
        <v/>
      </c>
      <c r="D951" s="21" t="str">
        <f t="array" ref="D951">IF(ROWS(D$8:D951)&gt;$H$3,"",INDEX(Tracker!$D$5:$D$999,SMALL(IF((Tracker!$B$5:$B$999&gt;=PerCustomer!$D$5)*(Tracker!$B$5:$B$999&lt;=PerCustomer!$E$5)*(Tracker!$C$5:$C$999=PerCustomer!$B$5),ROW(Tracker!$B$5:$B$999)-ROW(Tracker!$B$5)+1),ROWS(D$8:D951))))</f>
        <v/>
      </c>
      <c r="F951" s="19" t="str" cm="1">
        <f t="array" ref="F951">IF(ROWS(F$8:F951)&gt;$H$4,"",INDEX(PaymentDate[],SMALL(IF((PaymentDate[]&gt;=PerCustomer!$D$5)*(PaymentDate[]&lt;=PerCustomer!$E$5)*(PaymentCus[]=PerCustomer!$B$5),ROW(PaymentDate[])-ROW(CustPay!$B$4)+1),ROWS(F$8:F951))))</f>
        <v/>
      </c>
      <c r="G951" s="20" t="str" cm="1">
        <f t="array" ref="G951">IF(ROWS(G$8:G951)&gt;$H$4,"",INDEX(PaymentCus[],SMALL(IF((PaymentDate[]&gt;=PerCustomer!$D$5)*(PaymentDate[]&lt;=PerCustomer!$E$5)*(PaymentCus[]=PerCustomer!$B$5),ROW(PaymentDate[])-ROW(CustPay!$B$4)+1),ROWS(G$8:G951))))</f>
        <v/>
      </c>
      <c r="H951" s="21" t="str" cm="1">
        <f t="array" ref="H951">IF(ROWS(H$8:H951)&gt;$H$4,"",INDEX(TableCPD[],SMALL(IF((PaymentDate[]&gt;=PerCustomer!$D$5)*(PaymentDate[]&lt;=PerCustomer!$E$5)*(PaymentCus[]=PerCustomer!$B$5),ROW(PaymentDate[])-ROW(CustPay!$B$4)+1),ROWS(H$8:H951))))</f>
        <v/>
      </c>
      <c r="L951" s="10"/>
    </row>
    <row r="952" spans="2:12" x14ac:dyDescent="0.35">
      <c r="B952" s="19" t="str">
        <f t="array" ref="B952">IF(ROWS(B$8:B952)&gt;$H$3,"",INDEX(Tracker!$B$5:$B$999,SMALL(IF((Tracker!$B$5:$B$999&gt;=PerCustomer!$D$5)*(Tracker!$B$5:$B$999&lt;=PerCustomer!$E$5)*(Tracker!$C$5:$C$999=PerCustomer!$B$5),ROW(Tracker!$B$5:$B$999)-ROW(Tracker!$B$5)+1),ROWS(B$8:B952))))</f>
        <v/>
      </c>
      <c r="C952" s="19" t="str">
        <f t="array" ref="C952">IF(ROWS(C$8:C952)&gt;$H$3,"",INDEX(Tracker!$C$5:$C$999,SMALL(IF((Tracker!$B$5:$B$999&gt;=PerCustomer!$D$5)*(Tracker!$B$5:$B$999&lt;=PerCustomer!$E$5)*(Tracker!$C$5:$C$999=PerCustomer!$B$5),ROW(Tracker!$B$5:$B$999)-ROW(Tracker!$B$5)+1),ROWS(C$8:C952))))</f>
        <v/>
      </c>
      <c r="D952" s="21" t="str">
        <f t="array" ref="D952">IF(ROWS(D$8:D952)&gt;$H$3,"",INDEX(Tracker!$D$5:$D$999,SMALL(IF((Tracker!$B$5:$B$999&gt;=PerCustomer!$D$5)*(Tracker!$B$5:$B$999&lt;=PerCustomer!$E$5)*(Tracker!$C$5:$C$999=PerCustomer!$B$5),ROW(Tracker!$B$5:$B$999)-ROW(Tracker!$B$5)+1),ROWS(D$8:D952))))</f>
        <v/>
      </c>
      <c r="F952" s="19" t="str" cm="1">
        <f t="array" ref="F952">IF(ROWS(F$8:F952)&gt;$H$4,"",INDEX(PaymentDate[],SMALL(IF((PaymentDate[]&gt;=PerCustomer!$D$5)*(PaymentDate[]&lt;=PerCustomer!$E$5)*(PaymentCus[]=PerCustomer!$B$5),ROW(PaymentDate[])-ROW(CustPay!$B$4)+1),ROWS(F$8:F952))))</f>
        <v/>
      </c>
      <c r="G952" s="20" t="str" cm="1">
        <f t="array" ref="G952">IF(ROWS(G$8:G952)&gt;$H$4,"",INDEX(PaymentCus[],SMALL(IF((PaymentDate[]&gt;=PerCustomer!$D$5)*(PaymentDate[]&lt;=PerCustomer!$E$5)*(PaymentCus[]=PerCustomer!$B$5),ROW(PaymentDate[])-ROW(CustPay!$B$4)+1),ROWS(G$8:G952))))</f>
        <v/>
      </c>
      <c r="H952" s="21" t="str" cm="1">
        <f t="array" ref="H952">IF(ROWS(H$8:H952)&gt;$H$4,"",INDEX(TableCPD[],SMALL(IF((PaymentDate[]&gt;=PerCustomer!$D$5)*(PaymentDate[]&lt;=PerCustomer!$E$5)*(PaymentCus[]=PerCustomer!$B$5),ROW(PaymentDate[])-ROW(CustPay!$B$4)+1),ROWS(H$8:H952))))</f>
        <v/>
      </c>
      <c r="L952" s="10"/>
    </row>
    <row r="953" spans="2:12" x14ac:dyDescent="0.35">
      <c r="B953" s="19" t="str">
        <f t="array" ref="B953">IF(ROWS(B$8:B953)&gt;$H$3,"",INDEX(Tracker!$B$5:$B$999,SMALL(IF((Tracker!$B$5:$B$999&gt;=PerCustomer!$D$5)*(Tracker!$B$5:$B$999&lt;=PerCustomer!$E$5)*(Tracker!$C$5:$C$999=PerCustomer!$B$5),ROW(Tracker!$B$5:$B$999)-ROW(Tracker!$B$5)+1),ROWS(B$8:B953))))</f>
        <v/>
      </c>
      <c r="C953" s="19" t="str">
        <f t="array" ref="C953">IF(ROWS(C$8:C953)&gt;$H$3,"",INDEX(Tracker!$C$5:$C$999,SMALL(IF((Tracker!$B$5:$B$999&gt;=PerCustomer!$D$5)*(Tracker!$B$5:$B$999&lt;=PerCustomer!$E$5)*(Tracker!$C$5:$C$999=PerCustomer!$B$5),ROW(Tracker!$B$5:$B$999)-ROW(Tracker!$B$5)+1),ROWS(C$8:C953))))</f>
        <v/>
      </c>
      <c r="D953" s="21" t="str">
        <f t="array" ref="D953">IF(ROWS(D$8:D953)&gt;$H$3,"",INDEX(Tracker!$D$5:$D$999,SMALL(IF((Tracker!$B$5:$B$999&gt;=PerCustomer!$D$5)*(Tracker!$B$5:$B$999&lt;=PerCustomer!$E$5)*(Tracker!$C$5:$C$999=PerCustomer!$B$5),ROW(Tracker!$B$5:$B$999)-ROW(Tracker!$B$5)+1),ROWS(D$8:D953))))</f>
        <v/>
      </c>
      <c r="F953" s="19" t="str" cm="1">
        <f t="array" ref="F953">IF(ROWS(F$8:F953)&gt;$H$4,"",INDEX(PaymentDate[],SMALL(IF((PaymentDate[]&gt;=PerCustomer!$D$5)*(PaymentDate[]&lt;=PerCustomer!$E$5)*(PaymentCus[]=PerCustomer!$B$5),ROW(PaymentDate[])-ROW(CustPay!$B$4)+1),ROWS(F$8:F953))))</f>
        <v/>
      </c>
      <c r="G953" s="20" t="str" cm="1">
        <f t="array" ref="G953">IF(ROWS(G$8:G953)&gt;$H$4,"",INDEX(PaymentCus[],SMALL(IF((PaymentDate[]&gt;=PerCustomer!$D$5)*(PaymentDate[]&lt;=PerCustomer!$E$5)*(PaymentCus[]=PerCustomer!$B$5),ROW(PaymentDate[])-ROW(CustPay!$B$4)+1),ROWS(G$8:G953))))</f>
        <v/>
      </c>
      <c r="H953" s="21" t="str" cm="1">
        <f t="array" ref="H953">IF(ROWS(H$8:H953)&gt;$H$4,"",INDEX(TableCPD[],SMALL(IF((PaymentDate[]&gt;=PerCustomer!$D$5)*(PaymentDate[]&lt;=PerCustomer!$E$5)*(PaymentCus[]=PerCustomer!$B$5),ROW(PaymentDate[])-ROW(CustPay!$B$4)+1),ROWS(H$8:H953))))</f>
        <v/>
      </c>
      <c r="L953" s="10"/>
    </row>
    <row r="954" spans="2:12" x14ac:dyDescent="0.35">
      <c r="B954" s="19" t="str">
        <f t="array" ref="B954">IF(ROWS(B$8:B954)&gt;$H$3,"",INDEX(Tracker!$B$5:$B$999,SMALL(IF((Tracker!$B$5:$B$999&gt;=PerCustomer!$D$5)*(Tracker!$B$5:$B$999&lt;=PerCustomer!$E$5)*(Tracker!$C$5:$C$999=PerCustomer!$B$5),ROW(Tracker!$B$5:$B$999)-ROW(Tracker!$B$5)+1),ROWS(B$8:B954))))</f>
        <v/>
      </c>
      <c r="C954" s="19" t="str">
        <f t="array" ref="C954">IF(ROWS(C$8:C954)&gt;$H$3,"",INDEX(Tracker!$C$5:$C$999,SMALL(IF((Tracker!$B$5:$B$999&gt;=PerCustomer!$D$5)*(Tracker!$B$5:$B$999&lt;=PerCustomer!$E$5)*(Tracker!$C$5:$C$999=PerCustomer!$B$5),ROW(Tracker!$B$5:$B$999)-ROW(Tracker!$B$5)+1),ROWS(C$8:C954))))</f>
        <v/>
      </c>
      <c r="D954" s="21" t="str">
        <f t="array" ref="D954">IF(ROWS(D$8:D954)&gt;$H$3,"",INDEX(Tracker!$D$5:$D$999,SMALL(IF((Tracker!$B$5:$B$999&gt;=PerCustomer!$D$5)*(Tracker!$B$5:$B$999&lt;=PerCustomer!$E$5)*(Tracker!$C$5:$C$999=PerCustomer!$B$5),ROW(Tracker!$B$5:$B$999)-ROW(Tracker!$B$5)+1),ROWS(D$8:D954))))</f>
        <v/>
      </c>
      <c r="F954" s="19" t="str" cm="1">
        <f t="array" ref="F954">IF(ROWS(F$8:F954)&gt;$H$4,"",INDEX(PaymentDate[],SMALL(IF((PaymentDate[]&gt;=PerCustomer!$D$5)*(PaymentDate[]&lt;=PerCustomer!$E$5)*(PaymentCus[]=PerCustomer!$B$5),ROW(PaymentDate[])-ROW(CustPay!$B$4)+1),ROWS(F$8:F954))))</f>
        <v/>
      </c>
      <c r="G954" s="20" t="str" cm="1">
        <f t="array" ref="G954">IF(ROWS(G$8:G954)&gt;$H$4,"",INDEX(PaymentCus[],SMALL(IF((PaymentDate[]&gt;=PerCustomer!$D$5)*(PaymentDate[]&lt;=PerCustomer!$E$5)*(PaymentCus[]=PerCustomer!$B$5),ROW(PaymentDate[])-ROW(CustPay!$B$4)+1),ROWS(G$8:G954))))</f>
        <v/>
      </c>
      <c r="H954" s="21" t="str" cm="1">
        <f t="array" ref="H954">IF(ROWS(H$8:H954)&gt;$H$4,"",INDEX(TableCPD[],SMALL(IF((PaymentDate[]&gt;=PerCustomer!$D$5)*(PaymentDate[]&lt;=PerCustomer!$E$5)*(PaymentCus[]=PerCustomer!$B$5),ROW(PaymentDate[])-ROW(CustPay!$B$4)+1),ROWS(H$8:H954))))</f>
        <v/>
      </c>
      <c r="L954" s="10"/>
    </row>
    <row r="955" spans="2:12" x14ac:dyDescent="0.35">
      <c r="B955" s="19" t="str">
        <f t="array" ref="B955">IF(ROWS(B$8:B955)&gt;$H$3,"",INDEX(Tracker!$B$5:$B$999,SMALL(IF((Tracker!$B$5:$B$999&gt;=PerCustomer!$D$5)*(Tracker!$B$5:$B$999&lt;=PerCustomer!$E$5)*(Tracker!$C$5:$C$999=PerCustomer!$B$5),ROW(Tracker!$B$5:$B$999)-ROW(Tracker!$B$5)+1),ROWS(B$8:B955))))</f>
        <v/>
      </c>
      <c r="C955" s="19" t="str">
        <f t="array" ref="C955">IF(ROWS(C$8:C955)&gt;$H$3,"",INDEX(Tracker!$C$5:$C$999,SMALL(IF((Tracker!$B$5:$B$999&gt;=PerCustomer!$D$5)*(Tracker!$B$5:$B$999&lt;=PerCustomer!$E$5)*(Tracker!$C$5:$C$999=PerCustomer!$B$5),ROW(Tracker!$B$5:$B$999)-ROW(Tracker!$B$5)+1),ROWS(C$8:C955))))</f>
        <v/>
      </c>
      <c r="D955" s="21" t="str">
        <f t="array" ref="D955">IF(ROWS(D$8:D955)&gt;$H$3,"",INDEX(Tracker!$D$5:$D$999,SMALL(IF((Tracker!$B$5:$B$999&gt;=PerCustomer!$D$5)*(Tracker!$B$5:$B$999&lt;=PerCustomer!$E$5)*(Tracker!$C$5:$C$999=PerCustomer!$B$5),ROW(Tracker!$B$5:$B$999)-ROW(Tracker!$B$5)+1),ROWS(D$8:D955))))</f>
        <v/>
      </c>
      <c r="F955" s="19" t="str" cm="1">
        <f t="array" ref="F955">IF(ROWS(F$8:F955)&gt;$H$4,"",INDEX(PaymentDate[],SMALL(IF((PaymentDate[]&gt;=PerCustomer!$D$5)*(PaymentDate[]&lt;=PerCustomer!$E$5)*(PaymentCus[]=PerCustomer!$B$5),ROW(PaymentDate[])-ROW(CustPay!$B$4)+1),ROWS(F$8:F955))))</f>
        <v/>
      </c>
      <c r="G955" s="20" t="str" cm="1">
        <f t="array" ref="G955">IF(ROWS(G$8:G955)&gt;$H$4,"",INDEX(PaymentCus[],SMALL(IF((PaymentDate[]&gt;=PerCustomer!$D$5)*(PaymentDate[]&lt;=PerCustomer!$E$5)*(PaymentCus[]=PerCustomer!$B$5),ROW(PaymentDate[])-ROW(CustPay!$B$4)+1),ROWS(G$8:G955))))</f>
        <v/>
      </c>
      <c r="H955" s="21" t="str" cm="1">
        <f t="array" ref="H955">IF(ROWS(H$8:H955)&gt;$H$4,"",INDEX(TableCPD[],SMALL(IF((PaymentDate[]&gt;=PerCustomer!$D$5)*(PaymentDate[]&lt;=PerCustomer!$E$5)*(PaymentCus[]=PerCustomer!$B$5),ROW(PaymentDate[])-ROW(CustPay!$B$4)+1),ROWS(H$8:H955))))</f>
        <v/>
      </c>
      <c r="L955" s="10"/>
    </row>
    <row r="956" spans="2:12" x14ac:dyDescent="0.35">
      <c r="B956" s="19" t="str">
        <f t="array" ref="B956">IF(ROWS(B$8:B956)&gt;$H$3,"",INDEX(Tracker!$B$5:$B$999,SMALL(IF((Tracker!$B$5:$B$999&gt;=PerCustomer!$D$5)*(Tracker!$B$5:$B$999&lt;=PerCustomer!$E$5)*(Tracker!$C$5:$C$999=PerCustomer!$B$5),ROW(Tracker!$B$5:$B$999)-ROW(Tracker!$B$5)+1),ROWS(B$8:B956))))</f>
        <v/>
      </c>
      <c r="C956" s="19" t="str">
        <f t="array" ref="C956">IF(ROWS(C$8:C956)&gt;$H$3,"",INDEX(Tracker!$C$5:$C$999,SMALL(IF((Tracker!$B$5:$B$999&gt;=PerCustomer!$D$5)*(Tracker!$B$5:$B$999&lt;=PerCustomer!$E$5)*(Tracker!$C$5:$C$999=PerCustomer!$B$5),ROW(Tracker!$B$5:$B$999)-ROW(Tracker!$B$5)+1),ROWS(C$8:C956))))</f>
        <v/>
      </c>
      <c r="D956" s="21" t="str">
        <f t="array" ref="D956">IF(ROWS(D$8:D956)&gt;$H$3,"",INDEX(Tracker!$D$5:$D$999,SMALL(IF((Tracker!$B$5:$B$999&gt;=PerCustomer!$D$5)*(Tracker!$B$5:$B$999&lt;=PerCustomer!$E$5)*(Tracker!$C$5:$C$999=PerCustomer!$B$5),ROW(Tracker!$B$5:$B$999)-ROW(Tracker!$B$5)+1),ROWS(D$8:D956))))</f>
        <v/>
      </c>
      <c r="F956" s="19" t="str" cm="1">
        <f t="array" ref="F956">IF(ROWS(F$8:F956)&gt;$H$4,"",INDEX(PaymentDate[],SMALL(IF((PaymentDate[]&gt;=PerCustomer!$D$5)*(PaymentDate[]&lt;=PerCustomer!$E$5)*(PaymentCus[]=PerCustomer!$B$5),ROW(PaymentDate[])-ROW(CustPay!$B$4)+1),ROWS(F$8:F956))))</f>
        <v/>
      </c>
      <c r="G956" s="20" t="str" cm="1">
        <f t="array" ref="G956">IF(ROWS(G$8:G956)&gt;$H$4,"",INDEX(PaymentCus[],SMALL(IF((PaymentDate[]&gt;=PerCustomer!$D$5)*(PaymentDate[]&lt;=PerCustomer!$E$5)*(PaymentCus[]=PerCustomer!$B$5),ROW(PaymentDate[])-ROW(CustPay!$B$4)+1),ROWS(G$8:G956))))</f>
        <v/>
      </c>
      <c r="H956" s="21" t="str" cm="1">
        <f t="array" ref="H956">IF(ROWS(H$8:H956)&gt;$H$4,"",INDEX(TableCPD[],SMALL(IF((PaymentDate[]&gt;=PerCustomer!$D$5)*(PaymentDate[]&lt;=PerCustomer!$E$5)*(PaymentCus[]=PerCustomer!$B$5),ROW(PaymentDate[])-ROW(CustPay!$B$4)+1),ROWS(H$8:H956))))</f>
        <v/>
      </c>
      <c r="L956" s="10"/>
    </row>
    <row r="957" spans="2:12" x14ac:dyDescent="0.35">
      <c r="B957" s="19" t="str">
        <f t="array" ref="B957">IF(ROWS(B$8:B957)&gt;$H$3,"",INDEX(Tracker!$B$5:$B$999,SMALL(IF((Tracker!$B$5:$B$999&gt;=PerCustomer!$D$5)*(Tracker!$B$5:$B$999&lt;=PerCustomer!$E$5)*(Tracker!$C$5:$C$999=PerCustomer!$B$5),ROW(Tracker!$B$5:$B$999)-ROW(Tracker!$B$5)+1),ROWS(B$8:B957))))</f>
        <v/>
      </c>
      <c r="C957" s="19" t="str">
        <f t="array" ref="C957">IF(ROWS(C$8:C957)&gt;$H$3,"",INDEX(Tracker!$C$5:$C$999,SMALL(IF((Tracker!$B$5:$B$999&gt;=PerCustomer!$D$5)*(Tracker!$B$5:$B$999&lt;=PerCustomer!$E$5)*(Tracker!$C$5:$C$999=PerCustomer!$B$5),ROW(Tracker!$B$5:$B$999)-ROW(Tracker!$B$5)+1),ROWS(C$8:C957))))</f>
        <v/>
      </c>
      <c r="D957" s="21" t="str">
        <f t="array" ref="D957">IF(ROWS(D$8:D957)&gt;$H$3,"",INDEX(Tracker!$D$5:$D$999,SMALL(IF((Tracker!$B$5:$B$999&gt;=PerCustomer!$D$5)*(Tracker!$B$5:$B$999&lt;=PerCustomer!$E$5)*(Tracker!$C$5:$C$999=PerCustomer!$B$5),ROW(Tracker!$B$5:$B$999)-ROW(Tracker!$B$5)+1),ROWS(D$8:D957))))</f>
        <v/>
      </c>
      <c r="F957" s="19" t="str" cm="1">
        <f t="array" ref="F957">IF(ROWS(F$8:F957)&gt;$H$4,"",INDEX(PaymentDate[],SMALL(IF((PaymentDate[]&gt;=PerCustomer!$D$5)*(PaymentDate[]&lt;=PerCustomer!$E$5)*(PaymentCus[]=PerCustomer!$B$5),ROW(PaymentDate[])-ROW(CustPay!$B$4)+1),ROWS(F$8:F957))))</f>
        <v/>
      </c>
      <c r="G957" s="20" t="str" cm="1">
        <f t="array" ref="G957">IF(ROWS(G$8:G957)&gt;$H$4,"",INDEX(PaymentCus[],SMALL(IF((PaymentDate[]&gt;=PerCustomer!$D$5)*(PaymentDate[]&lt;=PerCustomer!$E$5)*(PaymentCus[]=PerCustomer!$B$5),ROW(PaymentDate[])-ROW(CustPay!$B$4)+1),ROWS(G$8:G957))))</f>
        <v/>
      </c>
      <c r="H957" s="21" t="str" cm="1">
        <f t="array" ref="H957">IF(ROWS(H$8:H957)&gt;$H$4,"",INDEX(TableCPD[],SMALL(IF((PaymentDate[]&gt;=PerCustomer!$D$5)*(PaymentDate[]&lt;=PerCustomer!$E$5)*(PaymentCus[]=PerCustomer!$B$5),ROW(PaymentDate[])-ROW(CustPay!$B$4)+1),ROWS(H$8:H957))))</f>
        <v/>
      </c>
      <c r="L957" s="10"/>
    </row>
    <row r="958" spans="2:12" x14ac:dyDescent="0.35">
      <c r="B958" s="19" t="str">
        <f t="array" ref="B958">IF(ROWS(B$8:B958)&gt;$H$3,"",INDEX(Tracker!$B$5:$B$999,SMALL(IF((Tracker!$B$5:$B$999&gt;=PerCustomer!$D$5)*(Tracker!$B$5:$B$999&lt;=PerCustomer!$E$5)*(Tracker!$C$5:$C$999=PerCustomer!$B$5),ROW(Tracker!$B$5:$B$999)-ROW(Tracker!$B$5)+1),ROWS(B$8:B958))))</f>
        <v/>
      </c>
      <c r="C958" s="19" t="str">
        <f t="array" ref="C958">IF(ROWS(C$8:C958)&gt;$H$3,"",INDEX(Tracker!$C$5:$C$999,SMALL(IF((Tracker!$B$5:$B$999&gt;=PerCustomer!$D$5)*(Tracker!$B$5:$B$999&lt;=PerCustomer!$E$5)*(Tracker!$C$5:$C$999=PerCustomer!$B$5),ROW(Tracker!$B$5:$B$999)-ROW(Tracker!$B$5)+1),ROWS(C$8:C958))))</f>
        <v/>
      </c>
      <c r="D958" s="21" t="str">
        <f t="array" ref="D958">IF(ROWS(D$8:D958)&gt;$H$3,"",INDEX(Tracker!$D$5:$D$999,SMALL(IF((Tracker!$B$5:$B$999&gt;=PerCustomer!$D$5)*(Tracker!$B$5:$B$999&lt;=PerCustomer!$E$5)*(Tracker!$C$5:$C$999=PerCustomer!$B$5),ROW(Tracker!$B$5:$B$999)-ROW(Tracker!$B$5)+1),ROWS(D$8:D958))))</f>
        <v/>
      </c>
      <c r="F958" s="19" t="str" cm="1">
        <f t="array" ref="F958">IF(ROWS(F$8:F958)&gt;$H$4,"",INDEX(PaymentDate[],SMALL(IF((PaymentDate[]&gt;=PerCustomer!$D$5)*(PaymentDate[]&lt;=PerCustomer!$E$5)*(PaymentCus[]=PerCustomer!$B$5),ROW(PaymentDate[])-ROW(CustPay!$B$4)+1),ROWS(F$8:F958))))</f>
        <v/>
      </c>
      <c r="G958" s="20" t="str" cm="1">
        <f t="array" ref="G958">IF(ROWS(G$8:G958)&gt;$H$4,"",INDEX(PaymentCus[],SMALL(IF((PaymentDate[]&gt;=PerCustomer!$D$5)*(PaymentDate[]&lt;=PerCustomer!$E$5)*(PaymentCus[]=PerCustomer!$B$5),ROW(PaymentDate[])-ROW(CustPay!$B$4)+1),ROWS(G$8:G958))))</f>
        <v/>
      </c>
      <c r="H958" s="21" t="str" cm="1">
        <f t="array" ref="H958">IF(ROWS(H$8:H958)&gt;$H$4,"",INDEX(TableCPD[],SMALL(IF((PaymentDate[]&gt;=PerCustomer!$D$5)*(PaymentDate[]&lt;=PerCustomer!$E$5)*(PaymentCus[]=PerCustomer!$B$5),ROW(PaymentDate[])-ROW(CustPay!$B$4)+1),ROWS(H$8:H958))))</f>
        <v/>
      </c>
      <c r="L958" s="10"/>
    </row>
    <row r="959" spans="2:12" x14ac:dyDescent="0.35">
      <c r="B959" s="19" t="str">
        <f t="array" ref="B959">IF(ROWS(B$8:B959)&gt;$H$3,"",INDEX(Tracker!$B$5:$B$999,SMALL(IF((Tracker!$B$5:$B$999&gt;=PerCustomer!$D$5)*(Tracker!$B$5:$B$999&lt;=PerCustomer!$E$5)*(Tracker!$C$5:$C$999=PerCustomer!$B$5),ROW(Tracker!$B$5:$B$999)-ROW(Tracker!$B$5)+1),ROWS(B$8:B959))))</f>
        <v/>
      </c>
      <c r="C959" s="19" t="str">
        <f t="array" ref="C959">IF(ROWS(C$8:C959)&gt;$H$3,"",INDEX(Tracker!$C$5:$C$999,SMALL(IF((Tracker!$B$5:$B$999&gt;=PerCustomer!$D$5)*(Tracker!$B$5:$B$999&lt;=PerCustomer!$E$5)*(Tracker!$C$5:$C$999=PerCustomer!$B$5),ROW(Tracker!$B$5:$B$999)-ROW(Tracker!$B$5)+1),ROWS(C$8:C959))))</f>
        <v/>
      </c>
      <c r="D959" s="21" t="str">
        <f t="array" ref="D959">IF(ROWS(D$8:D959)&gt;$H$3,"",INDEX(Tracker!$D$5:$D$999,SMALL(IF((Tracker!$B$5:$B$999&gt;=PerCustomer!$D$5)*(Tracker!$B$5:$B$999&lt;=PerCustomer!$E$5)*(Tracker!$C$5:$C$999=PerCustomer!$B$5),ROW(Tracker!$B$5:$B$999)-ROW(Tracker!$B$5)+1),ROWS(D$8:D959))))</f>
        <v/>
      </c>
      <c r="F959" s="19" t="str" cm="1">
        <f t="array" ref="F959">IF(ROWS(F$8:F959)&gt;$H$4,"",INDEX(PaymentDate[],SMALL(IF((PaymentDate[]&gt;=PerCustomer!$D$5)*(PaymentDate[]&lt;=PerCustomer!$E$5)*(PaymentCus[]=PerCustomer!$B$5),ROW(PaymentDate[])-ROW(CustPay!$B$4)+1),ROWS(F$8:F959))))</f>
        <v/>
      </c>
      <c r="G959" s="20" t="str" cm="1">
        <f t="array" ref="G959">IF(ROWS(G$8:G959)&gt;$H$4,"",INDEX(PaymentCus[],SMALL(IF((PaymentDate[]&gt;=PerCustomer!$D$5)*(PaymentDate[]&lt;=PerCustomer!$E$5)*(PaymentCus[]=PerCustomer!$B$5),ROW(PaymentDate[])-ROW(CustPay!$B$4)+1),ROWS(G$8:G959))))</f>
        <v/>
      </c>
      <c r="H959" s="21" t="str" cm="1">
        <f t="array" ref="H959">IF(ROWS(H$8:H959)&gt;$H$4,"",INDEX(TableCPD[],SMALL(IF((PaymentDate[]&gt;=PerCustomer!$D$5)*(PaymentDate[]&lt;=PerCustomer!$E$5)*(PaymentCus[]=PerCustomer!$B$5),ROW(PaymentDate[])-ROW(CustPay!$B$4)+1),ROWS(H$8:H959))))</f>
        <v/>
      </c>
      <c r="L959" s="10"/>
    </row>
    <row r="960" spans="2:12" x14ac:dyDescent="0.35">
      <c r="B960" s="19" t="str">
        <f t="array" ref="B960">IF(ROWS(B$8:B960)&gt;$H$3,"",INDEX(Tracker!$B$5:$B$999,SMALL(IF((Tracker!$B$5:$B$999&gt;=PerCustomer!$D$5)*(Tracker!$B$5:$B$999&lt;=PerCustomer!$E$5)*(Tracker!$C$5:$C$999=PerCustomer!$B$5),ROW(Tracker!$B$5:$B$999)-ROW(Tracker!$B$5)+1),ROWS(B$8:B960))))</f>
        <v/>
      </c>
      <c r="C960" s="19" t="str">
        <f t="array" ref="C960">IF(ROWS(C$8:C960)&gt;$H$3,"",INDEX(Tracker!$C$5:$C$999,SMALL(IF((Tracker!$B$5:$B$999&gt;=PerCustomer!$D$5)*(Tracker!$B$5:$B$999&lt;=PerCustomer!$E$5)*(Tracker!$C$5:$C$999=PerCustomer!$B$5),ROW(Tracker!$B$5:$B$999)-ROW(Tracker!$B$5)+1),ROWS(C$8:C960))))</f>
        <v/>
      </c>
      <c r="D960" s="21" t="str">
        <f t="array" ref="D960">IF(ROWS(D$8:D960)&gt;$H$3,"",INDEX(Tracker!$D$5:$D$999,SMALL(IF((Tracker!$B$5:$B$999&gt;=PerCustomer!$D$5)*(Tracker!$B$5:$B$999&lt;=PerCustomer!$E$5)*(Tracker!$C$5:$C$999=PerCustomer!$B$5),ROW(Tracker!$B$5:$B$999)-ROW(Tracker!$B$5)+1),ROWS(D$8:D960))))</f>
        <v/>
      </c>
      <c r="F960" s="19" t="str" cm="1">
        <f t="array" ref="F960">IF(ROWS(F$8:F960)&gt;$H$4,"",INDEX(PaymentDate[],SMALL(IF((PaymentDate[]&gt;=PerCustomer!$D$5)*(PaymentDate[]&lt;=PerCustomer!$E$5)*(PaymentCus[]=PerCustomer!$B$5),ROW(PaymentDate[])-ROW(CustPay!$B$4)+1),ROWS(F$8:F960))))</f>
        <v/>
      </c>
      <c r="G960" s="20" t="str" cm="1">
        <f t="array" ref="G960">IF(ROWS(G$8:G960)&gt;$H$4,"",INDEX(PaymentCus[],SMALL(IF((PaymentDate[]&gt;=PerCustomer!$D$5)*(PaymentDate[]&lt;=PerCustomer!$E$5)*(PaymentCus[]=PerCustomer!$B$5),ROW(PaymentDate[])-ROW(CustPay!$B$4)+1),ROWS(G$8:G960))))</f>
        <v/>
      </c>
      <c r="H960" s="21" t="str" cm="1">
        <f t="array" ref="H960">IF(ROWS(H$8:H960)&gt;$H$4,"",INDEX(TableCPD[],SMALL(IF((PaymentDate[]&gt;=PerCustomer!$D$5)*(PaymentDate[]&lt;=PerCustomer!$E$5)*(PaymentCus[]=PerCustomer!$B$5),ROW(PaymentDate[])-ROW(CustPay!$B$4)+1),ROWS(H$8:H960))))</f>
        <v/>
      </c>
      <c r="L960" s="10"/>
    </row>
    <row r="961" spans="2:12" x14ac:dyDescent="0.35">
      <c r="B961" s="19" t="str">
        <f t="array" ref="B961">IF(ROWS(B$8:B961)&gt;$H$3,"",INDEX(Tracker!$B$5:$B$999,SMALL(IF((Tracker!$B$5:$B$999&gt;=PerCustomer!$D$5)*(Tracker!$B$5:$B$999&lt;=PerCustomer!$E$5)*(Tracker!$C$5:$C$999=PerCustomer!$B$5),ROW(Tracker!$B$5:$B$999)-ROW(Tracker!$B$5)+1),ROWS(B$8:B961))))</f>
        <v/>
      </c>
      <c r="C961" s="19" t="str">
        <f t="array" ref="C961">IF(ROWS(C$8:C961)&gt;$H$3,"",INDEX(Tracker!$C$5:$C$999,SMALL(IF((Tracker!$B$5:$B$999&gt;=PerCustomer!$D$5)*(Tracker!$B$5:$B$999&lt;=PerCustomer!$E$5)*(Tracker!$C$5:$C$999=PerCustomer!$B$5),ROW(Tracker!$B$5:$B$999)-ROW(Tracker!$B$5)+1),ROWS(C$8:C961))))</f>
        <v/>
      </c>
      <c r="D961" s="21" t="str">
        <f t="array" ref="D961">IF(ROWS(D$8:D961)&gt;$H$3,"",INDEX(Tracker!$D$5:$D$999,SMALL(IF((Tracker!$B$5:$B$999&gt;=PerCustomer!$D$5)*(Tracker!$B$5:$B$999&lt;=PerCustomer!$E$5)*(Tracker!$C$5:$C$999=PerCustomer!$B$5),ROW(Tracker!$B$5:$B$999)-ROW(Tracker!$B$5)+1),ROWS(D$8:D961))))</f>
        <v/>
      </c>
      <c r="F961" s="19" t="str" cm="1">
        <f t="array" ref="F961">IF(ROWS(F$8:F961)&gt;$H$4,"",INDEX(PaymentDate[],SMALL(IF((PaymentDate[]&gt;=PerCustomer!$D$5)*(PaymentDate[]&lt;=PerCustomer!$E$5)*(PaymentCus[]=PerCustomer!$B$5),ROW(PaymentDate[])-ROW(CustPay!$B$4)+1),ROWS(F$8:F961))))</f>
        <v/>
      </c>
      <c r="G961" s="20" t="str" cm="1">
        <f t="array" ref="G961">IF(ROWS(G$8:G961)&gt;$H$4,"",INDEX(PaymentCus[],SMALL(IF((PaymentDate[]&gt;=PerCustomer!$D$5)*(PaymentDate[]&lt;=PerCustomer!$E$5)*(PaymentCus[]=PerCustomer!$B$5),ROW(PaymentDate[])-ROW(CustPay!$B$4)+1),ROWS(G$8:G961))))</f>
        <v/>
      </c>
      <c r="H961" s="21" t="str" cm="1">
        <f t="array" ref="H961">IF(ROWS(H$8:H961)&gt;$H$4,"",INDEX(TableCPD[],SMALL(IF((PaymentDate[]&gt;=PerCustomer!$D$5)*(PaymentDate[]&lt;=PerCustomer!$E$5)*(PaymentCus[]=PerCustomer!$B$5),ROW(PaymentDate[])-ROW(CustPay!$B$4)+1),ROWS(H$8:H961))))</f>
        <v/>
      </c>
      <c r="L961" s="10"/>
    </row>
    <row r="962" spans="2:12" x14ac:dyDescent="0.35">
      <c r="B962" s="19" t="str">
        <f t="array" ref="B962">IF(ROWS(B$8:B962)&gt;$H$3,"",INDEX(Tracker!$B$5:$B$999,SMALL(IF((Tracker!$B$5:$B$999&gt;=PerCustomer!$D$5)*(Tracker!$B$5:$B$999&lt;=PerCustomer!$E$5)*(Tracker!$C$5:$C$999=PerCustomer!$B$5),ROW(Tracker!$B$5:$B$999)-ROW(Tracker!$B$5)+1),ROWS(B$8:B962))))</f>
        <v/>
      </c>
      <c r="C962" s="19" t="str">
        <f t="array" ref="C962">IF(ROWS(C$8:C962)&gt;$H$3,"",INDEX(Tracker!$C$5:$C$999,SMALL(IF((Tracker!$B$5:$B$999&gt;=PerCustomer!$D$5)*(Tracker!$B$5:$B$999&lt;=PerCustomer!$E$5)*(Tracker!$C$5:$C$999=PerCustomer!$B$5),ROW(Tracker!$B$5:$B$999)-ROW(Tracker!$B$5)+1),ROWS(C$8:C962))))</f>
        <v/>
      </c>
      <c r="D962" s="21" t="str">
        <f t="array" ref="D962">IF(ROWS(D$8:D962)&gt;$H$3,"",INDEX(Tracker!$D$5:$D$999,SMALL(IF((Tracker!$B$5:$B$999&gt;=PerCustomer!$D$5)*(Tracker!$B$5:$B$999&lt;=PerCustomer!$E$5)*(Tracker!$C$5:$C$999=PerCustomer!$B$5),ROW(Tracker!$B$5:$B$999)-ROW(Tracker!$B$5)+1),ROWS(D$8:D962))))</f>
        <v/>
      </c>
      <c r="F962" s="19" t="str" cm="1">
        <f t="array" ref="F962">IF(ROWS(F$8:F962)&gt;$H$4,"",INDEX(PaymentDate[],SMALL(IF((PaymentDate[]&gt;=PerCustomer!$D$5)*(PaymentDate[]&lt;=PerCustomer!$E$5)*(PaymentCus[]=PerCustomer!$B$5),ROW(PaymentDate[])-ROW(CustPay!$B$4)+1),ROWS(F$8:F962))))</f>
        <v/>
      </c>
      <c r="G962" s="20" t="str" cm="1">
        <f t="array" ref="G962">IF(ROWS(G$8:G962)&gt;$H$4,"",INDEX(PaymentCus[],SMALL(IF((PaymentDate[]&gt;=PerCustomer!$D$5)*(PaymentDate[]&lt;=PerCustomer!$E$5)*(PaymentCus[]=PerCustomer!$B$5),ROW(PaymentDate[])-ROW(CustPay!$B$4)+1),ROWS(G$8:G962))))</f>
        <v/>
      </c>
      <c r="H962" s="21" t="str" cm="1">
        <f t="array" ref="H962">IF(ROWS(H$8:H962)&gt;$H$4,"",INDEX(TableCPD[],SMALL(IF((PaymentDate[]&gt;=PerCustomer!$D$5)*(PaymentDate[]&lt;=PerCustomer!$E$5)*(PaymentCus[]=PerCustomer!$B$5),ROW(PaymentDate[])-ROW(CustPay!$B$4)+1),ROWS(H$8:H962))))</f>
        <v/>
      </c>
      <c r="L962" s="10"/>
    </row>
    <row r="963" spans="2:12" x14ac:dyDescent="0.35">
      <c r="B963" s="19" t="str">
        <f t="array" ref="B963">IF(ROWS(B$8:B963)&gt;$H$3,"",INDEX(Tracker!$B$5:$B$999,SMALL(IF((Tracker!$B$5:$B$999&gt;=PerCustomer!$D$5)*(Tracker!$B$5:$B$999&lt;=PerCustomer!$E$5)*(Tracker!$C$5:$C$999=PerCustomer!$B$5),ROW(Tracker!$B$5:$B$999)-ROW(Tracker!$B$5)+1),ROWS(B$8:B963))))</f>
        <v/>
      </c>
      <c r="C963" s="19" t="str">
        <f t="array" ref="C963">IF(ROWS(C$8:C963)&gt;$H$3,"",INDEX(Tracker!$C$5:$C$999,SMALL(IF((Tracker!$B$5:$B$999&gt;=PerCustomer!$D$5)*(Tracker!$B$5:$B$999&lt;=PerCustomer!$E$5)*(Tracker!$C$5:$C$999=PerCustomer!$B$5),ROW(Tracker!$B$5:$B$999)-ROW(Tracker!$B$5)+1),ROWS(C$8:C963))))</f>
        <v/>
      </c>
      <c r="D963" s="21" t="str">
        <f t="array" ref="D963">IF(ROWS(D$8:D963)&gt;$H$3,"",INDEX(Tracker!$D$5:$D$999,SMALL(IF((Tracker!$B$5:$B$999&gt;=PerCustomer!$D$5)*(Tracker!$B$5:$B$999&lt;=PerCustomer!$E$5)*(Tracker!$C$5:$C$999=PerCustomer!$B$5),ROW(Tracker!$B$5:$B$999)-ROW(Tracker!$B$5)+1),ROWS(D$8:D963))))</f>
        <v/>
      </c>
      <c r="F963" s="19" t="str" cm="1">
        <f t="array" ref="F963">IF(ROWS(F$8:F963)&gt;$H$4,"",INDEX(PaymentDate[],SMALL(IF((PaymentDate[]&gt;=PerCustomer!$D$5)*(PaymentDate[]&lt;=PerCustomer!$E$5)*(PaymentCus[]=PerCustomer!$B$5),ROW(PaymentDate[])-ROW(CustPay!$B$4)+1),ROWS(F$8:F963))))</f>
        <v/>
      </c>
      <c r="G963" s="20" t="str" cm="1">
        <f t="array" ref="G963">IF(ROWS(G$8:G963)&gt;$H$4,"",INDEX(PaymentCus[],SMALL(IF((PaymentDate[]&gt;=PerCustomer!$D$5)*(PaymentDate[]&lt;=PerCustomer!$E$5)*(PaymentCus[]=PerCustomer!$B$5),ROW(PaymentDate[])-ROW(CustPay!$B$4)+1),ROWS(G$8:G963))))</f>
        <v/>
      </c>
      <c r="H963" s="21" t="str" cm="1">
        <f t="array" ref="H963">IF(ROWS(H$8:H963)&gt;$H$4,"",INDEX(TableCPD[],SMALL(IF((PaymentDate[]&gt;=PerCustomer!$D$5)*(PaymentDate[]&lt;=PerCustomer!$E$5)*(PaymentCus[]=PerCustomer!$B$5),ROW(PaymentDate[])-ROW(CustPay!$B$4)+1),ROWS(H$8:H963))))</f>
        <v/>
      </c>
      <c r="L963" s="10"/>
    </row>
    <row r="964" spans="2:12" x14ac:dyDescent="0.35">
      <c r="B964" s="19" t="str">
        <f t="array" ref="B964">IF(ROWS(B$8:B964)&gt;$H$3,"",INDEX(Tracker!$B$5:$B$999,SMALL(IF((Tracker!$B$5:$B$999&gt;=PerCustomer!$D$5)*(Tracker!$B$5:$B$999&lt;=PerCustomer!$E$5)*(Tracker!$C$5:$C$999=PerCustomer!$B$5),ROW(Tracker!$B$5:$B$999)-ROW(Tracker!$B$5)+1),ROWS(B$8:B964))))</f>
        <v/>
      </c>
      <c r="C964" s="19" t="str">
        <f t="array" ref="C964">IF(ROWS(C$8:C964)&gt;$H$3,"",INDEX(Tracker!$C$5:$C$999,SMALL(IF((Tracker!$B$5:$B$999&gt;=PerCustomer!$D$5)*(Tracker!$B$5:$B$999&lt;=PerCustomer!$E$5)*(Tracker!$C$5:$C$999=PerCustomer!$B$5),ROW(Tracker!$B$5:$B$999)-ROW(Tracker!$B$5)+1),ROWS(C$8:C964))))</f>
        <v/>
      </c>
      <c r="D964" s="21" t="str">
        <f t="array" ref="D964">IF(ROWS(D$8:D964)&gt;$H$3,"",INDEX(Tracker!$D$5:$D$999,SMALL(IF((Tracker!$B$5:$B$999&gt;=PerCustomer!$D$5)*(Tracker!$B$5:$B$999&lt;=PerCustomer!$E$5)*(Tracker!$C$5:$C$999=PerCustomer!$B$5),ROW(Tracker!$B$5:$B$999)-ROW(Tracker!$B$5)+1),ROWS(D$8:D964))))</f>
        <v/>
      </c>
      <c r="F964" s="19" t="str" cm="1">
        <f t="array" ref="F964">IF(ROWS(F$8:F964)&gt;$H$4,"",INDEX(PaymentDate[],SMALL(IF((PaymentDate[]&gt;=PerCustomer!$D$5)*(PaymentDate[]&lt;=PerCustomer!$E$5)*(PaymentCus[]=PerCustomer!$B$5),ROW(PaymentDate[])-ROW(CustPay!$B$4)+1),ROWS(F$8:F964))))</f>
        <v/>
      </c>
      <c r="G964" s="20" t="str" cm="1">
        <f t="array" ref="G964">IF(ROWS(G$8:G964)&gt;$H$4,"",INDEX(PaymentCus[],SMALL(IF((PaymentDate[]&gt;=PerCustomer!$D$5)*(PaymentDate[]&lt;=PerCustomer!$E$5)*(PaymentCus[]=PerCustomer!$B$5),ROW(PaymentDate[])-ROW(CustPay!$B$4)+1),ROWS(G$8:G964))))</f>
        <v/>
      </c>
      <c r="H964" s="21" t="str" cm="1">
        <f t="array" ref="H964">IF(ROWS(H$8:H964)&gt;$H$4,"",INDEX(TableCPD[],SMALL(IF((PaymentDate[]&gt;=PerCustomer!$D$5)*(PaymentDate[]&lt;=PerCustomer!$E$5)*(PaymentCus[]=PerCustomer!$B$5),ROW(PaymentDate[])-ROW(CustPay!$B$4)+1),ROWS(H$8:H964))))</f>
        <v/>
      </c>
      <c r="L964" s="10"/>
    </row>
    <row r="965" spans="2:12" x14ac:dyDescent="0.35">
      <c r="B965" s="19" t="str">
        <f t="array" ref="B965">IF(ROWS(B$8:B965)&gt;$H$3,"",INDEX(Tracker!$B$5:$B$999,SMALL(IF((Tracker!$B$5:$B$999&gt;=PerCustomer!$D$5)*(Tracker!$B$5:$B$999&lt;=PerCustomer!$E$5)*(Tracker!$C$5:$C$999=PerCustomer!$B$5),ROW(Tracker!$B$5:$B$999)-ROW(Tracker!$B$5)+1),ROWS(B$8:B965))))</f>
        <v/>
      </c>
      <c r="C965" s="19" t="str">
        <f t="array" ref="C965">IF(ROWS(C$8:C965)&gt;$H$3,"",INDEX(Tracker!$C$5:$C$999,SMALL(IF((Tracker!$B$5:$B$999&gt;=PerCustomer!$D$5)*(Tracker!$B$5:$B$999&lt;=PerCustomer!$E$5)*(Tracker!$C$5:$C$999=PerCustomer!$B$5),ROW(Tracker!$B$5:$B$999)-ROW(Tracker!$B$5)+1),ROWS(C$8:C965))))</f>
        <v/>
      </c>
      <c r="D965" s="21" t="str">
        <f t="array" ref="D965">IF(ROWS(D$8:D965)&gt;$H$3,"",INDEX(Tracker!$D$5:$D$999,SMALL(IF((Tracker!$B$5:$B$999&gt;=PerCustomer!$D$5)*(Tracker!$B$5:$B$999&lt;=PerCustomer!$E$5)*(Tracker!$C$5:$C$999=PerCustomer!$B$5),ROW(Tracker!$B$5:$B$999)-ROW(Tracker!$B$5)+1),ROWS(D$8:D965))))</f>
        <v/>
      </c>
      <c r="F965" s="19" t="str" cm="1">
        <f t="array" ref="F965">IF(ROWS(F$8:F965)&gt;$H$4,"",INDEX(PaymentDate[],SMALL(IF((PaymentDate[]&gt;=PerCustomer!$D$5)*(PaymentDate[]&lt;=PerCustomer!$E$5)*(PaymentCus[]=PerCustomer!$B$5),ROW(PaymentDate[])-ROW(CustPay!$B$4)+1),ROWS(F$8:F965))))</f>
        <v/>
      </c>
      <c r="G965" s="20" t="str" cm="1">
        <f t="array" ref="G965">IF(ROWS(G$8:G965)&gt;$H$4,"",INDEX(PaymentCus[],SMALL(IF((PaymentDate[]&gt;=PerCustomer!$D$5)*(PaymentDate[]&lt;=PerCustomer!$E$5)*(PaymentCus[]=PerCustomer!$B$5),ROW(PaymentDate[])-ROW(CustPay!$B$4)+1),ROWS(G$8:G965))))</f>
        <v/>
      </c>
      <c r="H965" s="21" t="str" cm="1">
        <f t="array" ref="H965">IF(ROWS(H$8:H965)&gt;$H$4,"",INDEX(TableCPD[],SMALL(IF((PaymentDate[]&gt;=PerCustomer!$D$5)*(PaymentDate[]&lt;=PerCustomer!$E$5)*(PaymentCus[]=PerCustomer!$B$5),ROW(PaymentDate[])-ROW(CustPay!$B$4)+1),ROWS(H$8:H965))))</f>
        <v/>
      </c>
      <c r="L965" s="10"/>
    </row>
    <row r="966" spans="2:12" x14ac:dyDescent="0.35">
      <c r="B966" s="19" t="str">
        <f t="array" ref="B966">IF(ROWS(B$8:B966)&gt;$H$3,"",INDEX(Tracker!$B$5:$B$999,SMALL(IF((Tracker!$B$5:$B$999&gt;=PerCustomer!$D$5)*(Tracker!$B$5:$B$999&lt;=PerCustomer!$E$5)*(Tracker!$C$5:$C$999=PerCustomer!$B$5),ROW(Tracker!$B$5:$B$999)-ROW(Tracker!$B$5)+1),ROWS(B$8:B966))))</f>
        <v/>
      </c>
      <c r="C966" s="19" t="str">
        <f t="array" ref="C966">IF(ROWS(C$8:C966)&gt;$H$3,"",INDEX(Tracker!$C$5:$C$999,SMALL(IF((Tracker!$B$5:$B$999&gt;=PerCustomer!$D$5)*(Tracker!$B$5:$B$999&lt;=PerCustomer!$E$5)*(Tracker!$C$5:$C$999=PerCustomer!$B$5),ROW(Tracker!$B$5:$B$999)-ROW(Tracker!$B$5)+1),ROWS(C$8:C966))))</f>
        <v/>
      </c>
      <c r="D966" s="21" t="str">
        <f t="array" ref="D966">IF(ROWS(D$8:D966)&gt;$H$3,"",INDEX(Tracker!$D$5:$D$999,SMALL(IF((Tracker!$B$5:$B$999&gt;=PerCustomer!$D$5)*(Tracker!$B$5:$B$999&lt;=PerCustomer!$E$5)*(Tracker!$C$5:$C$999=PerCustomer!$B$5),ROW(Tracker!$B$5:$B$999)-ROW(Tracker!$B$5)+1),ROWS(D$8:D966))))</f>
        <v/>
      </c>
      <c r="F966" s="19" t="str" cm="1">
        <f t="array" ref="F966">IF(ROWS(F$8:F966)&gt;$H$4,"",INDEX(PaymentDate[],SMALL(IF((PaymentDate[]&gt;=PerCustomer!$D$5)*(PaymentDate[]&lt;=PerCustomer!$E$5)*(PaymentCus[]=PerCustomer!$B$5),ROW(PaymentDate[])-ROW(CustPay!$B$4)+1),ROWS(F$8:F966))))</f>
        <v/>
      </c>
      <c r="G966" s="20" t="str" cm="1">
        <f t="array" ref="G966">IF(ROWS(G$8:G966)&gt;$H$4,"",INDEX(PaymentCus[],SMALL(IF((PaymentDate[]&gt;=PerCustomer!$D$5)*(PaymentDate[]&lt;=PerCustomer!$E$5)*(PaymentCus[]=PerCustomer!$B$5),ROW(PaymentDate[])-ROW(CustPay!$B$4)+1),ROWS(G$8:G966))))</f>
        <v/>
      </c>
      <c r="H966" s="21" t="str" cm="1">
        <f t="array" ref="H966">IF(ROWS(H$8:H966)&gt;$H$4,"",INDEX(TableCPD[],SMALL(IF((PaymentDate[]&gt;=PerCustomer!$D$5)*(PaymentDate[]&lt;=PerCustomer!$E$5)*(PaymentCus[]=PerCustomer!$B$5),ROW(PaymentDate[])-ROW(CustPay!$B$4)+1),ROWS(H$8:H966))))</f>
        <v/>
      </c>
      <c r="L966" s="10"/>
    </row>
    <row r="967" spans="2:12" x14ac:dyDescent="0.35">
      <c r="B967" s="19" t="str">
        <f t="array" ref="B967">IF(ROWS(B$8:B967)&gt;$H$3,"",INDEX(Tracker!$B$5:$B$999,SMALL(IF((Tracker!$B$5:$B$999&gt;=PerCustomer!$D$5)*(Tracker!$B$5:$B$999&lt;=PerCustomer!$E$5)*(Tracker!$C$5:$C$999=PerCustomer!$B$5),ROW(Tracker!$B$5:$B$999)-ROW(Tracker!$B$5)+1),ROWS(B$8:B967))))</f>
        <v/>
      </c>
      <c r="C967" s="19" t="str">
        <f t="array" ref="C967">IF(ROWS(C$8:C967)&gt;$H$3,"",INDEX(Tracker!$C$5:$C$999,SMALL(IF((Tracker!$B$5:$B$999&gt;=PerCustomer!$D$5)*(Tracker!$B$5:$B$999&lt;=PerCustomer!$E$5)*(Tracker!$C$5:$C$999=PerCustomer!$B$5),ROW(Tracker!$B$5:$B$999)-ROW(Tracker!$B$5)+1),ROWS(C$8:C967))))</f>
        <v/>
      </c>
      <c r="D967" s="21" t="str">
        <f t="array" ref="D967">IF(ROWS(D$8:D967)&gt;$H$3,"",INDEX(Tracker!$D$5:$D$999,SMALL(IF((Tracker!$B$5:$B$999&gt;=PerCustomer!$D$5)*(Tracker!$B$5:$B$999&lt;=PerCustomer!$E$5)*(Tracker!$C$5:$C$999=PerCustomer!$B$5),ROW(Tracker!$B$5:$B$999)-ROW(Tracker!$B$5)+1),ROWS(D$8:D967))))</f>
        <v/>
      </c>
      <c r="F967" s="19" t="str" cm="1">
        <f t="array" ref="F967">IF(ROWS(F$8:F967)&gt;$H$4,"",INDEX(PaymentDate[],SMALL(IF((PaymentDate[]&gt;=PerCustomer!$D$5)*(PaymentDate[]&lt;=PerCustomer!$E$5)*(PaymentCus[]=PerCustomer!$B$5),ROW(PaymentDate[])-ROW(CustPay!$B$4)+1),ROWS(F$8:F967))))</f>
        <v/>
      </c>
      <c r="G967" s="20" t="str" cm="1">
        <f t="array" ref="G967">IF(ROWS(G$8:G967)&gt;$H$4,"",INDEX(PaymentCus[],SMALL(IF((PaymentDate[]&gt;=PerCustomer!$D$5)*(PaymentDate[]&lt;=PerCustomer!$E$5)*(PaymentCus[]=PerCustomer!$B$5),ROW(PaymentDate[])-ROW(CustPay!$B$4)+1),ROWS(G$8:G967))))</f>
        <v/>
      </c>
      <c r="H967" s="21" t="str" cm="1">
        <f t="array" ref="H967">IF(ROWS(H$8:H967)&gt;$H$4,"",INDEX(TableCPD[],SMALL(IF((PaymentDate[]&gt;=PerCustomer!$D$5)*(PaymentDate[]&lt;=PerCustomer!$E$5)*(PaymentCus[]=PerCustomer!$B$5),ROW(PaymentDate[])-ROW(CustPay!$B$4)+1),ROWS(H$8:H967))))</f>
        <v/>
      </c>
      <c r="L967" s="10"/>
    </row>
    <row r="968" spans="2:12" x14ac:dyDescent="0.35">
      <c r="B968" s="19" t="str">
        <f t="array" ref="B968">IF(ROWS(B$8:B968)&gt;$H$3,"",INDEX(Tracker!$B$5:$B$999,SMALL(IF((Tracker!$B$5:$B$999&gt;=PerCustomer!$D$5)*(Tracker!$B$5:$B$999&lt;=PerCustomer!$E$5)*(Tracker!$C$5:$C$999=PerCustomer!$B$5),ROW(Tracker!$B$5:$B$999)-ROW(Tracker!$B$5)+1),ROWS(B$8:B968))))</f>
        <v/>
      </c>
      <c r="C968" s="19" t="str">
        <f t="array" ref="C968">IF(ROWS(C$8:C968)&gt;$H$3,"",INDEX(Tracker!$C$5:$C$999,SMALL(IF((Tracker!$B$5:$B$999&gt;=PerCustomer!$D$5)*(Tracker!$B$5:$B$999&lt;=PerCustomer!$E$5)*(Tracker!$C$5:$C$999=PerCustomer!$B$5),ROW(Tracker!$B$5:$B$999)-ROW(Tracker!$B$5)+1),ROWS(C$8:C968))))</f>
        <v/>
      </c>
      <c r="D968" s="21" t="str">
        <f t="array" ref="D968">IF(ROWS(D$8:D968)&gt;$H$3,"",INDEX(Tracker!$D$5:$D$999,SMALL(IF((Tracker!$B$5:$B$999&gt;=PerCustomer!$D$5)*(Tracker!$B$5:$B$999&lt;=PerCustomer!$E$5)*(Tracker!$C$5:$C$999=PerCustomer!$B$5),ROW(Tracker!$B$5:$B$999)-ROW(Tracker!$B$5)+1),ROWS(D$8:D968))))</f>
        <v/>
      </c>
      <c r="F968" s="19" t="str" cm="1">
        <f t="array" ref="F968">IF(ROWS(F$8:F968)&gt;$H$4,"",INDEX(PaymentDate[],SMALL(IF((PaymentDate[]&gt;=PerCustomer!$D$5)*(PaymentDate[]&lt;=PerCustomer!$E$5)*(PaymentCus[]=PerCustomer!$B$5),ROW(PaymentDate[])-ROW(CustPay!$B$4)+1),ROWS(F$8:F968))))</f>
        <v/>
      </c>
      <c r="G968" s="20" t="str" cm="1">
        <f t="array" ref="G968">IF(ROWS(G$8:G968)&gt;$H$4,"",INDEX(PaymentCus[],SMALL(IF((PaymentDate[]&gt;=PerCustomer!$D$5)*(PaymentDate[]&lt;=PerCustomer!$E$5)*(PaymentCus[]=PerCustomer!$B$5),ROW(PaymentDate[])-ROW(CustPay!$B$4)+1),ROWS(G$8:G968))))</f>
        <v/>
      </c>
      <c r="H968" s="21" t="str" cm="1">
        <f t="array" ref="H968">IF(ROWS(H$8:H968)&gt;$H$4,"",INDEX(TableCPD[],SMALL(IF((PaymentDate[]&gt;=PerCustomer!$D$5)*(PaymentDate[]&lt;=PerCustomer!$E$5)*(PaymentCus[]=PerCustomer!$B$5),ROW(PaymentDate[])-ROW(CustPay!$B$4)+1),ROWS(H$8:H968))))</f>
        <v/>
      </c>
      <c r="L968" s="10"/>
    </row>
    <row r="969" spans="2:12" x14ac:dyDescent="0.35">
      <c r="B969" s="19" t="str">
        <f t="array" ref="B969">IF(ROWS(B$8:B969)&gt;$H$3,"",INDEX(Tracker!$B$5:$B$999,SMALL(IF((Tracker!$B$5:$B$999&gt;=PerCustomer!$D$5)*(Tracker!$B$5:$B$999&lt;=PerCustomer!$E$5)*(Tracker!$C$5:$C$999=PerCustomer!$B$5),ROW(Tracker!$B$5:$B$999)-ROW(Tracker!$B$5)+1),ROWS(B$8:B969))))</f>
        <v/>
      </c>
      <c r="C969" s="19" t="str">
        <f t="array" ref="C969">IF(ROWS(C$8:C969)&gt;$H$3,"",INDEX(Tracker!$C$5:$C$999,SMALL(IF((Tracker!$B$5:$B$999&gt;=PerCustomer!$D$5)*(Tracker!$B$5:$B$999&lt;=PerCustomer!$E$5)*(Tracker!$C$5:$C$999=PerCustomer!$B$5),ROW(Tracker!$B$5:$B$999)-ROW(Tracker!$B$5)+1),ROWS(C$8:C969))))</f>
        <v/>
      </c>
      <c r="D969" s="21" t="str">
        <f t="array" ref="D969">IF(ROWS(D$8:D969)&gt;$H$3,"",INDEX(Tracker!$D$5:$D$999,SMALL(IF((Tracker!$B$5:$B$999&gt;=PerCustomer!$D$5)*(Tracker!$B$5:$B$999&lt;=PerCustomer!$E$5)*(Tracker!$C$5:$C$999=PerCustomer!$B$5),ROW(Tracker!$B$5:$B$999)-ROW(Tracker!$B$5)+1),ROWS(D$8:D969))))</f>
        <v/>
      </c>
      <c r="F969" s="19" t="str" cm="1">
        <f t="array" ref="F969">IF(ROWS(F$8:F969)&gt;$H$4,"",INDEX(PaymentDate[],SMALL(IF((PaymentDate[]&gt;=PerCustomer!$D$5)*(PaymentDate[]&lt;=PerCustomer!$E$5)*(PaymentCus[]=PerCustomer!$B$5),ROW(PaymentDate[])-ROW(CustPay!$B$4)+1),ROWS(F$8:F969))))</f>
        <v/>
      </c>
      <c r="G969" s="20" t="str" cm="1">
        <f t="array" ref="G969">IF(ROWS(G$8:G969)&gt;$H$4,"",INDEX(PaymentCus[],SMALL(IF((PaymentDate[]&gt;=PerCustomer!$D$5)*(PaymentDate[]&lt;=PerCustomer!$E$5)*(PaymentCus[]=PerCustomer!$B$5),ROW(PaymentDate[])-ROW(CustPay!$B$4)+1),ROWS(G$8:G969))))</f>
        <v/>
      </c>
      <c r="H969" s="21" t="str" cm="1">
        <f t="array" ref="H969">IF(ROWS(H$8:H969)&gt;$H$4,"",INDEX(TableCPD[],SMALL(IF((PaymentDate[]&gt;=PerCustomer!$D$5)*(PaymentDate[]&lt;=PerCustomer!$E$5)*(PaymentCus[]=PerCustomer!$B$5),ROW(PaymentDate[])-ROW(CustPay!$B$4)+1),ROWS(H$8:H969))))</f>
        <v/>
      </c>
      <c r="L969" s="10"/>
    </row>
    <row r="970" spans="2:12" x14ac:dyDescent="0.35">
      <c r="B970" s="19" t="str">
        <f t="array" ref="B970">IF(ROWS(B$8:B970)&gt;$H$3,"",INDEX(Tracker!$B$5:$B$999,SMALL(IF((Tracker!$B$5:$B$999&gt;=PerCustomer!$D$5)*(Tracker!$B$5:$B$999&lt;=PerCustomer!$E$5)*(Tracker!$C$5:$C$999=PerCustomer!$B$5),ROW(Tracker!$B$5:$B$999)-ROW(Tracker!$B$5)+1),ROWS(B$8:B970))))</f>
        <v/>
      </c>
      <c r="C970" s="19" t="str">
        <f t="array" ref="C970">IF(ROWS(C$8:C970)&gt;$H$3,"",INDEX(Tracker!$C$5:$C$999,SMALL(IF((Tracker!$B$5:$B$999&gt;=PerCustomer!$D$5)*(Tracker!$B$5:$B$999&lt;=PerCustomer!$E$5)*(Tracker!$C$5:$C$999=PerCustomer!$B$5),ROW(Tracker!$B$5:$B$999)-ROW(Tracker!$B$5)+1),ROWS(C$8:C970))))</f>
        <v/>
      </c>
      <c r="D970" s="21" t="str">
        <f t="array" ref="D970">IF(ROWS(D$8:D970)&gt;$H$3,"",INDEX(Tracker!$D$5:$D$999,SMALL(IF((Tracker!$B$5:$B$999&gt;=PerCustomer!$D$5)*(Tracker!$B$5:$B$999&lt;=PerCustomer!$E$5)*(Tracker!$C$5:$C$999=PerCustomer!$B$5),ROW(Tracker!$B$5:$B$999)-ROW(Tracker!$B$5)+1),ROWS(D$8:D970))))</f>
        <v/>
      </c>
      <c r="F970" s="19" t="str" cm="1">
        <f t="array" ref="F970">IF(ROWS(F$8:F970)&gt;$H$4,"",INDEX(PaymentDate[],SMALL(IF((PaymentDate[]&gt;=PerCustomer!$D$5)*(PaymentDate[]&lt;=PerCustomer!$E$5)*(PaymentCus[]=PerCustomer!$B$5),ROW(PaymentDate[])-ROW(CustPay!$B$4)+1),ROWS(F$8:F970))))</f>
        <v/>
      </c>
      <c r="G970" s="20" t="str" cm="1">
        <f t="array" ref="G970">IF(ROWS(G$8:G970)&gt;$H$4,"",INDEX(PaymentCus[],SMALL(IF((PaymentDate[]&gt;=PerCustomer!$D$5)*(PaymentDate[]&lt;=PerCustomer!$E$5)*(PaymentCus[]=PerCustomer!$B$5),ROW(PaymentDate[])-ROW(CustPay!$B$4)+1),ROWS(G$8:G970))))</f>
        <v/>
      </c>
      <c r="H970" s="21" t="str" cm="1">
        <f t="array" ref="H970">IF(ROWS(H$8:H970)&gt;$H$4,"",INDEX(TableCPD[],SMALL(IF((PaymentDate[]&gt;=PerCustomer!$D$5)*(PaymentDate[]&lt;=PerCustomer!$E$5)*(PaymentCus[]=PerCustomer!$B$5),ROW(PaymentDate[])-ROW(CustPay!$B$4)+1),ROWS(H$8:H970))))</f>
        <v/>
      </c>
      <c r="L970" s="10"/>
    </row>
    <row r="971" spans="2:12" x14ac:dyDescent="0.35">
      <c r="B971" s="19" t="str">
        <f t="array" ref="B971">IF(ROWS(B$8:B971)&gt;$H$3,"",INDEX(Tracker!$B$5:$B$999,SMALL(IF((Tracker!$B$5:$B$999&gt;=PerCustomer!$D$5)*(Tracker!$B$5:$B$999&lt;=PerCustomer!$E$5)*(Tracker!$C$5:$C$999=PerCustomer!$B$5),ROW(Tracker!$B$5:$B$999)-ROW(Tracker!$B$5)+1),ROWS(B$8:B971))))</f>
        <v/>
      </c>
      <c r="C971" s="19" t="str">
        <f t="array" ref="C971">IF(ROWS(C$8:C971)&gt;$H$3,"",INDEX(Tracker!$C$5:$C$999,SMALL(IF((Tracker!$B$5:$B$999&gt;=PerCustomer!$D$5)*(Tracker!$B$5:$B$999&lt;=PerCustomer!$E$5)*(Tracker!$C$5:$C$999=PerCustomer!$B$5),ROW(Tracker!$B$5:$B$999)-ROW(Tracker!$B$5)+1),ROWS(C$8:C971))))</f>
        <v/>
      </c>
      <c r="D971" s="21" t="str">
        <f t="array" ref="D971">IF(ROWS(D$8:D971)&gt;$H$3,"",INDEX(Tracker!$D$5:$D$999,SMALL(IF((Tracker!$B$5:$B$999&gt;=PerCustomer!$D$5)*(Tracker!$B$5:$B$999&lt;=PerCustomer!$E$5)*(Tracker!$C$5:$C$999=PerCustomer!$B$5),ROW(Tracker!$B$5:$B$999)-ROW(Tracker!$B$5)+1),ROWS(D$8:D971))))</f>
        <v/>
      </c>
      <c r="F971" s="19" t="str" cm="1">
        <f t="array" ref="F971">IF(ROWS(F$8:F971)&gt;$H$4,"",INDEX(PaymentDate[],SMALL(IF((PaymentDate[]&gt;=PerCustomer!$D$5)*(PaymentDate[]&lt;=PerCustomer!$E$5)*(PaymentCus[]=PerCustomer!$B$5),ROW(PaymentDate[])-ROW(CustPay!$B$4)+1),ROWS(F$8:F971))))</f>
        <v/>
      </c>
      <c r="G971" s="20" t="str" cm="1">
        <f t="array" ref="G971">IF(ROWS(G$8:G971)&gt;$H$4,"",INDEX(PaymentCus[],SMALL(IF((PaymentDate[]&gt;=PerCustomer!$D$5)*(PaymentDate[]&lt;=PerCustomer!$E$5)*(PaymentCus[]=PerCustomer!$B$5),ROW(PaymentDate[])-ROW(CustPay!$B$4)+1),ROWS(G$8:G971))))</f>
        <v/>
      </c>
      <c r="H971" s="21" t="str" cm="1">
        <f t="array" ref="H971">IF(ROWS(H$8:H971)&gt;$H$4,"",INDEX(TableCPD[],SMALL(IF((PaymentDate[]&gt;=PerCustomer!$D$5)*(PaymentDate[]&lt;=PerCustomer!$E$5)*(PaymentCus[]=PerCustomer!$B$5),ROW(PaymentDate[])-ROW(CustPay!$B$4)+1),ROWS(H$8:H971))))</f>
        <v/>
      </c>
      <c r="L971" s="10"/>
    </row>
    <row r="972" spans="2:12" x14ac:dyDescent="0.35">
      <c r="B972" s="19" t="str">
        <f t="array" ref="B972">IF(ROWS(B$8:B972)&gt;$H$3,"",INDEX(Tracker!$B$5:$B$999,SMALL(IF((Tracker!$B$5:$B$999&gt;=PerCustomer!$D$5)*(Tracker!$B$5:$B$999&lt;=PerCustomer!$E$5)*(Tracker!$C$5:$C$999=PerCustomer!$B$5),ROW(Tracker!$B$5:$B$999)-ROW(Tracker!$B$5)+1),ROWS(B$8:B972))))</f>
        <v/>
      </c>
      <c r="C972" s="19" t="str">
        <f t="array" ref="C972">IF(ROWS(C$8:C972)&gt;$H$3,"",INDEX(Tracker!$C$5:$C$999,SMALL(IF((Tracker!$B$5:$B$999&gt;=PerCustomer!$D$5)*(Tracker!$B$5:$B$999&lt;=PerCustomer!$E$5)*(Tracker!$C$5:$C$999=PerCustomer!$B$5),ROW(Tracker!$B$5:$B$999)-ROW(Tracker!$B$5)+1),ROWS(C$8:C972))))</f>
        <v/>
      </c>
      <c r="D972" s="21" t="str">
        <f t="array" ref="D972">IF(ROWS(D$8:D972)&gt;$H$3,"",INDEX(Tracker!$D$5:$D$999,SMALL(IF((Tracker!$B$5:$B$999&gt;=PerCustomer!$D$5)*(Tracker!$B$5:$B$999&lt;=PerCustomer!$E$5)*(Tracker!$C$5:$C$999=PerCustomer!$B$5),ROW(Tracker!$B$5:$B$999)-ROW(Tracker!$B$5)+1),ROWS(D$8:D972))))</f>
        <v/>
      </c>
      <c r="F972" s="19" t="str" cm="1">
        <f t="array" ref="F972">IF(ROWS(F$8:F972)&gt;$H$4,"",INDEX(PaymentDate[],SMALL(IF((PaymentDate[]&gt;=PerCustomer!$D$5)*(PaymentDate[]&lt;=PerCustomer!$E$5)*(PaymentCus[]=PerCustomer!$B$5),ROW(PaymentDate[])-ROW(CustPay!$B$4)+1),ROWS(F$8:F972))))</f>
        <v/>
      </c>
      <c r="G972" s="20" t="str" cm="1">
        <f t="array" ref="G972">IF(ROWS(G$8:G972)&gt;$H$4,"",INDEX(PaymentCus[],SMALL(IF((PaymentDate[]&gt;=PerCustomer!$D$5)*(PaymentDate[]&lt;=PerCustomer!$E$5)*(PaymentCus[]=PerCustomer!$B$5),ROW(PaymentDate[])-ROW(CustPay!$B$4)+1),ROWS(G$8:G972))))</f>
        <v/>
      </c>
      <c r="H972" s="21" t="str" cm="1">
        <f t="array" ref="H972">IF(ROWS(H$8:H972)&gt;$H$4,"",INDEX(TableCPD[],SMALL(IF((PaymentDate[]&gt;=PerCustomer!$D$5)*(PaymentDate[]&lt;=PerCustomer!$E$5)*(PaymentCus[]=PerCustomer!$B$5),ROW(PaymentDate[])-ROW(CustPay!$B$4)+1),ROWS(H$8:H972))))</f>
        <v/>
      </c>
      <c r="L972" s="10"/>
    </row>
    <row r="973" spans="2:12" x14ac:dyDescent="0.35">
      <c r="B973" s="19" t="str">
        <f t="array" ref="B973">IF(ROWS(B$8:B973)&gt;$H$3,"",INDEX(Tracker!$B$5:$B$999,SMALL(IF((Tracker!$B$5:$B$999&gt;=PerCustomer!$D$5)*(Tracker!$B$5:$B$999&lt;=PerCustomer!$E$5)*(Tracker!$C$5:$C$999=PerCustomer!$B$5),ROW(Tracker!$B$5:$B$999)-ROW(Tracker!$B$5)+1),ROWS(B$8:B973))))</f>
        <v/>
      </c>
      <c r="C973" s="19" t="str">
        <f t="array" ref="C973">IF(ROWS(C$8:C973)&gt;$H$3,"",INDEX(Tracker!$C$5:$C$999,SMALL(IF((Tracker!$B$5:$B$999&gt;=PerCustomer!$D$5)*(Tracker!$B$5:$B$999&lt;=PerCustomer!$E$5)*(Tracker!$C$5:$C$999=PerCustomer!$B$5),ROW(Tracker!$B$5:$B$999)-ROW(Tracker!$B$5)+1),ROWS(C$8:C973))))</f>
        <v/>
      </c>
      <c r="D973" s="21" t="str">
        <f t="array" ref="D973">IF(ROWS(D$8:D973)&gt;$H$3,"",INDEX(Tracker!$D$5:$D$999,SMALL(IF((Tracker!$B$5:$B$999&gt;=PerCustomer!$D$5)*(Tracker!$B$5:$B$999&lt;=PerCustomer!$E$5)*(Tracker!$C$5:$C$999=PerCustomer!$B$5),ROW(Tracker!$B$5:$B$999)-ROW(Tracker!$B$5)+1),ROWS(D$8:D973))))</f>
        <v/>
      </c>
      <c r="F973" s="19" t="str" cm="1">
        <f t="array" ref="F973">IF(ROWS(F$8:F973)&gt;$H$4,"",INDEX(PaymentDate[],SMALL(IF((PaymentDate[]&gt;=PerCustomer!$D$5)*(PaymentDate[]&lt;=PerCustomer!$E$5)*(PaymentCus[]=PerCustomer!$B$5),ROW(PaymentDate[])-ROW(CustPay!$B$4)+1),ROWS(F$8:F973))))</f>
        <v/>
      </c>
      <c r="G973" s="20" t="str" cm="1">
        <f t="array" ref="G973">IF(ROWS(G$8:G973)&gt;$H$4,"",INDEX(PaymentCus[],SMALL(IF((PaymentDate[]&gt;=PerCustomer!$D$5)*(PaymentDate[]&lt;=PerCustomer!$E$5)*(PaymentCus[]=PerCustomer!$B$5),ROW(PaymentDate[])-ROW(CustPay!$B$4)+1),ROWS(G$8:G973))))</f>
        <v/>
      </c>
      <c r="H973" s="21" t="str" cm="1">
        <f t="array" ref="H973">IF(ROWS(H$8:H973)&gt;$H$4,"",INDEX(TableCPD[],SMALL(IF((PaymentDate[]&gt;=PerCustomer!$D$5)*(PaymentDate[]&lt;=PerCustomer!$E$5)*(PaymentCus[]=PerCustomer!$B$5),ROW(PaymentDate[])-ROW(CustPay!$B$4)+1),ROWS(H$8:H973))))</f>
        <v/>
      </c>
      <c r="L973" s="10"/>
    </row>
    <row r="974" spans="2:12" x14ac:dyDescent="0.35">
      <c r="B974" s="19" t="str">
        <f t="array" ref="B974">IF(ROWS(B$8:B974)&gt;$H$3,"",INDEX(Tracker!$B$5:$B$999,SMALL(IF((Tracker!$B$5:$B$999&gt;=PerCustomer!$D$5)*(Tracker!$B$5:$B$999&lt;=PerCustomer!$E$5)*(Tracker!$C$5:$C$999=PerCustomer!$B$5),ROW(Tracker!$B$5:$B$999)-ROW(Tracker!$B$5)+1),ROWS(B$8:B974))))</f>
        <v/>
      </c>
      <c r="C974" s="19" t="str">
        <f t="array" ref="C974">IF(ROWS(C$8:C974)&gt;$H$3,"",INDEX(Tracker!$C$5:$C$999,SMALL(IF((Tracker!$B$5:$B$999&gt;=PerCustomer!$D$5)*(Tracker!$B$5:$B$999&lt;=PerCustomer!$E$5)*(Tracker!$C$5:$C$999=PerCustomer!$B$5),ROW(Tracker!$B$5:$B$999)-ROW(Tracker!$B$5)+1),ROWS(C$8:C974))))</f>
        <v/>
      </c>
      <c r="D974" s="21" t="str">
        <f t="array" ref="D974">IF(ROWS(D$8:D974)&gt;$H$3,"",INDEX(Tracker!$D$5:$D$999,SMALL(IF((Tracker!$B$5:$B$999&gt;=PerCustomer!$D$5)*(Tracker!$B$5:$B$999&lt;=PerCustomer!$E$5)*(Tracker!$C$5:$C$999=PerCustomer!$B$5),ROW(Tracker!$B$5:$B$999)-ROW(Tracker!$B$5)+1),ROWS(D$8:D974))))</f>
        <v/>
      </c>
      <c r="F974" s="19" t="str" cm="1">
        <f t="array" ref="F974">IF(ROWS(F$8:F974)&gt;$H$4,"",INDEX(PaymentDate[],SMALL(IF((PaymentDate[]&gt;=PerCustomer!$D$5)*(PaymentDate[]&lt;=PerCustomer!$E$5)*(PaymentCus[]=PerCustomer!$B$5),ROW(PaymentDate[])-ROW(CustPay!$B$4)+1),ROWS(F$8:F974))))</f>
        <v/>
      </c>
      <c r="G974" s="20" t="str" cm="1">
        <f t="array" ref="G974">IF(ROWS(G$8:G974)&gt;$H$4,"",INDEX(PaymentCus[],SMALL(IF((PaymentDate[]&gt;=PerCustomer!$D$5)*(PaymentDate[]&lt;=PerCustomer!$E$5)*(PaymentCus[]=PerCustomer!$B$5),ROW(PaymentDate[])-ROW(CustPay!$B$4)+1),ROWS(G$8:G974))))</f>
        <v/>
      </c>
      <c r="H974" s="21" t="str" cm="1">
        <f t="array" ref="H974">IF(ROWS(H$8:H974)&gt;$H$4,"",INDEX(TableCPD[],SMALL(IF((PaymentDate[]&gt;=PerCustomer!$D$5)*(PaymentDate[]&lt;=PerCustomer!$E$5)*(PaymentCus[]=PerCustomer!$B$5),ROW(PaymentDate[])-ROW(CustPay!$B$4)+1),ROWS(H$8:H974))))</f>
        <v/>
      </c>
      <c r="L974" s="10"/>
    </row>
    <row r="975" spans="2:12" x14ac:dyDescent="0.35">
      <c r="B975" s="19" t="str">
        <f t="array" ref="B975">IF(ROWS(B$8:B975)&gt;$H$3,"",INDEX(Tracker!$B$5:$B$999,SMALL(IF((Tracker!$B$5:$B$999&gt;=PerCustomer!$D$5)*(Tracker!$B$5:$B$999&lt;=PerCustomer!$E$5)*(Tracker!$C$5:$C$999=PerCustomer!$B$5),ROW(Tracker!$B$5:$B$999)-ROW(Tracker!$B$5)+1),ROWS(B$8:B975))))</f>
        <v/>
      </c>
      <c r="C975" s="19" t="str">
        <f t="array" ref="C975">IF(ROWS(C$8:C975)&gt;$H$3,"",INDEX(Tracker!$C$5:$C$999,SMALL(IF((Tracker!$B$5:$B$999&gt;=PerCustomer!$D$5)*(Tracker!$B$5:$B$999&lt;=PerCustomer!$E$5)*(Tracker!$C$5:$C$999=PerCustomer!$B$5),ROW(Tracker!$B$5:$B$999)-ROW(Tracker!$B$5)+1),ROWS(C$8:C975))))</f>
        <v/>
      </c>
      <c r="D975" s="21" t="str">
        <f t="array" ref="D975">IF(ROWS(D$8:D975)&gt;$H$3,"",INDEX(Tracker!$D$5:$D$999,SMALL(IF((Tracker!$B$5:$B$999&gt;=PerCustomer!$D$5)*(Tracker!$B$5:$B$999&lt;=PerCustomer!$E$5)*(Tracker!$C$5:$C$999=PerCustomer!$B$5),ROW(Tracker!$B$5:$B$999)-ROW(Tracker!$B$5)+1),ROWS(D$8:D975))))</f>
        <v/>
      </c>
      <c r="F975" s="19" t="str" cm="1">
        <f t="array" ref="F975">IF(ROWS(F$8:F975)&gt;$H$4,"",INDEX(PaymentDate[],SMALL(IF((PaymentDate[]&gt;=PerCustomer!$D$5)*(PaymentDate[]&lt;=PerCustomer!$E$5)*(PaymentCus[]=PerCustomer!$B$5),ROW(PaymentDate[])-ROW(CustPay!$B$4)+1),ROWS(F$8:F975))))</f>
        <v/>
      </c>
      <c r="G975" s="20" t="str" cm="1">
        <f t="array" ref="G975">IF(ROWS(G$8:G975)&gt;$H$4,"",INDEX(PaymentCus[],SMALL(IF((PaymentDate[]&gt;=PerCustomer!$D$5)*(PaymentDate[]&lt;=PerCustomer!$E$5)*(PaymentCus[]=PerCustomer!$B$5),ROW(PaymentDate[])-ROW(CustPay!$B$4)+1),ROWS(G$8:G975))))</f>
        <v/>
      </c>
      <c r="H975" s="21" t="str" cm="1">
        <f t="array" ref="H975">IF(ROWS(H$8:H975)&gt;$H$4,"",INDEX(TableCPD[],SMALL(IF((PaymentDate[]&gt;=PerCustomer!$D$5)*(PaymentDate[]&lt;=PerCustomer!$E$5)*(PaymentCus[]=PerCustomer!$B$5),ROW(PaymentDate[])-ROW(CustPay!$B$4)+1),ROWS(H$8:H975))))</f>
        <v/>
      </c>
      <c r="L975" s="10"/>
    </row>
    <row r="976" spans="2:12" x14ac:dyDescent="0.35">
      <c r="B976" s="19" t="str">
        <f t="array" ref="B976">IF(ROWS(B$8:B976)&gt;$H$3,"",INDEX(Tracker!$B$5:$B$999,SMALL(IF((Tracker!$B$5:$B$999&gt;=PerCustomer!$D$5)*(Tracker!$B$5:$B$999&lt;=PerCustomer!$E$5)*(Tracker!$C$5:$C$999=PerCustomer!$B$5),ROW(Tracker!$B$5:$B$999)-ROW(Tracker!$B$5)+1),ROWS(B$8:B976))))</f>
        <v/>
      </c>
      <c r="C976" s="19" t="str">
        <f t="array" ref="C976">IF(ROWS(C$8:C976)&gt;$H$3,"",INDEX(Tracker!$C$5:$C$999,SMALL(IF((Tracker!$B$5:$B$999&gt;=PerCustomer!$D$5)*(Tracker!$B$5:$B$999&lt;=PerCustomer!$E$5)*(Tracker!$C$5:$C$999=PerCustomer!$B$5),ROW(Tracker!$B$5:$B$999)-ROW(Tracker!$B$5)+1),ROWS(C$8:C976))))</f>
        <v/>
      </c>
      <c r="D976" s="21" t="str">
        <f t="array" ref="D976">IF(ROWS(D$8:D976)&gt;$H$3,"",INDEX(Tracker!$D$5:$D$999,SMALL(IF((Tracker!$B$5:$B$999&gt;=PerCustomer!$D$5)*(Tracker!$B$5:$B$999&lt;=PerCustomer!$E$5)*(Tracker!$C$5:$C$999=PerCustomer!$B$5),ROW(Tracker!$B$5:$B$999)-ROW(Tracker!$B$5)+1),ROWS(D$8:D976))))</f>
        <v/>
      </c>
      <c r="F976" s="19" t="str" cm="1">
        <f t="array" ref="F976">IF(ROWS(F$8:F976)&gt;$H$4,"",INDEX(PaymentDate[],SMALL(IF((PaymentDate[]&gt;=PerCustomer!$D$5)*(PaymentDate[]&lt;=PerCustomer!$E$5)*(PaymentCus[]=PerCustomer!$B$5),ROW(PaymentDate[])-ROW(CustPay!$B$4)+1),ROWS(F$8:F976))))</f>
        <v/>
      </c>
      <c r="G976" s="20" t="str" cm="1">
        <f t="array" ref="G976">IF(ROWS(G$8:G976)&gt;$H$4,"",INDEX(PaymentCus[],SMALL(IF((PaymentDate[]&gt;=PerCustomer!$D$5)*(PaymentDate[]&lt;=PerCustomer!$E$5)*(PaymentCus[]=PerCustomer!$B$5),ROW(PaymentDate[])-ROW(CustPay!$B$4)+1),ROWS(G$8:G976))))</f>
        <v/>
      </c>
      <c r="H976" s="21" t="str" cm="1">
        <f t="array" ref="H976">IF(ROWS(H$8:H976)&gt;$H$4,"",INDEX(TableCPD[],SMALL(IF((PaymentDate[]&gt;=PerCustomer!$D$5)*(PaymentDate[]&lt;=PerCustomer!$E$5)*(PaymentCus[]=PerCustomer!$B$5),ROW(PaymentDate[])-ROW(CustPay!$B$4)+1),ROWS(H$8:H976))))</f>
        <v/>
      </c>
      <c r="L976" s="10"/>
    </row>
    <row r="977" spans="2:12" x14ac:dyDescent="0.35">
      <c r="B977" s="19" t="str">
        <f t="array" ref="B977">IF(ROWS(B$8:B977)&gt;$H$3,"",INDEX(Tracker!$B$5:$B$999,SMALL(IF((Tracker!$B$5:$B$999&gt;=PerCustomer!$D$5)*(Tracker!$B$5:$B$999&lt;=PerCustomer!$E$5)*(Tracker!$C$5:$C$999=PerCustomer!$B$5),ROW(Tracker!$B$5:$B$999)-ROW(Tracker!$B$5)+1),ROWS(B$8:B977))))</f>
        <v/>
      </c>
      <c r="C977" s="19" t="str">
        <f t="array" ref="C977">IF(ROWS(C$8:C977)&gt;$H$3,"",INDEX(Tracker!$C$5:$C$999,SMALL(IF((Tracker!$B$5:$B$999&gt;=PerCustomer!$D$5)*(Tracker!$B$5:$B$999&lt;=PerCustomer!$E$5)*(Tracker!$C$5:$C$999=PerCustomer!$B$5),ROW(Tracker!$B$5:$B$999)-ROW(Tracker!$B$5)+1),ROWS(C$8:C977))))</f>
        <v/>
      </c>
      <c r="D977" s="21" t="str">
        <f t="array" ref="D977">IF(ROWS(D$8:D977)&gt;$H$3,"",INDEX(Tracker!$D$5:$D$999,SMALL(IF((Tracker!$B$5:$B$999&gt;=PerCustomer!$D$5)*(Tracker!$B$5:$B$999&lt;=PerCustomer!$E$5)*(Tracker!$C$5:$C$999=PerCustomer!$B$5),ROW(Tracker!$B$5:$B$999)-ROW(Tracker!$B$5)+1),ROWS(D$8:D977))))</f>
        <v/>
      </c>
      <c r="F977" s="19" t="str" cm="1">
        <f t="array" ref="F977">IF(ROWS(F$8:F977)&gt;$H$4,"",INDEX(PaymentDate[],SMALL(IF((PaymentDate[]&gt;=PerCustomer!$D$5)*(PaymentDate[]&lt;=PerCustomer!$E$5)*(PaymentCus[]=PerCustomer!$B$5),ROW(PaymentDate[])-ROW(CustPay!$B$4)+1),ROWS(F$8:F977))))</f>
        <v/>
      </c>
      <c r="G977" s="20" t="str" cm="1">
        <f t="array" ref="G977">IF(ROWS(G$8:G977)&gt;$H$4,"",INDEX(PaymentCus[],SMALL(IF((PaymentDate[]&gt;=PerCustomer!$D$5)*(PaymentDate[]&lt;=PerCustomer!$E$5)*(PaymentCus[]=PerCustomer!$B$5),ROW(PaymentDate[])-ROW(CustPay!$B$4)+1),ROWS(G$8:G977))))</f>
        <v/>
      </c>
      <c r="H977" s="21" t="str" cm="1">
        <f t="array" ref="H977">IF(ROWS(H$8:H977)&gt;$H$4,"",INDEX(TableCPD[],SMALL(IF((PaymentDate[]&gt;=PerCustomer!$D$5)*(PaymentDate[]&lt;=PerCustomer!$E$5)*(PaymentCus[]=PerCustomer!$B$5),ROW(PaymentDate[])-ROW(CustPay!$B$4)+1),ROWS(H$8:H977))))</f>
        <v/>
      </c>
      <c r="L977" s="10"/>
    </row>
    <row r="978" spans="2:12" x14ac:dyDescent="0.35">
      <c r="B978" s="19" t="str">
        <f t="array" ref="B978">IF(ROWS(B$8:B978)&gt;$H$3,"",INDEX(Tracker!$B$5:$B$999,SMALL(IF((Tracker!$B$5:$B$999&gt;=PerCustomer!$D$5)*(Tracker!$B$5:$B$999&lt;=PerCustomer!$E$5)*(Tracker!$C$5:$C$999=PerCustomer!$B$5),ROW(Tracker!$B$5:$B$999)-ROW(Tracker!$B$5)+1),ROWS(B$8:B978))))</f>
        <v/>
      </c>
      <c r="C978" s="19" t="str">
        <f t="array" ref="C978">IF(ROWS(C$8:C978)&gt;$H$3,"",INDEX(Tracker!$C$5:$C$999,SMALL(IF((Tracker!$B$5:$B$999&gt;=PerCustomer!$D$5)*(Tracker!$B$5:$B$999&lt;=PerCustomer!$E$5)*(Tracker!$C$5:$C$999=PerCustomer!$B$5),ROW(Tracker!$B$5:$B$999)-ROW(Tracker!$B$5)+1),ROWS(C$8:C978))))</f>
        <v/>
      </c>
      <c r="D978" s="21" t="str">
        <f t="array" ref="D978">IF(ROWS(D$8:D978)&gt;$H$3,"",INDEX(Tracker!$D$5:$D$999,SMALL(IF((Tracker!$B$5:$B$999&gt;=PerCustomer!$D$5)*(Tracker!$B$5:$B$999&lt;=PerCustomer!$E$5)*(Tracker!$C$5:$C$999=PerCustomer!$B$5),ROW(Tracker!$B$5:$B$999)-ROW(Tracker!$B$5)+1),ROWS(D$8:D978))))</f>
        <v/>
      </c>
      <c r="F978" s="19" t="str" cm="1">
        <f t="array" ref="F978">IF(ROWS(F$8:F978)&gt;$H$4,"",INDEX(PaymentDate[],SMALL(IF((PaymentDate[]&gt;=PerCustomer!$D$5)*(PaymentDate[]&lt;=PerCustomer!$E$5)*(PaymentCus[]=PerCustomer!$B$5),ROW(PaymentDate[])-ROW(CustPay!$B$4)+1),ROWS(F$8:F978))))</f>
        <v/>
      </c>
      <c r="G978" s="20" t="str" cm="1">
        <f t="array" ref="G978">IF(ROWS(G$8:G978)&gt;$H$4,"",INDEX(PaymentCus[],SMALL(IF((PaymentDate[]&gt;=PerCustomer!$D$5)*(PaymentDate[]&lt;=PerCustomer!$E$5)*(PaymentCus[]=PerCustomer!$B$5),ROW(PaymentDate[])-ROW(CustPay!$B$4)+1),ROWS(G$8:G978))))</f>
        <v/>
      </c>
      <c r="H978" s="21" t="str" cm="1">
        <f t="array" ref="H978">IF(ROWS(H$8:H978)&gt;$H$4,"",INDEX(TableCPD[],SMALL(IF((PaymentDate[]&gt;=PerCustomer!$D$5)*(PaymentDate[]&lt;=PerCustomer!$E$5)*(PaymentCus[]=PerCustomer!$B$5),ROW(PaymentDate[])-ROW(CustPay!$B$4)+1),ROWS(H$8:H978))))</f>
        <v/>
      </c>
      <c r="L978" s="10"/>
    </row>
    <row r="979" spans="2:12" x14ac:dyDescent="0.35">
      <c r="B979" s="19" t="str">
        <f t="array" ref="B979">IF(ROWS(B$8:B979)&gt;$H$3,"",INDEX(Tracker!$B$5:$B$999,SMALL(IF((Tracker!$B$5:$B$999&gt;=PerCustomer!$D$5)*(Tracker!$B$5:$B$999&lt;=PerCustomer!$E$5)*(Tracker!$C$5:$C$999=PerCustomer!$B$5),ROW(Tracker!$B$5:$B$999)-ROW(Tracker!$B$5)+1),ROWS(B$8:B979))))</f>
        <v/>
      </c>
      <c r="C979" s="19" t="str">
        <f t="array" ref="C979">IF(ROWS(C$8:C979)&gt;$H$3,"",INDEX(Tracker!$C$5:$C$999,SMALL(IF((Tracker!$B$5:$B$999&gt;=PerCustomer!$D$5)*(Tracker!$B$5:$B$999&lt;=PerCustomer!$E$5)*(Tracker!$C$5:$C$999=PerCustomer!$B$5),ROW(Tracker!$B$5:$B$999)-ROW(Tracker!$B$5)+1),ROWS(C$8:C979))))</f>
        <v/>
      </c>
      <c r="D979" s="21" t="str">
        <f t="array" ref="D979">IF(ROWS(D$8:D979)&gt;$H$3,"",INDEX(Tracker!$D$5:$D$999,SMALL(IF((Tracker!$B$5:$B$999&gt;=PerCustomer!$D$5)*(Tracker!$B$5:$B$999&lt;=PerCustomer!$E$5)*(Tracker!$C$5:$C$999=PerCustomer!$B$5),ROW(Tracker!$B$5:$B$999)-ROW(Tracker!$B$5)+1),ROWS(D$8:D979))))</f>
        <v/>
      </c>
      <c r="F979" s="19" t="str" cm="1">
        <f t="array" ref="F979">IF(ROWS(F$8:F979)&gt;$H$4,"",INDEX(PaymentDate[],SMALL(IF((PaymentDate[]&gt;=PerCustomer!$D$5)*(PaymentDate[]&lt;=PerCustomer!$E$5)*(PaymentCus[]=PerCustomer!$B$5),ROW(PaymentDate[])-ROW(CustPay!$B$4)+1),ROWS(F$8:F979))))</f>
        <v/>
      </c>
      <c r="G979" s="20" t="str" cm="1">
        <f t="array" ref="G979">IF(ROWS(G$8:G979)&gt;$H$4,"",INDEX(PaymentCus[],SMALL(IF((PaymentDate[]&gt;=PerCustomer!$D$5)*(PaymentDate[]&lt;=PerCustomer!$E$5)*(PaymentCus[]=PerCustomer!$B$5),ROW(PaymentDate[])-ROW(CustPay!$B$4)+1),ROWS(G$8:G979))))</f>
        <v/>
      </c>
      <c r="H979" s="21" t="str" cm="1">
        <f t="array" ref="H979">IF(ROWS(H$8:H979)&gt;$H$4,"",INDEX(TableCPD[],SMALL(IF((PaymentDate[]&gt;=PerCustomer!$D$5)*(PaymentDate[]&lt;=PerCustomer!$E$5)*(PaymentCus[]=PerCustomer!$B$5),ROW(PaymentDate[])-ROW(CustPay!$B$4)+1),ROWS(H$8:H979))))</f>
        <v/>
      </c>
      <c r="L979" s="10"/>
    </row>
    <row r="980" spans="2:12" x14ac:dyDescent="0.35">
      <c r="B980" s="19" t="str">
        <f t="array" ref="B980">IF(ROWS(B$8:B980)&gt;$H$3,"",INDEX(Tracker!$B$5:$B$999,SMALL(IF((Tracker!$B$5:$B$999&gt;=PerCustomer!$D$5)*(Tracker!$B$5:$B$999&lt;=PerCustomer!$E$5)*(Tracker!$C$5:$C$999=PerCustomer!$B$5),ROW(Tracker!$B$5:$B$999)-ROW(Tracker!$B$5)+1),ROWS(B$8:B980))))</f>
        <v/>
      </c>
      <c r="C980" s="19" t="str">
        <f t="array" ref="C980">IF(ROWS(C$8:C980)&gt;$H$3,"",INDEX(Tracker!$C$5:$C$999,SMALL(IF((Tracker!$B$5:$B$999&gt;=PerCustomer!$D$5)*(Tracker!$B$5:$B$999&lt;=PerCustomer!$E$5)*(Tracker!$C$5:$C$999=PerCustomer!$B$5),ROW(Tracker!$B$5:$B$999)-ROW(Tracker!$B$5)+1),ROWS(C$8:C980))))</f>
        <v/>
      </c>
      <c r="D980" s="21" t="str">
        <f t="array" ref="D980">IF(ROWS(D$8:D980)&gt;$H$3,"",INDEX(Tracker!$D$5:$D$999,SMALL(IF((Tracker!$B$5:$B$999&gt;=PerCustomer!$D$5)*(Tracker!$B$5:$B$999&lt;=PerCustomer!$E$5)*(Tracker!$C$5:$C$999=PerCustomer!$B$5),ROW(Tracker!$B$5:$B$999)-ROW(Tracker!$B$5)+1),ROWS(D$8:D980))))</f>
        <v/>
      </c>
      <c r="F980" s="19" t="str" cm="1">
        <f t="array" ref="F980">IF(ROWS(F$8:F980)&gt;$H$4,"",INDEX(PaymentDate[],SMALL(IF((PaymentDate[]&gt;=PerCustomer!$D$5)*(PaymentDate[]&lt;=PerCustomer!$E$5)*(PaymentCus[]=PerCustomer!$B$5),ROW(PaymentDate[])-ROW(CustPay!$B$4)+1),ROWS(F$8:F980))))</f>
        <v/>
      </c>
      <c r="G980" s="20" t="str" cm="1">
        <f t="array" ref="G980">IF(ROWS(G$8:G980)&gt;$H$4,"",INDEX(PaymentCus[],SMALL(IF((PaymentDate[]&gt;=PerCustomer!$D$5)*(PaymentDate[]&lt;=PerCustomer!$E$5)*(PaymentCus[]=PerCustomer!$B$5),ROW(PaymentDate[])-ROW(CustPay!$B$4)+1),ROWS(G$8:G980))))</f>
        <v/>
      </c>
      <c r="H980" s="21" t="str" cm="1">
        <f t="array" ref="H980">IF(ROWS(H$8:H980)&gt;$H$4,"",INDEX(TableCPD[],SMALL(IF((PaymentDate[]&gt;=PerCustomer!$D$5)*(PaymentDate[]&lt;=PerCustomer!$E$5)*(PaymentCus[]=PerCustomer!$B$5),ROW(PaymentDate[])-ROW(CustPay!$B$4)+1),ROWS(H$8:H980))))</f>
        <v/>
      </c>
      <c r="L980" s="10"/>
    </row>
    <row r="981" spans="2:12" x14ac:dyDescent="0.35">
      <c r="B981" s="19" t="str">
        <f t="array" ref="B981">IF(ROWS(B$8:B981)&gt;$H$3,"",INDEX(Tracker!$B$5:$B$999,SMALL(IF((Tracker!$B$5:$B$999&gt;=PerCustomer!$D$5)*(Tracker!$B$5:$B$999&lt;=PerCustomer!$E$5)*(Tracker!$C$5:$C$999=PerCustomer!$B$5),ROW(Tracker!$B$5:$B$999)-ROW(Tracker!$B$5)+1),ROWS(B$8:B981))))</f>
        <v/>
      </c>
      <c r="C981" s="19" t="str">
        <f t="array" ref="C981">IF(ROWS(C$8:C981)&gt;$H$3,"",INDEX(Tracker!$C$5:$C$999,SMALL(IF((Tracker!$B$5:$B$999&gt;=PerCustomer!$D$5)*(Tracker!$B$5:$B$999&lt;=PerCustomer!$E$5)*(Tracker!$C$5:$C$999=PerCustomer!$B$5),ROW(Tracker!$B$5:$B$999)-ROW(Tracker!$B$5)+1),ROWS(C$8:C981))))</f>
        <v/>
      </c>
      <c r="D981" s="21" t="str">
        <f t="array" ref="D981">IF(ROWS(D$8:D981)&gt;$H$3,"",INDEX(Tracker!$D$5:$D$999,SMALL(IF((Tracker!$B$5:$B$999&gt;=PerCustomer!$D$5)*(Tracker!$B$5:$B$999&lt;=PerCustomer!$E$5)*(Tracker!$C$5:$C$999=PerCustomer!$B$5),ROW(Tracker!$B$5:$B$999)-ROW(Tracker!$B$5)+1),ROWS(D$8:D981))))</f>
        <v/>
      </c>
      <c r="F981" s="19" t="str" cm="1">
        <f t="array" ref="F981">IF(ROWS(F$8:F981)&gt;$H$4,"",INDEX(PaymentDate[],SMALL(IF((PaymentDate[]&gt;=PerCustomer!$D$5)*(PaymentDate[]&lt;=PerCustomer!$E$5)*(PaymentCus[]=PerCustomer!$B$5),ROW(PaymentDate[])-ROW(CustPay!$B$4)+1),ROWS(F$8:F981))))</f>
        <v/>
      </c>
      <c r="G981" s="20" t="str" cm="1">
        <f t="array" ref="G981">IF(ROWS(G$8:G981)&gt;$H$4,"",INDEX(PaymentCus[],SMALL(IF((PaymentDate[]&gt;=PerCustomer!$D$5)*(PaymentDate[]&lt;=PerCustomer!$E$5)*(PaymentCus[]=PerCustomer!$B$5),ROW(PaymentDate[])-ROW(CustPay!$B$4)+1),ROWS(G$8:G981))))</f>
        <v/>
      </c>
      <c r="H981" s="21" t="str" cm="1">
        <f t="array" ref="H981">IF(ROWS(H$8:H981)&gt;$H$4,"",INDEX(TableCPD[],SMALL(IF((PaymentDate[]&gt;=PerCustomer!$D$5)*(PaymentDate[]&lt;=PerCustomer!$E$5)*(PaymentCus[]=PerCustomer!$B$5),ROW(PaymentDate[])-ROW(CustPay!$B$4)+1),ROWS(H$8:H981))))</f>
        <v/>
      </c>
      <c r="L981" s="10"/>
    </row>
    <row r="982" spans="2:12" x14ac:dyDescent="0.35">
      <c r="B982" s="19" t="str">
        <f t="array" ref="B982">IF(ROWS(B$8:B982)&gt;$H$3,"",INDEX(Tracker!$B$5:$B$999,SMALL(IF((Tracker!$B$5:$B$999&gt;=PerCustomer!$D$5)*(Tracker!$B$5:$B$999&lt;=PerCustomer!$E$5)*(Tracker!$C$5:$C$999=PerCustomer!$B$5),ROW(Tracker!$B$5:$B$999)-ROW(Tracker!$B$5)+1),ROWS(B$8:B982))))</f>
        <v/>
      </c>
      <c r="C982" s="19" t="str">
        <f t="array" ref="C982">IF(ROWS(C$8:C982)&gt;$H$3,"",INDEX(Tracker!$C$5:$C$999,SMALL(IF((Tracker!$B$5:$B$999&gt;=PerCustomer!$D$5)*(Tracker!$B$5:$B$999&lt;=PerCustomer!$E$5)*(Tracker!$C$5:$C$999=PerCustomer!$B$5),ROW(Tracker!$B$5:$B$999)-ROW(Tracker!$B$5)+1),ROWS(C$8:C982))))</f>
        <v/>
      </c>
      <c r="D982" s="21" t="str">
        <f t="array" ref="D982">IF(ROWS(D$8:D982)&gt;$H$3,"",INDEX(Tracker!$D$5:$D$999,SMALL(IF((Tracker!$B$5:$B$999&gt;=PerCustomer!$D$5)*(Tracker!$B$5:$B$999&lt;=PerCustomer!$E$5)*(Tracker!$C$5:$C$999=PerCustomer!$B$5),ROW(Tracker!$B$5:$B$999)-ROW(Tracker!$B$5)+1),ROWS(D$8:D982))))</f>
        <v/>
      </c>
      <c r="F982" s="19" t="str" cm="1">
        <f t="array" ref="F982">IF(ROWS(F$8:F982)&gt;$H$4,"",INDEX(PaymentDate[],SMALL(IF((PaymentDate[]&gt;=PerCustomer!$D$5)*(PaymentDate[]&lt;=PerCustomer!$E$5)*(PaymentCus[]=PerCustomer!$B$5),ROW(PaymentDate[])-ROW(CustPay!$B$4)+1),ROWS(F$8:F982))))</f>
        <v/>
      </c>
      <c r="G982" s="20" t="str" cm="1">
        <f t="array" ref="G982">IF(ROWS(G$8:G982)&gt;$H$4,"",INDEX(PaymentCus[],SMALL(IF((PaymentDate[]&gt;=PerCustomer!$D$5)*(PaymentDate[]&lt;=PerCustomer!$E$5)*(PaymentCus[]=PerCustomer!$B$5),ROW(PaymentDate[])-ROW(CustPay!$B$4)+1),ROWS(G$8:G982))))</f>
        <v/>
      </c>
      <c r="H982" s="21" t="str" cm="1">
        <f t="array" ref="H982">IF(ROWS(H$8:H982)&gt;$H$4,"",INDEX(TableCPD[],SMALL(IF((PaymentDate[]&gt;=PerCustomer!$D$5)*(PaymentDate[]&lt;=PerCustomer!$E$5)*(PaymentCus[]=PerCustomer!$B$5),ROW(PaymentDate[])-ROW(CustPay!$B$4)+1),ROWS(H$8:H982))))</f>
        <v/>
      </c>
      <c r="L982" s="10"/>
    </row>
    <row r="983" spans="2:12" x14ac:dyDescent="0.35">
      <c r="B983" s="19" t="str">
        <f t="array" ref="B983">IF(ROWS(B$8:B983)&gt;$H$3,"",INDEX(Tracker!$B$5:$B$999,SMALL(IF((Tracker!$B$5:$B$999&gt;=PerCustomer!$D$5)*(Tracker!$B$5:$B$999&lt;=PerCustomer!$E$5)*(Tracker!$C$5:$C$999=PerCustomer!$B$5),ROW(Tracker!$B$5:$B$999)-ROW(Tracker!$B$5)+1),ROWS(B$8:B983))))</f>
        <v/>
      </c>
      <c r="C983" s="19" t="str">
        <f t="array" ref="C983">IF(ROWS(C$8:C983)&gt;$H$3,"",INDEX(Tracker!$C$5:$C$999,SMALL(IF((Tracker!$B$5:$B$999&gt;=PerCustomer!$D$5)*(Tracker!$B$5:$B$999&lt;=PerCustomer!$E$5)*(Tracker!$C$5:$C$999=PerCustomer!$B$5),ROW(Tracker!$B$5:$B$999)-ROW(Tracker!$B$5)+1),ROWS(C$8:C983))))</f>
        <v/>
      </c>
      <c r="D983" s="21" t="str">
        <f t="array" ref="D983">IF(ROWS(D$8:D983)&gt;$H$3,"",INDEX(Tracker!$D$5:$D$999,SMALL(IF((Tracker!$B$5:$B$999&gt;=PerCustomer!$D$5)*(Tracker!$B$5:$B$999&lt;=PerCustomer!$E$5)*(Tracker!$C$5:$C$999=PerCustomer!$B$5),ROW(Tracker!$B$5:$B$999)-ROW(Tracker!$B$5)+1),ROWS(D$8:D983))))</f>
        <v/>
      </c>
      <c r="F983" s="19" t="str" cm="1">
        <f t="array" ref="F983">IF(ROWS(F$8:F983)&gt;$H$4,"",INDEX(PaymentDate[],SMALL(IF((PaymentDate[]&gt;=PerCustomer!$D$5)*(PaymentDate[]&lt;=PerCustomer!$E$5)*(PaymentCus[]=PerCustomer!$B$5),ROW(PaymentDate[])-ROW(CustPay!$B$4)+1),ROWS(F$8:F983))))</f>
        <v/>
      </c>
      <c r="G983" s="20" t="str" cm="1">
        <f t="array" ref="G983">IF(ROWS(G$8:G983)&gt;$H$4,"",INDEX(PaymentCus[],SMALL(IF((PaymentDate[]&gt;=PerCustomer!$D$5)*(PaymentDate[]&lt;=PerCustomer!$E$5)*(PaymentCus[]=PerCustomer!$B$5),ROW(PaymentDate[])-ROW(CustPay!$B$4)+1),ROWS(G$8:G983))))</f>
        <v/>
      </c>
      <c r="H983" s="21" t="str" cm="1">
        <f t="array" ref="H983">IF(ROWS(H$8:H983)&gt;$H$4,"",INDEX(TableCPD[],SMALL(IF((PaymentDate[]&gt;=PerCustomer!$D$5)*(PaymentDate[]&lt;=PerCustomer!$E$5)*(PaymentCus[]=PerCustomer!$B$5),ROW(PaymentDate[])-ROW(CustPay!$B$4)+1),ROWS(H$8:H983))))</f>
        <v/>
      </c>
      <c r="L983" s="10"/>
    </row>
    <row r="984" spans="2:12" x14ac:dyDescent="0.35">
      <c r="B984" s="19" t="str">
        <f t="array" ref="B984">IF(ROWS(B$8:B984)&gt;$H$3,"",INDEX(Tracker!$B$5:$B$999,SMALL(IF((Tracker!$B$5:$B$999&gt;=PerCustomer!$D$5)*(Tracker!$B$5:$B$999&lt;=PerCustomer!$E$5)*(Tracker!$C$5:$C$999=PerCustomer!$B$5),ROW(Tracker!$B$5:$B$999)-ROW(Tracker!$B$5)+1),ROWS(B$8:B984))))</f>
        <v/>
      </c>
      <c r="C984" s="19" t="str">
        <f t="array" ref="C984">IF(ROWS(C$8:C984)&gt;$H$3,"",INDEX(Tracker!$C$5:$C$999,SMALL(IF((Tracker!$B$5:$B$999&gt;=PerCustomer!$D$5)*(Tracker!$B$5:$B$999&lt;=PerCustomer!$E$5)*(Tracker!$C$5:$C$999=PerCustomer!$B$5),ROW(Tracker!$B$5:$B$999)-ROW(Tracker!$B$5)+1),ROWS(C$8:C984))))</f>
        <v/>
      </c>
      <c r="D984" s="21" t="str">
        <f t="array" ref="D984">IF(ROWS(D$8:D984)&gt;$H$3,"",INDEX(Tracker!$D$5:$D$999,SMALL(IF((Tracker!$B$5:$B$999&gt;=PerCustomer!$D$5)*(Tracker!$B$5:$B$999&lt;=PerCustomer!$E$5)*(Tracker!$C$5:$C$999=PerCustomer!$B$5),ROW(Tracker!$B$5:$B$999)-ROW(Tracker!$B$5)+1),ROWS(D$8:D984))))</f>
        <v/>
      </c>
      <c r="F984" s="19" t="str" cm="1">
        <f t="array" ref="F984">IF(ROWS(F$8:F984)&gt;$H$4,"",INDEX(PaymentDate[],SMALL(IF((PaymentDate[]&gt;=PerCustomer!$D$5)*(PaymentDate[]&lt;=PerCustomer!$E$5)*(PaymentCus[]=PerCustomer!$B$5),ROW(PaymentDate[])-ROW(CustPay!$B$4)+1),ROWS(F$8:F984))))</f>
        <v/>
      </c>
      <c r="G984" s="20" t="str" cm="1">
        <f t="array" ref="G984">IF(ROWS(G$8:G984)&gt;$H$4,"",INDEX(PaymentCus[],SMALL(IF((PaymentDate[]&gt;=PerCustomer!$D$5)*(PaymentDate[]&lt;=PerCustomer!$E$5)*(PaymentCus[]=PerCustomer!$B$5),ROW(PaymentDate[])-ROW(CustPay!$B$4)+1),ROWS(G$8:G984))))</f>
        <v/>
      </c>
      <c r="H984" s="21" t="str" cm="1">
        <f t="array" ref="H984">IF(ROWS(H$8:H984)&gt;$H$4,"",INDEX(TableCPD[],SMALL(IF((PaymentDate[]&gt;=PerCustomer!$D$5)*(PaymentDate[]&lt;=PerCustomer!$E$5)*(PaymentCus[]=PerCustomer!$B$5),ROW(PaymentDate[])-ROW(CustPay!$B$4)+1),ROWS(H$8:H984))))</f>
        <v/>
      </c>
      <c r="L984" s="10"/>
    </row>
    <row r="985" spans="2:12" x14ac:dyDescent="0.35">
      <c r="B985" s="19" t="str">
        <f t="array" ref="B985">IF(ROWS(B$8:B985)&gt;$H$3,"",INDEX(Tracker!$B$5:$B$999,SMALL(IF((Tracker!$B$5:$B$999&gt;=PerCustomer!$D$5)*(Tracker!$B$5:$B$999&lt;=PerCustomer!$E$5)*(Tracker!$C$5:$C$999=PerCustomer!$B$5),ROW(Tracker!$B$5:$B$999)-ROW(Tracker!$B$5)+1),ROWS(B$8:B985))))</f>
        <v/>
      </c>
      <c r="C985" s="19" t="str">
        <f t="array" ref="C985">IF(ROWS(C$8:C985)&gt;$H$3,"",INDEX(Tracker!$C$5:$C$999,SMALL(IF((Tracker!$B$5:$B$999&gt;=PerCustomer!$D$5)*(Tracker!$B$5:$B$999&lt;=PerCustomer!$E$5)*(Tracker!$C$5:$C$999=PerCustomer!$B$5),ROW(Tracker!$B$5:$B$999)-ROW(Tracker!$B$5)+1),ROWS(C$8:C985))))</f>
        <v/>
      </c>
      <c r="D985" s="21" t="str">
        <f t="array" ref="D985">IF(ROWS(D$8:D985)&gt;$H$3,"",INDEX(Tracker!$D$5:$D$999,SMALL(IF((Tracker!$B$5:$B$999&gt;=PerCustomer!$D$5)*(Tracker!$B$5:$B$999&lt;=PerCustomer!$E$5)*(Tracker!$C$5:$C$999=PerCustomer!$B$5),ROW(Tracker!$B$5:$B$999)-ROW(Tracker!$B$5)+1),ROWS(D$8:D985))))</f>
        <v/>
      </c>
      <c r="F985" s="19" t="str" cm="1">
        <f t="array" ref="F985">IF(ROWS(F$8:F985)&gt;$H$4,"",INDEX(PaymentDate[],SMALL(IF((PaymentDate[]&gt;=PerCustomer!$D$5)*(PaymentDate[]&lt;=PerCustomer!$E$5)*(PaymentCus[]=PerCustomer!$B$5),ROW(PaymentDate[])-ROW(CustPay!$B$4)+1),ROWS(F$8:F985))))</f>
        <v/>
      </c>
      <c r="G985" s="20" t="str" cm="1">
        <f t="array" ref="G985">IF(ROWS(G$8:G985)&gt;$H$4,"",INDEX(PaymentCus[],SMALL(IF((PaymentDate[]&gt;=PerCustomer!$D$5)*(PaymentDate[]&lt;=PerCustomer!$E$5)*(PaymentCus[]=PerCustomer!$B$5),ROW(PaymentDate[])-ROW(CustPay!$B$4)+1),ROWS(G$8:G985))))</f>
        <v/>
      </c>
      <c r="H985" s="21" t="str" cm="1">
        <f t="array" ref="H985">IF(ROWS(H$8:H985)&gt;$H$4,"",INDEX(TableCPD[],SMALL(IF((PaymentDate[]&gt;=PerCustomer!$D$5)*(PaymentDate[]&lt;=PerCustomer!$E$5)*(PaymentCus[]=PerCustomer!$B$5),ROW(PaymentDate[])-ROW(CustPay!$B$4)+1),ROWS(H$8:H985))))</f>
        <v/>
      </c>
      <c r="L985" s="10"/>
    </row>
    <row r="986" spans="2:12" x14ac:dyDescent="0.35">
      <c r="B986" s="19" t="str">
        <f t="array" ref="B986">IF(ROWS(B$8:B986)&gt;$H$3,"",INDEX(Tracker!$B$5:$B$999,SMALL(IF((Tracker!$B$5:$B$999&gt;=PerCustomer!$D$5)*(Tracker!$B$5:$B$999&lt;=PerCustomer!$E$5)*(Tracker!$C$5:$C$999=PerCustomer!$B$5),ROW(Tracker!$B$5:$B$999)-ROW(Tracker!$B$5)+1),ROWS(B$8:B986))))</f>
        <v/>
      </c>
      <c r="C986" s="19" t="str">
        <f t="array" ref="C986">IF(ROWS(C$8:C986)&gt;$H$3,"",INDEX(Tracker!$C$5:$C$999,SMALL(IF((Tracker!$B$5:$B$999&gt;=PerCustomer!$D$5)*(Tracker!$B$5:$B$999&lt;=PerCustomer!$E$5)*(Tracker!$C$5:$C$999=PerCustomer!$B$5),ROW(Tracker!$B$5:$B$999)-ROW(Tracker!$B$5)+1),ROWS(C$8:C986))))</f>
        <v/>
      </c>
      <c r="D986" s="21" t="str">
        <f t="array" ref="D986">IF(ROWS(D$8:D986)&gt;$H$3,"",INDEX(Tracker!$D$5:$D$999,SMALL(IF((Tracker!$B$5:$B$999&gt;=PerCustomer!$D$5)*(Tracker!$B$5:$B$999&lt;=PerCustomer!$E$5)*(Tracker!$C$5:$C$999=PerCustomer!$B$5),ROW(Tracker!$B$5:$B$999)-ROW(Tracker!$B$5)+1),ROWS(D$8:D986))))</f>
        <v/>
      </c>
      <c r="F986" s="19" t="str" cm="1">
        <f t="array" ref="F986">IF(ROWS(F$8:F986)&gt;$H$4,"",INDEX(PaymentDate[],SMALL(IF((PaymentDate[]&gt;=PerCustomer!$D$5)*(PaymentDate[]&lt;=PerCustomer!$E$5)*(PaymentCus[]=PerCustomer!$B$5),ROW(PaymentDate[])-ROW(CustPay!$B$4)+1),ROWS(F$8:F986))))</f>
        <v/>
      </c>
      <c r="G986" s="20" t="str" cm="1">
        <f t="array" ref="G986">IF(ROWS(G$8:G986)&gt;$H$4,"",INDEX(PaymentCus[],SMALL(IF((PaymentDate[]&gt;=PerCustomer!$D$5)*(PaymentDate[]&lt;=PerCustomer!$E$5)*(PaymentCus[]=PerCustomer!$B$5),ROW(PaymentDate[])-ROW(CustPay!$B$4)+1),ROWS(G$8:G986))))</f>
        <v/>
      </c>
      <c r="H986" s="21" t="str" cm="1">
        <f t="array" ref="H986">IF(ROWS(H$8:H986)&gt;$H$4,"",INDEX(TableCPD[],SMALL(IF((PaymentDate[]&gt;=PerCustomer!$D$5)*(PaymentDate[]&lt;=PerCustomer!$E$5)*(PaymentCus[]=PerCustomer!$B$5),ROW(PaymentDate[])-ROW(CustPay!$B$4)+1),ROWS(H$8:H986))))</f>
        <v/>
      </c>
      <c r="L986" s="10"/>
    </row>
    <row r="987" spans="2:12" x14ac:dyDescent="0.35">
      <c r="B987" s="19" t="str">
        <f t="array" ref="B987">IF(ROWS(B$8:B987)&gt;$H$3,"",INDEX(Tracker!$B$5:$B$999,SMALL(IF((Tracker!$B$5:$B$999&gt;=PerCustomer!$D$5)*(Tracker!$B$5:$B$999&lt;=PerCustomer!$E$5)*(Tracker!$C$5:$C$999=PerCustomer!$B$5),ROW(Tracker!$B$5:$B$999)-ROW(Tracker!$B$5)+1),ROWS(B$8:B987))))</f>
        <v/>
      </c>
      <c r="C987" s="19" t="str">
        <f t="array" ref="C987">IF(ROWS(C$8:C987)&gt;$H$3,"",INDEX(Tracker!$C$5:$C$999,SMALL(IF((Tracker!$B$5:$B$999&gt;=PerCustomer!$D$5)*(Tracker!$B$5:$B$999&lt;=PerCustomer!$E$5)*(Tracker!$C$5:$C$999=PerCustomer!$B$5),ROW(Tracker!$B$5:$B$999)-ROW(Tracker!$B$5)+1),ROWS(C$8:C987))))</f>
        <v/>
      </c>
      <c r="D987" s="21" t="str">
        <f t="array" ref="D987">IF(ROWS(D$8:D987)&gt;$H$3,"",INDEX(Tracker!$D$5:$D$999,SMALL(IF((Tracker!$B$5:$B$999&gt;=PerCustomer!$D$5)*(Tracker!$B$5:$B$999&lt;=PerCustomer!$E$5)*(Tracker!$C$5:$C$999=PerCustomer!$B$5),ROW(Tracker!$B$5:$B$999)-ROW(Tracker!$B$5)+1),ROWS(D$8:D987))))</f>
        <v/>
      </c>
      <c r="F987" s="19" t="str" cm="1">
        <f t="array" ref="F987">IF(ROWS(F$8:F987)&gt;$H$4,"",INDEX(PaymentDate[],SMALL(IF((PaymentDate[]&gt;=PerCustomer!$D$5)*(PaymentDate[]&lt;=PerCustomer!$E$5)*(PaymentCus[]=PerCustomer!$B$5),ROW(PaymentDate[])-ROW(CustPay!$B$4)+1),ROWS(F$8:F987))))</f>
        <v/>
      </c>
      <c r="G987" s="20" t="str" cm="1">
        <f t="array" ref="G987">IF(ROWS(G$8:G987)&gt;$H$4,"",INDEX(PaymentCus[],SMALL(IF((PaymentDate[]&gt;=PerCustomer!$D$5)*(PaymentDate[]&lt;=PerCustomer!$E$5)*(PaymentCus[]=PerCustomer!$B$5),ROW(PaymentDate[])-ROW(CustPay!$B$4)+1),ROWS(G$8:G987))))</f>
        <v/>
      </c>
      <c r="H987" s="21" t="str" cm="1">
        <f t="array" ref="H987">IF(ROWS(H$8:H987)&gt;$H$4,"",INDEX(TableCPD[],SMALL(IF((PaymentDate[]&gt;=PerCustomer!$D$5)*(PaymentDate[]&lt;=PerCustomer!$E$5)*(PaymentCus[]=PerCustomer!$B$5),ROW(PaymentDate[])-ROW(CustPay!$B$4)+1),ROWS(H$8:H987))))</f>
        <v/>
      </c>
      <c r="L987" s="10"/>
    </row>
    <row r="988" spans="2:12" x14ac:dyDescent="0.35">
      <c r="B988" s="19" t="str">
        <f t="array" ref="B988">IF(ROWS(B$8:B988)&gt;$H$3,"",INDEX(Tracker!$B$5:$B$999,SMALL(IF((Tracker!$B$5:$B$999&gt;=PerCustomer!$D$5)*(Tracker!$B$5:$B$999&lt;=PerCustomer!$E$5)*(Tracker!$C$5:$C$999=PerCustomer!$B$5),ROW(Tracker!$B$5:$B$999)-ROW(Tracker!$B$5)+1),ROWS(B$8:B988))))</f>
        <v/>
      </c>
      <c r="C988" s="19" t="str">
        <f t="array" ref="C988">IF(ROWS(C$8:C988)&gt;$H$3,"",INDEX(Tracker!$C$5:$C$999,SMALL(IF((Tracker!$B$5:$B$999&gt;=PerCustomer!$D$5)*(Tracker!$B$5:$B$999&lt;=PerCustomer!$E$5)*(Tracker!$C$5:$C$999=PerCustomer!$B$5),ROW(Tracker!$B$5:$B$999)-ROW(Tracker!$B$5)+1),ROWS(C$8:C988))))</f>
        <v/>
      </c>
      <c r="D988" s="21" t="str">
        <f t="array" ref="D988">IF(ROWS(D$8:D988)&gt;$H$3,"",INDEX(Tracker!$D$5:$D$999,SMALL(IF((Tracker!$B$5:$B$999&gt;=PerCustomer!$D$5)*(Tracker!$B$5:$B$999&lt;=PerCustomer!$E$5)*(Tracker!$C$5:$C$999=PerCustomer!$B$5),ROW(Tracker!$B$5:$B$999)-ROW(Tracker!$B$5)+1),ROWS(D$8:D988))))</f>
        <v/>
      </c>
      <c r="F988" s="19" t="str" cm="1">
        <f t="array" ref="F988">IF(ROWS(F$8:F988)&gt;$H$4,"",INDEX(PaymentDate[],SMALL(IF((PaymentDate[]&gt;=PerCustomer!$D$5)*(PaymentDate[]&lt;=PerCustomer!$E$5)*(PaymentCus[]=PerCustomer!$B$5),ROW(PaymentDate[])-ROW(CustPay!$B$4)+1),ROWS(F$8:F988))))</f>
        <v/>
      </c>
      <c r="G988" s="20" t="str" cm="1">
        <f t="array" ref="G988">IF(ROWS(G$8:G988)&gt;$H$4,"",INDEX(PaymentCus[],SMALL(IF((PaymentDate[]&gt;=PerCustomer!$D$5)*(PaymentDate[]&lt;=PerCustomer!$E$5)*(PaymentCus[]=PerCustomer!$B$5),ROW(PaymentDate[])-ROW(CustPay!$B$4)+1),ROWS(G$8:G988))))</f>
        <v/>
      </c>
      <c r="H988" s="21" t="str" cm="1">
        <f t="array" ref="H988">IF(ROWS(H$8:H988)&gt;$H$4,"",INDEX(TableCPD[],SMALL(IF((PaymentDate[]&gt;=PerCustomer!$D$5)*(PaymentDate[]&lt;=PerCustomer!$E$5)*(PaymentCus[]=PerCustomer!$B$5),ROW(PaymentDate[])-ROW(CustPay!$B$4)+1),ROWS(H$8:H988))))</f>
        <v/>
      </c>
      <c r="L988" s="10"/>
    </row>
    <row r="989" spans="2:12" x14ac:dyDescent="0.35">
      <c r="B989" s="19" t="str">
        <f t="array" ref="B989">IF(ROWS(B$8:B989)&gt;$H$3,"",INDEX(Tracker!$B$5:$B$999,SMALL(IF((Tracker!$B$5:$B$999&gt;=PerCustomer!$D$5)*(Tracker!$B$5:$B$999&lt;=PerCustomer!$E$5)*(Tracker!$C$5:$C$999=PerCustomer!$B$5),ROW(Tracker!$B$5:$B$999)-ROW(Tracker!$B$5)+1),ROWS(B$8:B989))))</f>
        <v/>
      </c>
      <c r="C989" s="19" t="str">
        <f t="array" ref="C989">IF(ROWS(C$8:C989)&gt;$H$3,"",INDEX(Tracker!$C$5:$C$999,SMALL(IF((Tracker!$B$5:$B$999&gt;=PerCustomer!$D$5)*(Tracker!$B$5:$B$999&lt;=PerCustomer!$E$5)*(Tracker!$C$5:$C$999=PerCustomer!$B$5),ROW(Tracker!$B$5:$B$999)-ROW(Tracker!$B$5)+1),ROWS(C$8:C989))))</f>
        <v/>
      </c>
      <c r="D989" s="21" t="str">
        <f t="array" ref="D989">IF(ROWS(D$8:D989)&gt;$H$3,"",INDEX(Tracker!$D$5:$D$999,SMALL(IF((Tracker!$B$5:$B$999&gt;=PerCustomer!$D$5)*(Tracker!$B$5:$B$999&lt;=PerCustomer!$E$5)*(Tracker!$C$5:$C$999=PerCustomer!$B$5),ROW(Tracker!$B$5:$B$999)-ROW(Tracker!$B$5)+1),ROWS(D$8:D989))))</f>
        <v/>
      </c>
      <c r="F989" s="19" t="str" cm="1">
        <f t="array" ref="F989">IF(ROWS(F$8:F989)&gt;$H$4,"",INDEX(PaymentDate[],SMALL(IF((PaymentDate[]&gt;=PerCustomer!$D$5)*(PaymentDate[]&lt;=PerCustomer!$E$5)*(PaymentCus[]=PerCustomer!$B$5),ROW(PaymentDate[])-ROW(CustPay!$B$4)+1),ROWS(F$8:F989))))</f>
        <v/>
      </c>
      <c r="G989" s="20" t="str" cm="1">
        <f t="array" ref="G989">IF(ROWS(G$8:G989)&gt;$H$4,"",INDEX(PaymentCus[],SMALL(IF((PaymentDate[]&gt;=PerCustomer!$D$5)*(PaymentDate[]&lt;=PerCustomer!$E$5)*(PaymentCus[]=PerCustomer!$B$5),ROW(PaymentDate[])-ROW(CustPay!$B$4)+1),ROWS(G$8:G989))))</f>
        <v/>
      </c>
      <c r="H989" s="21" t="str" cm="1">
        <f t="array" ref="H989">IF(ROWS(H$8:H989)&gt;$H$4,"",INDEX(TableCPD[],SMALL(IF((PaymentDate[]&gt;=PerCustomer!$D$5)*(PaymentDate[]&lt;=PerCustomer!$E$5)*(PaymentCus[]=PerCustomer!$B$5),ROW(PaymentDate[])-ROW(CustPay!$B$4)+1),ROWS(H$8:H989))))</f>
        <v/>
      </c>
      <c r="L989" s="10"/>
    </row>
    <row r="990" spans="2:12" x14ac:dyDescent="0.35">
      <c r="B990" s="19" t="str">
        <f t="array" ref="B990">IF(ROWS(B$8:B990)&gt;$H$3,"",INDEX(Tracker!$B$5:$B$999,SMALL(IF((Tracker!$B$5:$B$999&gt;=PerCustomer!$D$5)*(Tracker!$B$5:$B$999&lt;=PerCustomer!$E$5)*(Tracker!$C$5:$C$999=PerCustomer!$B$5),ROW(Tracker!$B$5:$B$999)-ROW(Tracker!$B$5)+1),ROWS(B$8:B990))))</f>
        <v/>
      </c>
      <c r="C990" s="19" t="str">
        <f t="array" ref="C990">IF(ROWS(C$8:C990)&gt;$H$3,"",INDEX(Tracker!$C$5:$C$999,SMALL(IF((Tracker!$B$5:$B$999&gt;=PerCustomer!$D$5)*(Tracker!$B$5:$B$999&lt;=PerCustomer!$E$5)*(Tracker!$C$5:$C$999=PerCustomer!$B$5),ROW(Tracker!$B$5:$B$999)-ROW(Tracker!$B$5)+1),ROWS(C$8:C990))))</f>
        <v/>
      </c>
      <c r="D990" s="21" t="str">
        <f t="array" ref="D990">IF(ROWS(D$8:D990)&gt;$H$3,"",INDEX(Tracker!$D$5:$D$999,SMALL(IF((Tracker!$B$5:$B$999&gt;=PerCustomer!$D$5)*(Tracker!$B$5:$B$999&lt;=PerCustomer!$E$5)*(Tracker!$C$5:$C$999=PerCustomer!$B$5),ROW(Tracker!$B$5:$B$999)-ROW(Tracker!$B$5)+1),ROWS(D$8:D990))))</f>
        <v/>
      </c>
      <c r="F990" s="19" t="str" cm="1">
        <f t="array" ref="F990">IF(ROWS(F$8:F990)&gt;$H$4,"",INDEX(PaymentDate[],SMALL(IF((PaymentDate[]&gt;=PerCustomer!$D$5)*(PaymentDate[]&lt;=PerCustomer!$E$5)*(PaymentCus[]=PerCustomer!$B$5),ROW(PaymentDate[])-ROW(CustPay!$B$4)+1),ROWS(F$8:F990))))</f>
        <v/>
      </c>
      <c r="G990" s="20" t="str" cm="1">
        <f t="array" ref="G990">IF(ROWS(G$8:G990)&gt;$H$4,"",INDEX(PaymentCus[],SMALL(IF((PaymentDate[]&gt;=PerCustomer!$D$5)*(PaymentDate[]&lt;=PerCustomer!$E$5)*(PaymentCus[]=PerCustomer!$B$5),ROW(PaymentDate[])-ROW(CustPay!$B$4)+1),ROWS(G$8:G990))))</f>
        <v/>
      </c>
      <c r="H990" s="21" t="str" cm="1">
        <f t="array" ref="H990">IF(ROWS(H$8:H990)&gt;$H$4,"",INDEX(TableCPD[],SMALL(IF((PaymentDate[]&gt;=PerCustomer!$D$5)*(PaymentDate[]&lt;=PerCustomer!$E$5)*(PaymentCus[]=PerCustomer!$B$5),ROW(PaymentDate[])-ROW(CustPay!$B$4)+1),ROWS(H$8:H990))))</f>
        <v/>
      </c>
      <c r="L990" s="10"/>
    </row>
    <row r="991" spans="2:12" x14ac:dyDescent="0.35">
      <c r="B991" s="19" t="str">
        <f t="array" ref="B991">IF(ROWS(B$8:B991)&gt;$H$3,"",INDEX(Tracker!$B$5:$B$999,SMALL(IF((Tracker!$B$5:$B$999&gt;=PerCustomer!$D$5)*(Tracker!$B$5:$B$999&lt;=PerCustomer!$E$5)*(Tracker!$C$5:$C$999=PerCustomer!$B$5),ROW(Tracker!$B$5:$B$999)-ROW(Tracker!$B$5)+1),ROWS(B$8:B991))))</f>
        <v/>
      </c>
      <c r="C991" s="19" t="str">
        <f t="array" ref="C991">IF(ROWS(C$8:C991)&gt;$H$3,"",INDEX(Tracker!$C$5:$C$999,SMALL(IF((Tracker!$B$5:$B$999&gt;=PerCustomer!$D$5)*(Tracker!$B$5:$B$999&lt;=PerCustomer!$E$5)*(Tracker!$C$5:$C$999=PerCustomer!$B$5),ROW(Tracker!$B$5:$B$999)-ROW(Tracker!$B$5)+1),ROWS(C$8:C991))))</f>
        <v/>
      </c>
      <c r="D991" s="21" t="str">
        <f t="array" ref="D991">IF(ROWS(D$8:D991)&gt;$H$3,"",INDEX(Tracker!$D$5:$D$999,SMALL(IF((Tracker!$B$5:$B$999&gt;=PerCustomer!$D$5)*(Tracker!$B$5:$B$999&lt;=PerCustomer!$E$5)*(Tracker!$C$5:$C$999=PerCustomer!$B$5),ROW(Tracker!$B$5:$B$999)-ROW(Tracker!$B$5)+1),ROWS(D$8:D991))))</f>
        <v/>
      </c>
      <c r="F991" s="19" t="str" cm="1">
        <f t="array" ref="F991">IF(ROWS(F$8:F991)&gt;$H$4,"",INDEX(PaymentDate[],SMALL(IF((PaymentDate[]&gt;=PerCustomer!$D$5)*(PaymentDate[]&lt;=PerCustomer!$E$5)*(PaymentCus[]=PerCustomer!$B$5),ROW(PaymentDate[])-ROW(CustPay!$B$4)+1),ROWS(F$8:F991))))</f>
        <v/>
      </c>
      <c r="G991" s="20" t="str" cm="1">
        <f t="array" ref="G991">IF(ROWS(G$8:G991)&gt;$H$4,"",INDEX(PaymentCus[],SMALL(IF((PaymentDate[]&gt;=PerCustomer!$D$5)*(PaymentDate[]&lt;=PerCustomer!$E$5)*(PaymentCus[]=PerCustomer!$B$5),ROW(PaymentDate[])-ROW(CustPay!$B$4)+1),ROWS(G$8:G991))))</f>
        <v/>
      </c>
      <c r="H991" s="21" t="str" cm="1">
        <f t="array" ref="H991">IF(ROWS(H$8:H991)&gt;$H$4,"",INDEX(TableCPD[],SMALL(IF((PaymentDate[]&gt;=PerCustomer!$D$5)*(PaymentDate[]&lt;=PerCustomer!$E$5)*(PaymentCus[]=PerCustomer!$B$5),ROW(PaymentDate[])-ROW(CustPay!$B$4)+1),ROWS(H$8:H991))))</f>
        <v/>
      </c>
      <c r="L991" s="10"/>
    </row>
    <row r="992" spans="2:12" x14ac:dyDescent="0.35">
      <c r="B992" s="19" t="str">
        <f t="array" ref="B992">IF(ROWS(B$8:B992)&gt;$H$3,"",INDEX(Tracker!$B$5:$B$999,SMALL(IF((Tracker!$B$5:$B$999&gt;=PerCustomer!$D$5)*(Tracker!$B$5:$B$999&lt;=PerCustomer!$E$5)*(Tracker!$C$5:$C$999=PerCustomer!$B$5),ROW(Tracker!$B$5:$B$999)-ROW(Tracker!$B$5)+1),ROWS(B$8:B992))))</f>
        <v/>
      </c>
      <c r="C992" s="19" t="str">
        <f t="array" ref="C992">IF(ROWS(C$8:C992)&gt;$H$3,"",INDEX(Tracker!$C$5:$C$999,SMALL(IF((Tracker!$B$5:$B$999&gt;=PerCustomer!$D$5)*(Tracker!$B$5:$B$999&lt;=PerCustomer!$E$5)*(Tracker!$C$5:$C$999=PerCustomer!$B$5),ROW(Tracker!$B$5:$B$999)-ROW(Tracker!$B$5)+1),ROWS(C$8:C992))))</f>
        <v/>
      </c>
      <c r="D992" s="21" t="str">
        <f t="array" ref="D992">IF(ROWS(D$8:D992)&gt;$H$3,"",INDEX(Tracker!$D$5:$D$999,SMALL(IF((Tracker!$B$5:$B$999&gt;=PerCustomer!$D$5)*(Tracker!$B$5:$B$999&lt;=PerCustomer!$E$5)*(Tracker!$C$5:$C$999=PerCustomer!$B$5),ROW(Tracker!$B$5:$B$999)-ROW(Tracker!$B$5)+1),ROWS(D$8:D992))))</f>
        <v/>
      </c>
      <c r="F992" s="19" t="str" cm="1">
        <f t="array" ref="F992">IF(ROWS(F$8:F992)&gt;$H$4,"",INDEX(PaymentDate[],SMALL(IF((PaymentDate[]&gt;=PerCustomer!$D$5)*(PaymentDate[]&lt;=PerCustomer!$E$5)*(PaymentCus[]=PerCustomer!$B$5),ROW(PaymentDate[])-ROW(CustPay!$B$4)+1),ROWS(F$8:F992))))</f>
        <v/>
      </c>
      <c r="G992" s="20" t="str" cm="1">
        <f t="array" ref="G992">IF(ROWS(G$8:G992)&gt;$H$4,"",INDEX(PaymentCus[],SMALL(IF((PaymentDate[]&gt;=PerCustomer!$D$5)*(PaymentDate[]&lt;=PerCustomer!$E$5)*(PaymentCus[]=PerCustomer!$B$5),ROW(PaymentDate[])-ROW(CustPay!$B$4)+1),ROWS(G$8:G992))))</f>
        <v/>
      </c>
      <c r="H992" s="21" t="str" cm="1">
        <f t="array" ref="H992">IF(ROWS(H$8:H992)&gt;$H$4,"",INDEX(TableCPD[],SMALL(IF((PaymentDate[]&gt;=PerCustomer!$D$5)*(PaymentDate[]&lt;=PerCustomer!$E$5)*(PaymentCus[]=PerCustomer!$B$5),ROW(PaymentDate[])-ROW(CustPay!$B$4)+1),ROWS(H$8:H992))))</f>
        <v/>
      </c>
      <c r="L992" s="10"/>
    </row>
    <row r="993" spans="2:12" x14ac:dyDescent="0.35">
      <c r="B993" s="19" t="str">
        <f t="array" ref="B993">IF(ROWS(B$8:B993)&gt;$H$3,"",INDEX(Tracker!$B$5:$B$999,SMALL(IF((Tracker!$B$5:$B$999&gt;=PerCustomer!$D$5)*(Tracker!$B$5:$B$999&lt;=PerCustomer!$E$5)*(Tracker!$C$5:$C$999=PerCustomer!$B$5),ROW(Tracker!$B$5:$B$999)-ROW(Tracker!$B$5)+1),ROWS(B$8:B993))))</f>
        <v/>
      </c>
      <c r="C993" s="19" t="str">
        <f t="array" ref="C993">IF(ROWS(C$8:C993)&gt;$H$3,"",INDEX(Tracker!$C$5:$C$999,SMALL(IF((Tracker!$B$5:$B$999&gt;=PerCustomer!$D$5)*(Tracker!$B$5:$B$999&lt;=PerCustomer!$E$5)*(Tracker!$C$5:$C$999=PerCustomer!$B$5),ROW(Tracker!$B$5:$B$999)-ROW(Tracker!$B$5)+1),ROWS(C$8:C993))))</f>
        <v/>
      </c>
      <c r="D993" s="21" t="str">
        <f t="array" ref="D993">IF(ROWS(D$8:D993)&gt;$H$3,"",INDEX(Tracker!$D$5:$D$999,SMALL(IF((Tracker!$B$5:$B$999&gt;=PerCustomer!$D$5)*(Tracker!$B$5:$B$999&lt;=PerCustomer!$E$5)*(Tracker!$C$5:$C$999=PerCustomer!$B$5),ROW(Tracker!$B$5:$B$999)-ROW(Tracker!$B$5)+1),ROWS(D$8:D993))))</f>
        <v/>
      </c>
      <c r="F993" s="19" t="str" cm="1">
        <f t="array" ref="F993">IF(ROWS(F$8:F993)&gt;$H$4,"",INDEX(PaymentDate[],SMALL(IF((PaymentDate[]&gt;=PerCustomer!$D$5)*(PaymentDate[]&lt;=PerCustomer!$E$5)*(PaymentCus[]=PerCustomer!$B$5),ROW(PaymentDate[])-ROW(CustPay!$B$4)+1),ROWS(F$8:F993))))</f>
        <v/>
      </c>
      <c r="G993" s="20" t="str" cm="1">
        <f t="array" ref="G993">IF(ROWS(G$8:G993)&gt;$H$4,"",INDEX(PaymentCus[],SMALL(IF((PaymentDate[]&gt;=PerCustomer!$D$5)*(PaymentDate[]&lt;=PerCustomer!$E$5)*(PaymentCus[]=PerCustomer!$B$5),ROW(PaymentDate[])-ROW(CustPay!$B$4)+1),ROWS(G$8:G993))))</f>
        <v/>
      </c>
      <c r="H993" s="21" t="str" cm="1">
        <f t="array" ref="H993">IF(ROWS(H$8:H993)&gt;$H$4,"",INDEX(TableCPD[],SMALL(IF((PaymentDate[]&gt;=PerCustomer!$D$5)*(PaymentDate[]&lt;=PerCustomer!$E$5)*(PaymentCus[]=PerCustomer!$B$5),ROW(PaymentDate[])-ROW(CustPay!$B$4)+1),ROWS(H$8:H993))))</f>
        <v/>
      </c>
      <c r="L993" s="10"/>
    </row>
    <row r="994" spans="2:12" x14ac:dyDescent="0.35">
      <c r="B994" s="19" t="str">
        <f t="array" ref="B994">IF(ROWS(B$8:B994)&gt;$H$3,"",INDEX(Tracker!$B$5:$B$999,SMALL(IF((Tracker!$B$5:$B$999&gt;=PerCustomer!$D$5)*(Tracker!$B$5:$B$999&lt;=PerCustomer!$E$5)*(Tracker!$C$5:$C$999=PerCustomer!$B$5),ROW(Tracker!$B$5:$B$999)-ROW(Tracker!$B$5)+1),ROWS(B$8:B994))))</f>
        <v/>
      </c>
      <c r="C994" s="19" t="str">
        <f t="array" ref="C994">IF(ROWS(C$8:C994)&gt;$H$3,"",INDEX(Tracker!$C$5:$C$999,SMALL(IF((Tracker!$B$5:$B$999&gt;=PerCustomer!$D$5)*(Tracker!$B$5:$B$999&lt;=PerCustomer!$E$5)*(Tracker!$C$5:$C$999=PerCustomer!$B$5),ROW(Tracker!$B$5:$B$999)-ROW(Tracker!$B$5)+1),ROWS(C$8:C994))))</f>
        <v/>
      </c>
      <c r="D994" s="21" t="str">
        <f t="array" ref="D994">IF(ROWS(D$8:D994)&gt;$H$3,"",INDEX(Tracker!$D$5:$D$999,SMALL(IF((Tracker!$B$5:$B$999&gt;=PerCustomer!$D$5)*(Tracker!$B$5:$B$999&lt;=PerCustomer!$E$5)*(Tracker!$C$5:$C$999=PerCustomer!$B$5),ROW(Tracker!$B$5:$B$999)-ROW(Tracker!$B$5)+1),ROWS(D$8:D994))))</f>
        <v/>
      </c>
      <c r="F994" s="19" t="str" cm="1">
        <f t="array" ref="F994">IF(ROWS(F$8:F994)&gt;$H$4,"",INDEX(PaymentDate[],SMALL(IF((PaymentDate[]&gt;=PerCustomer!$D$5)*(PaymentDate[]&lt;=PerCustomer!$E$5)*(PaymentCus[]=PerCustomer!$B$5),ROW(PaymentDate[])-ROW(CustPay!$B$4)+1),ROWS(F$8:F994))))</f>
        <v/>
      </c>
      <c r="G994" s="20" t="str" cm="1">
        <f t="array" ref="G994">IF(ROWS(G$8:G994)&gt;$H$4,"",INDEX(PaymentCus[],SMALL(IF((PaymentDate[]&gt;=PerCustomer!$D$5)*(PaymentDate[]&lt;=PerCustomer!$E$5)*(PaymentCus[]=PerCustomer!$B$5),ROW(PaymentDate[])-ROW(CustPay!$B$4)+1),ROWS(G$8:G994))))</f>
        <v/>
      </c>
      <c r="H994" s="21" t="str" cm="1">
        <f t="array" ref="H994">IF(ROWS(H$8:H994)&gt;$H$4,"",INDEX(TableCPD[],SMALL(IF((PaymentDate[]&gt;=PerCustomer!$D$5)*(PaymentDate[]&lt;=PerCustomer!$E$5)*(PaymentCus[]=PerCustomer!$B$5),ROW(PaymentDate[])-ROW(CustPay!$B$4)+1),ROWS(H$8:H994))))</f>
        <v/>
      </c>
      <c r="L994" s="10"/>
    </row>
    <row r="995" spans="2:12" x14ac:dyDescent="0.35">
      <c r="B995" s="19" t="str">
        <f t="array" ref="B995">IF(ROWS(B$8:B995)&gt;$H$3,"",INDEX(Tracker!$B$5:$B$999,SMALL(IF((Tracker!$B$5:$B$999&gt;=PerCustomer!$D$5)*(Tracker!$B$5:$B$999&lt;=PerCustomer!$E$5)*(Tracker!$C$5:$C$999=PerCustomer!$B$5),ROW(Tracker!$B$5:$B$999)-ROW(Tracker!$B$5)+1),ROWS(B$8:B995))))</f>
        <v/>
      </c>
      <c r="C995" s="19" t="str">
        <f t="array" ref="C995">IF(ROWS(C$8:C995)&gt;$H$3,"",INDEX(Tracker!$C$5:$C$999,SMALL(IF((Tracker!$B$5:$B$999&gt;=PerCustomer!$D$5)*(Tracker!$B$5:$B$999&lt;=PerCustomer!$E$5)*(Tracker!$C$5:$C$999=PerCustomer!$B$5),ROW(Tracker!$B$5:$B$999)-ROW(Tracker!$B$5)+1),ROWS(C$8:C995))))</f>
        <v/>
      </c>
      <c r="D995" s="21" t="str">
        <f t="array" ref="D995">IF(ROWS(D$8:D995)&gt;$H$3,"",INDEX(Tracker!$D$5:$D$999,SMALL(IF((Tracker!$B$5:$B$999&gt;=PerCustomer!$D$5)*(Tracker!$B$5:$B$999&lt;=PerCustomer!$E$5)*(Tracker!$C$5:$C$999=PerCustomer!$B$5),ROW(Tracker!$B$5:$B$999)-ROW(Tracker!$B$5)+1),ROWS(D$8:D995))))</f>
        <v/>
      </c>
      <c r="F995" s="19" t="str" cm="1">
        <f t="array" ref="F995">IF(ROWS(F$8:F995)&gt;$H$4,"",INDEX(PaymentDate[],SMALL(IF((PaymentDate[]&gt;=PerCustomer!$D$5)*(PaymentDate[]&lt;=PerCustomer!$E$5)*(PaymentCus[]=PerCustomer!$B$5),ROW(PaymentDate[])-ROW(CustPay!$B$4)+1),ROWS(F$8:F995))))</f>
        <v/>
      </c>
      <c r="G995" s="20" t="str" cm="1">
        <f t="array" ref="G995">IF(ROWS(G$8:G995)&gt;$H$4,"",INDEX(PaymentCus[],SMALL(IF((PaymentDate[]&gt;=PerCustomer!$D$5)*(PaymentDate[]&lt;=PerCustomer!$E$5)*(PaymentCus[]=PerCustomer!$B$5),ROW(PaymentDate[])-ROW(CustPay!$B$4)+1),ROWS(G$8:G995))))</f>
        <v/>
      </c>
      <c r="H995" s="21" t="str" cm="1">
        <f t="array" ref="H995">IF(ROWS(H$8:H995)&gt;$H$4,"",INDEX(TableCPD[],SMALL(IF((PaymentDate[]&gt;=PerCustomer!$D$5)*(PaymentDate[]&lt;=PerCustomer!$E$5)*(PaymentCus[]=PerCustomer!$B$5),ROW(PaymentDate[])-ROW(CustPay!$B$4)+1),ROWS(H$8:H995))))</f>
        <v/>
      </c>
      <c r="L995" s="10"/>
    </row>
    <row r="996" spans="2:12" x14ac:dyDescent="0.35">
      <c r="B996" s="19" t="str">
        <f t="array" ref="B996">IF(ROWS(B$8:B996)&gt;$H$3,"",INDEX(Tracker!$B$5:$B$999,SMALL(IF((Tracker!$B$5:$B$999&gt;=PerCustomer!$D$5)*(Tracker!$B$5:$B$999&lt;=PerCustomer!$E$5)*(Tracker!$C$5:$C$999=PerCustomer!$B$5),ROW(Tracker!$B$5:$B$999)-ROW(Tracker!$B$5)+1),ROWS(B$8:B996))))</f>
        <v/>
      </c>
      <c r="C996" s="19" t="str">
        <f t="array" ref="C996">IF(ROWS(C$8:C996)&gt;$H$3,"",INDEX(Tracker!$C$5:$C$999,SMALL(IF((Tracker!$B$5:$B$999&gt;=PerCustomer!$D$5)*(Tracker!$B$5:$B$999&lt;=PerCustomer!$E$5)*(Tracker!$C$5:$C$999=PerCustomer!$B$5),ROW(Tracker!$B$5:$B$999)-ROW(Tracker!$B$5)+1),ROWS(C$8:C996))))</f>
        <v/>
      </c>
      <c r="D996" s="21" t="str">
        <f t="array" ref="D996">IF(ROWS(D$8:D996)&gt;$H$3,"",INDEX(Tracker!$D$5:$D$999,SMALL(IF((Tracker!$B$5:$B$999&gt;=PerCustomer!$D$5)*(Tracker!$B$5:$B$999&lt;=PerCustomer!$E$5)*(Tracker!$C$5:$C$999=PerCustomer!$B$5),ROW(Tracker!$B$5:$B$999)-ROW(Tracker!$B$5)+1),ROWS(D$8:D996))))</f>
        <v/>
      </c>
      <c r="F996" s="19" t="str" cm="1">
        <f t="array" ref="F996">IF(ROWS(F$8:F996)&gt;$H$4,"",INDEX(PaymentDate[],SMALL(IF((PaymentDate[]&gt;=PerCustomer!$D$5)*(PaymentDate[]&lt;=PerCustomer!$E$5)*(PaymentCus[]=PerCustomer!$B$5),ROW(PaymentDate[])-ROW(CustPay!$B$4)+1),ROWS(F$8:F996))))</f>
        <v/>
      </c>
      <c r="G996" s="20" t="str" cm="1">
        <f t="array" ref="G996">IF(ROWS(G$8:G996)&gt;$H$4,"",INDEX(PaymentCus[],SMALL(IF((PaymentDate[]&gt;=PerCustomer!$D$5)*(PaymentDate[]&lt;=PerCustomer!$E$5)*(PaymentCus[]=PerCustomer!$B$5),ROW(PaymentDate[])-ROW(CustPay!$B$4)+1),ROWS(G$8:G996))))</f>
        <v/>
      </c>
      <c r="H996" s="21" t="str" cm="1">
        <f t="array" ref="H996">IF(ROWS(H$8:H996)&gt;$H$4,"",INDEX(TableCPD[],SMALL(IF((PaymentDate[]&gt;=PerCustomer!$D$5)*(PaymentDate[]&lt;=PerCustomer!$E$5)*(PaymentCus[]=PerCustomer!$B$5),ROW(PaymentDate[])-ROW(CustPay!$B$4)+1),ROWS(H$8:H996))))</f>
        <v/>
      </c>
      <c r="L996" s="10"/>
    </row>
    <row r="997" spans="2:12" x14ac:dyDescent="0.35">
      <c r="B997" s="19" t="str">
        <f t="array" ref="B997">IF(ROWS(B$8:B997)&gt;$H$3,"",INDEX(Tracker!$B$5:$B$999,SMALL(IF((Tracker!$B$5:$B$999&gt;=PerCustomer!$D$5)*(Tracker!$B$5:$B$999&lt;=PerCustomer!$E$5)*(Tracker!$C$5:$C$999=PerCustomer!$B$5),ROW(Tracker!$B$5:$B$999)-ROW(Tracker!$B$5)+1),ROWS(B$8:B997))))</f>
        <v/>
      </c>
      <c r="C997" s="19" t="str">
        <f t="array" ref="C997">IF(ROWS(C$8:C997)&gt;$H$3,"",INDEX(Tracker!$C$5:$C$999,SMALL(IF((Tracker!$B$5:$B$999&gt;=PerCustomer!$D$5)*(Tracker!$B$5:$B$999&lt;=PerCustomer!$E$5)*(Tracker!$C$5:$C$999=PerCustomer!$B$5),ROW(Tracker!$B$5:$B$999)-ROW(Tracker!$B$5)+1),ROWS(C$8:C997))))</f>
        <v/>
      </c>
      <c r="D997" s="21" t="str">
        <f t="array" ref="D997">IF(ROWS(D$8:D997)&gt;$H$3,"",INDEX(Tracker!$D$5:$D$999,SMALL(IF((Tracker!$B$5:$B$999&gt;=PerCustomer!$D$5)*(Tracker!$B$5:$B$999&lt;=PerCustomer!$E$5)*(Tracker!$C$5:$C$999=PerCustomer!$B$5),ROW(Tracker!$B$5:$B$999)-ROW(Tracker!$B$5)+1),ROWS(D$8:D997))))</f>
        <v/>
      </c>
      <c r="F997" s="19" t="str" cm="1">
        <f t="array" ref="F997">IF(ROWS(F$8:F997)&gt;$H$4,"",INDEX(PaymentDate[],SMALL(IF((PaymentDate[]&gt;=PerCustomer!$D$5)*(PaymentDate[]&lt;=PerCustomer!$E$5)*(PaymentCus[]=PerCustomer!$B$5),ROW(PaymentDate[])-ROW(CustPay!$B$4)+1),ROWS(F$8:F997))))</f>
        <v/>
      </c>
      <c r="G997" s="20" t="str" cm="1">
        <f t="array" ref="G997">IF(ROWS(G$8:G997)&gt;$H$4,"",INDEX(PaymentCus[],SMALL(IF((PaymentDate[]&gt;=PerCustomer!$D$5)*(PaymentDate[]&lt;=PerCustomer!$E$5)*(PaymentCus[]=PerCustomer!$B$5),ROW(PaymentDate[])-ROW(CustPay!$B$4)+1),ROWS(G$8:G997))))</f>
        <v/>
      </c>
      <c r="H997" s="21" t="str" cm="1">
        <f t="array" ref="H997">IF(ROWS(H$8:H997)&gt;$H$4,"",INDEX(TableCPD[],SMALL(IF((PaymentDate[]&gt;=PerCustomer!$D$5)*(PaymentDate[]&lt;=PerCustomer!$E$5)*(PaymentCus[]=PerCustomer!$B$5),ROW(PaymentDate[])-ROW(CustPay!$B$4)+1),ROWS(H$8:H997))))</f>
        <v/>
      </c>
      <c r="L997" s="10"/>
    </row>
    <row r="998" spans="2:12" x14ac:dyDescent="0.35">
      <c r="B998" s="19" t="str">
        <f t="array" ref="B998">IF(ROWS(B$8:B998)&gt;$H$3,"",INDEX(Tracker!$B$5:$B$999,SMALL(IF((Tracker!$B$5:$B$999&gt;=PerCustomer!$D$5)*(Tracker!$B$5:$B$999&lt;=PerCustomer!$E$5)*(Tracker!$C$5:$C$999=PerCustomer!$B$5),ROW(Tracker!$B$5:$B$999)-ROW(Tracker!$B$5)+1),ROWS(B$8:B998))))</f>
        <v/>
      </c>
      <c r="C998" s="19" t="str">
        <f t="array" ref="C998">IF(ROWS(C$8:C998)&gt;$H$3,"",INDEX(Tracker!$C$5:$C$999,SMALL(IF((Tracker!$B$5:$B$999&gt;=PerCustomer!$D$5)*(Tracker!$B$5:$B$999&lt;=PerCustomer!$E$5)*(Tracker!$C$5:$C$999=PerCustomer!$B$5),ROW(Tracker!$B$5:$B$999)-ROW(Tracker!$B$5)+1),ROWS(C$8:C998))))</f>
        <v/>
      </c>
      <c r="D998" s="21" t="str">
        <f t="array" ref="D998">IF(ROWS(D$8:D998)&gt;$H$3,"",INDEX(Tracker!$D$5:$D$999,SMALL(IF((Tracker!$B$5:$B$999&gt;=PerCustomer!$D$5)*(Tracker!$B$5:$B$999&lt;=PerCustomer!$E$5)*(Tracker!$C$5:$C$999=PerCustomer!$B$5),ROW(Tracker!$B$5:$B$999)-ROW(Tracker!$B$5)+1),ROWS(D$8:D998))))</f>
        <v/>
      </c>
      <c r="F998" s="19" t="str" cm="1">
        <f t="array" ref="F998">IF(ROWS(F$8:F998)&gt;$H$4,"",INDEX(PaymentDate[],SMALL(IF((PaymentDate[]&gt;=PerCustomer!$D$5)*(PaymentDate[]&lt;=PerCustomer!$E$5)*(PaymentCus[]=PerCustomer!$B$5),ROW(PaymentDate[])-ROW(CustPay!$B$4)+1),ROWS(F$8:F998))))</f>
        <v/>
      </c>
      <c r="G998" s="20" t="str" cm="1">
        <f t="array" ref="G998">IF(ROWS(G$8:G998)&gt;$H$4,"",INDEX(PaymentCus[],SMALL(IF((PaymentDate[]&gt;=PerCustomer!$D$5)*(PaymentDate[]&lt;=PerCustomer!$E$5)*(PaymentCus[]=PerCustomer!$B$5),ROW(PaymentDate[])-ROW(CustPay!$B$4)+1),ROWS(G$8:G998))))</f>
        <v/>
      </c>
      <c r="H998" s="21" t="str" cm="1">
        <f t="array" ref="H998">IF(ROWS(H$8:H998)&gt;$H$4,"",INDEX(TableCPD[],SMALL(IF((PaymentDate[]&gt;=PerCustomer!$D$5)*(PaymentDate[]&lt;=PerCustomer!$E$5)*(PaymentCus[]=PerCustomer!$B$5),ROW(PaymentDate[])-ROW(CustPay!$B$4)+1),ROWS(H$8:H998))))</f>
        <v/>
      </c>
      <c r="L998" s="10"/>
    </row>
    <row r="999" spans="2:12" x14ac:dyDescent="0.35">
      <c r="B999" s="19" t="str">
        <f t="array" ref="B999">IF(ROWS(B$8:B999)&gt;$H$3,"",INDEX(Tracker!$B$5:$B$999,SMALL(IF((Tracker!$B$5:$B$999&gt;=PerCustomer!$D$5)*(Tracker!$B$5:$B$999&lt;=PerCustomer!$E$5)*(Tracker!$C$5:$C$999=PerCustomer!$B$5),ROW(Tracker!$B$5:$B$999)-ROW(Tracker!$B$5)+1),ROWS(B$8:B999))))</f>
        <v/>
      </c>
      <c r="C999" s="19" t="str">
        <f t="array" ref="C999">IF(ROWS(C$8:C999)&gt;$H$3,"",INDEX(Tracker!$C$5:$C$999,SMALL(IF((Tracker!$B$5:$B$999&gt;=PerCustomer!$D$5)*(Tracker!$B$5:$B$999&lt;=PerCustomer!$E$5)*(Tracker!$C$5:$C$999=PerCustomer!$B$5),ROW(Tracker!$B$5:$B$999)-ROW(Tracker!$B$5)+1),ROWS(C$8:C999))))</f>
        <v/>
      </c>
      <c r="D999" s="21" t="str">
        <f t="array" ref="D999">IF(ROWS(D$8:D999)&gt;$H$3,"",INDEX(Tracker!$D$5:$D$999,SMALL(IF((Tracker!$B$5:$B$999&gt;=PerCustomer!$D$5)*(Tracker!$B$5:$B$999&lt;=PerCustomer!$E$5)*(Tracker!$C$5:$C$999=PerCustomer!$B$5),ROW(Tracker!$B$5:$B$999)-ROW(Tracker!$B$5)+1),ROWS(D$8:D999))))</f>
        <v/>
      </c>
      <c r="F999" s="19" t="str" cm="1">
        <f t="array" ref="F999">IF(ROWS(F$8:F999)&gt;$H$4,"",INDEX(PaymentDate[],SMALL(IF((PaymentDate[]&gt;=PerCustomer!$D$5)*(PaymentDate[]&lt;=PerCustomer!$E$5)*(PaymentCus[]=PerCustomer!$B$5),ROW(PaymentDate[])-ROW(CustPay!$B$4)+1),ROWS(F$8:F999))))</f>
        <v/>
      </c>
      <c r="G999" s="20" t="str" cm="1">
        <f t="array" ref="G999">IF(ROWS(G$8:G999)&gt;$H$4,"",INDEX(PaymentCus[],SMALL(IF((PaymentDate[]&gt;=PerCustomer!$D$5)*(PaymentDate[]&lt;=PerCustomer!$E$5)*(PaymentCus[]=PerCustomer!$B$5),ROW(PaymentDate[])-ROW(CustPay!$B$4)+1),ROWS(G$8:G999))))</f>
        <v/>
      </c>
      <c r="H999" s="21" t="str" cm="1">
        <f t="array" ref="H999">IF(ROWS(H$8:H999)&gt;$H$4,"",INDEX(TableCPD[],SMALL(IF((PaymentDate[]&gt;=PerCustomer!$D$5)*(PaymentDate[]&lt;=PerCustomer!$E$5)*(PaymentCus[]=PerCustomer!$B$5),ROW(PaymentDate[])-ROW(CustPay!$B$4)+1),ROWS(H$8:H999))))</f>
        <v/>
      </c>
      <c r="L999" s="10"/>
    </row>
  </sheetData>
  <mergeCells count="3">
    <mergeCell ref="F7:H7"/>
    <mergeCell ref="B7:D7"/>
    <mergeCell ref="B1:H1"/>
  </mergeCells>
  <dataValidations count="2">
    <dataValidation type="custom" allowBlank="1" showInputMessage="1" showErrorMessage="1" sqref="L5:L999" xr:uid="{00000000-0002-0000-0100-000001000000}">
      <formula1>COUNTIF($L:$L,L4)=1</formula1>
    </dataValidation>
    <dataValidation allowBlank="1" showInputMessage="1" showErrorMessage="1" prompt="ENTER DATE AS Year/Month/Day" sqref="D5:E5" xr:uid="{BC179A63-17D1-4C31-BE27-E2C4487DBCEE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nrecorded Customer" promptTitle="Customer List" prompt="Select Customer" xr:uid="{00000000-0002-0000-0100-000003000000}">
          <x14:formula1>
            <xm:f>CustList!$C$4:$C$999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86"/>
  <sheetViews>
    <sheetView showGridLines="0" workbookViewId="0">
      <selection activeCell="F10" sqref="F10"/>
    </sheetView>
  </sheetViews>
  <sheetFormatPr defaultRowHeight="14.5" x14ac:dyDescent="0.35"/>
  <cols>
    <col min="1" max="1" width="11.1796875" style="6" bestFit="1" customWidth="1"/>
    <col min="2" max="2" width="13.1796875" style="6" customWidth="1"/>
    <col min="3" max="3" width="16.36328125" style="6" customWidth="1"/>
    <col min="4" max="4" width="16" style="6" customWidth="1"/>
    <col min="5" max="5" width="10.453125" style="6" bestFit="1" customWidth="1"/>
    <col min="6" max="6" width="18.08984375" style="6" customWidth="1"/>
    <col min="7" max="7" width="20.453125" style="6" customWidth="1"/>
    <col min="8" max="8" width="24" style="6" customWidth="1"/>
    <col min="9" max="9" width="10.453125" style="6" bestFit="1" customWidth="1"/>
    <col min="10" max="16384" width="8.7265625" style="6"/>
  </cols>
  <sheetData>
    <row r="1" spans="1:9" ht="30" customHeight="1" x14ac:dyDescent="0.35">
      <c r="A1" s="30" t="s">
        <v>30</v>
      </c>
      <c r="B1" s="30"/>
      <c r="C1" s="30"/>
      <c r="D1" s="30"/>
      <c r="E1" s="30"/>
      <c r="F1" s="30"/>
      <c r="G1" s="30"/>
      <c r="H1" s="30"/>
    </row>
    <row r="2" spans="1:9" x14ac:dyDescent="0.35">
      <c r="F2" s="6" t="s">
        <v>7</v>
      </c>
    </row>
    <row r="3" spans="1:9" x14ac:dyDescent="0.35">
      <c r="H3" s="7" t="s">
        <v>18</v>
      </c>
    </row>
    <row r="4" spans="1:9" s="7" customFormat="1" ht="23" customHeight="1" x14ac:dyDescent="0.3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17</v>
      </c>
    </row>
    <row r="5" spans="1:9" x14ac:dyDescent="0.35">
      <c r="B5" s="19" t="str">
        <f>IF(A5="","",SUMIF(CustInv!$C$4:$C$999,Tracker!A5,CustInv!$B$4:$B$999))</f>
        <v/>
      </c>
      <c r="C5" s="20" t="str">
        <f>IF(A5="","",IF(A5=CustInv!C4,CustInv!D4,""))</f>
        <v/>
      </c>
      <c r="D5" s="21" t="str">
        <f>IF(A5="","",SUMIF(TableInvNum[],Tracker!A5,TableInvAm[]))</f>
        <v/>
      </c>
      <c r="E5" s="19" t="str">
        <f>IF(A5="","",DATE(YEAR(B5),MONTH(B5),DAY(B5)+30))</f>
        <v/>
      </c>
      <c r="F5" s="21" t="str">
        <f ca="1">IF(C5="","",MIN(SUMIF(CustPay!$C$4:$C$999,Tracker!C5,CustPay!$D$4:$D$99)-SUMIF(OFFSET($C$4,0,0,ROW(C5)-ROW($C$4)),C5,OFFSET($F$4,0,0,ROW(F5)-ROW($F$4))),D5))</f>
        <v/>
      </c>
      <c r="G5" s="21" t="str">
        <f ca="1">IF(F5="","",D5-F5)</f>
        <v/>
      </c>
      <c r="H5" s="22" t="str">
        <f ca="1">IF(G5=0,"Invoice Paid Up",IF(B5="","",TODAY()-B5))</f>
        <v/>
      </c>
      <c r="I5" s="9"/>
    </row>
    <row r="6" spans="1:9" x14ac:dyDescent="0.35">
      <c r="B6" s="19" t="str">
        <f>IF(A6="","",SUMIF(CustInv!$C$4:$C$999,Tracker!A6,CustInv!$B$4:$B$999))</f>
        <v/>
      </c>
      <c r="C6" s="20" t="str">
        <f>IF(A6="","",IF(A6=CustInv!C5,CustInv!D5,""))</f>
        <v/>
      </c>
      <c r="D6" s="21" t="str">
        <f>IF(A6="","",SUMIF(TableInvNum[],Tracker!A6,TableInvAm[]))</f>
        <v/>
      </c>
      <c r="E6" s="19" t="str">
        <f t="shared" ref="E6:E12" si="0">IF(A6="","",DATE(YEAR(B6),MONTH(B6),DAY(B6)+30))</f>
        <v/>
      </c>
      <c r="F6" s="21" t="str">
        <f ca="1">IF(C6="","",MIN(SUMIF(CustPay!$C$4:$C$999,Tracker!C6,CustPay!$D$4:$D$99)-SUMIF(OFFSET($C$4,0,0,ROW(C6)-ROW($C$4)),C6,OFFSET($F$4,0,0,ROW(F6)-ROW($F$4))),D6))</f>
        <v/>
      </c>
      <c r="G6" s="21" t="str">
        <f t="shared" ref="G6:G69" ca="1" si="1">IF(F6="","",D6-F6)</f>
        <v/>
      </c>
      <c r="H6" s="22" t="str">
        <f t="shared" ref="H6:H12" ca="1" si="2">IF(G6=0,"Invoice Paid Up",IF(B6="","",TODAY()-B6))</f>
        <v/>
      </c>
    </row>
    <row r="7" spans="1:9" x14ac:dyDescent="0.35">
      <c r="B7" s="19" t="str">
        <f>IF(A7="","",SUMIF(CustInv!$C$4:$C$999,Tracker!A7,CustInv!$B$4:$B$999))</f>
        <v/>
      </c>
      <c r="C7" s="20" t="str">
        <f>IF(A7="","",IF(A7=CustInv!C6,CustInv!D6,""))</f>
        <v/>
      </c>
      <c r="D7" s="21" t="str">
        <f>IF(A7="","",SUMIF(TableInvNum[],Tracker!A7,TableInvAm[]))</f>
        <v/>
      </c>
      <c r="E7" s="19" t="str">
        <f t="shared" si="0"/>
        <v/>
      </c>
      <c r="F7" s="21" t="str">
        <f ca="1">IF(C7="","",MIN(SUMIF(CustPay!$C$4:$C$999,Tracker!C7,CustPay!$D$4:$D$99)-SUMIF(OFFSET($C$4,0,0,ROW(C7)-ROW($C$4)),C7,OFFSET($F$4,0,0,ROW(F7)-ROW($F$4))),D7))</f>
        <v/>
      </c>
      <c r="G7" s="21" t="str">
        <f t="shared" ca="1" si="1"/>
        <v/>
      </c>
      <c r="H7" s="22" t="str">
        <f t="shared" ca="1" si="2"/>
        <v/>
      </c>
    </row>
    <row r="8" spans="1:9" x14ac:dyDescent="0.35">
      <c r="B8" s="19" t="str">
        <f>IF(A8="","",SUMIF(CustInv!$C$4:$C$999,Tracker!A8,CustInv!$B$4:$B$999))</f>
        <v/>
      </c>
      <c r="C8" s="20" t="str">
        <f>IF(A8="","",IF(A8=CustInv!C7,CustInv!D7,""))</f>
        <v/>
      </c>
      <c r="D8" s="21" t="str">
        <f>IF(A8="","",SUMIF(TableInvNum[],Tracker!A8,TableInvAm[]))</f>
        <v/>
      </c>
      <c r="E8" s="19" t="str">
        <f t="shared" si="0"/>
        <v/>
      </c>
      <c r="F8" s="21" t="str">
        <f ca="1">IF(C8="","",MIN(SUMIF(CustPay!$C$4:$C$999,Tracker!C8,CustPay!$D$4:$D$99)-SUMIF(OFFSET($C$4,0,0,ROW(C8)-ROW($C$4)),C8,OFFSET($F$4,0,0,ROW(F8)-ROW($F$4))),D8))</f>
        <v/>
      </c>
      <c r="G8" s="21" t="str">
        <f t="shared" ca="1" si="1"/>
        <v/>
      </c>
      <c r="H8" s="22" t="str">
        <f t="shared" ca="1" si="2"/>
        <v/>
      </c>
    </row>
    <row r="9" spans="1:9" x14ac:dyDescent="0.35">
      <c r="B9" s="19" t="str">
        <f>IF(A9="","",SUMIF(CustInv!$C$4:$C$999,Tracker!A9,CustInv!$B$4:$B$999))</f>
        <v/>
      </c>
      <c r="C9" s="20" t="str">
        <f>IF(A9="","",IF(A9=CustInv!C8,CustInv!D8,""))</f>
        <v/>
      </c>
      <c r="D9" s="21" t="str">
        <f>IF(A9="","",SUMIF(TableInvNum[],Tracker!A9,TableInvAm[]))</f>
        <v/>
      </c>
      <c r="E9" s="19" t="str">
        <f t="shared" si="0"/>
        <v/>
      </c>
      <c r="F9" s="21" t="str">
        <f ca="1">IF(C9="","",MIN(SUMIF(CustPay!$C$4:$C$999,Tracker!C9,CustPay!$D$4:$D$99)-SUMIF(OFFSET($C$4,0,0,ROW(C9)-ROW($C$4)),C9,OFFSET($F$4,0,0,ROW(F9)-ROW($F$4))),D9))</f>
        <v/>
      </c>
      <c r="G9" s="21" t="str">
        <f t="shared" ca="1" si="1"/>
        <v/>
      </c>
      <c r="H9" s="22" t="str">
        <f t="shared" ca="1" si="2"/>
        <v/>
      </c>
    </row>
    <row r="10" spans="1:9" x14ac:dyDescent="0.35">
      <c r="B10" s="19" t="str">
        <f>IF(A10="","",SUMIF(CustInv!$C$4:$C$999,Tracker!A10,CustInv!$B$4:$B$999))</f>
        <v/>
      </c>
      <c r="C10" s="20" t="str">
        <f>IF(A10="","",IF(A10=CustInv!C9,CustInv!D9,""))</f>
        <v/>
      </c>
      <c r="D10" s="21" t="str">
        <f>IF(A10="","",SUMIF(TableInvNum[],Tracker!A10,TableInvAm[]))</f>
        <v/>
      </c>
      <c r="E10" s="19" t="str">
        <f t="shared" si="0"/>
        <v/>
      </c>
      <c r="F10" s="21" t="str">
        <f ca="1">IF(C10="","",MIN(SUMIF(CustPay!$C$4:$C$999,Tracker!C10,CustPay!$D$4:$D$99)-SUMIF(OFFSET($C$4,0,0,ROW(C10)-ROW($C$4)),C10,OFFSET($F$4,0,0,ROW(F10)-ROW($F$4))),D10))</f>
        <v/>
      </c>
      <c r="G10" s="21" t="str">
        <f t="shared" ca="1" si="1"/>
        <v/>
      </c>
      <c r="H10" s="22" t="str">
        <f t="shared" ca="1" si="2"/>
        <v/>
      </c>
    </row>
    <row r="11" spans="1:9" x14ac:dyDescent="0.35">
      <c r="B11" s="19" t="str">
        <f>IF(A11="","",SUMIF(CustInv!$C$4:$C$999,Tracker!A11,CustInv!$B$4:$B$999))</f>
        <v/>
      </c>
      <c r="C11" s="20" t="str">
        <f>IF(A11="","",IF(A11=CustInv!C10,CustInv!D10,""))</f>
        <v/>
      </c>
      <c r="D11" s="21" t="str">
        <f>IF(A11="","",SUMIF(TableInvNum[],Tracker!A11,TableInvAm[]))</f>
        <v/>
      </c>
      <c r="E11" s="19" t="str">
        <f t="shared" si="0"/>
        <v/>
      </c>
      <c r="F11" s="21" t="str">
        <f ca="1">IF(C11="","",MIN(SUMIF(CustPay!$C$4:$C$999,Tracker!C11,CustPay!$D$4:$D$99)-SUMIF(OFFSET($C$4,0,0,ROW(C11)-ROW($C$4)),C11,OFFSET($F$4,0,0,ROW(F11)-ROW($F$4))),D11))</f>
        <v/>
      </c>
      <c r="G11" s="21" t="str">
        <f t="shared" ca="1" si="1"/>
        <v/>
      </c>
      <c r="H11" s="22" t="str">
        <f t="shared" ca="1" si="2"/>
        <v/>
      </c>
    </row>
    <row r="12" spans="1:9" x14ac:dyDescent="0.35">
      <c r="B12" s="19" t="str">
        <f>IF(A12="","",SUMIF(CustInv!$C$4:$C$999,Tracker!A12,CustInv!$B$4:$B$999))</f>
        <v/>
      </c>
      <c r="C12" s="20" t="str">
        <f>IF(A12="","",IF(A12=CustInv!C11,CustInv!D11,""))</f>
        <v/>
      </c>
      <c r="D12" s="21" t="str">
        <f>IF(A12="","",SUMIF(TableInvNum[],Tracker!A12,TableInvAm[]))</f>
        <v/>
      </c>
      <c r="E12" s="19" t="str">
        <f t="shared" si="0"/>
        <v/>
      </c>
      <c r="F12" s="21" t="str">
        <f ca="1">IF(C12="","",MIN(SUMIF(CustPay!$C$4:$C$999,Tracker!C12,CustPay!$D$4:$D$99)-SUMIF(OFFSET($C$4,0,0,ROW(C12)-ROW($C$4)),C12,OFFSET($F$4,0,0,ROW(F12)-ROW($F$4))),D12))</f>
        <v/>
      </c>
      <c r="G12" s="21" t="str">
        <f t="shared" ca="1" si="1"/>
        <v/>
      </c>
      <c r="H12" s="22" t="str">
        <f t="shared" ca="1" si="2"/>
        <v/>
      </c>
    </row>
    <row r="13" spans="1:9" x14ac:dyDescent="0.35">
      <c r="B13" s="19" t="str">
        <f>IF(A13="","",SUMIF(CustInv!$C$4:$C$999,Tracker!A13,CustInv!$B$4:$B$999))</f>
        <v/>
      </c>
      <c r="C13" s="20" t="str">
        <f>IF(A13="","",IF(A13=CustInv!C12,CustInv!D12,""))</f>
        <v/>
      </c>
      <c r="D13" s="21" t="str">
        <f>IF(A13="","",SUMIF(CustInv!C12:C1007,Tracker!A13,CustInv!E12:E1007))</f>
        <v/>
      </c>
      <c r="E13" s="19" t="str">
        <f t="shared" ref="E13:E76" si="3">IF(A13="","",DATE(YEAR(B13),MONTH(B13),DAY(B13)+30))</f>
        <v/>
      </c>
      <c r="F13" s="21" t="str">
        <f ca="1">IF(C13="","",MIN(SUMIF(CustPay!$C$4:$C$999,Tracker!C13,CustPay!$D$4:$D$99)-SUMIF(OFFSET($C$4,0,0,ROW(C13)-ROW($C$4)),C13,OFFSET($F$4,0,0,ROW(F13)-ROW($F$4))),D13))</f>
        <v/>
      </c>
      <c r="G13" s="21" t="str">
        <f t="shared" ca="1" si="1"/>
        <v/>
      </c>
      <c r="H13" s="22" t="str">
        <f t="shared" ref="H13:H76" ca="1" si="4">IF(G13=0,"Invoice Paid Up",IF(B13="","",TODAY()-B13))</f>
        <v/>
      </c>
    </row>
    <row r="14" spans="1:9" x14ac:dyDescent="0.35">
      <c r="B14" s="19" t="str">
        <f>IF(A14="","",SUMIF(CustInv!$C$4:$C$999,Tracker!A14,CustInv!$B$4:$B$999))</f>
        <v/>
      </c>
      <c r="C14" s="20" t="str">
        <f>IF(A14="","",IF(A14=CustInv!C13,CustInv!D13,""))</f>
        <v/>
      </c>
      <c r="D14" s="21" t="str">
        <f>IF(A14="","",SUMIF(CustInv!C13:C1008,Tracker!A14,CustInv!E13:E1008))</f>
        <v/>
      </c>
      <c r="E14" s="19" t="str">
        <f t="shared" si="3"/>
        <v/>
      </c>
      <c r="F14" s="21" t="str">
        <f ca="1">IF(C14="","",MIN(SUMIF(CustPay!$C$4:$C$999,Tracker!C14,CustPay!$D$4:$D$99)-SUMIF(OFFSET($C$4,0,0,ROW(C14)-ROW($C$4)),C14,OFFSET($F$4,0,0,ROW(F14)-ROW($F$4))),D14))</f>
        <v/>
      </c>
      <c r="G14" s="21" t="str">
        <f t="shared" ca="1" si="1"/>
        <v/>
      </c>
      <c r="H14" s="22" t="str">
        <f t="shared" ca="1" si="4"/>
        <v/>
      </c>
    </row>
    <row r="15" spans="1:9" x14ac:dyDescent="0.35">
      <c r="B15" s="19" t="str">
        <f>IF(A15="","",SUMIF(CustInv!$C$4:$C$999,Tracker!A15,CustInv!$B$4:$B$999))</f>
        <v/>
      </c>
      <c r="C15" s="20" t="str">
        <f>IF(A15="","",IF(A15=CustInv!C14,CustInv!D14,""))</f>
        <v/>
      </c>
      <c r="D15" s="21" t="str">
        <f>IF(A15="","",SUMIF(CustInv!C14:C1009,Tracker!A15,CustInv!E14:E1009))</f>
        <v/>
      </c>
      <c r="E15" s="19" t="str">
        <f t="shared" si="3"/>
        <v/>
      </c>
      <c r="F15" s="21" t="str">
        <f ca="1">IF(C15="","",MIN(SUMIF(CustPay!$C$4:$C$999,Tracker!C15,CustPay!$D$4:$D$99)-SUMIF(OFFSET($C$4,0,0,ROW(C15)-ROW($C$4)),C15,OFFSET($F$4,0,0,ROW(F15)-ROW($F$4))),D15))</f>
        <v/>
      </c>
      <c r="G15" s="21" t="str">
        <f t="shared" ca="1" si="1"/>
        <v/>
      </c>
      <c r="H15" s="22" t="str">
        <f t="shared" ca="1" si="4"/>
        <v/>
      </c>
    </row>
    <row r="16" spans="1:9" x14ac:dyDescent="0.35">
      <c r="B16" s="19" t="str">
        <f>IF(A16="","",SUMIF(CustInv!$C$4:$C$999,Tracker!A16,CustInv!$B$4:$B$999))</f>
        <v/>
      </c>
      <c r="C16" s="20" t="str">
        <f>IF(A16="","",IF(A16=CustInv!C15,CustInv!D15,""))</f>
        <v/>
      </c>
      <c r="D16" s="21" t="str">
        <f>IF(A16="","",SUMIF(TableInvNum[],Tracker!A16,TableInvAm[]))</f>
        <v/>
      </c>
      <c r="E16" s="19" t="str">
        <f t="shared" si="3"/>
        <v/>
      </c>
      <c r="F16" s="21" t="str">
        <f ca="1">IF(C16="","",MIN(SUMIF(CustPay!$C$4:$C$999,Tracker!C16,CustPay!$D$4:$D$99)-SUMIF(OFFSET($C$4,0,0,ROW(C16)-ROW($C$4)),C16,OFFSET($F$4,0,0,ROW(F16)-ROW($F$4))),D16))</f>
        <v/>
      </c>
      <c r="G16" s="21" t="str">
        <f t="shared" ca="1" si="1"/>
        <v/>
      </c>
      <c r="H16" s="22" t="str">
        <f t="shared" ca="1" si="4"/>
        <v/>
      </c>
    </row>
    <row r="17" spans="2:8" x14ac:dyDescent="0.35">
      <c r="B17" s="19" t="str">
        <f>IF(A17="","",SUMIF(CustInv!$C$4:$C$999,Tracker!A17,CustInv!$B$4:$B$999))</f>
        <v/>
      </c>
      <c r="C17" s="20" t="str">
        <f>IF(A17="","",IF(A17=CustInv!C16,CustInv!D16,""))</f>
        <v/>
      </c>
      <c r="D17" s="21" t="str">
        <f>IF(A17="","",SUMIF(CustInv!C16:C1011,Tracker!A17,CustInv!E16:E1011))</f>
        <v/>
      </c>
      <c r="E17" s="19" t="str">
        <f t="shared" si="3"/>
        <v/>
      </c>
      <c r="F17" s="21" t="str">
        <f ca="1">IF(C17="","",MIN(SUMIF(CustPay!$C$4:$C$999,Tracker!C17,CustPay!$D$4:$D$99)-SUMIF(OFFSET($C$4,0,0,ROW(C17)-ROW($C$4)),C17,OFFSET($F$4,0,0,ROW(F17)-ROW($F$4))),D17))</f>
        <v/>
      </c>
      <c r="G17" s="21" t="str">
        <f t="shared" ca="1" si="1"/>
        <v/>
      </c>
      <c r="H17" s="22" t="str">
        <f t="shared" ca="1" si="4"/>
        <v/>
      </c>
    </row>
    <row r="18" spans="2:8" x14ac:dyDescent="0.35">
      <c r="B18" s="19" t="str">
        <f>IF(A18="","",SUMIF(CustInv!$C$4:$C$999,Tracker!A18,CustInv!$B$4:$B$999))</f>
        <v/>
      </c>
      <c r="C18" s="20" t="str">
        <f>IF(A18="","",IF(A18=CustInv!C17,CustInv!D17,""))</f>
        <v/>
      </c>
      <c r="D18" s="21" t="str">
        <f>IF(A18="","",SUMIF(CustInv!C17:C1012,Tracker!A18,CustInv!E17:E1012))</f>
        <v/>
      </c>
      <c r="E18" s="19" t="str">
        <f t="shared" si="3"/>
        <v/>
      </c>
      <c r="F18" s="21" t="str">
        <f ca="1">IF(C18="","",MIN(SUMIF(CustPay!$C$4:$C$999,Tracker!C18,CustPay!$D$4:$D$99)-SUMIF(OFFSET($C$4,0,0,ROW(C18)-ROW($C$4)),C18,OFFSET($F$4,0,0,ROW(F18)-ROW($F$4))),D18))</f>
        <v/>
      </c>
      <c r="G18" s="21" t="str">
        <f t="shared" ca="1" si="1"/>
        <v/>
      </c>
      <c r="H18" s="22" t="str">
        <f t="shared" ca="1" si="4"/>
        <v/>
      </c>
    </row>
    <row r="19" spans="2:8" x14ac:dyDescent="0.35">
      <c r="B19" s="19" t="str">
        <f>IF(A19="","",SUMIF(CustInv!$C$4:$C$999,Tracker!A19,CustInv!$B$4:$B$999))</f>
        <v/>
      </c>
      <c r="C19" s="20" t="str">
        <f>IF(A19="","",IF(A19=CustInv!C18,CustInv!D18,""))</f>
        <v/>
      </c>
      <c r="D19" s="21" t="str">
        <f>IF(A19="","",SUMIF(CustInv!C18:C1013,Tracker!A19,CustInv!E18:E1013))</f>
        <v/>
      </c>
      <c r="E19" s="19" t="str">
        <f t="shared" si="3"/>
        <v/>
      </c>
      <c r="F19" s="21" t="str">
        <f ca="1">IF(C19="","",MIN(SUMIF(CustPay!$C$4:$C$999,Tracker!C19,CustPay!$D$4:$D$99)-SUMIF(OFFSET($C$4,0,0,ROW(C19)-ROW($C$4)),C19,OFFSET($F$4,0,0,ROW(F19)-ROW($F$4))),D19))</f>
        <v/>
      </c>
      <c r="G19" s="21" t="str">
        <f t="shared" ca="1" si="1"/>
        <v/>
      </c>
      <c r="H19" s="22" t="str">
        <f t="shared" ca="1" si="4"/>
        <v/>
      </c>
    </row>
    <row r="20" spans="2:8" x14ac:dyDescent="0.35">
      <c r="B20" s="19" t="str">
        <f>IF(A20="","",SUMIF(CustInv!$C$4:$C$999,Tracker!A20,CustInv!$B$4:$B$999))</f>
        <v/>
      </c>
      <c r="C20" s="20" t="str">
        <f>IF(A20="","",IF(A20=CustInv!C19,CustInv!D19,""))</f>
        <v/>
      </c>
      <c r="D20" s="21" t="str">
        <f>IF(A20="","",SUMIF(CustInv!C19:C1014,Tracker!A20,CustInv!E19:E1014))</f>
        <v/>
      </c>
      <c r="E20" s="19" t="str">
        <f t="shared" si="3"/>
        <v/>
      </c>
      <c r="F20" s="21" t="str">
        <f ca="1">IF(C20="","",MIN(SUMIF(CustPay!$C$4:$C$999,Tracker!C20,CustPay!$D$4:$D$99)-SUMIF(OFFSET($C$4,0,0,ROW(C20)-ROW($C$4)),C20,OFFSET($F$4,0,0,ROW(F20)-ROW($F$4))),D20))</f>
        <v/>
      </c>
      <c r="G20" s="21" t="str">
        <f t="shared" ca="1" si="1"/>
        <v/>
      </c>
      <c r="H20" s="22" t="str">
        <f t="shared" ca="1" si="4"/>
        <v/>
      </c>
    </row>
    <row r="21" spans="2:8" x14ac:dyDescent="0.35">
      <c r="B21" s="19" t="str">
        <f>IF(A21="","",SUMIF(CustInv!$C$4:$C$999,Tracker!A21,CustInv!$B$4:$B$999))</f>
        <v/>
      </c>
      <c r="C21" s="20" t="str">
        <f>IF(A21="","",IF(A21=CustInv!C20,CustInv!D20,""))</f>
        <v/>
      </c>
      <c r="D21" s="21" t="str">
        <f>IF(A21="","",SUMIF(CustInv!C20:C1015,Tracker!A21,CustInv!E20:E1015))</f>
        <v/>
      </c>
      <c r="E21" s="19" t="str">
        <f t="shared" si="3"/>
        <v/>
      </c>
      <c r="F21" s="21" t="str">
        <f ca="1">IF(C21="","",MIN(SUMIF(CustPay!$C$4:$C$999,Tracker!C21,CustPay!$D$4:$D$99)-SUMIF(OFFSET($C$4,0,0,ROW(C21)-ROW($C$4)),C21,OFFSET($F$4,0,0,ROW(F21)-ROW($F$4))),D21))</f>
        <v/>
      </c>
      <c r="G21" s="21" t="str">
        <f t="shared" ca="1" si="1"/>
        <v/>
      </c>
      <c r="H21" s="22" t="str">
        <f t="shared" ca="1" si="4"/>
        <v/>
      </c>
    </row>
    <row r="22" spans="2:8" x14ac:dyDescent="0.35">
      <c r="B22" s="19" t="str">
        <f>IF(A22="","",SUMIF(CustInv!$C$4:$C$999,Tracker!A22,CustInv!$B$4:$B$999))</f>
        <v/>
      </c>
      <c r="C22" s="20" t="str">
        <f>IF(A22="","",IF(A22=CustInv!C21,CustInv!D21,""))</f>
        <v/>
      </c>
      <c r="D22" s="21" t="str">
        <f>IF(A22="","",SUMIF(CustInv!C21:C1016,Tracker!A22,CustInv!E21:E1016))</f>
        <v/>
      </c>
      <c r="E22" s="19" t="str">
        <f t="shared" si="3"/>
        <v/>
      </c>
      <c r="F22" s="21" t="str">
        <f ca="1">IF(C22="","",MIN(SUMIF(CustPay!$C$4:$C$999,Tracker!C22,CustPay!$D$4:$D$99)-SUMIF(OFFSET($C$4,0,0,ROW(C22)-ROW($C$4)),C22,OFFSET($F$4,0,0,ROW(F22)-ROW($F$4))),D22))</f>
        <v/>
      </c>
      <c r="G22" s="21" t="str">
        <f t="shared" ca="1" si="1"/>
        <v/>
      </c>
      <c r="H22" s="22" t="str">
        <f t="shared" ca="1" si="4"/>
        <v/>
      </c>
    </row>
    <row r="23" spans="2:8" x14ac:dyDescent="0.35">
      <c r="B23" s="19" t="str">
        <f>IF(A23="","",SUMIF(CustInv!$C$4:$C$999,Tracker!A23,CustInv!$B$4:$B$999))</f>
        <v/>
      </c>
      <c r="C23" s="20" t="str">
        <f>IF(A23="","",IF(A23=CustInv!C22,CustInv!D22,""))</f>
        <v/>
      </c>
      <c r="D23" s="21" t="str">
        <f>IF(A23="","",SUMIF(CustInv!C22:C1017,Tracker!A23,CustInv!E22:E1017))</f>
        <v/>
      </c>
      <c r="E23" s="19" t="str">
        <f t="shared" si="3"/>
        <v/>
      </c>
      <c r="F23" s="21" t="str">
        <f ca="1">IF(C23="","",MIN(SUMIF(CustPay!$C$4:$C$999,Tracker!C23,CustPay!$D$4:$D$99)-SUMIF(OFFSET($C$4,0,0,ROW(C23)-ROW($C$4)),C23,OFFSET($F$4,0,0,ROW(F23)-ROW($F$4))),D23))</f>
        <v/>
      </c>
      <c r="G23" s="21" t="str">
        <f t="shared" ca="1" si="1"/>
        <v/>
      </c>
      <c r="H23" s="22" t="str">
        <f t="shared" ca="1" si="4"/>
        <v/>
      </c>
    </row>
    <row r="24" spans="2:8" x14ac:dyDescent="0.35">
      <c r="B24" s="19" t="str">
        <f>IF(A24="","",SUMIF(CustInv!$C$4:$C$999,Tracker!A24,CustInv!$B$4:$B$999))</f>
        <v/>
      </c>
      <c r="C24" s="20" t="str">
        <f>IF(A24="","",IF(A24=CustInv!C23,CustInv!D23,""))</f>
        <v/>
      </c>
      <c r="D24" s="21" t="str">
        <f>IF(A24="","",SUMIF(CustInv!C23:C1018,Tracker!A24,CustInv!E23:E1018))</f>
        <v/>
      </c>
      <c r="E24" s="19" t="str">
        <f t="shared" si="3"/>
        <v/>
      </c>
      <c r="F24" s="21" t="str">
        <f ca="1">IF(C24="","",MIN(SUMIF(CustPay!$C$4:$C$999,Tracker!C24,CustPay!$D$4:$D$99)-SUMIF(OFFSET($C$4,0,0,ROW(C24)-ROW($C$4)),C24,OFFSET($F$4,0,0,ROW(F24)-ROW($F$4))),D24))</f>
        <v/>
      </c>
      <c r="G24" s="21" t="str">
        <f t="shared" ca="1" si="1"/>
        <v/>
      </c>
      <c r="H24" s="22" t="str">
        <f t="shared" ca="1" si="4"/>
        <v/>
      </c>
    </row>
    <row r="25" spans="2:8" x14ac:dyDescent="0.35">
      <c r="B25" s="19" t="str">
        <f>IF(A25="","",SUMIF(CustInv!$C$4:$C$999,Tracker!A25,CustInv!$B$4:$B$999))</f>
        <v/>
      </c>
      <c r="C25" s="20" t="str">
        <f>IF(A25="","",IF(A25=CustInv!C24,CustInv!D24,""))</f>
        <v/>
      </c>
      <c r="D25" s="21" t="str">
        <f>IF(A25="","",SUMIF(CustInv!C24:C1019,Tracker!A25,CustInv!E24:E1019))</f>
        <v/>
      </c>
      <c r="E25" s="19" t="str">
        <f t="shared" si="3"/>
        <v/>
      </c>
      <c r="F25" s="21" t="str">
        <f ca="1">IF(C25="","",MIN(SUMIF(CustPay!$C$4:$C$999,Tracker!C25,CustPay!$D$4:$D$99)-SUMIF(OFFSET($C$4,0,0,ROW(C25)-ROW($C$4)),C25,OFFSET($F$4,0,0,ROW(F25)-ROW($F$4))),D25))</f>
        <v/>
      </c>
      <c r="G25" s="21" t="str">
        <f t="shared" ca="1" si="1"/>
        <v/>
      </c>
      <c r="H25" s="22" t="str">
        <f t="shared" ca="1" si="4"/>
        <v/>
      </c>
    </row>
    <row r="26" spans="2:8" x14ac:dyDescent="0.35">
      <c r="B26" s="19" t="str">
        <f>IF(A26="","",SUMIF(CustInv!$C$4:$C$999,Tracker!A26,CustInv!$B$4:$B$999))</f>
        <v/>
      </c>
      <c r="C26" s="20" t="str">
        <f>IF(A26="","",IF(A26=CustInv!C25,CustInv!D25,""))</f>
        <v/>
      </c>
      <c r="D26" s="21" t="str">
        <f>IF(A26="","",SUMIF(CustInv!C25:C1020,Tracker!A26,CustInv!E25:E1020))</f>
        <v/>
      </c>
      <c r="E26" s="19" t="str">
        <f t="shared" si="3"/>
        <v/>
      </c>
      <c r="F26" s="21" t="str">
        <f ca="1">IF(C26="","",MIN(SUMIF(CustPay!$C$4:$C$999,Tracker!C26,CustPay!$D$4:$D$99)-SUMIF(OFFSET($C$4,0,0,ROW(C26)-ROW($C$4)),C26,OFFSET($F$4,0,0,ROW(F26)-ROW($F$4))),D26))</f>
        <v/>
      </c>
      <c r="G26" s="21" t="str">
        <f t="shared" ca="1" si="1"/>
        <v/>
      </c>
      <c r="H26" s="22" t="str">
        <f t="shared" ca="1" si="4"/>
        <v/>
      </c>
    </row>
    <row r="27" spans="2:8" x14ac:dyDescent="0.35">
      <c r="B27" s="19" t="str">
        <f>IF(A27="","",SUMIF(CustInv!$C$4:$C$999,Tracker!A27,CustInv!$B$4:$B$999))</f>
        <v/>
      </c>
      <c r="C27" s="20" t="str">
        <f>IF(A27="","",IF(A27=CustInv!C26,CustInv!D26,""))</f>
        <v/>
      </c>
      <c r="D27" s="21" t="str">
        <f>IF(A27="","",SUMIF(CustInv!C26:C1021,Tracker!A27,CustInv!E26:E1021))</f>
        <v/>
      </c>
      <c r="E27" s="19" t="str">
        <f t="shared" si="3"/>
        <v/>
      </c>
      <c r="F27" s="21" t="str">
        <f ca="1">IF(C27="","",MIN(SUMIF(CustPay!$C$4:$C$999,Tracker!C27,CustPay!$D$4:$D$99)-SUMIF(OFFSET($C$4,0,0,ROW(C27)-ROW($C$4)),C27,OFFSET($F$4,0,0,ROW(F27)-ROW($F$4))),D27))</f>
        <v/>
      </c>
      <c r="G27" s="21" t="str">
        <f t="shared" ca="1" si="1"/>
        <v/>
      </c>
      <c r="H27" s="22" t="str">
        <f t="shared" ca="1" si="4"/>
        <v/>
      </c>
    </row>
    <row r="28" spans="2:8" x14ac:dyDescent="0.35">
      <c r="B28" s="19" t="str">
        <f>IF(A28="","",SUMIF(CustInv!$C$4:$C$999,Tracker!A28,CustInv!$B$4:$B$999))</f>
        <v/>
      </c>
      <c r="C28" s="20" t="str">
        <f>IF(A28="","",IF(A28=CustInv!C27,CustInv!D27,""))</f>
        <v/>
      </c>
      <c r="D28" s="21" t="str">
        <f>IF(A28="","",SUMIF(CustInv!C27:C1022,Tracker!A28,CustInv!E27:E1022))</f>
        <v/>
      </c>
      <c r="E28" s="19" t="str">
        <f t="shared" si="3"/>
        <v/>
      </c>
      <c r="F28" s="21" t="str">
        <f ca="1">IF(C28="","",MIN(SUMIF(CustPay!$C$4:$C$999,Tracker!C28,CustPay!$D$4:$D$99)-SUMIF(OFFSET($C$4,0,0,ROW(C28)-ROW($C$4)),C28,OFFSET($F$4,0,0,ROW(F28)-ROW($F$4))),D28))</f>
        <v/>
      </c>
      <c r="G28" s="21" t="str">
        <f t="shared" ca="1" si="1"/>
        <v/>
      </c>
      <c r="H28" s="22" t="str">
        <f t="shared" ca="1" si="4"/>
        <v/>
      </c>
    </row>
    <row r="29" spans="2:8" x14ac:dyDescent="0.35">
      <c r="B29" s="19" t="str">
        <f>IF(A29="","",SUMIF(CustInv!$C$4:$C$999,Tracker!A29,CustInv!$B$4:$B$999))</f>
        <v/>
      </c>
      <c r="C29" s="20" t="str">
        <f>IF(A29="","",IF(A29=CustInv!C28,CustInv!D28,""))</f>
        <v/>
      </c>
      <c r="D29" s="21" t="str">
        <f>IF(A29="","",SUMIF(CustInv!C28:C1023,Tracker!A29,CustInv!E28:E1023))</f>
        <v/>
      </c>
      <c r="E29" s="19" t="str">
        <f t="shared" si="3"/>
        <v/>
      </c>
      <c r="F29" s="21" t="str">
        <f ca="1">IF(C29="","",MIN(SUMIF(CustPay!$C$4:$C$999,Tracker!C29,CustPay!$D$4:$D$99)-SUMIF(OFFSET($C$4,0,0,ROW(C29)-ROW($C$4)),C29,OFFSET($F$4,0,0,ROW(F29)-ROW($F$4))),D29))</f>
        <v/>
      </c>
      <c r="G29" s="21" t="str">
        <f t="shared" ca="1" si="1"/>
        <v/>
      </c>
      <c r="H29" s="22" t="str">
        <f t="shared" ca="1" si="4"/>
        <v/>
      </c>
    </row>
    <row r="30" spans="2:8" x14ac:dyDescent="0.35">
      <c r="B30" s="19" t="str">
        <f>IF(A30="","",SUMIF(CustInv!$C$4:$C$999,Tracker!A30,CustInv!$B$4:$B$999))</f>
        <v/>
      </c>
      <c r="C30" s="20" t="str">
        <f>IF(A30="","",IF(A30=CustInv!C29,CustInv!D29,""))</f>
        <v/>
      </c>
      <c r="D30" s="21" t="str">
        <f>IF(A30="","",SUMIF(CustInv!C29:C1024,Tracker!A30,CustInv!E29:E1024))</f>
        <v/>
      </c>
      <c r="E30" s="19" t="str">
        <f t="shared" si="3"/>
        <v/>
      </c>
      <c r="F30" s="21" t="str">
        <f ca="1">IF(C30="","",MIN(SUMIF(CustPay!$C$4:$C$999,Tracker!C30,CustPay!$D$4:$D$99)-SUMIF(OFFSET($C$4,0,0,ROW(C30)-ROW($C$4)),C30,OFFSET($F$4,0,0,ROW(F30)-ROW($F$4))),D30))</f>
        <v/>
      </c>
      <c r="G30" s="21" t="str">
        <f t="shared" ca="1" si="1"/>
        <v/>
      </c>
      <c r="H30" s="22" t="str">
        <f t="shared" ca="1" si="4"/>
        <v/>
      </c>
    </row>
    <row r="31" spans="2:8" x14ac:dyDescent="0.35">
      <c r="B31" s="19" t="str">
        <f>IF(A31="","",SUMIF(CustInv!$C$4:$C$999,Tracker!A31,CustInv!$B$4:$B$999))</f>
        <v/>
      </c>
      <c r="C31" s="20" t="str">
        <f>IF(A31="","",IF(A31=CustInv!C30,CustInv!D30,""))</f>
        <v/>
      </c>
      <c r="D31" s="21" t="str">
        <f>IF(A31="","",SUMIF(CustInv!C30:C1025,Tracker!A31,CustInv!E30:E1025))</f>
        <v/>
      </c>
      <c r="E31" s="19" t="str">
        <f t="shared" si="3"/>
        <v/>
      </c>
      <c r="F31" s="21" t="str">
        <f ca="1">IF(C31="","",MIN(SUMIF(CustPay!$C$4:$C$999,Tracker!C31,CustPay!$D$4:$D$99)-SUMIF(OFFSET($C$4,0,0,ROW(C31)-ROW($C$4)),C31,OFFSET($F$4,0,0,ROW(F31)-ROW($F$4))),D31))</f>
        <v/>
      </c>
      <c r="G31" s="21" t="str">
        <f t="shared" ca="1" si="1"/>
        <v/>
      </c>
      <c r="H31" s="22" t="str">
        <f t="shared" ca="1" si="4"/>
        <v/>
      </c>
    </row>
    <row r="32" spans="2:8" x14ac:dyDescent="0.35">
      <c r="B32" s="19" t="str">
        <f>IF(A32="","",SUMIF(CustInv!$C$4:$C$999,Tracker!A32,CustInv!$B$4:$B$999))</f>
        <v/>
      </c>
      <c r="C32" s="20" t="str">
        <f>IF(A32="","",IF(A32=CustInv!C31,CustInv!D31,""))</f>
        <v/>
      </c>
      <c r="D32" s="21" t="str">
        <f>IF(A32="","",SUMIF(CustInv!C31:C1026,Tracker!A32,CustInv!E31:E1026))</f>
        <v/>
      </c>
      <c r="E32" s="19" t="str">
        <f t="shared" si="3"/>
        <v/>
      </c>
      <c r="F32" s="21" t="str">
        <f ca="1">IF(C32="","",MIN(SUMIF(CustPay!$C$4:$C$999,Tracker!C32,CustPay!$D$4:$D$99)-SUMIF(OFFSET($C$4,0,0,ROW(C32)-ROW($C$4)),C32,OFFSET($F$4,0,0,ROW(F32)-ROW($F$4))),D32))</f>
        <v/>
      </c>
      <c r="G32" s="21" t="str">
        <f t="shared" ca="1" si="1"/>
        <v/>
      </c>
      <c r="H32" s="22" t="str">
        <f t="shared" ca="1" si="4"/>
        <v/>
      </c>
    </row>
    <row r="33" spans="2:8" x14ac:dyDescent="0.35">
      <c r="B33" s="19" t="str">
        <f>IF(A33="","",SUMIF(CustInv!$C$4:$C$999,Tracker!A33,CustInv!$B$4:$B$999))</f>
        <v/>
      </c>
      <c r="C33" s="20" t="str">
        <f>IF(A33="","",IF(A33=CustInv!C32,CustInv!D32,""))</f>
        <v/>
      </c>
      <c r="D33" s="21" t="str">
        <f>IF(A33="","",SUMIF(CustInv!C32:C1027,Tracker!A33,CustInv!E32:E1027))</f>
        <v/>
      </c>
      <c r="E33" s="19" t="str">
        <f t="shared" si="3"/>
        <v/>
      </c>
      <c r="F33" s="21" t="str">
        <f ca="1">IF(C33="","",MIN(SUMIF(CustPay!$C$4:$C$999,Tracker!C33,CustPay!$D$4:$D$99)-SUMIF(OFFSET($C$4,0,0,ROW(C33)-ROW($C$4)),C33,OFFSET($F$4,0,0,ROW(F33)-ROW($F$4))),D33))</f>
        <v/>
      </c>
      <c r="G33" s="21" t="str">
        <f t="shared" ca="1" si="1"/>
        <v/>
      </c>
      <c r="H33" s="22" t="str">
        <f t="shared" ca="1" si="4"/>
        <v/>
      </c>
    </row>
    <row r="34" spans="2:8" x14ac:dyDescent="0.35">
      <c r="B34" s="19" t="str">
        <f>IF(A34="","",SUMIF(CustInv!$C$4:$C$999,Tracker!A34,CustInv!$B$4:$B$999))</f>
        <v/>
      </c>
      <c r="C34" s="20" t="str">
        <f>IF(A34="","",IF(A34=CustInv!C33,CustInv!D33,""))</f>
        <v/>
      </c>
      <c r="D34" s="21" t="str">
        <f>IF(A34="","",SUMIF(CustInv!C33:C1028,Tracker!A34,CustInv!E33:E1028))</f>
        <v/>
      </c>
      <c r="E34" s="19" t="str">
        <f t="shared" si="3"/>
        <v/>
      </c>
      <c r="F34" s="21" t="str">
        <f ca="1">IF(C34="","",MIN(SUMIF(CustPay!$C$4:$C$999,Tracker!C34,CustPay!$D$4:$D$99)-SUMIF(OFFSET($C$4,0,0,ROW(C34)-ROW($C$4)),C34,OFFSET($F$4,0,0,ROW(F34)-ROW($F$4))),D34))</f>
        <v/>
      </c>
      <c r="G34" s="21" t="str">
        <f t="shared" ca="1" si="1"/>
        <v/>
      </c>
      <c r="H34" s="22" t="str">
        <f t="shared" ca="1" si="4"/>
        <v/>
      </c>
    </row>
    <row r="35" spans="2:8" x14ac:dyDescent="0.35">
      <c r="B35" s="19" t="str">
        <f>IF(A35="","",SUMIF(CustInv!$C$4:$C$999,Tracker!A35,CustInv!$B$4:$B$999))</f>
        <v/>
      </c>
      <c r="C35" s="20" t="str">
        <f>IF(A35="","",IF(A35=CustInv!C34,CustInv!D34,""))</f>
        <v/>
      </c>
      <c r="D35" s="21" t="str">
        <f>IF(A35="","",SUMIF(CustInv!C34:C1029,Tracker!A35,CustInv!E34:E1029))</f>
        <v/>
      </c>
      <c r="E35" s="19" t="str">
        <f t="shared" si="3"/>
        <v/>
      </c>
      <c r="F35" s="21" t="str">
        <f ca="1">IF(C35="","",MIN(SUMIF(CustPay!$C$4:$C$999,Tracker!C35,CustPay!$D$4:$D$99)-SUMIF(OFFSET($C$4,0,0,ROW(C35)-ROW($C$4)),C35,OFFSET($F$4,0,0,ROW(F35)-ROW($F$4))),D35))</f>
        <v/>
      </c>
      <c r="G35" s="21" t="str">
        <f t="shared" ca="1" si="1"/>
        <v/>
      </c>
      <c r="H35" s="22" t="str">
        <f t="shared" ca="1" si="4"/>
        <v/>
      </c>
    </row>
    <row r="36" spans="2:8" x14ac:dyDescent="0.35">
      <c r="B36" s="19" t="str">
        <f>IF(A36="","",SUMIF(CustInv!$C$4:$C$999,Tracker!A36,CustInv!$B$4:$B$999))</f>
        <v/>
      </c>
      <c r="C36" s="20" t="str">
        <f>IF(A36="","",IF(A36=CustInv!C35,CustInv!D35,""))</f>
        <v/>
      </c>
      <c r="D36" s="21" t="str">
        <f>IF(A36="","",SUMIF(CustInv!C35:C1030,Tracker!A36,CustInv!E35:E1030))</f>
        <v/>
      </c>
      <c r="E36" s="19" t="str">
        <f t="shared" si="3"/>
        <v/>
      </c>
      <c r="F36" s="21" t="str">
        <f ca="1">IF(C36="","",MIN(SUMIF(CustPay!$C$4:$C$999,Tracker!C36,CustPay!$D$4:$D$99)-SUMIF(OFFSET($C$4,0,0,ROW(C36)-ROW($C$4)),C36,OFFSET($F$4,0,0,ROW(F36)-ROW($F$4))),D36))</f>
        <v/>
      </c>
      <c r="G36" s="21" t="str">
        <f t="shared" ca="1" si="1"/>
        <v/>
      </c>
      <c r="H36" s="22" t="str">
        <f t="shared" ca="1" si="4"/>
        <v/>
      </c>
    </row>
    <row r="37" spans="2:8" x14ac:dyDescent="0.35">
      <c r="B37" s="19" t="str">
        <f>IF(A37="","",SUMIF(CustInv!$C$4:$C$999,Tracker!A37,CustInv!$B$4:$B$999))</f>
        <v/>
      </c>
      <c r="C37" s="20" t="str">
        <f>IF(A37="","",IF(A37=CustInv!C36,CustInv!D36,""))</f>
        <v/>
      </c>
      <c r="D37" s="21" t="str">
        <f>IF(A37="","",SUMIF(CustInv!C36:C1031,Tracker!A37,CustInv!E36:E1031))</f>
        <v/>
      </c>
      <c r="E37" s="19" t="str">
        <f t="shared" si="3"/>
        <v/>
      </c>
      <c r="F37" s="21" t="str">
        <f ca="1">IF(C37="","",MIN(SUMIF(CustPay!$C$4:$C$999,Tracker!C37,CustPay!$D$4:$D$99)-SUMIF(OFFSET($C$4,0,0,ROW(C37)-ROW($C$4)),C37,OFFSET($F$4,0,0,ROW(F37)-ROW($F$4))),D37))</f>
        <v/>
      </c>
      <c r="G37" s="21" t="str">
        <f t="shared" ca="1" si="1"/>
        <v/>
      </c>
      <c r="H37" s="22" t="str">
        <f t="shared" ca="1" si="4"/>
        <v/>
      </c>
    </row>
    <row r="38" spans="2:8" x14ac:dyDescent="0.35">
      <c r="B38" s="19" t="str">
        <f>IF(A38="","",SUMIF(CustInv!$C$4:$C$999,Tracker!A38,CustInv!$B$4:$B$999))</f>
        <v/>
      </c>
      <c r="C38" s="20" t="str">
        <f>IF(A38="","",IF(A38=CustInv!C37,CustInv!D37,""))</f>
        <v/>
      </c>
      <c r="D38" s="21" t="str">
        <f>IF(A38="","",SUMIF(CustInv!C37:C1032,Tracker!A38,CustInv!E37:E1032))</f>
        <v/>
      </c>
      <c r="E38" s="19" t="str">
        <f t="shared" si="3"/>
        <v/>
      </c>
      <c r="F38" s="21" t="str">
        <f ca="1">IF(C38="","",MIN(SUMIF(CustPay!$C$4:$C$999,Tracker!C38,CustPay!$D$4:$D$99)-SUMIF(OFFSET($C$4,0,0,ROW(C38)-ROW($C$4)),C38,OFFSET($F$4,0,0,ROW(F38)-ROW($F$4))),D38))</f>
        <v/>
      </c>
      <c r="G38" s="21" t="str">
        <f t="shared" ca="1" si="1"/>
        <v/>
      </c>
      <c r="H38" s="22" t="str">
        <f t="shared" ca="1" si="4"/>
        <v/>
      </c>
    </row>
    <row r="39" spans="2:8" x14ac:dyDescent="0.35">
      <c r="B39" s="19" t="str">
        <f>IF(A39="","",SUMIF(CustInv!$C$4:$C$999,Tracker!A39,CustInv!$B$4:$B$999))</f>
        <v/>
      </c>
      <c r="C39" s="20" t="str">
        <f>IF(A39="","",IF(A39=CustInv!C38,CustInv!D38,""))</f>
        <v/>
      </c>
      <c r="D39" s="21" t="str">
        <f>IF(A39="","",SUMIF(CustInv!C38:C1033,Tracker!A39,CustInv!E38:E1033))</f>
        <v/>
      </c>
      <c r="E39" s="19" t="str">
        <f t="shared" si="3"/>
        <v/>
      </c>
      <c r="F39" s="21" t="str">
        <f ca="1">IF(C39="","",MIN(SUMIF(CustPay!$C$4:$C$999,Tracker!C39,CustPay!$D$4:$D$99)-SUMIF(OFFSET($C$4,0,0,ROW(C39)-ROW($C$4)),C39,OFFSET($F$4,0,0,ROW(F39)-ROW($F$4))),D39))</f>
        <v/>
      </c>
      <c r="G39" s="21" t="str">
        <f t="shared" ca="1" si="1"/>
        <v/>
      </c>
      <c r="H39" s="22" t="str">
        <f t="shared" ca="1" si="4"/>
        <v/>
      </c>
    </row>
    <row r="40" spans="2:8" x14ac:dyDescent="0.35">
      <c r="B40" s="19" t="str">
        <f>IF(A40="","",SUMIF(CustInv!$C$4:$C$999,Tracker!A40,CustInv!$B$4:$B$999))</f>
        <v/>
      </c>
      <c r="C40" s="20" t="str">
        <f>IF(A40="","",IF(A40=CustInv!C39,CustInv!D39,""))</f>
        <v/>
      </c>
      <c r="D40" s="21" t="str">
        <f>IF(A40="","",SUMIF(CustInv!C39:C1034,Tracker!A40,CustInv!E39:E1034))</f>
        <v/>
      </c>
      <c r="E40" s="19" t="str">
        <f t="shared" si="3"/>
        <v/>
      </c>
      <c r="F40" s="21" t="str">
        <f ca="1">IF(C40="","",MIN(SUMIF(CustPay!$C$4:$C$999,Tracker!C40,CustPay!$D$4:$D$99)-SUMIF(OFFSET($C$4,0,0,ROW(C40)-ROW($C$4)),C40,OFFSET($F$4,0,0,ROW(F40)-ROW($F$4))),D40))</f>
        <v/>
      </c>
      <c r="G40" s="21" t="str">
        <f t="shared" ca="1" si="1"/>
        <v/>
      </c>
      <c r="H40" s="22" t="str">
        <f t="shared" ca="1" si="4"/>
        <v/>
      </c>
    </row>
    <row r="41" spans="2:8" x14ac:dyDescent="0.35">
      <c r="B41" s="19" t="str">
        <f>IF(A41="","",SUMIF(CustInv!$C$4:$C$999,Tracker!A41,CustInv!$B$4:$B$999))</f>
        <v/>
      </c>
      <c r="C41" s="20" t="str">
        <f>IF(A41="","",IF(A41=CustInv!C40,CustInv!D40,""))</f>
        <v/>
      </c>
      <c r="D41" s="21" t="str">
        <f>IF(A41="","",SUMIF(CustInv!C40:C1035,Tracker!A41,CustInv!E40:E1035))</f>
        <v/>
      </c>
      <c r="E41" s="19" t="str">
        <f t="shared" si="3"/>
        <v/>
      </c>
      <c r="F41" s="21" t="str">
        <f ca="1">IF(C41="","",MIN(SUMIF(CustPay!$C$4:$C$999,Tracker!C41,CustPay!$D$4:$D$99)-SUMIF(OFFSET($C$4,0,0,ROW(C41)-ROW($C$4)),C41,OFFSET($F$4,0,0,ROW(F41)-ROW($F$4))),D41))</f>
        <v/>
      </c>
      <c r="G41" s="21" t="str">
        <f t="shared" ca="1" si="1"/>
        <v/>
      </c>
      <c r="H41" s="22" t="str">
        <f t="shared" ca="1" si="4"/>
        <v/>
      </c>
    </row>
    <row r="42" spans="2:8" x14ac:dyDescent="0.35">
      <c r="B42" s="19" t="str">
        <f>IF(A42="","",SUMIF(CustInv!$C$4:$C$999,Tracker!A42,CustInv!$B$4:$B$999))</f>
        <v/>
      </c>
      <c r="C42" s="20" t="str">
        <f>IF(A42="","",IF(A42=CustInv!C41,CustInv!D41,""))</f>
        <v/>
      </c>
      <c r="D42" s="21" t="str">
        <f>IF(A42="","",SUMIF(CustInv!C41:C1036,Tracker!A42,CustInv!E41:E1036))</f>
        <v/>
      </c>
      <c r="E42" s="19" t="str">
        <f t="shared" si="3"/>
        <v/>
      </c>
      <c r="F42" s="21" t="str">
        <f ca="1">IF(C42="","",MIN(SUMIF(CustPay!$C$4:$C$999,Tracker!C42,CustPay!$D$4:$D$99)-SUMIF(OFFSET($C$4,0,0,ROW(C42)-ROW($C$4)),C42,OFFSET($F$4,0,0,ROW(F42)-ROW($F$4))),D42))</f>
        <v/>
      </c>
      <c r="G42" s="21" t="str">
        <f t="shared" ca="1" si="1"/>
        <v/>
      </c>
      <c r="H42" s="22" t="str">
        <f t="shared" ca="1" si="4"/>
        <v/>
      </c>
    </row>
    <row r="43" spans="2:8" x14ac:dyDescent="0.35">
      <c r="B43" s="19" t="str">
        <f>IF(A43="","",SUMIF(CustInv!$C$4:$C$999,Tracker!A43,CustInv!$B$4:$B$999))</f>
        <v/>
      </c>
      <c r="C43" s="20" t="str">
        <f>IF(A43="","",IF(A43=CustInv!C42,CustInv!D42,""))</f>
        <v/>
      </c>
      <c r="D43" s="21" t="str">
        <f>IF(A43="","",SUMIF(CustInv!C42:C1037,Tracker!A43,CustInv!E42:E1037))</f>
        <v/>
      </c>
      <c r="E43" s="19" t="str">
        <f t="shared" si="3"/>
        <v/>
      </c>
      <c r="F43" s="21" t="str">
        <f ca="1">IF(C43="","",MIN(SUMIF(CustPay!$C$4:$C$999,Tracker!C43,CustPay!$D$4:$D$99)-SUMIF(OFFSET($C$4,0,0,ROW(C43)-ROW($C$4)),C43,OFFSET($F$4,0,0,ROW(F43)-ROW($F$4))),D43))</f>
        <v/>
      </c>
      <c r="G43" s="21" t="str">
        <f t="shared" ca="1" si="1"/>
        <v/>
      </c>
      <c r="H43" s="22" t="str">
        <f t="shared" ca="1" si="4"/>
        <v/>
      </c>
    </row>
    <row r="44" spans="2:8" x14ac:dyDescent="0.35">
      <c r="B44" s="19" t="str">
        <f>IF(A44="","",SUMIF(CustInv!$C$4:$C$999,Tracker!A44,CustInv!$B$4:$B$999))</f>
        <v/>
      </c>
      <c r="C44" s="20" t="str">
        <f>IF(A44="","",IF(A44=CustInv!C43,CustInv!D43,""))</f>
        <v/>
      </c>
      <c r="D44" s="21" t="str">
        <f>IF(A44="","",SUMIF(CustInv!C43:C1038,Tracker!A44,CustInv!E43:E1038))</f>
        <v/>
      </c>
      <c r="E44" s="19" t="str">
        <f t="shared" si="3"/>
        <v/>
      </c>
      <c r="F44" s="21" t="str">
        <f ca="1">IF(C44="","",MIN(SUMIF(CustPay!$C$4:$C$999,Tracker!C44,CustPay!$D$4:$D$99)-SUMIF(OFFSET($C$4,0,0,ROW(C44)-ROW($C$4)),C44,OFFSET($F$4,0,0,ROW(F44)-ROW($F$4))),D44))</f>
        <v/>
      </c>
      <c r="G44" s="21" t="str">
        <f t="shared" ca="1" si="1"/>
        <v/>
      </c>
      <c r="H44" s="22" t="str">
        <f t="shared" ca="1" si="4"/>
        <v/>
      </c>
    </row>
    <row r="45" spans="2:8" x14ac:dyDescent="0.35">
      <c r="B45" s="19" t="str">
        <f>IF(A45="","",SUMIF(CustInv!$C$4:$C$999,Tracker!A45,CustInv!$B$4:$B$999))</f>
        <v/>
      </c>
      <c r="C45" s="20" t="str">
        <f>IF(A45="","",IF(A45=CustInv!C44,CustInv!D44,""))</f>
        <v/>
      </c>
      <c r="D45" s="21" t="str">
        <f>IF(A45="","",SUMIF(CustInv!C44:C1039,Tracker!A45,CustInv!E44:E1039))</f>
        <v/>
      </c>
      <c r="E45" s="19" t="str">
        <f t="shared" si="3"/>
        <v/>
      </c>
      <c r="F45" s="21" t="str">
        <f ca="1">IF(C45="","",MIN(SUMIF(CustPay!$C$4:$C$999,Tracker!C45,CustPay!$D$4:$D$99)-SUMIF(OFFSET($C$4,0,0,ROW(C45)-ROW($C$4)),C45,OFFSET($F$4,0,0,ROW(F45)-ROW($F$4))),D45))</f>
        <v/>
      </c>
      <c r="G45" s="21" t="str">
        <f t="shared" ca="1" si="1"/>
        <v/>
      </c>
      <c r="H45" s="22" t="str">
        <f t="shared" ca="1" si="4"/>
        <v/>
      </c>
    </row>
    <row r="46" spans="2:8" x14ac:dyDescent="0.35">
      <c r="B46" s="19" t="str">
        <f>IF(A46="","",SUMIF(CustInv!$C$4:$C$999,Tracker!A46,CustInv!$B$4:$B$999))</f>
        <v/>
      </c>
      <c r="C46" s="20" t="str">
        <f>IF(A46="","",IF(A46=CustInv!C45,CustInv!D45,""))</f>
        <v/>
      </c>
      <c r="D46" s="21" t="str">
        <f>IF(A46="","",SUMIF(CustInv!C45:C1040,Tracker!A46,CustInv!E45:E1040))</f>
        <v/>
      </c>
      <c r="E46" s="19" t="str">
        <f t="shared" si="3"/>
        <v/>
      </c>
      <c r="F46" s="21" t="str">
        <f ca="1">IF(C46="","",MIN(SUMIF(CustPay!$C$4:$C$999,Tracker!C46,CustPay!$D$4:$D$99)-SUMIF(OFFSET($C$4,0,0,ROW(C46)-ROW($C$4)),C46,OFFSET($F$4,0,0,ROW(F46)-ROW($F$4))),D46))</f>
        <v/>
      </c>
      <c r="G46" s="21" t="str">
        <f t="shared" ca="1" si="1"/>
        <v/>
      </c>
      <c r="H46" s="22" t="str">
        <f t="shared" ca="1" si="4"/>
        <v/>
      </c>
    </row>
    <row r="47" spans="2:8" x14ac:dyDescent="0.35">
      <c r="B47" s="19" t="str">
        <f>IF(A47="","",SUMIF(CustInv!$C$4:$C$999,Tracker!A47,CustInv!$B$4:$B$999))</f>
        <v/>
      </c>
      <c r="C47" s="20" t="str">
        <f>IF(A47="","",IF(A47=CustInv!C46,CustInv!D46,""))</f>
        <v/>
      </c>
      <c r="D47" s="21" t="str">
        <f>IF(A47="","",SUMIF(CustInv!C46:C1041,Tracker!A47,CustInv!E46:E1041))</f>
        <v/>
      </c>
      <c r="E47" s="19" t="str">
        <f t="shared" si="3"/>
        <v/>
      </c>
      <c r="F47" s="21" t="str">
        <f ca="1">IF(C47="","",MIN(SUMIF(CustPay!$C$4:$C$999,Tracker!C47,CustPay!$D$4:$D$99)-SUMIF(OFFSET($C$4,0,0,ROW(C47)-ROW($C$4)),C47,OFFSET($F$4,0,0,ROW(F47)-ROW($F$4))),D47))</f>
        <v/>
      </c>
      <c r="G47" s="21" t="str">
        <f t="shared" ca="1" si="1"/>
        <v/>
      </c>
      <c r="H47" s="22" t="str">
        <f t="shared" ca="1" si="4"/>
        <v/>
      </c>
    </row>
    <row r="48" spans="2:8" x14ac:dyDescent="0.35">
      <c r="B48" s="19" t="str">
        <f>IF(A48="","",SUMIF(CustInv!$C$4:$C$999,Tracker!A48,CustInv!$B$4:$B$999))</f>
        <v/>
      </c>
      <c r="C48" s="20" t="str">
        <f>IF(A48="","",IF(A48=CustInv!C47,CustInv!D47,""))</f>
        <v/>
      </c>
      <c r="D48" s="21" t="str">
        <f>IF(A48="","",SUMIF(CustInv!C47:C1042,Tracker!A48,CustInv!E47:E1042))</f>
        <v/>
      </c>
      <c r="E48" s="19" t="str">
        <f t="shared" si="3"/>
        <v/>
      </c>
      <c r="F48" s="21" t="str">
        <f ca="1">IF(C48="","",MIN(SUMIF(CustPay!$C$4:$C$999,Tracker!C48,CustPay!$D$4:$D$99)-SUMIF(OFFSET($C$4,0,0,ROW(C48)-ROW($C$4)),C48,OFFSET($F$4,0,0,ROW(F48)-ROW($F$4))),D48))</f>
        <v/>
      </c>
      <c r="G48" s="21" t="str">
        <f t="shared" ca="1" si="1"/>
        <v/>
      </c>
      <c r="H48" s="22" t="str">
        <f t="shared" ca="1" si="4"/>
        <v/>
      </c>
    </row>
    <row r="49" spans="2:8" x14ac:dyDescent="0.35">
      <c r="B49" s="19" t="str">
        <f>IF(A49="","",SUMIF(CustInv!$C$4:$C$999,Tracker!A49,CustInv!$B$4:$B$999))</f>
        <v/>
      </c>
      <c r="C49" s="20" t="str">
        <f>IF(A49="","",IF(A49=CustInv!C48,CustInv!D48,""))</f>
        <v/>
      </c>
      <c r="D49" s="21" t="str">
        <f>IF(A49="","",SUMIF(CustInv!C48:C1043,Tracker!A49,CustInv!E48:E1043))</f>
        <v/>
      </c>
      <c r="E49" s="19" t="str">
        <f t="shared" si="3"/>
        <v/>
      </c>
      <c r="F49" s="21" t="str">
        <f ca="1">IF(C49="","",MIN(SUMIF(CustPay!$C$4:$C$999,Tracker!C49,CustPay!$D$4:$D$99)-SUMIF(OFFSET($C$4,0,0,ROW(C49)-ROW($C$4)),C49,OFFSET($F$4,0,0,ROW(F49)-ROW($F$4))),D49))</f>
        <v/>
      </c>
      <c r="G49" s="21" t="str">
        <f t="shared" ca="1" si="1"/>
        <v/>
      </c>
      <c r="H49" s="22" t="str">
        <f t="shared" ca="1" si="4"/>
        <v/>
      </c>
    </row>
    <row r="50" spans="2:8" x14ac:dyDescent="0.35">
      <c r="B50" s="19" t="str">
        <f>IF(A50="","",SUMIF(CustInv!$C$4:$C$999,Tracker!A50,CustInv!$B$4:$B$999))</f>
        <v/>
      </c>
      <c r="C50" s="20" t="str">
        <f>IF(A50="","",IF(A50=CustInv!C49,CustInv!D49,""))</f>
        <v/>
      </c>
      <c r="D50" s="21" t="str">
        <f>IF(A50="","",SUMIF(CustInv!C49:C1044,Tracker!A50,CustInv!E49:E1044))</f>
        <v/>
      </c>
      <c r="E50" s="19" t="str">
        <f t="shared" si="3"/>
        <v/>
      </c>
      <c r="F50" s="21" t="str">
        <f ca="1">IF(C50="","",MIN(SUMIF(CustPay!$C$4:$C$999,Tracker!C50,CustPay!$D$4:$D$99)-SUMIF(OFFSET($C$4,0,0,ROW(C50)-ROW($C$4)),C50,OFFSET($F$4,0,0,ROW(F50)-ROW($F$4))),D50))</f>
        <v/>
      </c>
      <c r="G50" s="21" t="str">
        <f t="shared" ca="1" si="1"/>
        <v/>
      </c>
      <c r="H50" s="22" t="str">
        <f t="shared" ca="1" si="4"/>
        <v/>
      </c>
    </row>
    <row r="51" spans="2:8" x14ac:dyDescent="0.35">
      <c r="B51" s="19" t="str">
        <f>IF(A51="","",SUMIF(CustInv!$C$4:$C$999,Tracker!A51,CustInv!$B$4:$B$999))</f>
        <v/>
      </c>
      <c r="C51" s="20" t="str">
        <f>IF(A51="","",IF(A51=CustInv!C50,CustInv!D50,""))</f>
        <v/>
      </c>
      <c r="D51" s="21" t="str">
        <f>IF(A51="","",SUMIF(CustInv!C50:C1045,Tracker!A51,CustInv!E50:E1045))</f>
        <v/>
      </c>
      <c r="E51" s="19" t="str">
        <f t="shared" si="3"/>
        <v/>
      </c>
      <c r="F51" s="21" t="str">
        <f ca="1">IF(C51="","",MIN(SUMIF(CustPay!$C$4:$C$999,Tracker!C51,CustPay!$D$4:$D$99)-SUMIF(OFFSET($C$4,0,0,ROW(C51)-ROW($C$4)),C51,OFFSET($F$4,0,0,ROW(F51)-ROW($F$4))),D51))</f>
        <v/>
      </c>
      <c r="G51" s="21" t="str">
        <f t="shared" ca="1" si="1"/>
        <v/>
      </c>
      <c r="H51" s="22" t="str">
        <f t="shared" ca="1" si="4"/>
        <v/>
      </c>
    </row>
    <row r="52" spans="2:8" x14ac:dyDescent="0.35">
      <c r="B52" s="19" t="str">
        <f>IF(A52="","",SUMIF(CustInv!$C$4:$C$999,Tracker!A52,CustInv!$B$4:$B$999))</f>
        <v/>
      </c>
      <c r="C52" s="20" t="str">
        <f>IF(A52="","",IF(A52=CustInv!C51,CustInv!D51,""))</f>
        <v/>
      </c>
      <c r="D52" s="21" t="str">
        <f>IF(A52="","",SUMIF(CustInv!C51:C1046,Tracker!A52,CustInv!E51:E1046))</f>
        <v/>
      </c>
      <c r="E52" s="19" t="str">
        <f t="shared" si="3"/>
        <v/>
      </c>
      <c r="F52" s="21" t="str">
        <f ca="1">IF(C52="","",MIN(SUMIF(CustPay!$C$4:$C$999,Tracker!C52,CustPay!$D$4:$D$99)-SUMIF(OFFSET($C$4,0,0,ROW(C52)-ROW($C$4)),C52,OFFSET($F$4,0,0,ROW(F52)-ROW($F$4))),D52))</f>
        <v/>
      </c>
      <c r="G52" s="21" t="str">
        <f t="shared" ca="1" si="1"/>
        <v/>
      </c>
      <c r="H52" s="22" t="str">
        <f t="shared" ca="1" si="4"/>
        <v/>
      </c>
    </row>
    <row r="53" spans="2:8" x14ac:dyDescent="0.35">
      <c r="B53" s="19" t="str">
        <f>IF(A53="","",SUMIF(CustInv!$C$4:$C$999,Tracker!A53,CustInv!$B$4:$B$999))</f>
        <v/>
      </c>
      <c r="C53" s="20" t="str">
        <f>IF(A53="","",IF(A53=CustInv!C52,CustInv!D52,""))</f>
        <v/>
      </c>
      <c r="D53" s="21" t="str">
        <f>IF(A53="","",SUMIF(CustInv!C52:C1047,Tracker!A53,CustInv!E52:E1047))</f>
        <v/>
      </c>
      <c r="E53" s="19" t="str">
        <f t="shared" si="3"/>
        <v/>
      </c>
      <c r="F53" s="21" t="str">
        <f ca="1">IF(C53="","",MIN(SUMIF(CustPay!$C$4:$C$999,Tracker!C53,CustPay!$D$4:$D$99)-SUMIF(OFFSET($C$4,0,0,ROW(C53)-ROW($C$4)),C53,OFFSET($F$4,0,0,ROW(F53)-ROW($F$4))),D53))</f>
        <v/>
      </c>
      <c r="G53" s="21" t="str">
        <f t="shared" ca="1" si="1"/>
        <v/>
      </c>
      <c r="H53" s="22" t="str">
        <f t="shared" ca="1" si="4"/>
        <v/>
      </c>
    </row>
    <row r="54" spans="2:8" x14ac:dyDescent="0.35">
      <c r="B54" s="19" t="str">
        <f>IF(A54="","",SUMIF(CustInv!$C$4:$C$999,Tracker!A54,CustInv!$B$4:$B$999))</f>
        <v/>
      </c>
      <c r="C54" s="20" t="str">
        <f>IF(A54="","",IF(A54=CustInv!C53,CustInv!D53,""))</f>
        <v/>
      </c>
      <c r="D54" s="21" t="str">
        <f>IF(A54="","",SUMIF(CustInv!C53:C1048,Tracker!A54,CustInv!E53:E1048))</f>
        <v/>
      </c>
      <c r="E54" s="19" t="str">
        <f t="shared" si="3"/>
        <v/>
      </c>
      <c r="F54" s="21" t="str">
        <f ca="1">IF(C54="","",MIN(SUMIF(CustPay!$C$4:$C$999,Tracker!C54,CustPay!$D$4:$D$99)-SUMIF(OFFSET($C$4,0,0,ROW(C54)-ROW($C$4)),C54,OFFSET($F$4,0,0,ROW(F54)-ROW($F$4))),D54))</f>
        <v/>
      </c>
      <c r="G54" s="21" t="str">
        <f t="shared" ca="1" si="1"/>
        <v/>
      </c>
      <c r="H54" s="22" t="str">
        <f t="shared" ca="1" si="4"/>
        <v/>
      </c>
    </row>
    <row r="55" spans="2:8" x14ac:dyDescent="0.35">
      <c r="B55" s="19" t="str">
        <f>IF(A55="","",SUMIF(CustInv!$C$4:$C$999,Tracker!A55,CustInv!$B$4:$B$999))</f>
        <v/>
      </c>
      <c r="C55" s="20" t="str">
        <f>IF(A55="","",IF(A55=CustInv!C54,CustInv!D54,""))</f>
        <v/>
      </c>
      <c r="D55" s="21" t="str">
        <f>IF(A55="","",SUMIF(CustInv!C54:C1049,Tracker!A55,CustInv!E54:E1049))</f>
        <v/>
      </c>
      <c r="E55" s="19" t="str">
        <f t="shared" si="3"/>
        <v/>
      </c>
      <c r="F55" s="21" t="str">
        <f ca="1">IF(C55="","",MIN(SUMIF(CustPay!$C$4:$C$999,Tracker!C55,CustPay!$D$4:$D$99)-SUMIF(OFFSET($C$4,0,0,ROW(C55)-ROW($C$4)),C55,OFFSET($F$4,0,0,ROW(F55)-ROW($F$4))),D55))</f>
        <v/>
      </c>
      <c r="G55" s="21" t="str">
        <f t="shared" ca="1" si="1"/>
        <v/>
      </c>
      <c r="H55" s="22" t="str">
        <f t="shared" ca="1" si="4"/>
        <v/>
      </c>
    </row>
    <row r="56" spans="2:8" x14ac:dyDescent="0.35">
      <c r="B56" s="19" t="str">
        <f>IF(A56="","",SUMIF(CustInv!$C$4:$C$999,Tracker!A56,CustInv!$B$4:$B$999))</f>
        <v/>
      </c>
      <c r="C56" s="20" t="str">
        <f>IF(A56="","",IF(A56=CustInv!C55,CustInv!D55,""))</f>
        <v/>
      </c>
      <c r="D56" s="21" t="str">
        <f>IF(A56="","",SUMIF(CustInv!C55:C1050,Tracker!A56,CustInv!E55:E1050))</f>
        <v/>
      </c>
      <c r="E56" s="19" t="str">
        <f t="shared" si="3"/>
        <v/>
      </c>
      <c r="F56" s="21" t="str">
        <f ca="1">IF(C56="","",MIN(SUMIF(CustPay!$C$4:$C$999,Tracker!C56,CustPay!$D$4:$D$99)-SUMIF(OFFSET($C$4,0,0,ROW(C56)-ROW($C$4)),C56,OFFSET($F$4,0,0,ROW(F56)-ROW($F$4))),D56))</f>
        <v/>
      </c>
      <c r="G56" s="21" t="str">
        <f t="shared" ca="1" si="1"/>
        <v/>
      </c>
      <c r="H56" s="22" t="str">
        <f t="shared" ca="1" si="4"/>
        <v/>
      </c>
    </row>
    <row r="57" spans="2:8" x14ac:dyDescent="0.35">
      <c r="B57" s="19" t="str">
        <f>IF(A57="","",SUMIF(CustInv!$C$4:$C$999,Tracker!A57,CustInv!$B$4:$B$999))</f>
        <v/>
      </c>
      <c r="C57" s="20" t="str">
        <f>IF(A57="","",IF(A57=CustInv!C56,CustInv!D56,""))</f>
        <v/>
      </c>
      <c r="D57" s="21" t="str">
        <f>IF(A57="","",SUMIF(CustInv!C56:C1051,Tracker!A57,CustInv!E56:E1051))</f>
        <v/>
      </c>
      <c r="E57" s="19" t="str">
        <f t="shared" si="3"/>
        <v/>
      </c>
      <c r="F57" s="21" t="str">
        <f ca="1">IF(C57="","",MIN(SUMIF(CustPay!$C$4:$C$999,Tracker!C57,CustPay!$D$4:$D$99)-SUMIF(OFFSET($C$4,0,0,ROW(C57)-ROW($C$4)),C57,OFFSET($F$4,0,0,ROW(F57)-ROW($F$4))),D57))</f>
        <v/>
      </c>
      <c r="G57" s="21" t="str">
        <f t="shared" ca="1" si="1"/>
        <v/>
      </c>
      <c r="H57" s="22" t="str">
        <f t="shared" ca="1" si="4"/>
        <v/>
      </c>
    </row>
    <row r="58" spans="2:8" x14ac:dyDescent="0.35">
      <c r="B58" s="19" t="str">
        <f>IF(A58="","",SUMIF(CustInv!$C$4:$C$999,Tracker!A58,CustInv!$B$4:$B$999))</f>
        <v/>
      </c>
      <c r="C58" s="20" t="str">
        <f>IF(A58="","",IF(A58=CustInv!C57,CustInv!D57,""))</f>
        <v/>
      </c>
      <c r="D58" s="21" t="str">
        <f>IF(A58="","",SUMIF(CustInv!C57:C1052,Tracker!A58,CustInv!E57:E1052))</f>
        <v/>
      </c>
      <c r="E58" s="19" t="str">
        <f t="shared" si="3"/>
        <v/>
      </c>
      <c r="F58" s="21" t="str">
        <f ca="1">IF(C58="","",MIN(SUMIF(CustPay!$C$4:$C$999,Tracker!C58,CustPay!$D$4:$D$99)-SUMIF(OFFSET($C$4,0,0,ROW(C58)-ROW($C$4)),C58,OFFSET($F$4,0,0,ROW(F58)-ROW($F$4))),D58))</f>
        <v/>
      </c>
      <c r="G58" s="21" t="str">
        <f t="shared" ca="1" si="1"/>
        <v/>
      </c>
      <c r="H58" s="22" t="str">
        <f t="shared" ca="1" si="4"/>
        <v/>
      </c>
    </row>
    <row r="59" spans="2:8" x14ac:dyDescent="0.35">
      <c r="B59" s="19" t="str">
        <f>IF(A59="","",SUMIF(CustInv!$C$4:$C$999,Tracker!A59,CustInv!$B$4:$B$999))</f>
        <v/>
      </c>
      <c r="C59" s="20" t="str">
        <f>IF(A59="","",IF(A59=CustInv!C58,CustInv!D58,""))</f>
        <v/>
      </c>
      <c r="D59" s="21" t="str">
        <f>IF(A59="","",SUMIF(CustInv!C58:C1053,Tracker!A59,CustInv!E58:E1053))</f>
        <v/>
      </c>
      <c r="E59" s="19" t="str">
        <f t="shared" si="3"/>
        <v/>
      </c>
      <c r="F59" s="21" t="str">
        <f ca="1">IF(C59="","",MIN(SUMIF(CustPay!$C$4:$C$999,Tracker!C59,CustPay!$D$4:$D$99)-SUMIF(OFFSET($C$4,0,0,ROW(C59)-ROW($C$4)),C59,OFFSET($F$4,0,0,ROW(F59)-ROW($F$4))),D59))</f>
        <v/>
      </c>
      <c r="G59" s="21" t="str">
        <f t="shared" ca="1" si="1"/>
        <v/>
      </c>
      <c r="H59" s="22" t="str">
        <f t="shared" ca="1" si="4"/>
        <v/>
      </c>
    </row>
    <row r="60" spans="2:8" x14ac:dyDescent="0.35">
      <c r="B60" s="19" t="str">
        <f>IF(A60="","",SUMIF(CustInv!$C$4:$C$999,Tracker!A60,CustInv!$B$4:$B$999))</f>
        <v/>
      </c>
      <c r="C60" s="20" t="str">
        <f>IF(A60="","",IF(A60=CustInv!C59,CustInv!D59,""))</f>
        <v/>
      </c>
      <c r="D60" s="21" t="str">
        <f>IF(A60="","",SUMIF(CustInv!C59:C1054,Tracker!A60,CustInv!E59:E1054))</f>
        <v/>
      </c>
      <c r="E60" s="19" t="str">
        <f t="shared" si="3"/>
        <v/>
      </c>
      <c r="F60" s="21" t="str">
        <f ca="1">IF(C60="","",MIN(SUMIF(CustPay!$C$4:$C$999,Tracker!C60,CustPay!$D$4:$D$99)-SUMIF(OFFSET($C$4,0,0,ROW(C60)-ROW($C$4)),C60,OFFSET($F$4,0,0,ROW(F60)-ROW($F$4))),D60))</f>
        <v/>
      </c>
      <c r="G60" s="21" t="str">
        <f t="shared" ca="1" si="1"/>
        <v/>
      </c>
      <c r="H60" s="22" t="str">
        <f t="shared" ca="1" si="4"/>
        <v/>
      </c>
    </row>
    <row r="61" spans="2:8" x14ac:dyDescent="0.35">
      <c r="B61" s="19" t="str">
        <f>IF(A61="","",SUMIF(CustInv!$C$4:$C$999,Tracker!A61,CustInv!$B$4:$B$999))</f>
        <v/>
      </c>
      <c r="C61" s="20" t="str">
        <f>IF(A61="","",IF(A61=CustInv!C60,CustInv!D60,""))</f>
        <v/>
      </c>
      <c r="D61" s="21" t="str">
        <f>IF(A61="","",SUMIF(CustInv!C60:C1055,Tracker!A61,CustInv!E60:E1055))</f>
        <v/>
      </c>
      <c r="E61" s="19" t="str">
        <f t="shared" si="3"/>
        <v/>
      </c>
      <c r="F61" s="21" t="str">
        <f ca="1">IF(C61="","",MIN(SUMIF(CustPay!$C$4:$C$999,Tracker!C61,CustPay!$D$4:$D$99)-SUMIF(OFFSET($C$4,0,0,ROW(C61)-ROW($C$4)),C61,OFFSET($F$4,0,0,ROW(F61)-ROW($F$4))),D61))</f>
        <v/>
      </c>
      <c r="G61" s="21" t="str">
        <f t="shared" ca="1" si="1"/>
        <v/>
      </c>
      <c r="H61" s="22" t="str">
        <f t="shared" ca="1" si="4"/>
        <v/>
      </c>
    </row>
    <row r="62" spans="2:8" x14ac:dyDescent="0.35">
      <c r="B62" s="19" t="str">
        <f>IF(A62="","",SUMIF(CustInv!$C$4:$C$999,Tracker!A62,CustInv!$B$4:$B$999))</f>
        <v/>
      </c>
      <c r="C62" s="20" t="str">
        <f>IF(A62="","",IF(A62=CustInv!C61,CustInv!D61,""))</f>
        <v/>
      </c>
      <c r="D62" s="21" t="str">
        <f>IF(A62="","",SUMIF(CustInv!C61:C1056,Tracker!A62,CustInv!E61:E1056))</f>
        <v/>
      </c>
      <c r="E62" s="19" t="str">
        <f t="shared" si="3"/>
        <v/>
      </c>
      <c r="F62" s="21" t="str">
        <f ca="1">IF(C62="","",MIN(SUMIF(CustPay!$C$4:$C$999,Tracker!C62,CustPay!$D$4:$D$99)-SUMIF(OFFSET($C$4,0,0,ROW(C62)-ROW($C$4)),C62,OFFSET($F$4,0,0,ROW(F62)-ROW($F$4))),D62))</f>
        <v/>
      </c>
      <c r="G62" s="21" t="str">
        <f t="shared" ca="1" si="1"/>
        <v/>
      </c>
      <c r="H62" s="22" t="str">
        <f t="shared" ca="1" si="4"/>
        <v/>
      </c>
    </row>
    <row r="63" spans="2:8" x14ac:dyDescent="0.35">
      <c r="B63" s="19" t="str">
        <f>IF(A63="","",SUMIF(CustInv!$C$4:$C$999,Tracker!A63,CustInv!$B$4:$B$999))</f>
        <v/>
      </c>
      <c r="C63" s="20" t="str">
        <f>IF(A63="","",IF(A63=CustInv!C62,CustInv!D62,""))</f>
        <v/>
      </c>
      <c r="D63" s="21" t="str">
        <f>IF(A63="","",SUMIF(CustInv!C62:C1057,Tracker!A63,CustInv!E62:E1057))</f>
        <v/>
      </c>
      <c r="E63" s="19" t="str">
        <f t="shared" si="3"/>
        <v/>
      </c>
      <c r="F63" s="21" t="str">
        <f ca="1">IF(C63="","",MIN(SUMIF(CustPay!$C$4:$C$999,Tracker!C63,CustPay!$D$4:$D$99)-SUMIF(OFFSET($C$4,0,0,ROW(C63)-ROW($C$4)),C63,OFFSET($F$4,0,0,ROW(F63)-ROW($F$4))),D63))</f>
        <v/>
      </c>
      <c r="G63" s="21" t="str">
        <f t="shared" ca="1" si="1"/>
        <v/>
      </c>
      <c r="H63" s="22" t="str">
        <f t="shared" ca="1" si="4"/>
        <v/>
      </c>
    </row>
    <row r="64" spans="2:8" x14ac:dyDescent="0.35">
      <c r="B64" s="19" t="str">
        <f>IF(A64="","",SUMIF(CustInv!$C$4:$C$999,Tracker!A64,CustInv!$B$4:$B$999))</f>
        <v/>
      </c>
      <c r="C64" s="20" t="str">
        <f>IF(A64="","",IF(A64=CustInv!C63,CustInv!D63,""))</f>
        <v/>
      </c>
      <c r="D64" s="21" t="str">
        <f>IF(A64="","",SUMIF(CustInv!C63:C1058,Tracker!A64,CustInv!E63:E1058))</f>
        <v/>
      </c>
      <c r="E64" s="19" t="str">
        <f t="shared" si="3"/>
        <v/>
      </c>
      <c r="F64" s="21" t="str">
        <f ca="1">IF(C64="","",MIN(SUMIF(CustPay!$C$4:$C$999,Tracker!C64,CustPay!$D$4:$D$99)-SUMIF(OFFSET($C$4,0,0,ROW(C64)-ROW($C$4)),C64,OFFSET($F$4,0,0,ROW(F64)-ROW($F$4))),D64))</f>
        <v/>
      </c>
      <c r="G64" s="21" t="str">
        <f t="shared" ca="1" si="1"/>
        <v/>
      </c>
      <c r="H64" s="22" t="str">
        <f t="shared" ca="1" si="4"/>
        <v/>
      </c>
    </row>
    <row r="65" spans="2:8" x14ac:dyDescent="0.35">
      <c r="B65" s="19" t="str">
        <f>IF(A65="","",SUMIF(CustInv!$C$4:$C$999,Tracker!A65,CustInv!$B$4:$B$999))</f>
        <v/>
      </c>
      <c r="C65" s="20" t="str">
        <f>IF(A65="","",IF(A65=CustInv!C64,CustInv!D64,""))</f>
        <v/>
      </c>
      <c r="D65" s="21" t="str">
        <f>IF(A65="","",SUMIF(CustInv!C64:C1059,Tracker!A65,CustInv!E64:E1059))</f>
        <v/>
      </c>
      <c r="E65" s="19" t="str">
        <f t="shared" si="3"/>
        <v/>
      </c>
      <c r="F65" s="21" t="str">
        <f ca="1">IF(C65="","",MIN(SUMIF(CustPay!$C$4:$C$999,Tracker!C65,CustPay!$D$4:$D$99)-SUMIF(OFFSET($C$4,0,0,ROW(C65)-ROW($C$4)),C65,OFFSET($F$4,0,0,ROW(F65)-ROW($F$4))),D65))</f>
        <v/>
      </c>
      <c r="G65" s="21" t="str">
        <f t="shared" ca="1" si="1"/>
        <v/>
      </c>
      <c r="H65" s="22" t="str">
        <f t="shared" ca="1" si="4"/>
        <v/>
      </c>
    </row>
    <row r="66" spans="2:8" x14ac:dyDescent="0.35">
      <c r="B66" s="19" t="str">
        <f>IF(A66="","",SUMIF(CustInv!$C$4:$C$999,Tracker!A66,CustInv!$B$4:$B$999))</f>
        <v/>
      </c>
      <c r="C66" s="20" t="str">
        <f>IF(A66="","",IF(A66=CustInv!C65,CustInv!D65,""))</f>
        <v/>
      </c>
      <c r="D66" s="21" t="str">
        <f>IF(A66="","",SUMIF(CustInv!C65:C1060,Tracker!A66,CustInv!E65:E1060))</f>
        <v/>
      </c>
      <c r="E66" s="19" t="str">
        <f t="shared" si="3"/>
        <v/>
      </c>
      <c r="F66" s="21" t="str">
        <f ca="1">IF(C66="","",MIN(SUMIF(CustPay!$C$4:$C$999,Tracker!C66,CustPay!$D$4:$D$99)-SUMIF(OFFSET($C$4,0,0,ROW(C66)-ROW($C$4)),C66,OFFSET($F$4,0,0,ROW(F66)-ROW($F$4))),D66))</f>
        <v/>
      </c>
      <c r="G66" s="21" t="str">
        <f t="shared" ca="1" si="1"/>
        <v/>
      </c>
      <c r="H66" s="22" t="str">
        <f t="shared" ca="1" si="4"/>
        <v/>
      </c>
    </row>
    <row r="67" spans="2:8" x14ac:dyDescent="0.35">
      <c r="B67" s="19" t="str">
        <f>IF(A67="","",SUMIF(CustInv!$C$4:$C$999,Tracker!A67,CustInv!$B$4:$B$999))</f>
        <v/>
      </c>
      <c r="C67" s="20" t="str">
        <f>IF(A67="","",IF(A67=CustInv!C66,CustInv!D66,""))</f>
        <v/>
      </c>
      <c r="D67" s="21" t="str">
        <f>IF(A67="","",SUMIF(CustInv!C66:C1061,Tracker!A67,CustInv!E66:E1061))</f>
        <v/>
      </c>
      <c r="E67" s="19" t="str">
        <f t="shared" si="3"/>
        <v/>
      </c>
      <c r="F67" s="21" t="str">
        <f ca="1">IF(C67="","",MIN(SUMIF(CustPay!$C$4:$C$999,Tracker!C67,CustPay!$D$4:$D$99)-SUMIF(OFFSET($C$4,0,0,ROW(C67)-ROW($C$4)),C67,OFFSET($F$4,0,0,ROW(F67)-ROW($F$4))),D67))</f>
        <v/>
      </c>
      <c r="G67" s="21" t="str">
        <f t="shared" ca="1" si="1"/>
        <v/>
      </c>
      <c r="H67" s="22" t="str">
        <f t="shared" ca="1" si="4"/>
        <v/>
      </c>
    </row>
    <row r="68" spans="2:8" x14ac:dyDescent="0.35">
      <c r="B68" s="19" t="str">
        <f>IF(A68="","",SUMIF(CustInv!$C$4:$C$999,Tracker!A68,CustInv!$B$4:$B$999))</f>
        <v/>
      </c>
      <c r="C68" s="20" t="str">
        <f>IF(A68="","",IF(A68=CustInv!C67,CustInv!D67,""))</f>
        <v/>
      </c>
      <c r="D68" s="21" t="str">
        <f>IF(A68="","",SUMIF(CustInv!C67:C1062,Tracker!A68,CustInv!E67:E1062))</f>
        <v/>
      </c>
      <c r="E68" s="19" t="str">
        <f t="shared" si="3"/>
        <v/>
      </c>
      <c r="F68" s="21" t="str">
        <f ca="1">IF(C68="","",MIN(SUMIF(CustPay!$C$4:$C$999,Tracker!C68,CustPay!$D$4:$D$99)-SUMIF(OFFSET($C$4,0,0,ROW(C68)-ROW($C$4)),C68,OFFSET($F$4,0,0,ROW(F68)-ROW($F$4))),D68))</f>
        <v/>
      </c>
      <c r="G68" s="21" t="str">
        <f t="shared" ca="1" si="1"/>
        <v/>
      </c>
      <c r="H68" s="22" t="str">
        <f t="shared" ca="1" si="4"/>
        <v/>
      </c>
    </row>
    <row r="69" spans="2:8" x14ac:dyDescent="0.35">
      <c r="B69" s="19" t="str">
        <f>IF(A69="","",SUMIF(CustInv!$C$4:$C$999,Tracker!A69,CustInv!$B$4:$B$999))</f>
        <v/>
      </c>
      <c r="C69" s="20" t="str">
        <f>IF(A69="","",IF(A69=CustInv!C68,CustInv!D68,""))</f>
        <v/>
      </c>
      <c r="D69" s="21" t="str">
        <f>IF(A69="","",SUMIF(CustInv!C68:C1063,Tracker!A69,CustInv!E68:E1063))</f>
        <v/>
      </c>
      <c r="E69" s="19" t="str">
        <f t="shared" si="3"/>
        <v/>
      </c>
      <c r="F69" s="21" t="str">
        <f ca="1">IF(C69="","",MIN(SUMIF(CustPay!$C$4:$C$999,Tracker!C69,CustPay!$D$4:$D$99)-SUMIF(OFFSET($C$4,0,0,ROW(C69)-ROW($C$4)),C69,OFFSET($F$4,0,0,ROW(F69)-ROW($F$4))),D69))</f>
        <v/>
      </c>
      <c r="G69" s="21" t="str">
        <f t="shared" ca="1" si="1"/>
        <v/>
      </c>
      <c r="H69" s="22" t="str">
        <f t="shared" ca="1" si="4"/>
        <v/>
      </c>
    </row>
    <row r="70" spans="2:8" x14ac:dyDescent="0.35">
      <c r="B70" s="19" t="str">
        <f>IF(A70="","",SUMIF(CustInv!$C$4:$C$999,Tracker!A70,CustInv!$B$4:$B$999))</f>
        <v/>
      </c>
      <c r="C70" s="20" t="str">
        <f>IF(A70="","",IF(A70=CustInv!C69,CustInv!D69,""))</f>
        <v/>
      </c>
      <c r="D70" s="21" t="str">
        <f>IF(A70="","",SUMIF(CustInv!C69:C1064,Tracker!A70,CustInv!E69:E1064))</f>
        <v/>
      </c>
      <c r="E70" s="19" t="str">
        <f t="shared" si="3"/>
        <v/>
      </c>
      <c r="F70" s="21" t="str">
        <f ca="1">IF(C70="","",MIN(SUMIF(CustPay!$C$4:$C$999,Tracker!C70,CustPay!$D$4:$D$99)-SUMIF(OFFSET($C$4,0,0,ROW(C70)-ROW($C$4)),C70,OFFSET($F$4,0,0,ROW(F70)-ROW($F$4))),D70))</f>
        <v/>
      </c>
      <c r="G70" s="21" t="str">
        <f t="shared" ref="G70:G133" ca="1" si="5">IF(F70="","",D70-F70)</f>
        <v/>
      </c>
      <c r="H70" s="22" t="str">
        <f t="shared" ca="1" si="4"/>
        <v/>
      </c>
    </row>
    <row r="71" spans="2:8" x14ac:dyDescent="0.35">
      <c r="B71" s="19" t="str">
        <f>IF(A71="","",SUMIF(CustInv!$C$4:$C$999,Tracker!A71,CustInv!$B$4:$B$999))</f>
        <v/>
      </c>
      <c r="C71" s="20" t="str">
        <f>IF(A71="","",IF(A71=CustInv!C70,CustInv!D70,""))</f>
        <v/>
      </c>
      <c r="D71" s="21" t="str">
        <f>IF(A71="","",SUMIF(CustInv!C70:C1065,Tracker!A71,CustInv!E70:E1065))</f>
        <v/>
      </c>
      <c r="E71" s="19" t="str">
        <f t="shared" si="3"/>
        <v/>
      </c>
      <c r="F71" s="21" t="str">
        <f ca="1">IF(C71="","",MIN(SUMIF(CustPay!$C$4:$C$999,Tracker!C71,CustPay!$D$4:$D$99)-SUMIF(OFFSET($C$4,0,0,ROW(C71)-ROW($C$4)),C71,OFFSET($F$4,0,0,ROW(F71)-ROW($F$4))),D71))</f>
        <v/>
      </c>
      <c r="G71" s="21" t="str">
        <f t="shared" ca="1" si="5"/>
        <v/>
      </c>
      <c r="H71" s="22" t="str">
        <f t="shared" ca="1" si="4"/>
        <v/>
      </c>
    </row>
    <row r="72" spans="2:8" x14ac:dyDescent="0.35">
      <c r="B72" s="19" t="str">
        <f>IF(A72="","",SUMIF(CustInv!$C$4:$C$999,Tracker!A72,CustInv!$B$4:$B$999))</f>
        <v/>
      </c>
      <c r="C72" s="20" t="str">
        <f>IF(A72="","",IF(A72=CustInv!C71,CustInv!D71,""))</f>
        <v/>
      </c>
      <c r="D72" s="21" t="str">
        <f>IF(A72="","",SUMIF(CustInv!C71:C1066,Tracker!A72,CustInv!E71:E1066))</f>
        <v/>
      </c>
      <c r="E72" s="19" t="str">
        <f t="shared" si="3"/>
        <v/>
      </c>
      <c r="F72" s="21" t="str">
        <f ca="1">IF(C72="","",MIN(SUMIF(CustPay!$C$4:$C$999,Tracker!C72,CustPay!$D$4:$D$99)-SUMIF(OFFSET($C$4,0,0,ROW(C72)-ROW($C$4)),C72,OFFSET($F$4,0,0,ROW(F72)-ROW($F$4))),D72))</f>
        <v/>
      </c>
      <c r="G72" s="21" t="str">
        <f t="shared" ca="1" si="5"/>
        <v/>
      </c>
      <c r="H72" s="22" t="str">
        <f t="shared" ca="1" si="4"/>
        <v/>
      </c>
    </row>
    <row r="73" spans="2:8" x14ac:dyDescent="0.35">
      <c r="B73" s="19" t="str">
        <f>IF(A73="","",SUMIF(CustInv!$C$4:$C$999,Tracker!A73,CustInv!$B$4:$B$999))</f>
        <v/>
      </c>
      <c r="C73" s="20" t="str">
        <f>IF(A73="","",IF(A73=CustInv!C72,CustInv!D72,""))</f>
        <v/>
      </c>
      <c r="D73" s="21" t="str">
        <f>IF(A73="","",SUMIF(CustInv!C72:C1067,Tracker!A73,CustInv!E72:E1067))</f>
        <v/>
      </c>
      <c r="E73" s="19" t="str">
        <f t="shared" si="3"/>
        <v/>
      </c>
      <c r="F73" s="21" t="str">
        <f ca="1">IF(C73="","",MIN(SUMIF(CustPay!$C$4:$C$999,Tracker!C73,CustPay!$D$4:$D$99)-SUMIF(OFFSET($C$4,0,0,ROW(C73)-ROW($C$4)),C73,OFFSET($F$4,0,0,ROW(F73)-ROW($F$4))),D73))</f>
        <v/>
      </c>
      <c r="G73" s="21" t="str">
        <f t="shared" ca="1" si="5"/>
        <v/>
      </c>
      <c r="H73" s="22" t="str">
        <f t="shared" ca="1" si="4"/>
        <v/>
      </c>
    </row>
    <row r="74" spans="2:8" x14ac:dyDescent="0.35">
      <c r="B74" s="19" t="str">
        <f>IF(A74="","",SUMIF(CustInv!$C$4:$C$999,Tracker!A74,CustInv!$B$4:$B$999))</f>
        <v/>
      </c>
      <c r="C74" s="20" t="str">
        <f>IF(A74="","",IF(A74=CustInv!C73,CustInv!D73,""))</f>
        <v/>
      </c>
      <c r="D74" s="21" t="str">
        <f>IF(A74="","",SUMIF(CustInv!C73:C1068,Tracker!A74,CustInv!E73:E1068))</f>
        <v/>
      </c>
      <c r="E74" s="19" t="str">
        <f t="shared" si="3"/>
        <v/>
      </c>
      <c r="F74" s="21" t="str">
        <f ca="1">IF(C74="","",MIN(SUMIF(CustPay!$C$4:$C$999,Tracker!C74,CustPay!$D$4:$D$99)-SUMIF(OFFSET($C$4,0,0,ROW(C74)-ROW($C$4)),C74,OFFSET($F$4,0,0,ROW(F74)-ROW($F$4))),D74))</f>
        <v/>
      </c>
      <c r="G74" s="21" t="str">
        <f t="shared" ca="1" si="5"/>
        <v/>
      </c>
      <c r="H74" s="22" t="str">
        <f t="shared" ca="1" si="4"/>
        <v/>
      </c>
    </row>
    <row r="75" spans="2:8" x14ac:dyDescent="0.35">
      <c r="B75" s="19" t="str">
        <f>IF(A75="","",SUMIF(CustInv!$C$4:$C$999,Tracker!A75,CustInv!$B$4:$B$999))</f>
        <v/>
      </c>
      <c r="C75" s="20" t="str">
        <f>IF(A75="","",IF(A75=CustInv!C74,CustInv!D74,""))</f>
        <v/>
      </c>
      <c r="D75" s="21" t="str">
        <f>IF(A75="","",SUMIF(CustInv!C74:C1069,Tracker!A75,CustInv!E74:E1069))</f>
        <v/>
      </c>
      <c r="E75" s="19" t="str">
        <f t="shared" si="3"/>
        <v/>
      </c>
      <c r="F75" s="21" t="str">
        <f ca="1">IF(C75="","",MIN(SUMIF(CustPay!$C$4:$C$999,Tracker!C75,CustPay!$D$4:$D$99)-SUMIF(OFFSET($C$4,0,0,ROW(C75)-ROW($C$4)),C75,OFFSET($F$4,0,0,ROW(F75)-ROW($F$4))),D75))</f>
        <v/>
      </c>
      <c r="G75" s="21" t="str">
        <f t="shared" ca="1" si="5"/>
        <v/>
      </c>
      <c r="H75" s="22" t="str">
        <f t="shared" ca="1" si="4"/>
        <v/>
      </c>
    </row>
    <row r="76" spans="2:8" x14ac:dyDescent="0.35">
      <c r="B76" s="19" t="str">
        <f>IF(A76="","",SUMIF(CustInv!$C$4:$C$999,Tracker!A76,CustInv!$B$4:$B$999))</f>
        <v/>
      </c>
      <c r="C76" s="20" t="str">
        <f>IF(A76="","",IF(A76=CustInv!C75,CustInv!D75,""))</f>
        <v/>
      </c>
      <c r="D76" s="21" t="str">
        <f>IF(A76="","",SUMIF(CustInv!C75:C1070,Tracker!A76,CustInv!E75:E1070))</f>
        <v/>
      </c>
      <c r="E76" s="19" t="str">
        <f t="shared" si="3"/>
        <v/>
      </c>
      <c r="F76" s="21" t="str">
        <f ca="1">IF(C76="","",MIN(SUMIF(CustPay!$C$4:$C$999,Tracker!C76,CustPay!$D$4:$D$99)-SUMIF(OFFSET($C$4,0,0,ROW(C76)-ROW($C$4)),C76,OFFSET($F$4,0,0,ROW(F76)-ROW($F$4))),D76))</f>
        <v/>
      </c>
      <c r="G76" s="21" t="str">
        <f t="shared" ca="1" si="5"/>
        <v/>
      </c>
      <c r="H76" s="22" t="str">
        <f t="shared" ca="1" si="4"/>
        <v/>
      </c>
    </row>
    <row r="77" spans="2:8" x14ac:dyDescent="0.35">
      <c r="B77" s="19" t="str">
        <f>IF(A77="","",SUMIF(CustInv!$C$4:$C$999,Tracker!A77,CustInv!$B$4:$B$999))</f>
        <v/>
      </c>
      <c r="C77" s="20" t="str">
        <f>IF(A77="","",IF(A77=CustInv!C76,CustInv!D76,""))</f>
        <v/>
      </c>
      <c r="D77" s="21" t="str">
        <f>IF(A77="","",SUMIF(CustInv!C76:C1071,Tracker!A77,CustInv!E76:E1071))</f>
        <v/>
      </c>
      <c r="E77" s="19" t="str">
        <f t="shared" ref="E77:E140" si="6">IF(A77="","",DATE(YEAR(B77),MONTH(B77),DAY(B77)+30))</f>
        <v/>
      </c>
      <c r="F77" s="21" t="str">
        <f ca="1">IF(C77="","",MIN(SUMIF(CustPay!$C$4:$C$999,Tracker!C77,CustPay!$D$4:$D$99)-SUMIF(OFFSET($C$4,0,0,ROW(C77)-ROW($C$4)),C77,OFFSET($F$4,0,0,ROW(F77)-ROW($F$4))),D77))</f>
        <v/>
      </c>
      <c r="G77" s="21" t="str">
        <f t="shared" ca="1" si="5"/>
        <v/>
      </c>
      <c r="H77" s="22" t="str">
        <f t="shared" ref="H77:H140" ca="1" si="7">IF(G77=0,"Invoice Paid Up",IF(B77="","",TODAY()-B77))</f>
        <v/>
      </c>
    </row>
    <row r="78" spans="2:8" x14ac:dyDescent="0.35">
      <c r="B78" s="19" t="str">
        <f>IF(A78="","",SUMIF(CustInv!$C$4:$C$999,Tracker!A78,CustInv!$B$4:$B$999))</f>
        <v/>
      </c>
      <c r="C78" s="20" t="str">
        <f>IF(A78="","",IF(A78=CustInv!C77,CustInv!D77,""))</f>
        <v/>
      </c>
      <c r="D78" s="21" t="str">
        <f>IF(A78="","",SUMIF(CustInv!C77:C1072,Tracker!A78,CustInv!E77:E1072))</f>
        <v/>
      </c>
      <c r="E78" s="19" t="str">
        <f t="shared" si="6"/>
        <v/>
      </c>
      <c r="F78" s="21" t="str">
        <f ca="1">IF(C78="","",MIN(SUMIF(CustPay!$C$4:$C$999,Tracker!C78,CustPay!$D$4:$D$99)-SUMIF(OFFSET($C$4,0,0,ROW(C78)-ROW($C$4)),C78,OFFSET($F$4,0,0,ROW(F78)-ROW($F$4))),D78))</f>
        <v/>
      </c>
      <c r="G78" s="21" t="str">
        <f t="shared" ca="1" si="5"/>
        <v/>
      </c>
      <c r="H78" s="22" t="str">
        <f t="shared" ca="1" si="7"/>
        <v/>
      </c>
    </row>
    <row r="79" spans="2:8" x14ac:dyDescent="0.35">
      <c r="B79" s="19" t="str">
        <f>IF(A79="","",SUMIF(CustInv!$C$4:$C$999,Tracker!A79,CustInv!$B$4:$B$999))</f>
        <v/>
      </c>
      <c r="C79" s="20" t="str">
        <f>IF(A79="","",IF(A79=CustInv!C78,CustInv!D78,""))</f>
        <v/>
      </c>
      <c r="D79" s="21" t="str">
        <f>IF(A79="","",SUMIF(CustInv!C78:C1073,Tracker!A79,CustInv!E78:E1073))</f>
        <v/>
      </c>
      <c r="E79" s="19" t="str">
        <f t="shared" si="6"/>
        <v/>
      </c>
      <c r="F79" s="21" t="str">
        <f ca="1">IF(C79="","",MIN(SUMIF(CustPay!$C$4:$C$999,Tracker!C79,CustPay!$D$4:$D$99)-SUMIF(OFFSET($C$4,0,0,ROW(C79)-ROW($C$4)),C79,OFFSET($F$4,0,0,ROW(F79)-ROW($F$4))),D79))</f>
        <v/>
      </c>
      <c r="G79" s="21" t="str">
        <f t="shared" ca="1" si="5"/>
        <v/>
      </c>
      <c r="H79" s="22" t="str">
        <f t="shared" ca="1" si="7"/>
        <v/>
      </c>
    </row>
    <row r="80" spans="2:8" x14ac:dyDescent="0.35">
      <c r="B80" s="19" t="str">
        <f>IF(A80="","",SUMIF(CustInv!$C$4:$C$999,Tracker!A80,CustInv!$B$4:$B$999))</f>
        <v/>
      </c>
      <c r="C80" s="20" t="str">
        <f>IF(A80="","",IF(A80=CustInv!C79,CustInv!D79,""))</f>
        <v/>
      </c>
      <c r="D80" s="21" t="str">
        <f>IF(A80="","",SUMIF(CustInv!C79:C1074,Tracker!A80,CustInv!E79:E1074))</f>
        <v/>
      </c>
      <c r="E80" s="19" t="str">
        <f t="shared" si="6"/>
        <v/>
      </c>
      <c r="F80" s="21" t="str">
        <f ca="1">IF(C80="","",MIN(SUMIF(CustPay!$C$4:$C$999,Tracker!C80,CustPay!$D$4:$D$99)-SUMIF(OFFSET($C$4,0,0,ROW(C80)-ROW($C$4)),C80,OFFSET($F$4,0,0,ROW(F80)-ROW($F$4))),D80))</f>
        <v/>
      </c>
      <c r="G80" s="21" t="str">
        <f t="shared" ca="1" si="5"/>
        <v/>
      </c>
      <c r="H80" s="22" t="str">
        <f t="shared" ca="1" si="7"/>
        <v/>
      </c>
    </row>
    <row r="81" spans="2:8" x14ac:dyDescent="0.35">
      <c r="B81" s="19" t="str">
        <f>IF(A81="","",SUMIF(CustInv!$C$4:$C$999,Tracker!A81,CustInv!$B$4:$B$999))</f>
        <v/>
      </c>
      <c r="C81" s="20" t="str">
        <f>IF(A81="","",IF(A81=CustInv!C80,CustInv!D80,""))</f>
        <v/>
      </c>
      <c r="D81" s="21" t="str">
        <f>IF(A81="","",SUMIF(CustInv!C80:C1075,Tracker!A81,CustInv!E80:E1075))</f>
        <v/>
      </c>
      <c r="E81" s="19" t="str">
        <f t="shared" si="6"/>
        <v/>
      </c>
      <c r="F81" s="21" t="str">
        <f ca="1">IF(C81="","",MIN(SUMIF(CustPay!$C$4:$C$999,Tracker!C81,CustPay!$D$4:$D$99)-SUMIF(OFFSET($C$4,0,0,ROW(C81)-ROW($C$4)),C81,OFFSET($F$4,0,0,ROW(F81)-ROW($F$4))),D81))</f>
        <v/>
      </c>
      <c r="G81" s="21" t="str">
        <f t="shared" ca="1" si="5"/>
        <v/>
      </c>
      <c r="H81" s="22" t="str">
        <f t="shared" ca="1" si="7"/>
        <v/>
      </c>
    </row>
    <row r="82" spans="2:8" x14ac:dyDescent="0.35">
      <c r="B82" s="19" t="str">
        <f>IF(A82="","",SUMIF(CustInv!$C$4:$C$999,Tracker!A82,CustInv!$B$4:$B$999))</f>
        <v/>
      </c>
      <c r="C82" s="20" t="str">
        <f>IF(A82="","",IF(A82=CustInv!C81,CustInv!D81,""))</f>
        <v/>
      </c>
      <c r="D82" s="21" t="str">
        <f>IF(A82="","",SUMIF(CustInv!C81:C1076,Tracker!A82,CustInv!E81:E1076))</f>
        <v/>
      </c>
      <c r="E82" s="19" t="str">
        <f t="shared" si="6"/>
        <v/>
      </c>
      <c r="F82" s="21" t="str">
        <f ca="1">IF(C82="","",MIN(SUMIF(CustPay!$C$4:$C$999,Tracker!C82,CustPay!$D$4:$D$99)-SUMIF(OFFSET($C$4,0,0,ROW(C82)-ROW($C$4)),C82,OFFSET($F$4,0,0,ROW(F82)-ROW($F$4))),D82))</f>
        <v/>
      </c>
      <c r="G82" s="21" t="str">
        <f t="shared" ca="1" si="5"/>
        <v/>
      </c>
      <c r="H82" s="22" t="str">
        <f t="shared" ca="1" si="7"/>
        <v/>
      </c>
    </row>
    <row r="83" spans="2:8" x14ac:dyDescent="0.35">
      <c r="B83" s="19" t="str">
        <f>IF(A83="","",SUMIF(CustInv!$C$4:$C$999,Tracker!A83,CustInv!$B$4:$B$999))</f>
        <v/>
      </c>
      <c r="C83" s="20" t="str">
        <f>IF(A83="","",IF(A83=CustInv!C82,CustInv!D82,""))</f>
        <v/>
      </c>
      <c r="D83" s="21" t="str">
        <f>IF(A83="","",SUMIF(CustInv!C82:C1077,Tracker!A83,CustInv!E82:E1077))</f>
        <v/>
      </c>
      <c r="E83" s="19" t="str">
        <f t="shared" si="6"/>
        <v/>
      </c>
      <c r="F83" s="21" t="str">
        <f ca="1">IF(C83="","",MIN(SUMIF(CustPay!$C$4:$C$999,Tracker!C83,CustPay!$D$4:$D$99)-SUMIF(OFFSET($C$4,0,0,ROW(C83)-ROW($C$4)),C83,OFFSET($F$4,0,0,ROW(F83)-ROW($F$4))),D83))</f>
        <v/>
      </c>
      <c r="G83" s="21" t="str">
        <f t="shared" ca="1" si="5"/>
        <v/>
      </c>
      <c r="H83" s="22" t="str">
        <f t="shared" ca="1" si="7"/>
        <v/>
      </c>
    </row>
    <row r="84" spans="2:8" x14ac:dyDescent="0.35">
      <c r="B84" s="19" t="str">
        <f>IF(A84="","",SUMIF(CustInv!$C$4:$C$999,Tracker!A84,CustInv!$B$4:$B$999))</f>
        <v/>
      </c>
      <c r="C84" s="20" t="str">
        <f>IF(A84="","",IF(A84=CustInv!C83,CustInv!D83,""))</f>
        <v/>
      </c>
      <c r="D84" s="21" t="str">
        <f>IF(A84="","",SUMIF(CustInv!C83:C1078,Tracker!A84,CustInv!E83:E1078))</f>
        <v/>
      </c>
      <c r="E84" s="19" t="str">
        <f t="shared" si="6"/>
        <v/>
      </c>
      <c r="F84" s="21" t="str">
        <f ca="1">IF(C84="","",MIN(SUMIF(CustPay!$C$4:$C$999,Tracker!C84,CustPay!$D$4:$D$99)-SUMIF(OFFSET($C$4,0,0,ROW(C84)-ROW($C$4)),C84,OFFSET($F$4,0,0,ROW(F84)-ROW($F$4))),D84))</f>
        <v/>
      </c>
      <c r="G84" s="21" t="str">
        <f t="shared" ca="1" si="5"/>
        <v/>
      </c>
      <c r="H84" s="22" t="str">
        <f t="shared" ca="1" si="7"/>
        <v/>
      </c>
    </row>
    <row r="85" spans="2:8" x14ac:dyDescent="0.35">
      <c r="B85" s="19" t="str">
        <f>IF(A85="","",SUMIF(CustInv!$C$4:$C$999,Tracker!A85,CustInv!$B$4:$B$999))</f>
        <v/>
      </c>
      <c r="C85" s="20" t="str">
        <f>IF(A85="","",IF(A85=CustInv!C84,CustInv!D84,""))</f>
        <v/>
      </c>
      <c r="D85" s="21" t="str">
        <f>IF(A85="","",SUMIF(CustInv!C84:C1079,Tracker!A85,CustInv!E84:E1079))</f>
        <v/>
      </c>
      <c r="E85" s="19" t="str">
        <f t="shared" si="6"/>
        <v/>
      </c>
      <c r="F85" s="21" t="str">
        <f ca="1">IF(C85="","",MIN(SUMIF(CustPay!$C$4:$C$999,Tracker!C85,CustPay!$D$4:$D$99)-SUMIF(OFFSET($C$4,0,0,ROW(C85)-ROW($C$4)),C85,OFFSET($F$4,0,0,ROW(F85)-ROW($F$4))),D85))</f>
        <v/>
      </c>
      <c r="G85" s="21" t="str">
        <f t="shared" ca="1" si="5"/>
        <v/>
      </c>
      <c r="H85" s="22" t="str">
        <f t="shared" ca="1" si="7"/>
        <v/>
      </c>
    </row>
    <row r="86" spans="2:8" x14ac:dyDescent="0.35">
      <c r="B86" s="19" t="str">
        <f>IF(A86="","",SUMIF(CustInv!$C$4:$C$999,Tracker!A86,CustInv!$B$4:$B$999))</f>
        <v/>
      </c>
      <c r="C86" s="20" t="str">
        <f>IF(A86="","",IF(A86=CustInv!C85,CustInv!D85,""))</f>
        <v/>
      </c>
      <c r="D86" s="21" t="str">
        <f>IF(A86="","",SUMIF(CustInv!C85:C1080,Tracker!A86,CustInv!E85:E1080))</f>
        <v/>
      </c>
      <c r="E86" s="19" t="str">
        <f t="shared" si="6"/>
        <v/>
      </c>
      <c r="F86" s="21" t="str">
        <f ca="1">IF(C86="","",MIN(SUMIF(CustPay!$C$4:$C$999,Tracker!C86,CustPay!$D$4:$D$99)-SUMIF(OFFSET($C$4,0,0,ROW(C86)-ROW($C$4)),C86,OFFSET($F$4,0,0,ROW(F86)-ROW($F$4))),D86))</f>
        <v/>
      </c>
      <c r="G86" s="21" t="str">
        <f t="shared" ca="1" si="5"/>
        <v/>
      </c>
      <c r="H86" s="22" t="str">
        <f t="shared" ca="1" si="7"/>
        <v/>
      </c>
    </row>
    <row r="87" spans="2:8" x14ac:dyDescent="0.35">
      <c r="B87" s="19" t="str">
        <f>IF(A87="","",SUMIF(CustInv!$C$4:$C$999,Tracker!A87,CustInv!$B$4:$B$999))</f>
        <v/>
      </c>
      <c r="C87" s="20" t="str">
        <f>IF(A87="","",IF(A87=CustInv!C86,CustInv!D86,""))</f>
        <v/>
      </c>
      <c r="D87" s="21" t="str">
        <f>IF(A87="","",SUMIF(CustInv!C86:C1081,Tracker!A87,CustInv!E86:E1081))</f>
        <v/>
      </c>
      <c r="E87" s="19" t="str">
        <f t="shared" si="6"/>
        <v/>
      </c>
      <c r="F87" s="21" t="str">
        <f ca="1">IF(C87="","",MIN(SUMIF(CustPay!$C$4:$C$999,Tracker!C87,CustPay!$D$4:$D$99)-SUMIF(OFFSET($C$4,0,0,ROW(C87)-ROW($C$4)),C87,OFFSET($F$4,0,0,ROW(F87)-ROW($F$4))),D87))</f>
        <v/>
      </c>
      <c r="G87" s="21" t="str">
        <f t="shared" ca="1" si="5"/>
        <v/>
      </c>
      <c r="H87" s="22" t="str">
        <f t="shared" ca="1" si="7"/>
        <v/>
      </c>
    </row>
    <row r="88" spans="2:8" x14ac:dyDescent="0.35">
      <c r="B88" s="19" t="str">
        <f>IF(A88="","",SUMIF(CustInv!$C$4:$C$999,Tracker!A88,CustInv!$B$4:$B$999))</f>
        <v/>
      </c>
      <c r="C88" s="20" t="str">
        <f>IF(A88="","",IF(A88=CustInv!C87,CustInv!D87,""))</f>
        <v/>
      </c>
      <c r="D88" s="21" t="str">
        <f>IF(A88="","",SUMIF(CustInv!C87:C1082,Tracker!A88,CustInv!E87:E1082))</f>
        <v/>
      </c>
      <c r="E88" s="19" t="str">
        <f t="shared" si="6"/>
        <v/>
      </c>
      <c r="F88" s="21" t="str">
        <f ca="1">IF(C88="","",MIN(SUMIF(CustPay!$C$4:$C$999,Tracker!C88,CustPay!$D$4:$D$99)-SUMIF(OFFSET($C$4,0,0,ROW(C88)-ROW($C$4)),C88,OFFSET($F$4,0,0,ROW(F88)-ROW($F$4))),D88))</f>
        <v/>
      </c>
      <c r="G88" s="21" t="str">
        <f t="shared" ca="1" si="5"/>
        <v/>
      </c>
      <c r="H88" s="22" t="str">
        <f t="shared" ca="1" si="7"/>
        <v/>
      </c>
    </row>
    <row r="89" spans="2:8" x14ac:dyDescent="0.35">
      <c r="B89" s="19" t="str">
        <f>IF(A89="","",SUMIF(CustInv!$C$4:$C$999,Tracker!A89,CustInv!$B$4:$B$999))</f>
        <v/>
      </c>
      <c r="C89" s="20" t="str">
        <f>IF(A89="","",IF(A89=CustInv!C88,CustInv!D88,""))</f>
        <v/>
      </c>
      <c r="D89" s="21" t="str">
        <f>IF(A89="","",SUMIF(CustInv!C88:C1083,Tracker!A89,CustInv!E88:E1083))</f>
        <v/>
      </c>
      <c r="E89" s="19" t="str">
        <f t="shared" si="6"/>
        <v/>
      </c>
      <c r="F89" s="21" t="str">
        <f ca="1">IF(C89="","",MIN(SUMIF(CustPay!$C$4:$C$999,Tracker!C89,CustPay!$D$4:$D$99)-SUMIF(OFFSET($C$4,0,0,ROW(C89)-ROW($C$4)),C89,OFFSET($F$4,0,0,ROW(F89)-ROW($F$4))),D89))</f>
        <v/>
      </c>
      <c r="G89" s="21" t="str">
        <f t="shared" ca="1" si="5"/>
        <v/>
      </c>
      <c r="H89" s="22" t="str">
        <f t="shared" ca="1" si="7"/>
        <v/>
      </c>
    </row>
    <row r="90" spans="2:8" x14ac:dyDescent="0.35">
      <c r="B90" s="19" t="str">
        <f>IF(A90="","",SUMIF(CustInv!$C$4:$C$999,Tracker!A90,CustInv!$B$4:$B$999))</f>
        <v/>
      </c>
      <c r="C90" s="20" t="str">
        <f>IF(A90="","",IF(A90=CustInv!C89,CustInv!D89,""))</f>
        <v/>
      </c>
      <c r="D90" s="21" t="str">
        <f>IF(A90="","",SUMIF(CustInv!C89:C1084,Tracker!A90,CustInv!E89:E1084))</f>
        <v/>
      </c>
      <c r="E90" s="19" t="str">
        <f t="shared" si="6"/>
        <v/>
      </c>
      <c r="F90" s="21" t="str">
        <f ca="1">IF(C90="","",MIN(SUMIF(CustPay!$C$4:$C$999,Tracker!C90,CustPay!$D$4:$D$99)-SUMIF(OFFSET($C$4,0,0,ROW(C90)-ROW($C$4)),C90,OFFSET($F$4,0,0,ROW(F90)-ROW($F$4))),D90))</f>
        <v/>
      </c>
      <c r="G90" s="21" t="str">
        <f t="shared" ca="1" si="5"/>
        <v/>
      </c>
      <c r="H90" s="22" t="str">
        <f t="shared" ca="1" si="7"/>
        <v/>
      </c>
    </row>
    <row r="91" spans="2:8" x14ac:dyDescent="0.35">
      <c r="B91" s="19" t="str">
        <f>IF(A91="","",SUMIF(CustInv!$C$4:$C$999,Tracker!A91,CustInv!$B$4:$B$999))</f>
        <v/>
      </c>
      <c r="C91" s="20" t="str">
        <f>IF(A91="","",IF(A91=CustInv!C90,CustInv!D90,""))</f>
        <v/>
      </c>
      <c r="D91" s="21" t="str">
        <f>IF(A91="","",SUMIF(CustInv!C90:C1085,Tracker!A91,CustInv!E90:E1085))</f>
        <v/>
      </c>
      <c r="E91" s="19" t="str">
        <f t="shared" si="6"/>
        <v/>
      </c>
      <c r="F91" s="21" t="str">
        <f ca="1">IF(C91="","",MIN(SUMIF(CustPay!$C$4:$C$999,Tracker!C91,CustPay!$D$4:$D$99)-SUMIF(OFFSET($C$4,0,0,ROW(C91)-ROW($C$4)),C91,OFFSET($F$4,0,0,ROW(F91)-ROW($F$4))),D91))</f>
        <v/>
      </c>
      <c r="G91" s="21" t="str">
        <f t="shared" ca="1" si="5"/>
        <v/>
      </c>
      <c r="H91" s="22" t="str">
        <f t="shared" ca="1" si="7"/>
        <v/>
      </c>
    </row>
    <row r="92" spans="2:8" x14ac:dyDescent="0.35">
      <c r="B92" s="19" t="str">
        <f>IF(A92="","",SUMIF(CustInv!$C$4:$C$999,Tracker!A92,CustInv!$B$4:$B$999))</f>
        <v/>
      </c>
      <c r="C92" s="20" t="str">
        <f>IF(A92="","",IF(A92=CustInv!C91,CustInv!D91,""))</f>
        <v/>
      </c>
      <c r="D92" s="21" t="str">
        <f>IF(A92="","",SUMIF(CustInv!C91:C1086,Tracker!A92,CustInv!E91:E1086))</f>
        <v/>
      </c>
      <c r="E92" s="19" t="str">
        <f t="shared" si="6"/>
        <v/>
      </c>
      <c r="F92" s="21" t="str">
        <f ca="1">IF(C92="","",MIN(SUMIF(CustPay!$C$4:$C$999,Tracker!C92,CustPay!$D$4:$D$99)-SUMIF(OFFSET($C$4,0,0,ROW(C92)-ROW($C$4)),C92,OFFSET($F$4,0,0,ROW(F92)-ROW($F$4))),D92))</f>
        <v/>
      </c>
      <c r="G92" s="21" t="str">
        <f t="shared" ca="1" si="5"/>
        <v/>
      </c>
      <c r="H92" s="22" t="str">
        <f t="shared" ca="1" si="7"/>
        <v/>
      </c>
    </row>
    <row r="93" spans="2:8" x14ac:dyDescent="0.35">
      <c r="B93" s="19" t="str">
        <f>IF(A93="","",SUMIF(CustInv!$C$4:$C$999,Tracker!A93,CustInv!$B$4:$B$999))</f>
        <v/>
      </c>
      <c r="C93" s="20" t="str">
        <f>IF(A93="","",IF(A93=CustInv!C92,CustInv!D92,""))</f>
        <v/>
      </c>
      <c r="D93" s="21" t="str">
        <f>IF(A93="","",SUMIF(CustInv!C92:C1087,Tracker!A93,CustInv!E92:E1087))</f>
        <v/>
      </c>
      <c r="E93" s="19" t="str">
        <f t="shared" si="6"/>
        <v/>
      </c>
      <c r="F93" s="21" t="str">
        <f ca="1">IF(C93="","",MIN(SUMIF(CustPay!$C$4:$C$999,Tracker!C93,CustPay!$D$4:$D$99)-SUMIF(OFFSET($C$4,0,0,ROW(C93)-ROW($C$4)),C93,OFFSET($F$4,0,0,ROW(F93)-ROW($F$4))),D93))</f>
        <v/>
      </c>
      <c r="G93" s="21" t="str">
        <f t="shared" ca="1" si="5"/>
        <v/>
      </c>
      <c r="H93" s="22" t="str">
        <f t="shared" ca="1" si="7"/>
        <v/>
      </c>
    </row>
    <row r="94" spans="2:8" x14ac:dyDescent="0.35">
      <c r="B94" s="19" t="str">
        <f>IF(A94="","",SUMIF(CustInv!$C$4:$C$999,Tracker!A94,CustInv!$B$4:$B$999))</f>
        <v/>
      </c>
      <c r="C94" s="20" t="str">
        <f>IF(A94="","",IF(A94=CustInv!C93,CustInv!D93,""))</f>
        <v/>
      </c>
      <c r="D94" s="21" t="str">
        <f>IF(A94="","",SUMIF(CustInv!C93:C1088,Tracker!A94,CustInv!E93:E1088))</f>
        <v/>
      </c>
      <c r="E94" s="19" t="str">
        <f t="shared" si="6"/>
        <v/>
      </c>
      <c r="F94" s="21" t="str">
        <f ca="1">IF(C94="","",MIN(SUMIF(CustPay!$C$4:$C$999,Tracker!C94,CustPay!$D$4:$D$99)-SUMIF(OFFSET($C$4,0,0,ROW(C94)-ROW($C$4)),C94,OFFSET($F$4,0,0,ROW(F94)-ROW($F$4))),D94))</f>
        <v/>
      </c>
      <c r="G94" s="21" t="str">
        <f t="shared" ca="1" si="5"/>
        <v/>
      </c>
      <c r="H94" s="22" t="str">
        <f t="shared" ca="1" si="7"/>
        <v/>
      </c>
    </row>
    <row r="95" spans="2:8" x14ac:dyDescent="0.35">
      <c r="B95" s="19" t="str">
        <f>IF(A95="","",SUMIF(CustInv!$C$4:$C$999,Tracker!A95,CustInv!$B$4:$B$999))</f>
        <v/>
      </c>
      <c r="C95" s="20" t="str">
        <f>IF(A95="","",IF(A95=CustInv!C94,CustInv!D94,""))</f>
        <v/>
      </c>
      <c r="D95" s="21" t="str">
        <f>IF(A95="","",SUMIF(CustInv!C94:C1089,Tracker!A95,CustInv!E94:E1089))</f>
        <v/>
      </c>
      <c r="E95" s="19" t="str">
        <f t="shared" si="6"/>
        <v/>
      </c>
      <c r="F95" s="21" t="str">
        <f ca="1">IF(C95="","",MIN(SUMIF(CustPay!$C$4:$C$999,Tracker!C95,CustPay!$D$4:$D$99)-SUMIF(OFFSET($C$4,0,0,ROW(C95)-ROW($C$4)),C95,OFFSET($F$4,0,0,ROW(F95)-ROW($F$4))),D95))</f>
        <v/>
      </c>
      <c r="G95" s="21" t="str">
        <f t="shared" ca="1" si="5"/>
        <v/>
      </c>
      <c r="H95" s="22" t="str">
        <f t="shared" ca="1" si="7"/>
        <v/>
      </c>
    </row>
    <row r="96" spans="2:8" x14ac:dyDescent="0.35">
      <c r="B96" s="19" t="str">
        <f>IF(A96="","",SUMIF(CustInv!$C$4:$C$999,Tracker!A96,CustInv!$B$4:$B$999))</f>
        <v/>
      </c>
      <c r="C96" s="20" t="str">
        <f>IF(A96="","",IF(A96=CustInv!C95,CustInv!D95,""))</f>
        <v/>
      </c>
      <c r="D96" s="21" t="str">
        <f>IF(A96="","",SUMIF(CustInv!C95:C1090,Tracker!A96,CustInv!E95:E1090))</f>
        <v/>
      </c>
      <c r="E96" s="19" t="str">
        <f t="shared" si="6"/>
        <v/>
      </c>
      <c r="F96" s="21" t="str">
        <f ca="1">IF(C96="","",MIN(SUMIF(CustPay!$C$4:$C$999,Tracker!C96,CustPay!$D$4:$D$99)-SUMIF(OFFSET($C$4,0,0,ROW(C96)-ROW($C$4)),C96,OFFSET($F$4,0,0,ROW(F96)-ROW($F$4))),D96))</f>
        <v/>
      </c>
      <c r="G96" s="21" t="str">
        <f t="shared" ca="1" si="5"/>
        <v/>
      </c>
      <c r="H96" s="22" t="str">
        <f t="shared" ca="1" si="7"/>
        <v/>
      </c>
    </row>
    <row r="97" spans="2:8" x14ac:dyDescent="0.35">
      <c r="B97" s="19" t="str">
        <f>IF(A97="","",SUMIF(CustInv!$C$4:$C$999,Tracker!A97,CustInv!$B$4:$B$999))</f>
        <v/>
      </c>
      <c r="C97" s="20" t="str">
        <f>IF(A97="","",IF(A97=CustInv!C96,CustInv!D96,""))</f>
        <v/>
      </c>
      <c r="D97" s="21" t="str">
        <f>IF(A97="","",SUMIF(CustInv!C96:C1091,Tracker!A97,CustInv!E96:E1091))</f>
        <v/>
      </c>
      <c r="E97" s="19" t="str">
        <f t="shared" si="6"/>
        <v/>
      </c>
      <c r="F97" s="21" t="str">
        <f ca="1">IF(C97="","",MIN(SUMIF(CustPay!$C$4:$C$999,Tracker!C97,CustPay!$D$4:$D$99)-SUMIF(OFFSET($C$4,0,0,ROW(C97)-ROW($C$4)),C97,OFFSET($F$4,0,0,ROW(F97)-ROW($F$4))),D97))</f>
        <v/>
      </c>
      <c r="G97" s="21" t="str">
        <f t="shared" ca="1" si="5"/>
        <v/>
      </c>
      <c r="H97" s="22" t="str">
        <f t="shared" ca="1" si="7"/>
        <v/>
      </c>
    </row>
    <row r="98" spans="2:8" x14ac:dyDescent="0.35">
      <c r="B98" s="19" t="str">
        <f>IF(A98="","",SUMIF(CustInv!$C$4:$C$999,Tracker!A98,CustInv!$B$4:$B$999))</f>
        <v/>
      </c>
      <c r="C98" s="20" t="str">
        <f>IF(A98="","",IF(A98=CustInv!C97,CustInv!D97,""))</f>
        <v/>
      </c>
      <c r="D98" s="21" t="str">
        <f>IF(A98="","",SUMIF(CustInv!C97:C1092,Tracker!A98,CustInv!E97:E1092))</f>
        <v/>
      </c>
      <c r="E98" s="19" t="str">
        <f t="shared" si="6"/>
        <v/>
      </c>
      <c r="F98" s="21" t="str">
        <f ca="1">IF(C98="","",MIN(SUMIF(CustPay!$C$4:$C$999,Tracker!C98,CustPay!$D$4:$D$99)-SUMIF(OFFSET($C$4,0,0,ROW(C98)-ROW($C$4)),C98,OFFSET($F$4,0,0,ROW(F98)-ROW($F$4))),D98))</f>
        <v/>
      </c>
      <c r="G98" s="21" t="str">
        <f t="shared" ca="1" si="5"/>
        <v/>
      </c>
      <c r="H98" s="22" t="str">
        <f t="shared" ca="1" si="7"/>
        <v/>
      </c>
    </row>
    <row r="99" spans="2:8" x14ac:dyDescent="0.35">
      <c r="B99" s="19" t="str">
        <f>IF(A99="","",SUMIF(CustInv!$C$4:$C$999,Tracker!A99,CustInv!$B$4:$B$999))</f>
        <v/>
      </c>
      <c r="C99" s="20" t="str">
        <f>IF(A99="","",IF(A99=CustInv!C98,CustInv!D98,""))</f>
        <v/>
      </c>
      <c r="D99" s="21" t="str">
        <f>IF(A99="","",SUMIF(CustInv!C98:C1093,Tracker!A99,CustInv!E98:E1093))</f>
        <v/>
      </c>
      <c r="E99" s="19" t="str">
        <f t="shared" si="6"/>
        <v/>
      </c>
      <c r="F99" s="21" t="str">
        <f ca="1">IF(C99="","",MIN(SUMIF(CustPay!$C$4:$C$999,Tracker!C99,CustPay!$D$4:$D$99)-SUMIF(OFFSET($C$4,0,0,ROW(C99)-ROW($C$4)),C99,OFFSET($F$4,0,0,ROW(F99)-ROW($F$4))),D99))</f>
        <v/>
      </c>
      <c r="G99" s="21" t="str">
        <f t="shared" ca="1" si="5"/>
        <v/>
      </c>
      <c r="H99" s="22" t="str">
        <f t="shared" ca="1" si="7"/>
        <v/>
      </c>
    </row>
    <row r="100" spans="2:8" x14ac:dyDescent="0.35">
      <c r="B100" s="19" t="str">
        <f>IF(A100="","",SUMIF(CustInv!$C$4:$C$999,Tracker!A100,CustInv!$B$4:$B$999))</f>
        <v/>
      </c>
      <c r="C100" s="20" t="str">
        <f>IF(A100="","",IF(A100=CustInv!C99,CustInv!D99,""))</f>
        <v/>
      </c>
      <c r="D100" s="21" t="str">
        <f>IF(A100="","",SUMIF(CustInv!C99:C1094,Tracker!A100,CustInv!E99:E1094))</f>
        <v/>
      </c>
      <c r="E100" s="19" t="str">
        <f t="shared" si="6"/>
        <v/>
      </c>
      <c r="F100" s="21" t="str">
        <f ca="1">IF(C100="","",MIN(SUMIF(CustPay!$C$4:$C$999,Tracker!C100,CustPay!$D$4:$D$99)-SUMIF(OFFSET($C$4,0,0,ROW(C100)-ROW($C$4)),C100,OFFSET($F$4,0,0,ROW(F100)-ROW($F$4))),D100))</f>
        <v/>
      </c>
      <c r="G100" s="21" t="str">
        <f t="shared" ca="1" si="5"/>
        <v/>
      </c>
      <c r="H100" s="22" t="str">
        <f t="shared" ca="1" si="7"/>
        <v/>
      </c>
    </row>
    <row r="101" spans="2:8" x14ac:dyDescent="0.35">
      <c r="B101" s="19" t="str">
        <f>IF(A101="","",SUMIF(CustInv!$C$4:$C$999,Tracker!A101,CustInv!$B$4:$B$999))</f>
        <v/>
      </c>
      <c r="C101" s="20" t="str">
        <f>IF(A101="","",IF(A101=CustInv!C100,CustInv!D100,""))</f>
        <v/>
      </c>
      <c r="D101" s="21" t="str">
        <f>IF(A101="","",SUMIF(CustInv!C100:C1095,Tracker!A101,CustInv!E100:E1095))</f>
        <v/>
      </c>
      <c r="E101" s="19" t="str">
        <f t="shared" si="6"/>
        <v/>
      </c>
      <c r="F101" s="21" t="str">
        <f ca="1">IF(C101="","",MIN(SUMIF(CustPay!$C$4:$C$999,Tracker!C101,CustPay!$D$4:$D$99)-SUMIF(OFFSET($C$4,0,0,ROW(C101)-ROW($C$4)),C101,OFFSET($F$4,0,0,ROW(F101)-ROW($F$4))),D101))</f>
        <v/>
      </c>
      <c r="G101" s="21" t="str">
        <f t="shared" ca="1" si="5"/>
        <v/>
      </c>
      <c r="H101" s="22" t="str">
        <f t="shared" ca="1" si="7"/>
        <v/>
      </c>
    </row>
    <row r="102" spans="2:8" x14ac:dyDescent="0.35">
      <c r="B102" s="19" t="str">
        <f>IF(A102="","",SUMIF(CustInv!$C$4:$C$999,Tracker!A102,CustInv!$B$4:$B$999))</f>
        <v/>
      </c>
      <c r="C102" s="20" t="str">
        <f>IF(A102="","",IF(A102=CustInv!C101,CustInv!D101,""))</f>
        <v/>
      </c>
      <c r="D102" s="21" t="str">
        <f>IF(A102="","",SUMIF(CustInv!C101:C1096,Tracker!A102,CustInv!E101:E1096))</f>
        <v/>
      </c>
      <c r="E102" s="19" t="str">
        <f t="shared" si="6"/>
        <v/>
      </c>
      <c r="F102" s="21" t="str">
        <f ca="1">IF(C102="","",MIN(SUMIF(CustPay!$C$4:$C$999,Tracker!C102,CustPay!$D$4:$D$99)-SUMIF(OFFSET($C$4,0,0,ROW(C102)-ROW($C$4)),C102,OFFSET($F$4,0,0,ROW(F102)-ROW($F$4))),D102))</f>
        <v/>
      </c>
      <c r="G102" s="21" t="str">
        <f t="shared" ca="1" si="5"/>
        <v/>
      </c>
      <c r="H102" s="22" t="str">
        <f t="shared" ca="1" si="7"/>
        <v/>
      </c>
    </row>
    <row r="103" spans="2:8" x14ac:dyDescent="0.35">
      <c r="B103" s="19" t="str">
        <f>IF(A103="","",SUMIF(CustInv!$C$4:$C$999,Tracker!A103,CustInv!$B$4:$B$999))</f>
        <v/>
      </c>
      <c r="C103" s="20" t="str">
        <f>IF(A103="","",IF(A103=CustInv!C102,CustInv!D102,""))</f>
        <v/>
      </c>
      <c r="D103" s="21" t="str">
        <f>IF(A103="","",SUMIF(CustInv!C102:C1097,Tracker!A103,CustInv!E102:E1097))</f>
        <v/>
      </c>
      <c r="E103" s="19" t="str">
        <f t="shared" si="6"/>
        <v/>
      </c>
      <c r="F103" s="21" t="str">
        <f ca="1">IF(C103="","",MIN(SUMIF(CustPay!$C$4:$C$999,Tracker!C103,CustPay!$D$4:$D$99)-SUMIF(OFFSET($C$4,0,0,ROW(C103)-ROW($C$4)),C103,OFFSET($F$4,0,0,ROW(F103)-ROW($F$4))),D103))</f>
        <v/>
      </c>
      <c r="G103" s="21" t="str">
        <f t="shared" ca="1" si="5"/>
        <v/>
      </c>
      <c r="H103" s="22" t="str">
        <f t="shared" ca="1" si="7"/>
        <v/>
      </c>
    </row>
    <row r="104" spans="2:8" x14ac:dyDescent="0.35">
      <c r="B104" s="19" t="str">
        <f>IF(A104="","",SUMIF(CustInv!$C$4:$C$999,Tracker!A104,CustInv!$B$4:$B$999))</f>
        <v/>
      </c>
      <c r="C104" s="20" t="str">
        <f>IF(A104="","",IF(A104=CustInv!C103,CustInv!D103,""))</f>
        <v/>
      </c>
      <c r="D104" s="21" t="str">
        <f>IF(A104="","",SUMIF(CustInv!C103:C1098,Tracker!A104,CustInv!E103:E1098))</f>
        <v/>
      </c>
      <c r="E104" s="19" t="str">
        <f t="shared" si="6"/>
        <v/>
      </c>
      <c r="F104" s="21" t="str">
        <f ca="1">IF(C104="","",MIN(SUMIF(CustPay!$C$4:$C$999,Tracker!C104,CustPay!$D$4:$D$99)-SUMIF(OFFSET($C$4,0,0,ROW(C104)-ROW($C$4)),C104,OFFSET($F$4,0,0,ROW(F104)-ROW($F$4))),D104))</f>
        <v/>
      </c>
      <c r="G104" s="21" t="str">
        <f t="shared" ca="1" si="5"/>
        <v/>
      </c>
      <c r="H104" s="22" t="str">
        <f t="shared" ca="1" si="7"/>
        <v/>
      </c>
    </row>
    <row r="105" spans="2:8" x14ac:dyDescent="0.35">
      <c r="B105" s="19" t="str">
        <f>IF(A105="","",SUMIF(CustInv!$C$4:$C$999,Tracker!A105,CustInv!$B$4:$B$999))</f>
        <v/>
      </c>
      <c r="C105" s="20" t="str">
        <f>IF(A105="","",IF(A105=CustInv!C104,CustInv!D104,""))</f>
        <v/>
      </c>
      <c r="D105" s="21" t="str">
        <f>IF(A105="","",SUMIF(CustInv!C104:C1099,Tracker!A105,CustInv!E104:E1099))</f>
        <v/>
      </c>
      <c r="E105" s="19" t="str">
        <f t="shared" si="6"/>
        <v/>
      </c>
      <c r="F105" s="21" t="str">
        <f ca="1">IF(C105="","",MIN(SUMIF(CustPay!$C$4:$C$999,Tracker!C105,CustPay!$D$4:$D$99)-SUMIF(OFFSET($C$4,0,0,ROW(C105)-ROW($C$4)),C105,OFFSET($F$4,0,0,ROW(F105)-ROW($F$4))),D105))</f>
        <v/>
      </c>
      <c r="G105" s="21" t="str">
        <f t="shared" ca="1" si="5"/>
        <v/>
      </c>
      <c r="H105" s="22" t="str">
        <f t="shared" ca="1" si="7"/>
        <v/>
      </c>
    </row>
    <row r="106" spans="2:8" x14ac:dyDescent="0.35">
      <c r="B106" s="19" t="str">
        <f>IF(A106="","",SUMIF(CustInv!$C$4:$C$999,Tracker!A106,CustInv!$B$4:$B$999))</f>
        <v/>
      </c>
      <c r="C106" s="20" t="str">
        <f>IF(A106="","",IF(A106=CustInv!C105,CustInv!D105,""))</f>
        <v/>
      </c>
      <c r="D106" s="21" t="str">
        <f>IF(A106="","",SUMIF(CustInv!C105:C1100,Tracker!A106,CustInv!E105:E1100))</f>
        <v/>
      </c>
      <c r="E106" s="19" t="str">
        <f t="shared" si="6"/>
        <v/>
      </c>
      <c r="F106" s="21" t="str">
        <f ca="1">IF(C106="","",MIN(SUMIF(CustPay!$C$4:$C$999,Tracker!C106,CustPay!$D$4:$D$99)-SUMIF(OFFSET($C$4,0,0,ROW(C106)-ROW($C$4)),C106,OFFSET($F$4,0,0,ROW(F106)-ROW($F$4))),D106))</f>
        <v/>
      </c>
      <c r="G106" s="21" t="str">
        <f t="shared" ca="1" si="5"/>
        <v/>
      </c>
      <c r="H106" s="22" t="str">
        <f t="shared" ca="1" si="7"/>
        <v/>
      </c>
    </row>
    <row r="107" spans="2:8" x14ac:dyDescent="0.35">
      <c r="B107" s="19" t="str">
        <f>IF(A107="","",SUMIF(CustInv!$C$4:$C$999,Tracker!A107,CustInv!$B$4:$B$999))</f>
        <v/>
      </c>
      <c r="C107" s="20" t="str">
        <f>IF(A107="","",IF(A107=CustInv!C106,CustInv!D106,""))</f>
        <v/>
      </c>
      <c r="D107" s="21" t="str">
        <f>IF(A107="","",SUMIF(CustInv!C106:C1101,Tracker!A107,CustInv!E106:E1101))</f>
        <v/>
      </c>
      <c r="E107" s="19" t="str">
        <f t="shared" si="6"/>
        <v/>
      </c>
      <c r="F107" s="21" t="str">
        <f ca="1">IF(C107="","",MIN(SUMIF(CustPay!$C$4:$C$999,Tracker!C107,CustPay!$D$4:$D$99)-SUMIF(OFFSET($C$4,0,0,ROW(C107)-ROW($C$4)),C107,OFFSET($F$4,0,0,ROW(F107)-ROW($F$4))),D107))</f>
        <v/>
      </c>
      <c r="G107" s="21" t="str">
        <f t="shared" ca="1" si="5"/>
        <v/>
      </c>
      <c r="H107" s="22" t="str">
        <f t="shared" ca="1" si="7"/>
        <v/>
      </c>
    </row>
    <row r="108" spans="2:8" x14ac:dyDescent="0.35">
      <c r="B108" s="19" t="str">
        <f>IF(A108="","",SUMIF(CustInv!$C$4:$C$999,Tracker!A108,CustInv!$B$4:$B$999))</f>
        <v/>
      </c>
      <c r="C108" s="20" t="str">
        <f>IF(A108="","",IF(A108=CustInv!C107,CustInv!D107,""))</f>
        <v/>
      </c>
      <c r="D108" s="21" t="str">
        <f>IF(A108="","",SUMIF(CustInv!C107:C1102,Tracker!A108,CustInv!E107:E1102))</f>
        <v/>
      </c>
      <c r="E108" s="19" t="str">
        <f t="shared" si="6"/>
        <v/>
      </c>
      <c r="F108" s="21" t="str">
        <f ca="1">IF(C108="","",MIN(SUMIF(CustPay!$C$4:$C$999,Tracker!C108,CustPay!$D$4:$D$99)-SUMIF(OFFSET($C$4,0,0,ROW(C108)-ROW($C$4)),C108,OFFSET($F$4,0,0,ROW(F108)-ROW($F$4))),D108))</f>
        <v/>
      </c>
      <c r="G108" s="21" t="str">
        <f t="shared" ca="1" si="5"/>
        <v/>
      </c>
      <c r="H108" s="22" t="str">
        <f t="shared" ca="1" si="7"/>
        <v/>
      </c>
    </row>
    <row r="109" spans="2:8" x14ac:dyDescent="0.35">
      <c r="B109" s="19" t="str">
        <f>IF(A109="","",SUMIF(CustInv!$C$4:$C$999,Tracker!A109,CustInv!$B$4:$B$999))</f>
        <v/>
      </c>
      <c r="C109" s="20" t="str">
        <f>IF(A109="","",IF(A109=CustInv!C108,CustInv!D108,""))</f>
        <v/>
      </c>
      <c r="D109" s="21" t="str">
        <f>IF(A109="","",SUMIF(CustInv!C108:C1103,Tracker!A109,CustInv!E108:E1103))</f>
        <v/>
      </c>
      <c r="E109" s="19" t="str">
        <f t="shared" si="6"/>
        <v/>
      </c>
      <c r="F109" s="21" t="str">
        <f ca="1">IF(C109="","",MIN(SUMIF(CustPay!$C$4:$C$999,Tracker!C109,CustPay!$D$4:$D$99)-SUMIF(OFFSET($C$4,0,0,ROW(C109)-ROW($C$4)),C109,OFFSET($F$4,0,0,ROW(F109)-ROW($F$4))),D109))</f>
        <v/>
      </c>
      <c r="G109" s="21" t="str">
        <f t="shared" ca="1" si="5"/>
        <v/>
      </c>
      <c r="H109" s="22" t="str">
        <f t="shared" ca="1" si="7"/>
        <v/>
      </c>
    </row>
    <row r="110" spans="2:8" x14ac:dyDescent="0.35">
      <c r="B110" s="19" t="str">
        <f>IF(A110="","",SUMIF(CustInv!$C$4:$C$999,Tracker!A110,CustInv!$B$4:$B$999))</f>
        <v/>
      </c>
      <c r="C110" s="20" t="str">
        <f>IF(A110="","",IF(A110=CustInv!C109,CustInv!D109,""))</f>
        <v/>
      </c>
      <c r="D110" s="21" t="str">
        <f>IF(A110="","",SUMIF(CustInv!C109:C1104,Tracker!A110,CustInv!E109:E1104))</f>
        <v/>
      </c>
      <c r="E110" s="19" t="str">
        <f t="shared" si="6"/>
        <v/>
      </c>
      <c r="F110" s="21" t="str">
        <f ca="1">IF(C110="","",MIN(SUMIF(CustPay!$C$4:$C$999,Tracker!C110,CustPay!$D$4:$D$99)-SUMIF(OFFSET($C$4,0,0,ROW(C110)-ROW($C$4)),C110,OFFSET($F$4,0,0,ROW(F110)-ROW($F$4))),D110))</f>
        <v/>
      </c>
      <c r="G110" s="21" t="str">
        <f t="shared" ca="1" si="5"/>
        <v/>
      </c>
      <c r="H110" s="22" t="str">
        <f t="shared" ca="1" si="7"/>
        <v/>
      </c>
    </row>
    <row r="111" spans="2:8" x14ac:dyDescent="0.35">
      <c r="B111" s="19" t="str">
        <f>IF(A111="","",SUMIF(CustInv!$C$4:$C$999,Tracker!A111,CustInv!$B$4:$B$999))</f>
        <v/>
      </c>
      <c r="C111" s="20" t="str">
        <f>IF(A111="","",IF(A111=CustInv!C110,CustInv!D110,""))</f>
        <v/>
      </c>
      <c r="D111" s="21" t="str">
        <f>IF(A111="","",SUMIF(CustInv!C110:C1105,Tracker!A111,CustInv!E110:E1105))</f>
        <v/>
      </c>
      <c r="E111" s="19" t="str">
        <f t="shared" si="6"/>
        <v/>
      </c>
      <c r="F111" s="21" t="str">
        <f ca="1">IF(C111="","",MIN(SUMIF(CustPay!$C$4:$C$999,Tracker!C111,CustPay!$D$4:$D$99)-SUMIF(OFFSET($C$4,0,0,ROW(C111)-ROW($C$4)),C111,OFFSET($F$4,0,0,ROW(F111)-ROW($F$4))),D111))</f>
        <v/>
      </c>
      <c r="G111" s="21" t="str">
        <f t="shared" ca="1" si="5"/>
        <v/>
      </c>
      <c r="H111" s="22" t="str">
        <f t="shared" ca="1" si="7"/>
        <v/>
      </c>
    </row>
    <row r="112" spans="2:8" x14ac:dyDescent="0.35">
      <c r="B112" s="19" t="str">
        <f>IF(A112="","",SUMIF(CustInv!$C$4:$C$999,Tracker!A112,CustInv!$B$4:$B$999))</f>
        <v/>
      </c>
      <c r="C112" s="20" t="str">
        <f>IF(A112="","",IF(A112=CustInv!C111,CustInv!D111,""))</f>
        <v/>
      </c>
      <c r="D112" s="21" t="str">
        <f>IF(A112="","",SUMIF(CustInv!C111:C1106,Tracker!A112,CustInv!E111:E1106))</f>
        <v/>
      </c>
      <c r="E112" s="19" t="str">
        <f t="shared" si="6"/>
        <v/>
      </c>
      <c r="F112" s="21" t="str">
        <f ca="1">IF(C112="","",MIN(SUMIF(CustPay!$C$4:$C$999,Tracker!C112,CustPay!$D$4:$D$99)-SUMIF(OFFSET($C$4,0,0,ROW(C112)-ROW($C$4)),C112,OFFSET($F$4,0,0,ROW(F112)-ROW($F$4))),D112))</f>
        <v/>
      </c>
      <c r="G112" s="21" t="str">
        <f t="shared" ca="1" si="5"/>
        <v/>
      </c>
      <c r="H112" s="22" t="str">
        <f t="shared" ca="1" si="7"/>
        <v/>
      </c>
    </row>
    <row r="113" spans="2:8" x14ac:dyDescent="0.35">
      <c r="B113" s="19" t="str">
        <f>IF(A113="","",SUMIF(CustInv!$C$4:$C$999,Tracker!A113,CustInv!$B$4:$B$999))</f>
        <v/>
      </c>
      <c r="C113" s="20" t="str">
        <f>IF(A113="","",IF(A113=CustInv!C112,CustInv!D112,""))</f>
        <v/>
      </c>
      <c r="D113" s="21" t="str">
        <f>IF(A113="","",SUMIF(CustInv!C112:C1107,Tracker!A113,CustInv!E112:E1107))</f>
        <v/>
      </c>
      <c r="E113" s="19" t="str">
        <f t="shared" si="6"/>
        <v/>
      </c>
      <c r="F113" s="21" t="str">
        <f ca="1">IF(C113="","",MIN(SUMIF(CustPay!$C$4:$C$999,Tracker!C113,CustPay!$D$4:$D$99)-SUMIF(OFFSET($C$4,0,0,ROW(C113)-ROW($C$4)),C113,OFFSET($F$4,0,0,ROW(F113)-ROW($F$4))),D113))</f>
        <v/>
      </c>
      <c r="G113" s="21" t="str">
        <f t="shared" ca="1" si="5"/>
        <v/>
      </c>
      <c r="H113" s="22" t="str">
        <f t="shared" ca="1" si="7"/>
        <v/>
      </c>
    </row>
    <row r="114" spans="2:8" x14ac:dyDescent="0.35">
      <c r="B114" s="19" t="str">
        <f>IF(A114="","",SUMIF(CustInv!$C$4:$C$999,Tracker!A114,CustInv!$B$4:$B$999))</f>
        <v/>
      </c>
      <c r="C114" s="20" t="str">
        <f>IF(A114="","",IF(A114=CustInv!C113,CustInv!D113,""))</f>
        <v/>
      </c>
      <c r="D114" s="21" t="str">
        <f>IF(A114="","",SUMIF(CustInv!C113:C1108,Tracker!A114,CustInv!E113:E1108))</f>
        <v/>
      </c>
      <c r="E114" s="19" t="str">
        <f t="shared" si="6"/>
        <v/>
      </c>
      <c r="F114" s="21" t="str">
        <f ca="1">IF(C114="","",MIN(SUMIF(CustPay!$C$4:$C$999,Tracker!C114,CustPay!$D$4:$D$99)-SUMIF(OFFSET($C$4,0,0,ROW(C114)-ROW($C$4)),C114,OFFSET($F$4,0,0,ROW(F114)-ROW($F$4))),D114))</f>
        <v/>
      </c>
      <c r="G114" s="21" t="str">
        <f t="shared" ca="1" si="5"/>
        <v/>
      </c>
      <c r="H114" s="22" t="str">
        <f t="shared" ca="1" si="7"/>
        <v/>
      </c>
    </row>
    <row r="115" spans="2:8" x14ac:dyDescent="0.35">
      <c r="B115" s="19" t="str">
        <f>IF(A115="","",SUMIF(CustInv!$C$4:$C$999,Tracker!A115,CustInv!$B$4:$B$999))</f>
        <v/>
      </c>
      <c r="C115" s="20" t="str">
        <f>IF(A115="","",IF(A115=CustInv!C114,CustInv!D114,""))</f>
        <v/>
      </c>
      <c r="D115" s="21" t="str">
        <f>IF(A115="","",SUMIF(CustInv!C114:C1109,Tracker!A115,CustInv!E114:E1109))</f>
        <v/>
      </c>
      <c r="E115" s="19" t="str">
        <f t="shared" si="6"/>
        <v/>
      </c>
      <c r="F115" s="21" t="str">
        <f ca="1">IF(C115="","",MIN(SUMIF(CustPay!$C$4:$C$999,Tracker!C115,CustPay!$D$4:$D$99)-SUMIF(OFFSET($C$4,0,0,ROW(C115)-ROW($C$4)),C115,OFFSET($F$4,0,0,ROW(F115)-ROW($F$4))),D115))</f>
        <v/>
      </c>
      <c r="G115" s="21" t="str">
        <f t="shared" ca="1" si="5"/>
        <v/>
      </c>
      <c r="H115" s="22" t="str">
        <f t="shared" ca="1" si="7"/>
        <v/>
      </c>
    </row>
    <row r="116" spans="2:8" x14ac:dyDescent="0.35">
      <c r="B116" s="19" t="str">
        <f>IF(A116="","",SUMIF(CustInv!$C$4:$C$999,Tracker!A116,CustInv!$B$4:$B$999))</f>
        <v/>
      </c>
      <c r="C116" s="20" t="str">
        <f>IF(A116="","",IF(A116=CustInv!C115,CustInv!D115,""))</f>
        <v/>
      </c>
      <c r="D116" s="21" t="str">
        <f>IF(A116="","",SUMIF(CustInv!C115:C1110,Tracker!A116,CustInv!E115:E1110))</f>
        <v/>
      </c>
      <c r="E116" s="19" t="str">
        <f t="shared" si="6"/>
        <v/>
      </c>
      <c r="F116" s="21" t="str">
        <f ca="1">IF(C116="","",MIN(SUMIF(CustPay!$C$4:$C$999,Tracker!C116,CustPay!$D$4:$D$99)-SUMIF(OFFSET($C$4,0,0,ROW(C116)-ROW($C$4)),C116,OFFSET($F$4,0,0,ROW(F116)-ROW($F$4))),D116))</f>
        <v/>
      </c>
      <c r="G116" s="21" t="str">
        <f t="shared" ca="1" si="5"/>
        <v/>
      </c>
      <c r="H116" s="22" t="str">
        <f t="shared" ca="1" si="7"/>
        <v/>
      </c>
    </row>
    <row r="117" spans="2:8" x14ac:dyDescent="0.35">
      <c r="B117" s="19" t="str">
        <f>IF(A117="","",SUMIF(CustInv!$C$4:$C$999,Tracker!A117,CustInv!$B$4:$B$999))</f>
        <v/>
      </c>
      <c r="C117" s="20" t="str">
        <f>IF(A117="","",IF(A117=CustInv!C116,CustInv!D116,""))</f>
        <v/>
      </c>
      <c r="D117" s="21" t="str">
        <f>IF(A117="","",SUMIF(CustInv!C116:C1111,Tracker!A117,CustInv!E116:E1111))</f>
        <v/>
      </c>
      <c r="E117" s="19" t="str">
        <f t="shared" si="6"/>
        <v/>
      </c>
      <c r="F117" s="21" t="str">
        <f ca="1">IF(C117="","",MIN(SUMIF(CustPay!$C$4:$C$999,Tracker!C117,CustPay!$D$4:$D$99)-SUMIF(OFFSET($C$4,0,0,ROW(C117)-ROW($C$4)),C117,OFFSET($F$4,0,0,ROW(F117)-ROW($F$4))),D117))</f>
        <v/>
      </c>
      <c r="G117" s="21" t="str">
        <f t="shared" ca="1" si="5"/>
        <v/>
      </c>
      <c r="H117" s="22" t="str">
        <f t="shared" ca="1" si="7"/>
        <v/>
      </c>
    </row>
    <row r="118" spans="2:8" x14ac:dyDescent="0.35">
      <c r="B118" s="19" t="str">
        <f>IF(A118="","",SUMIF(CustInv!$C$4:$C$999,Tracker!A118,CustInv!$B$4:$B$999))</f>
        <v/>
      </c>
      <c r="C118" s="20" t="str">
        <f>IF(A118="","",IF(A118=CustInv!C117,CustInv!D117,""))</f>
        <v/>
      </c>
      <c r="D118" s="21" t="str">
        <f>IF(A118="","",SUMIF(CustInv!C117:C1112,Tracker!A118,CustInv!E117:E1112))</f>
        <v/>
      </c>
      <c r="E118" s="19" t="str">
        <f t="shared" si="6"/>
        <v/>
      </c>
      <c r="F118" s="21" t="str">
        <f ca="1">IF(C118="","",MIN(SUMIF(CustPay!$C$4:$C$999,Tracker!C118,CustPay!$D$4:$D$99)-SUMIF(OFFSET($C$4,0,0,ROW(C118)-ROW($C$4)),C118,OFFSET($F$4,0,0,ROW(F118)-ROW($F$4))),D118))</f>
        <v/>
      </c>
      <c r="G118" s="21" t="str">
        <f t="shared" ca="1" si="5"/>
        <v/>
      </c>
      <c r="H118" s="22" t="str">
        <f t="shared" ca="1" si="7"/>
        <v/>
      </c>
    </row>
    <row r="119" spans="2:8" x14ac:dyDescent="0.35">
      <c r="B119" s="19" t="str">
        <f>IF(A119="","",SUMIF(CustInv!$C$4:$C$999,Tracker!A119,CustInv!$B$4:$B$999))</f>
        <v/>
      </c>
      <c r="C119" s="20" t="str">
        <f>IF(A119="","",IF(A119=CustInv!C118,CustInv!D118,""))</f>
        <v/>
      </c>
      <c r="D119" s="21" t="str">
        <f>IF(A119="","",SUMIF(CustInv!C118:C1113,Tracker!A119,CustInv!E118:E1113))</f>
        <v/>
      </c>
      <c r="E119" s="19" t="str">
        <f t="shared" si="6"/>
        <v/>
      </c>
      <c r="F119" s="21" t="str">
        <f ca="1">IF(C119="","",MIN(SUMIF(CustPay!$C$4:$C$999,Tracker!C119,CustPay!$D$4:$D$99)-SUMIF(OFFSET($C$4,0,0,ROW(C119)-ROW($C$4)),C119,OFFSET($F$4,0,0,ROW(F119)-ROW($F$4))),D119))</f>
        <v/>
      </c>
      <c r="G119" s="21" t="str">
        <f t="shared" ca="1" si="5"/>
        <v/>
      </c>
      <c r="H119" s="22" t="str">
        <f t="shared" ca="1" si="7"/>
        <v/>
      </c>
    </row>
    <row r="120" spans="2:8" x14ac:dyDescent="0.35">
      <c r="B120" s="19" t="str">
        <f>IF(A120="","",SUMIF(CustInv!$C$4:$C$999,Tracker!A120,CustInv!$B$4:$B$999))</f>
        <v/>
      </c>
      <c r="C120" s="20" t="str">
        <f>IF(A120="","",IF(A120=CustInv!C119,CustInv!D119,""))</f>
        <v/>
      </c>
      <c r="D120" s="21" t="str">
        <f>IF(A120="","",SUMIF(CustInv!C119:C1114,Tracker!A120,CustInv!E119:E1114))</f>
        <v/>
      </c>
      <c r="E120" s="19" t="str">
        <f t="shared" si="6"/>
        <v/>
      </c>
      <c r="F120" s="21" t="str">
        <f ca="1">IF(C120="","",MIN(SUMIF(CustPay!$C$4:$C$999,Tracker!C120,CustPay!$D$4:$D$99)-SUMIF(OFFSET($C$4,0,0,ROW(C120)-ROW($C$4)),C120,OFFSET($F$4,0,0,ROW(F120)-ROW($F$4))),D120))</f>
        <v/>
      </c>
      <c r="G120" s="21" t="str">
        <f t="shared" ca="1" si="5"/>
        <v/>
      </c>
      <c r="H120" s="22" t="str">
        <f t="shared" ca="1" si="7"/>
        <v/>
      </c>
    </row>
    <row r="121" spans="2:8" x14ac:dyDescent="0.35">
      <c r="B121" s="19" t="str">
        <f>IF(A121="","",SUMIF(CustInv!$C$4:$C$999,Tracker!A121,CustInv!$B$4:$B$999))</f>
        <v/>
      </c>
      <c r="C121" s="20" t="str">
        <f>IF(A121="","",IF(A121=CustInv!C120,CustInv!D120,""))</f>
        <v/>
      </c>
      <c r="D121" s="21" t="str">
        <f>IF(A121="","",SUMIF(CustInv!C120:C1115,Tracker!A121,CustInv!E120:E1115))</f>
        <v/>
      </c>
      <c r="E121" s="19" t="str">
        <f t="shared" si="6"/>
        <v/>
      </c>
      <c r="F121" s="21" t="str">
        <f ca="1">IF(C121="","",MIN(SUMIF(CustPay!$C$4:$C$999,Tracker!C121,CustPay!$D$4:$D$99)-SUMIF(OFFSET($C$4,0,0,ROW(C121)-ROW($C$4)),C121,OFFSET($F$4,0,0,ROW(F121)-ROW($F$4))),D121))</f>
        <v/>
      </c>
      <c r="G121" s="21" t="str">
        <f t="shared" ca="1" si="5"/>
        <v/>
      </c>
      <c r="H121" s="22" t="str">
        <f t="shared" ca="1" si="7"/>
        <v/>
      </c>
    </row>
    <row r="122" spans="2:8" x14ac:dyDescent="0.35">
      <c r="B122" s="19" t="str">
        <f>IF(A122="","",SUMIF(CustInv!$C$4:$C$999,Tracker!A122,CustInv!$B$4:$B$999))</f>
        <v/>
      </c>
      <c r="C122" s="20" t="str">
        <f>IF(A122="","",IF(A122=CustInv!C121,CustInv!D121,""))</f>
        <v/>
      </c>
      <c r="D122" s="21" t="str">
        <f>IF(A122="","",SUMIF(CustInv!C121:C1116,Tracker!A122,CustInv!E121:E1116))</f>
        <v/>
      </c>
      <c r="E122" s="19" t="str">
        <f t="shared" si="6"/>
        <v/>
      </c>
      <c r="F122" s="21" t="str">
        <f ca="1">IF(C122="","",MIN(SUMIF(CustPay!$C$4:$C$999,Tracker!C122,CustPay!$D$4:$D$99)-SUMIF(OFFSET($C$4,0,0,ROW(C122)-ROW($C$4)),C122,OFFSET($F$4,0,0,ROW(F122)-ROW($F$4))),D122))</f>
        <v/>
      </c>
      <c r="G122" s="21" t="str">
        <f t="shared" ca="1" si="5"/>
        <v/>
      </c>
      <c r="H122" s="22" t="str">
        <f t="shared" ca="1" si="7"/>
        <v/>
      </c>
    </row>
    <row r="123" spans="2:8" x14ac:dyDescent="0.35">
      <c r="B123" s="19" t="str">
        <f>IF(A123="","",SUMIF(CustInv!$C$4:$C$999,Tracker!A123,CustInv!$B$4:$B$999))</f>
        <v/>
      </c>
      <c r="C123" s="20" t="str">
        <f>IF(A123="","",IF(A123=CustInv!C122,CustInv!D122,""))</f>
        <v/>
      </c>
      <c r="D123" s="21" t="str">
        <f>IF(A123="","",SUMIF(CustInv!C122:C1117,Tracker!A123,CustInv!E122:E1117))</f>
        <v/>
      </c>
      <c r="E123" s="19" t="str">
        <f t="shared" si="6"/>
        <v/>
      </c>
      <c r="F123" s="21" t="str">
        <f ca="1">IF(C123="","",MIN(SUMIF(CustPay!$C$4:$C$999,Tracker!C123,CustPay!$D$4:$D$99)-SUMIF(OFFSET($C$4,0,0,ROW(C123)-ROW($C$4)),C123,OFFSET($F$4,0,0,ROW(F123)-ROW($F$4))),D123))</f>
        <v/>
      </c>
      <c r="G123" s="21" t="str">
        <f t="shared" ca="1" si="5"/>
        <v/>
      </c>
      <c r="H123" s="22" t="str">
        <f t="shared" ca="1" si="7"/>
        <v/>
      </c>
    </row>
    <row r="124" spans="2:8" x14ac:dyDescent="0.35">
      <c r="B124" s="19" t="str">
        <f>IF(A124="","",SUMIF(CustInv!$C$4:$C$999,Tracker!A124,CustInv!$B$4:$B$999))</f>
        <v/>
      </c>
      <c r="C124" s="20" t="str">
        <f>IF(A124="","",IF(A124=CustInv!C123,CustInv!D123,""))</f>
        <v/>
      </c>
      <c r="D124" s="21" t="str">
        <f>IF(A124="","",SUMIF(CustInv!C123:C1118,Tracker!A124,CustInv!E123:E1118))</f>
        <v/>
      </c>
      <c r="E124" s="19" t="str">
        <f t="shared" si="6"/>
        <v/>
      </c>
      <c r="F124" s="21" t="str">
        <f ca="1">IF(C124="","",MIN(SUMIF(CustPay!$C$4:$C$999,Tracker!C124,CustPay!$D$4:$D$99)-SUMIF(OFFSET($C$4,0,0,ROW(C124)-ROW($C$4)),C124,OFFSET($F$4,0,0,ROW(F124)-ROW($F$4))),D124))</f>
        <v/>
      </c>
      <c r="G124" s="21" t="str">
        <f t="shared" ca="1" si="5"/>
        <v/>
      </c>
      <c r="H124" s="22" t="str">
        <f t="shared" ca="1" si="7"/>
        <v/>
      </c>
    </row>
    <row r="125" spans="2:8" x14ac:dyDescent="0.35">
      <c r="B125" s="19" t="str">
        <f>IF(A125="","",SUMIF(CustInv!$C$4:$C$999,Tracker!A125,CustInv!$B$4:$B$999))</f>
        <v/>
      </c>
      <c r="C125" s="20" t="str">
        <f>IF(A125="","",IF(A125=CustInv!C124,CustInv!D124,""))</f>
        <v/>
      </c>
      <c r="D125" s="21" t="str">
        <f>IF(A125="","",SUMIF(CustInv!C124:C1119,Tracker!A125,CustInv!E124:E1119))</f>
        <v/>
      </c>
      <c r="E125" s="19" t="str">
        <f t="shared" si="6"/>
        <v/>
      </c>
      <c r="F125" s="21" t="str">
        <f ca="1">IF(C125="","",MIN(SUMIF(CustPay!$C$4:$C$999,Tracker!C125,CustPay!$D$4:$D$99)-SUMIF(OFFSET($C$4,0,0,ROW(C125)-ROW($C$4)),C125,OFFSET($F$4,0,0,ROW(F125)-ROW($F$4))),D125))</f>
        <v/>
      </c>
      <c r="G125" s="21" t="str">
        <f t="shared" ca="1" si="5"/>
        <v/>
      </c>
      <c r="H125" s="22" t="str">
        <f t="shared" ca="1" si="7"/>
        <v/>
      </c>
    </row>
    <row r="126" spans="2:8" x14ac:dyDescent="0.35">
      <c r="B126" s="19" t="str">
        <f>IF(A126="","",SUMIF(CustInv!$C$4:$C$999,Tracker!A126,CustInv!$B$4:$B$999))</f>
        <v/>
      </c>
      <c r="C126" s="20" t="str">
        <f>IF(A126="","",IF(A126=CustInv!C125,CustInv!D125,""))</f>
        <v/>
      </c>
      <c r="D126" s="21" t="str">
        <f>IF(A126="","",SUMIF(CustInv!C125:C1120,Tracker!A126,CustInv!E125:E1120))</f>
        <v/>
      </c>
      <c r="E126" s="19" t="str">
        <f t="shared" si="6"/>
        <v/>
      </c>
      <c r="F126" s="21" t="str">
        <f ca="1">IF(C126="","",MIN(SUMIF(CustPay!$C$4:$C$999,Tracker!C126,CustPay!$D$4:$D$99)-SUMIF(OFFSET($C$4,0,0,ROW(C126)-ROW($C$4)),C126,OFFSET($F$4,0,0,ROW(F126)-ROW($F$4))),D126))</f>
        <v/>
      </c>
      <c r="G126" s="21" t="str">
        <f t="shared" ca="1" si="5"/>
        <v/>
      </c>
      <c r="H126" s="22" t="str">
        <f t="shared" ca="1" si="7"/>
        <v/>
      </c>
    </row>
    <row r="127" spans="2:8" x14ac:dyDescent="0.35">
      <c r="B127" s="19" t="str">
        <f>IF(A127="","",SUMIF(CustInv!$C$4:$C$999,Tracker!A127,CustInv!$B$4:$B$999))</f>
        <v/>
      </c>
      <c r="C127" s="20" t="str">
        <f>IF(A127="","",IF(A127=CustInv!C126,CustInv!D126,""))</f>
        <v/>
      </c>
      <c r="D127" s="21" t="str">
        <f>IF(A127="","",SUMIF(CustInv!C126:C1121,Tracker!A127,CustInv!E126:E1121))</f>
        <v/>
      </c>
      <c r="E127" s="19" t="str">
        <f t="shared" si="6"/>
        <v/>
      </c>
      <c r="F127" s="21" t="str">
        <f ca="1">IF(C127="","",MIN(SUMIF(CustPay!$C$4:$C$999,Tracker!C127,CustPay!$D$4:$D$99)-SUMIF(OFFSET($C$4,0,0,ROW(C127)-ROW($C$4)),C127,OFFSET($F$4,0,0,ROW(F127)-ROW($F$4))),D127))</f>
        <v/>
      </c>
      <c r="G127" s="21" t="str">
        <f t="shared" ca="1" si="5"/>
        <v/>
      </c>
      <c r="H127" s="22" t="str">
        <f t="shared" ca="1" si="7"/>
        <v/>
      </c>
    </row>
    <row r="128" spans="2:8" x14ac:dyDescent="0.35">
      <c r="B128" s="19" t="str">
        <f>IF(A128="","",SUMIF(CustInv!$C$4:$C$999,Tracker!A128,CustInv!$B$4:$B$999))</f>
        <v/>
      </c>
      <c r="C128" s="20" t="str">
        <f>IF(A128="","",IF(A128=CustInv!C127,CustInv!D127,""))</f>
        <v/>
      </c>
      <c r="D128" s="21" t="str">
        <f>IF(A128="","",SUMIF(CustInv!C127:C1122,Tracker!A128,CustInv!E127:E1122))</f>
        <v/>
      </c>
      <c r="E128" s="19" t="str">
        <f t="shared" si="6"/>
        <v/>
      </c>
      <c r="F128" s="21" t="str">
        <f ca="1">IF(C128="","",MIN(SUMIF(CustPay!$C$4:$C$999,Tracker!C128,CustPay!$D$4:$D$99)-SUMIF(OFFSET($C$4,0,0,ROW(C128)-ROW($C$4)),C128,OFFSET($F$4,0,0,ROW(F128)-ROW($F$4))),D128))</f>
        <v/>
      </c>
      <c r="G128" s="21" t="str">
        <f t="shared" ca="1" si="5"/>
        <v/>
      </c>
      <c r="H128" s="22" t="str">
        <f t="shared" ca="1" si="7"/>
        <v/>
      </c>
    </row>
    <row r="129" spans="2:8" x14ac:dyDescent="0.35">
      <c r="B129" s="19" t="str">
        <f>IF(A129="","",SUMIF(CustInv!$C$4:$C$999,Tracker!A129,CustInv!$B$4:$B$999))</f>
        <v/>
      </c>
      <c r="C129" s="20" t="str">
        <f>IF(A129="","",IF(A129=CustInv!C128,CustInv!D128,""))</f>
        <v/>
      </c>
      <c r="D129" s="21" t="str">
        <f>IF(A129="","",SUMIF(CustInv!C128:C1123,Tracker!A129,CustInv!E128:E1123))</f>
        <v/>
      </c>
      <c r="E129" s="19" t="str">
        <f t="shared" si="6"/>
        <v/>
      </c>
      <c r="F129" s="21" t="str">
        <f ca="1">IF(C129="","",MIN(SUMIF(CustPay!$C$4:$C$999,Tracker!C129,CustPay!$D$4:$D$99)-SUMIF(OFFSET($C$4,0,0,ROW(C129)-ROW($C$4)),C129,OFFSET($F$4,0,0,ROW(F129)-ROW($F$4))),D129))</f>
        <v/>
      </c>
      <c r="G129" s="21" t="str">
        <f t="shared" ca="1" si="5"/>
        <v/>
      </c>
      <c r="H129" s="22" t="str">
        <f t="shared" ca="1" si="7"/>
        <v/>
      </c>
    </row>
    <row r="130" spans="2:8" x14ac:dyDescent="0.35">
      <c r="B130" s="19" t="str">
        <f>IF(A130="","",SUMIF(CustInv!$C$4:$C$999,Tracker!A130,CustInv!$B$4:$B$999))</f>
        <v/>
      </c>
      <c r="C130" s="20" t="str">
        <f>IF(A130="","",IF(A130=CustInv!C129,CustInv!D129,""))</f>
        <v/>
      </c>
      <c r="D130" s="21" t="str">
        <f>IF(A130="","",SUMIF(CustInv!C129:C1124,Tracker!A130,CustInv!E129:E1124))</f>
        <v/>
      </c>
      <c r="E130" s="19" t="str">
        <f t="shared" si="6"/>
        <v/>
      </c>
      <c r="F130" s="21" t="str">
        <f ca="1">IF(C130="","",MIN(SUMIF(CustPay!$C$4:$C$999,Tracker!C130,CustPay!$D$4:$D$99)-SUMIF(OFFSET($C$4,0,0,ROW(C130)-ROW($C$4)),C130,OFFSET($F$4,0,0,ROW(F130)-ROW($F$4))),D130))</f>
        <v/>
      </c>
      <c r="G130" s="21" t="str">
        <f t="shared" ca="1" si="5"/>
        <v/>
      </c>
      <c r="H130" s="22" t="str">
        <f t="shared" ca="1" si="7"/>
        <v/>
      </c>
    </row>
    <row r="131" spans="2:8" x14ac:dyDescent="0.35">
      <c r="B131" s="19" t="str">
        <f>IF(A131="","",SUMIF(CustInv!$C$4:$C$999,Tracker!A131,CustInv!$B$4:$B$999))</f>
        <v/>
      </c>
      <c r="C131" s="20" t="str">
        <f>IF(A131="","",IF(A131=CustInv!C130,CustInv!D130,""))</f>
        <v/>
      </c>
      <c r="D131" s="21" t="str">
        <f>IF(A131="","",SUMIF(CustInv!C130:C1125,Tracker!A131,CustInv!E130:E1125))</f>
        <v/>
      </c>
      <c r="E131" s="19" t="str">
        <f t="shared" si="6"/>
        <v/>
      </c>
      <c r="F131" s="21" t="str">
        <f ca="1">IF(C131="","",MIN(SUMIF(CustPay!$C$4:$C$999,Tracker!C131,CustPay!$D$4:$D$99)-SUMIF(OFFSET($C$4,0,0,ROW(C131)-ROW($C$4)),C131,OFFSET($F$4,0,0,ROW(F131)-ROW($F$4))),D131))</f>
        <v/>
      </c>
      <c r="G131" s="21" t="str">
        <f t="shared" ca="1" si="5"/>
        <v/>
      </c>
      <c r="H131" s="22" t="str">
        <f t="shared" ca="1" si="7"/>
        <v/>
      </c>
    </row>
    <row r="132" spans="2:8" x14ac:dyDescent="0.35">
      <c r="B132" s="19" t="str">
        <f>IF(A132="","",SUMIF(CustInv!$C$4:$C$999,Tracker!A132,CustInv!$B$4:$B$999))</f>
        <v/>
      </c>
      <c r="C132" s="20" t="str">
        <f>IF(A132="","",IF(A132=CustInv!C131,CustInv!D131,""))</f>
        <v/>
      </c>
      <c r="D132" s="21" t="str">
        <f>IF(A132="","",SUMIF(CustInv!C131:C1126,Tracker!A132,CustInv!E131:E1126))</f>
        <v/>
      </c>
      <c r="E132" s="19" t="str">
        <f t="shared" si="6"/>
        <v/>
      </c>
      <c r="F132" s="21" t="str">
        <f ca="1">IF(C132="","",MIN(SUMIF(CustPay!$C$4:$C$999,Tracker!C132,CustPay!$D$4:$D$99)-SUMIF(OFFSET($C$4,0,0,ROW(C132)-ROW($C$4)),C132,OFFSET($F$4,0,0,ROW(F132)-ROW($F$4))),D132))</f>
        <v/>
      </c>
      <c r="G132" s="21" t="str">
        <f t="shared" ca="1" si="5"/>
        <v/>
      </c>
      <c r="H132" s="22" t="str">
        <f t="shared" ca="1" si="7"/>
        <v/>
      </c>
    </row>
    <row r="133" spans="2:8" x14ac:dyDescent="0.35">
      <c r="B133" s="19" t="str">
        <f>IF(A133="","",SUMIF(CustInv!$C$4:$C$999,Tracker!A133,CustInv!$B$4:$B$999))</f>
        <v/>
      </c>
      <c r="C133" s="20" t="str">
        <f>IF(A133="","",IF(A133=CustInv!C132,CustInv!D132,""))</f>
        <v/>
      </c>
      <c r="D133" s="21" t="str">
        <f>IF(A133="","",SUMIF(CustInv!C132:C1127,Tracker!A133,CustInv!E132:E1127))</f>
        <v/>
      </c>
      <c r="E133" s="19" t="str">
        <f t="shared" si="6"/>
        <v/>
      </c>
      <c r="F133" s="21" t="str">
        <f ca="1">IF(C133="","",MIN(SUMIF(CustPay!$C$4:$C$999,Tracker!C133,CustPay!$D$4:$D$99)-SUMIF(OFFSET($C$4,0,0,ROW(C133)-ROW($C$4)),C133,OFFSET($F$4,0,0,ROW(F133)-ROW($F$4))),D133))</f>
        <v/>
      </c>
      <c r="G133" s="21" t="str">
        <f t="shared" ca="1" si="5"/>
        <v/>
      </c>
      <c r="H133" s="22" t="str">
        <f t="shared" ca="1" si="7"/>
        <v/>
      </c>
    </row>
    <row r="134" spans="2:8" x14ac:dyDescent="0.35">
      <c r="B134" s="19" t="str">
        <f>IF(A134="","",SUMIF(CustInv!$C$4:$C$999,Tracker!A134,CustInv!$B$4:$B$999))</f>
        <v/>
      </c>
      <c r="C134" s="20" t="str">
        <f>IF(A134="","",IF(A134=CustInv!C133,CustInv!D133,""))</f>
        <v/>
      </c>
      <c r="D134" s="21" t="str">
        <f>IF(A134="","",SUMIF(CustInv!C133:C1128,Tracker!A134,CustInv!E133:E1128))</f>
        <v/>
      </c>
      <c r="E134" s="19" t="str">
        <f t="shared" si="6"/>
        <v/>
      </c>
      <c r="F134" s="21" t="str">
        <f ca="1">IF(C134="","",MIN(SUMIF(CustPay!$C$4:$C$999,Tracker!C134,CustPay!$D$4:$D$99)-SUMIF(OFFSET($C$4,0,0,ROW(C134)-ROW($C$4)),C134,OFFSET($F$4,0,0,ROW(F134)-ROW($F$4))),D134))</f>
        <v/>
      </c>
      <c r="G134" s="21" t="str">
        <f t="shared" ref="G134:G197" ca="1" si="8">IF(F134="","",D134-F134)</f>
        <v/>
      </c>
      <c r="H134" s="22" t="str">
        <f t="shared" ca="1" si="7"/>
        <v/>
      </c>
    </row>
    <row r="135" spans="2:8" x14ac:dyDescent="0.35">
      <c r="B135" s="19" t="str">
        <f>IF(A135="","",SUMIF(CustInv!$C$4:$C$999,Tracker!A135,CustInv!$B$4:$B$999))</f>
        <v/>
      </c>
      <c r="C135" s="20" t="str">
        <f>IF(A135="","",IF(A135=CustInv!C134,CustInv!D134,""))</f>
        <v/>
      </c>
      <c r="D135" s="21" t="str">
        <f>IF(A135="","",SUMIF(CustInv!C134:C1129,Tracker!A135,CustInv!E134:E1129))</f>
        <v/>
      </c>
      <c r="E135" s="19" t="str">
        <f t="shared" si="6"/>
        <v/>
      </c>
      <c r="F135" s="21" t="str">
        <f ca="1">IF(C135="","",MIN(SUMIF(CustPay!$C$4:$C$999,Tracker!C135,CustPay!$D$4:$D$99)-SUMIF(OFFSET($C$4,0,0,ROW(C135)-ROW($C$4)),C135,OFFSET($F$4,0,0,ROW(F135)-ROW($F$4))),D135))</f>
        <v/>
      </c>
      <c r="G135" s="21" t="str">
        <f t="shared" ca="1" si="8"/>
        <v/>
      </c>
      <c r="H135" s="22" t="str">
        <f t="shared" ca="1" si="7"/>
        <v/>
      </c>
    </row>
    <row r="136" spans="2:8" x14ac:dyDescent="0.35">
      <c r="B136" s="19" t="str">
        <f>IF(A136="","",SUMIF(CustInv!$C$4:$C$999,Tracker!A136,CustInv!$B$4:$B$999))</f>
        <v/>
      </c>
      <c r="C136" s="20" t="str">
        <f>IF(A136="","",IF(A136=CustInv!C135,CustInv!D135,""))</f>
        <v/>
      </c>
      <c r="D136" s="21" t="str">
        <f>IF(A136="","",SUMIF(CustInv!C135:C1130,Tracker!A136,CustInv!E135:E1130))</f>
        <v/>
      </c>
      <c r="E136" s="19" t="str">
        <f t="shared" si="6"/>
        <v/>
      </c>
      <c r="F136" s="21" t="str">
        <f ca="1">IF(C136="","",MIN(SUMIF(CustPay!$C$4:$C$999,Tracker!C136,CustPay!$D$4:$D$99)-SUMIF(OFFSET($C$4,0,0,ROW(C136)-ROW($C$4)),C136,OFFSET($F$4,0,0,ROW(F136)-ROW($F$4))),D136))</f>
        <v/>
      </c>
      <c r="G136" s="21" t="str">
        <f t="shared" ca="1" si="8"/>
        <v/>
      </c>
      <c r="H136" s="22" t="str">
        <f t="shared" ca="1" si="7"/>
        <v/>
      </c>
    </row>
    <row r="137" spans="2:8" x14ac:dyDescent="0.35">
      <c r="B137" s="19" t="str">
        <f>IF(A137="","",SUMIF(CustInv!$C$4:$C$999,Tracker!A137,CustInv!$B$4:$B$999))</f>
        <v/>
      </c>
      <c r="C137" s="20" t="str">
        <f>IF(A137="","",IF(A137=CustInv!C136,CustInv!D136,""))</f>
        <v/>
      </c>
      <c r="D137" s="21" t="str">
        <f>IF(A137="","",SUMIF(CustInv!C136:C1131,Tracker!A137,CustInv!E136:E1131))</f>
        <v/>
      </c>
      <c r="E137" s="19" t="str">
        <f t="shared" si="6"/>
        <v/>
      </c>
      <c r="F137" s="21" t="str">
        <f ca="1">IF(C137="","",MIN(SUMIF(CustPay!$C$4:$C$999,Tracker!C137,CustPay!$D$4:$D$99)-SUMIF(OFFSET($C$4,0,0,ROW(C137)-ROW($C$4)),C137,OFFSET($F$4,0,0,ROW(F137)-ROW($F$4))),D137))</f>
        <v/>
      </c>
      <c r="G137" s="21" t="str">
        <f t="shared" ca="1" si="8"/>
        <v/>
      </c>
      <c r="H137" s="22" t="str">
        <f t="shared" ca="1" si="7"/>
        <v/>
      </c>
    </row>
    <row r="138" spans="2:8" x14ac:dyDescent="0.35">
      <c r="B138" s="19" t="str">
        <f>IF(A138="","",SUMIF(CustInv!$C$4:$C$999,Tracker!A138,CustInv!$B$4:$B$999))</f>
        <v/>
      </c>
      <c r="C138" s="20" t="str">
        <f>IF(A138="","",IF(A138=CustInv!C137,CustInv!D137,""))</f>
        <v/>
      </c>
      <c r="D138" s="21" t="str">
        <f>IF(A138="","",SUMIF(CustInv!C137:C1132,Tracker!A138,CustInv!E137:E1132))</f>
        <v/>
      </c>
      <c r="E138" s="19" t="str">
        <f t="shared" si="6"/>
        <v/>
      </c>
      <c r="F138" s="21" t="str">
        <f ca="1">IF(C138="","",MIN(SUMIF(CustPay!$C$4:$C$999,Tracker!C138,CustPay!$D$4:$D$99)-SUMIF(OFFSET($C$4,0,0,ROW(C138)-ROW($C$4)),C138,OFFSET($F$4,0,0,ROW(F138)-ROW($F$4))),D138))</f>
        <v/>
      </c>
      <c r="G138" s="21" t="str">
        <f t="shared" ca="1" si="8"/>
        <v/>
      </c>
      <c r="H138" s="22" t="str">
        <f t="shared" ca="1" si="7"/>
        <v/>
      </c>
    </row>
    <row r="139" spans="2:8" x14ac:dyDescent="0.35">
      <c r="B139" s="19" t="str">
        <f>IF(A139="","",SUMIF(CustInv!$C$4:$C$999,Tracker!A139,CustInv!$B$4:$B$999))</f>
        <v/>
      </c>
      <c r="C139" s="20" t="str">
        <f>IF(A139="","",IF(A139=CustInv!C138,CustInv!D138,""))</f>
        <v/>
      </c>
      <c r="D139" s="21" t="str">
        <f>IF(A139="","",SUMIF(CustInv!C138:C1133,Tracker!A139,CustInv!E138:E1133))</f>
        <v/>
      </c>
      <c r="E139" s="19" t="str">
        <f t="shared" si="6"/>
        <v/>
      </c>
      <c r="F139" s="21" t="str">
        <f ca="1">IF(C139="","",MIN(SUMIF(CustPay!$C$4:$C$999,Tracker!C139,CustPay!$D$4:$D$99)-SUMIF(OFFSET($C$4,0,0,ROW(C139)-ROW($C$4)),C139,OFFSET($F$4,0,0,ROW(F139)-ROW($F$4))),D139))</f>
        <v/>
      </c>
      <c r="G139" s="21" t="str">
        <f t="shared" ca="1" si="8"/>
        <v/>
      </c>
      <c r="H139" s="22" t="str">
        <f t="shared" ca="1" si="7"/>
        <v/>
      </c>
    </row>
    <row r="140" spans="2:8" x14ac:dyDescent="0.35">
      <c r="B140" s="19" t="str">
        <f>IF(A140="","",SUMIF(CustInv!$C$4:$C$999,Tracker!A140,CustInv!$B$4:$B$999))</f>
        <v/>
      </c>
      <c r="C140" s="20" t="str">
        <f>IF(A140="","",IF(A140=CustInv!C139,CustInv!D139,""))</f>
        <v/>
      </c>
      <c r="D140" s="21" t="str">
        <f>IF(A140="","",SUMIF(CustInv!C139:C1134,Tracker!A140,CustInv!E139:E1134))</f>
        <v/>
      </c>
      <c r="E140" s="19" t="str">
        <f t="shared" si="6"/>
        <v/>
      </c>
      <c r="F140" s="21" t="str">
        <f ca="1">IF(C140="","",MIN(SUMIF(CustPay!$C$4:$C$999,Tracker!C140,CustPay!$D$4:$D$99)-SUMIF(OFFSET($C$4,0,0,ROW(C140)-ROW($C$4)),C140,OFFSET($F$4,0,0,ROW(F140)-ROW($F$4))),D140))</f>
        <v/>
      </c>
      <c r="G140" s="21" t="str">
        <f t="shared" ca="1" si="8"/>
        <v/>
      </c>
      <c r="H140" s="22" t="str">
        <f t="shared" ca="1" si="7"/>
        <v/>
      </c>
    </row>
    <row r="141" spans="2:8" x14ac:dyDescent="0.35">
      <c r="B141" s="19" t="str">
        <f>IF(A141="","",SUMIF(CustInv!$C$4:$C$999,Tracker!A141,CustInv!$B$4:$B$999))</f>
        <v/>
      </c>
      <c r="C141" s="20" t="str">
        <f>IF(A141="","",IF(A141=CustInv!C140,CustInv!D140,""))</f>
        <v/>
      </c>
      <c r="D141" s="21" t="str">
        <f>IF(A141="","",SUMIF(CustInv!C140:C1135,Tracker!A141,CustInv!E140:E1135))</f>
        <v/>
      </c>
      <c r="E141" s="19" t="str">
        <f t="shared" ref="E141:E204" si="9">IF(A141="","",DATE(YEAR(B141),MONTH(B141),DAY(B141)+30))</f>
        <v/>
      </c>
      <c r="F141" s="21" t="str">
        <f ca="1">IF(C141="","",MIN(SUMIF(CustPay!$C$4:$C$999,Tracker!C141,CustPay!$D$4:$D$99)-SUMIF(OFFSET($C$4,0,0,ROW(C141)-ROW($C$4)),C141,OFFSET($F$4,0,0,ROW(F141)-ROW($F$4))),D141))</f>
        <v/>
      </c>
      <c r="G141" s="21" t="str">
        <f t="shared" ca="1" si="8"/>
        <v/>
      </c>
      <c r="H141" s="22" t="str">
        <f t="shared" ref="H141:H204" ca="1" si="10">IF(G141=0,"Invoice Paid Up",IF(B141="","",TODAY()-B141))</f>
        <v/>
      </c>
    </row>
    <row r="142" spans="2:8" x14ac:dyDescent="0.35">
      <c r="B142" s="19" t="str">
        <f>IF(A142="","",SUMIF(CustInv!$C$4:$C$999,Tracker!A142,CustInv!$B$4:$B$999))</f>
        <v/>
      </c>
      <c r="C142" s="20" t="str">
        <f>IF(A142="","",IF(A142=CustInv!C141,CustInv!D141,""))</f>
        <v/>
      </c>
      <c r="D142" s="21" t="str">
        <f>IF(A142="","",SUMIF(CustInv!C141:C1136,Tracker!A142,CustInv!E141:E1136))</f>
        <v/>
      </c>
      <c r="E142" s="19" t="str">
        <f t="shared" si="9"/>
        <v/>
      </c>
      <c r="F142" s="21" t="str">
        <f ca="1">IF(C142="","",MIN(SUMIF(CustPay!$C$4:$C$999,Tracker!C142,CustPay!$D$4:$D$99)-SUMIF(OFFSET($C$4,0,0,ROW(C142)-ROW($C$4)),C142,OFFSET($F$4,0,0,ROW(F142)-ROW($F$4))),D142))</f>
        <v/>
      </c>
      <c r="G142" s="21" t="str">
        <f t="shared" ca="1" si="8"/>
        <v/>
      </c>
      <c r="H142" s="22" t="str">
        <f t="shared" ca="1" si="10"/>
        <v/>
      </c>
    </row>
    <row r="143" spans="2:8" x14ac:dyDescent="0.35">
      <c r="B143" s="19" t="str">
        <f>IF(A143="","",SUMIF(CustInv!$C$4:$C$999,Tracker!A143,CustInv!$B$4:$B$999))</f>
        <v/>
      </c>
      <c r="C143" s="20" t="str">
        <f>IF(A143="","",IF(A143=CustInv!C142,CustInv!D142,""))</f>
        <v/>
      </c>
      <c r="D143" s="21" t="str">
        <f>IF(A143="","",SUMIF(CustInv!C142:C1137,Tracker!A143,CustInv!E142:E1137))</f>
        <v/>
      </c>
      <c r="E143" s="19" t="str">
        <f t="shared" si="9"/>
        <v/>
      </c>
      <c r="F143" s="21" t="str">
        <f ca="1">IF(C143="","",MIN(SUMIF(CustPay!$C$4:$C$999,Tracker!C143,CustPay!$D$4:$D$99)-SUMIF(OFFSET($C$4,0,0,ROW(C143)-ROW($C$4)),C143,OFFSET($F$4,0,0,ROW(F143)-ROW($F$4))),D143))</f>
        <v/>
      </c>
      <c r="G143" s="21" t="str">
        <f t="shared" ca="1" si="8"/>
        <v/>
      </c>
      <c r="H143" s="22" t="str">
        <f t="shared" ca="1" si="10"/>
        <v/>
      </c>
    </row>
    <row r="144" spans="2:8" x14ac:dyDescent="0.35">
      <c r="B144" s="19" t="str">
        <f>IF(A144="","",SUMIF(CustInv!$C$4:$C$999,Tracker!A144,CustInv!$B$4:$B$999))</f>
        <v/>
      </c>
      <c r="C144" s="20" t="str">
        <f>IF(A144="","",IF(A144=CustInv!C143,CustInv!D143,""))</f>
        <v/>
      </c>
      <c r="D144" s="21" t="str">
        <f>IF(A144="","",SUMIF(CustInv!C143:C1138,Tracker!A144,CustInv!E143:E1138))</f>
        <v/>
      </c>
      <c r="E144" s="19" t="str">
        <f t="shared" si="9"/>
        <v/>
      </c>
      <c r="F144" s="21" t="str">
        <f ca="1">IF(C144="","",MIN(SUMIF(CustPay!$C$4:$C$999,Tracker!C144,CustPay!$D$4:$D$99)-SUMIF(OFFSET($C$4,0,0,ROW(C144)-ROW($C$4)),C144,OFFSET($F$4,0,0,ROW(F144)-ROW($F$4))),D144))</f>
        <v/>
      </c>
      <c r="G144" s="21" t="str">
        <f t="shared" ca="1" si="8"/>
        <v/>
      </c>
      <c r="H144" s="22" t="str">
        <f t="shared" ca="1" si="10"/>
        <v/>
      </c>
    </row>
    <row r="145" spans="2:8" x14ac:dyDescent="0.35">
      <c r="B145" s="19" t="str">
        <f>IF(A145="","",SUMIF(CustInv!$C$4:$C$999,Tracker!A145,CustInv!$B$4:$B$999))</f>
        <v/>
      </c>
      <c r="C145" s="20" t="str">
        <f>IF(A145="","",IF(A145=CustInv!C144,CustInv!D144,""))</f>
        <v/>
      </c>
      <c r="D145" s="21" t="str">
        <f>IF(A145="","",SUMIF(CustInv!C144:C1139,Tracker!A145,CustInv!E144:E1139))</f>
        <v/>
      </c>
      <c r="E145" s="19" t="str">
        <f t="shared" si="9"/>
        <v/>
      </c>
      <c r="F145" s="21" t="str">
        <f ca="1">IF(C145="","",MIN(SUMIF(CustPay!$C$4:$C$999,Tracker!C145,CustPay!$D$4:$D$99)-SUMIF(OFFSET($C$4,0,0,ROW(C145)-ROW($C$4)),C145,OFFSET($F$4,0,0,ROW(F145)-ROW($F$4))),D145))</f>
        <v/>
      </c>
      <c r="G145" s="21" t="str">
        <f t="shared" ca="1" si="8"/>
        <v/>
      </c>
      <c r="H145" s="22" t="str">
        <f t="shared" ca="1" si="10"/>
        <v/>
      </c>
    </row>
    <row r="146" spans="2:8" x14ac:dyDescent="0.35">
      <c r="B146" s="19" t="str">
        <f>IF(A146="","",SUMIF(CustInv!$C$4:$C$999,Tracker!A146,CustInv!$B$4:$B$999))</f>
        <v/>
      </c>
      <c r="C146" s="20" t="str">
        <f>IF(A146="","",IF(A146=CustInv!C145,CustInv!D145,""))</f>
        <v/>
      </c>
      <c r="D146" s="21" t="str">
        <f>IF(A146="","",SUMIF(CustInv!C145:C1140,Tracker!A146,CustInv!E145:E1140))</f>
        <v/>
      </c>
      <c r="E146" s="19" t="str">
        <f t="shared" si="9"/>
        <v/>
      </c>
      <c r="F146" s="21" t="str">
        <f ca="1">IF(C146="","",MIN(SUMIF(CustPay!$C$4:$C$999,Tracker!C146,CustPay!$D$4:$D$99)-SUMIF(OFFSET($C$4,0,0,ROW(C146)-ROW($C$4)),C146,OFFSET($F$4,0,0,ROW(F146)-ROW($F$4))),D146))</f>
        <v/>
      </c>
      <c r="G146" s="21" t="str">
        <f t="shared" ca="1" si="8"/>
        <v/>
      </c>
      <c r="H146" s="22" t="str">
        <f t="shared" ca="1" si="10"/>
        <v/>
      </c>
    </row>
    <row r="147" spans="2:8" x14ac:dyDescent="0.35">
      <c r="B147" s="19" t="str">
        <f>IF(A147="","",SUMIF(CustInv!$C$4:$C$999,Tracker!A147,CustInv!$B$4:$B$999))</f>
        <v/>
      </c>
      <c r="C147" s="20" t="str">
        <f>IF(A147="","",IF(A147=CustInv!C146,CustInv!D146,""))</f>
        <v/>
      </c>
      <c r="D147" s="21" t="str">
        <f>IF(A147="","",SUMIF(CustInv!C146:C1141,Tracker!A147,CustInv!E146:E1141))</f>
        <v/>
      </c>
      <c r="E147" s="19" t="str">
        <f t="shared" si="9"/>
        <v/>
      </c>
      <c r="F147" s="21" t="str">
        <f ca="1">IF(C147="","",MIN(SUMIF(CustPay!$C$4:$C$999,Tracker!C147,CustPay!$D$4:$D$99)-SUMIF(OFFSET($C$4,0,0,ROW(C147)-ROW($C$4)),C147,OFFSET($F$4,0,0,ROW(F147)-ROW($F$4))),D147))</f>
        <v/>
      </c>
      <c r="G147" s="21" t="str">
        <f t="shared" ca="1" si="8"/>
        <v/>
      </c>
      <c r="H147" s="22" t="str">
        <f t="shared" ca="1" si="10"/>
        <v/>
      </c>
    </row>
    <row r="148" spans="2:8" x14ac:dyDescent="0.35">
      <c r="B148" s="19" t="str">
        <f>IF(A148="","",SUMIF(CustInv!$C$4:$C$999,Tracker!A148,CustInv!$B$4:$B$999))</f>
        <v/>
      </c>
      <c r="C148" s="20" t="str">
        <f>IF(A148="","",IF(A148=CustInv!C147,CustInv!D147,""))</f>
        <v/>
      </c>
      <c r="D148" s="21" t="str">
        <f>IF(A148="","",SUMIF(CustInv!C147:C1142,Tracker!A148,CustInv!E147:E1142))</f>
        <v/>
      </c>
      <c r="E148" s="19" t="str">
        <f t="shared" si="9"/>
        <v/>
      </c>
      <c r="F148" s="21" t="str">
        <f ca="1">IF(C148="","",MIN(SUMIF(CustPay!$C$4:$C$999,Tracker!C148,CustPay!$D$4:$D$99)-SUMIF(OFFSET($C$4,0,0,ROW(C148)-ROW($C$4)),C148,OFFSET($F$4,0,0,ROW(F148)-ROW($F$4))),D148))</f>
        <v/>
      </c>
      <c r="G148" s="21" t="str">
        <f t="shared" ca="1" si="8"/>
        <v/>
      </c>
      <c r="H148" s="22" t="str">
        <f t="shared" ca="1" si="10"/>
        <v/>
      </c>
    </row>
    <row r="149" spans="2:8" x14ac:dyDescent="0.35">
      <c r="B149" s="19" t="str">
        <f>IF(A149="","",SUMIF(CustInv!$C$4:$C$999,Tracker!A149,CustInv!$B$4:$B$999))</f>
        <v/>
      </c>
      <c r="C149" s="20" t="str">
        <f>IF(A149="","",IF(A149=CustInv!C148,CustInv!D148,""))</f>
        <v/>
      </c>
      <c r="D149" s="21" t="str">
        <f>IF(A149="","",SUMIF(CustInv!C148:C1143,Tracker!A149,CustInv!E148:E1143))</f>
        <v/>
      </c>
      <c r="E149" s="19" t="str">
        <f t="shared" si="9"/>
        <v/>
      </c>
      <c r="F149" s="21" t="str">
        <f ca="1">IF(C149="","",MIN(SUMIF(CustPay!$C$4:$C$999,Tracker!C149,CustPay!$D$4:$D$99)-SUMIF(OFFSET($C$4,0,0,ROW(C149)-ROW($C$4)),C149,OFFSET($F$4,0,0,ROW(F149)-ROW($F$4))),D149))</f>
        <v/>
      </c>
      <c r="G149" s="21" t="str">
        <f t="shared" ca="1" si="8"/>
        <v/>
      </c>
      <c r="H149" s="22" t="str">
        <f t="shared" ca="1" si="10"/>
        <v/>
      </c>
    </row>
    <row r="150" spans="2:8" x14ac:dyDescent="0.35">
      <c r="B150" s="19" t="str">
        <f>IF(A150="","",SUMIF(CustInv!$C$4:$C$999,Tracker!A150,CustInv!$B$4:$B$999))</f>
        <v/>
      </c>
      <c r="C150" s="20" t="str">
        <f>IF(A150="","",IF(A150=CustInv!C149,CustInv!D149,""))</f>
        <v/>
      </c>
      <c r="D150" s="21" t="str">
        <f>IF(A150="","",SUMIF(CustInv!C149:C1144,Tracker!A150,CustInv!E149:E1144))</f>
        <v/>
      </c>
      <c r="E150" s="19" t="str">
        <f t="shared" si="9"/>
        <v/>
      </c>
      <c r="F150" s="21" t="str">
        <f ca="1">IF(C150="","",MIN(SUMIF(CustPay!$C$4:$C$999,Tracker!C150,CustPay!$D$4:$D$99)-SUMIF(OFFSET($C$4,0,0,ROW(C150)-ROW($C$4)),C150,OFFSET($F$4,0,0,ROW(F150)-ROW($F$4))),D150))</f>
        <v/>
      </c>
      <c r="G150" s="21" t="str">
        <f t="shared" ca="1" si="8"/>
        <v/>
      </c>
      <c r="H150" s="22" t="str">
        <f t="shared" ca="1" si="10"/>
        <v/>
      </c>
    </row>
    <row r="151" spans="2:8" x14ac:dyDescent="0.35">
      <c r="B151" s="19" t="str">
        <f>IF(A151="","",SUMIF(CustInv!$C$4:$C$999,Tracker!A151,CustInv!$B$4:$B$999))</f>
        <v/>
      </c>
      <c r="C151" s="20" t="str">
        <f>IF(A151="","",IF(A151=CustInv!C150,CustInv!D150,""))</f>
        <v/>
      </c>
      <c r="D151" s="21" t="str">
        <f>IF(A151="","",SUMIF(CustInv!C150:C1145,Tracker!A151,CustInv!E150:E1145))</f>
        <v/>
      </c>
      <c r="E151" s="19" t="str">
        <f t="shared" si="9"/>
        <v/>
      </c>
      <c r="F151" s="21" t="str">
        <f ca="1">IF(C151="","",MIN(SUMIF(CustPay!$C$4:$C$999,Tracker!C151,CustPay!$D$4:$D$99)-SUMIF(OFFSET($C$4,0,0,ROW(C151)-ROW($C$4)),C151,OFFSET($F$4,0,0,ROW(F151)-ROW($F$4))),D151))</f>
        <v/>
      </c>
      <c r="G151" s="21" t="str">
        <f t="shared" ca="1" si="8"/>
        <v/>
      </c>
      <c r="H151" s="22" t="str">
        <f t="shared" ca="1" si="10"/>
        <v/>
      </c>
    </row>
    <row r="152" spans="2:8" x14ac:dyDescent="0.35">
      <c r="B152" s="19" t="str">
        <f>IF(A152="","",SUMIF(CustInv!$C$4:$C$999,Tracker!A152,CustInv!$B$4:$B$999))</f>
        <v/>
      </c>
      <c r="C152" s="20" t="str">
        <f>IF(A152="","",IF(A152=CustInv!C151,CustInv!D151,""))</f>
        <v/>
      </c>
      <c r="D152" s="21" t="str">
        <f>IF(A152="","",SUMIF(CustInv!C151:C1146,Tracker!A152,CustInv!E151:E1146))</f>
        <v/>
      </c>
      <c r="E152" s="19" t="str">
        <f t="shared" si="9"/>
        <v/>
      </c>
      <c r="F152" s="21" t="str">
        <f ca="1">IF(C152="","",MIN(SUMIF(CustPay!$C$4:$C$999,Tracker!C152,CustPay!$D$4:$D$99)-SUMIF(OFFSET($C$4,0,0,ROW(C152)-ROW($C$4)),C152,OFFSET($F$4,0,0,ROW(F152)-ROW($F$4))),D152))</f>
        <v/>
      </c>
      <c r="G152" s="21" t="str">
        <f t="shared" ca="1" si="8"/>
        <v/>
      </c>
      <c r="H152" s="22" t="str">
        <f t="shared" ca="1" si="10"/>
        <v/>
      </c>
    </row>
    <row r="153" spans="2:8" x14ac:dyDescent="0.35">
      <c r="B153" s="19" t="str">
        <f>IF(A153="","",SUMIF(CustInv!$C$4:$C$999,Tracker!A153,CustInv!$B$4:$B$999))</f>
        <v/>
      </c>
      <c r="C153" s="20" t="str">
        <f>IF(A153="","",IF(A153=CustInv!C152,CustInv!D152,""))</f>
        <v/>
      </c>
      <c r="D153" s="21" t="str">
        <f>IF(A153="","",SUMIF(CustInv!C152:C1147,Tracker!A153,CustInv!E152:E1147))</f>
        <v/>
      </c>
      <c r="E153" s="19" t="str">
        <f t="shared" si="9"/>
        <v/>
      </c>
      <c r="F153" s="21" t="str">
        <f ca="1">IF(C153="","",MIN(SUMIF(CustPay!$C$4:$C$999,Tracker!C153,CustPay!$D$4:$D$99)-SUMIF(OFFSET($C$4,0,0,ROW(C153)-ROW($C$4)),C153,OFFSET($F$4,0,0,ROW(F153)-ROW($F$4))),D153))</f>
        <v/>
      </c>
      <c r="G153" s="21" t="str">
        <f t="shared" ca="1" si="8"/>
        <v/>
      </c>
      <c r="H153" s="22" t="str">
        <f t="shared" ca="1" si="10"/>
        <v/>
      </c>
    </row>
    <row r="154" spans="2:8" x14ac:dyDescent="0.35">
      <c r="B154" s="19" t="str">
        <f>IF(A154="","",SUMIF(CustInv!$C$4:$C$999,Tracker!A154,CustInv!$B$4:$B$999))</f>
        <v/>
      </c>
      <c r="C154" s="20" t="str">
        <f>IF(A154="","",IF(A154=CustInv!C153,CustInv!D153,""))</f>
        <v/>
      </c>
      <c r="D154" s="21" t="str">
        <f>IF(A154="","",SUMIF(CustInv!C153:C1148,Tracker!A154,CustInv!E153:E1148))</f>
        <v/>
      </c>
      <c r="E154" s="19" t="str">
        <f t="shared" si="9"/>
        <v/>
      </c>
      <c r="F154" s="21" t="str">
        <f ca="1">IF(C154="","",MIN(SUMIF(CustPay!$C$4:$C$999,Tracker!C154,CustPay!$D$4:$D$99)-SUMIF(OFFSET($C$4,0,0,ROW(C154)-ROW($C$4)),C154,OFFSET($F$4,0,0,ROW(F154)-ROW($F$4))),D154))</f>
        <v/>
      </c>
      <c r="G154" s="21" t="str">
        <f t="shared" ca="1" si="8"/>
        <v/>
      </c>
      <c r="H154" s="22" t="str">
        <f t="shared" ca="1" si="10"/>
        <v/>
      </c>
    </row>
    <row r="155" spans="2:8" x14ac:dyDescent="0.35">
      <c r="B155" s="19" t="str">
        <f>IF(A155="","",SUMIF(CustInv!$C$4:$C$999,Tracker!A155,CustInv!$B$4:$B$999))</f>
        <v/>
      </c>
      <c r="C155" s="20" t="str">
        <f>IF(A155="","",IF(A155=CustInv!C154,CustInv!D154,""))</f>
        <v/>
      </c>
      <c r="D155" s="21" t="str">
        <f>IF(A155="","",SUMIF(CustInv!C154:C1149,Tracker!A155,CustInv!E154:E1149))</f>
        <v/>
      </c>
      <c r="E155" s="19" t="str">
        <f t="shared" si="9"/>
        <v/>
      </c>
      <c r="F155" s="21" t="str">
        <f ca="1">IF(C155="","",MIN(SUMIF(CustPay!$C$4:$C$999,Tracker!C155,CustPay!$D$4:$D$99)-SUMIF(OFFSET($C$4,0,0,ROW(C155)-ROW($C$4)),C155,OFFSET($F$4,0,0,ROW(F155)-ROW($F$4))),D155))</f>
        <v/>
      </c>
      <c r="G155" s="21" t="str">
        <f t="shared" ca="1" si="8"/>
        <v/>
      </c>
      <c r="H155" s="22" t="str">
        <f t="shared" ca="1" si="10"/>
        <v/>
      </c>
    </row>
    <row r="156" spans="2:8" x14ac:dyDescent="0.35">
      <c r="B156" s="19" t="str">
        <f>IF(A156="","",SUMIF(CustInv!$C$4:$C$999,Tracker!A156,CustInv!$B$4:$B$999))</f>
        <v/>
      </c>
      <c r="C156" s="20" t="str">
        <f>IF(A156="","",IF(A156=CustInv!C155,CustInv!D155,""))</f>
        <v/>
      </c>
      <c r="D156" s="21" t="str">
        <f>IF(A156="","",SUMIF(CustInv!C155:C1150,Tracker!A156,CustInv!E155:E1150))</f>
        <v/>
      </c>
      <c r="E156" s="19" t="str">
        <f t="shared" si="9"/>
        <v/>
      </c>
      <c r="F156" s="21" t="str">
        <f ca="1">IF(C156="","",MIN(SUMIF(CustPay!$C$4:$C$999,Tracker!C156,CustPay!$D$4:$D$99)-SUMIF(OFFSET($C$4,0,0,ROW(C156)-ROW($C$4)),C156,OFFSET($F$4,0,0,ROW(F156)-ROW($F$4))),D156))</f>
        <v/>
      </c>
      <c r="G156" s="21" t="str">
        <f t="shared" ca="1" si="8"/>
        <v/>
      </c>
      <c r="H156" s="22" t="str">
        <f t="shared" ca="1" si="10"/>
        <v/>
      </c>
    </row>
    <row r="157" spans="2:8" x14ac:dyDescent="0.35">
      <c r="B157" s="19" t="str">
        <f>IF(A157="","",SUMIF(CustInv!$C$4:$C$999,Tracker!A157,CustInv!$B$4:$B$999))</f>
        <v/>
      </c>
      <c r="C157" s="20" t="str">
        <f>IF(A157="","",IF(A157=CustInv!C156,CustInv!D156,""))</f>
        <v/>
      </c>
      <c r="D157" s="21" t="str">
        <f>IF(A157="","",SUMIF(CustInv!C156:C1151,Tracker!A157,CustInv!E156:E1151))</f>
        <v/>
      </c>
      <c r="E157" s="19" t="str">
        <f t="shared" si="9"/>
        <v/>
      </c>
      <c r="F157" s="21" t="str">
        <f ca="1">IF(C157="","",MIN(SUMIF(CustPay!$C$4:$C$999,Tracker!C157,CustPay!$D$4:$D$99)-SUMIF(OFFSET($C$4,0,0,ROW(C157)-ROW($C$4)),C157,OFFSET($F$4,0,0,ROW(F157)-ROW($F$4))),D157))</f>
        <v/>
      </c>
      <c r="G157" s="21" t="str">
        <f t="shared" ca="1" si="8"/>
        <v/>
      </c>
      <c r="H157" s="22" t="str">
        <f t="shared" ca="1" si="10"/>
        <v/>
      </c>
    </row>
    <row r="158" spans="2:8" x14ac:dyDescent="0.35">
      <c r="B158" s="19" t="str">
        <f>IF(A158="","",SUMIF(CustInv!$C$4:$C$999,Tracker!A158,CustInv!$B$4:$B$999))</f>
        <v/>
      </c>
      <c r="C158" s="20" t="str">
        <f>IF(A158="","",IF(A158=CustInv!C157,CustInv!D157,""))</f>
        <v/>
      </c>
      <c r="D158" s="21" t="str">
        <f>IF(A158="","",SUMIF(CustInv!C157:C1152,Tracker!A158,CustInv!E157:E1152))</f>
        <v/>
      </c>
      <c r="E158" s="19" t="str">
        <f t="shared" si="9"/>
        <v/>
      </c>
      <c r="F158" s="21" t="str">
        <f ca="1">IF(C158="","",MIN(SUMIF(CustPay!$C$4:$C$999,Tracker!C158,CustPay!$D$4:$D$99)-SUMIF(OFFSET($C$4,0,0,ROW(C158)-ROW($C$4)),C158,OFFSET($F$4,0,0,ROW(F158)-ROW($F$4))),D158))</f>
        <v/>
      </c>
      <c r="G158" s="21" t="str">
        <f t="shared" ca="1" si="8"/>
        <v/>
      </c>
      <c r="H158" s="22" t="str">
        <f t="shared" ca="1" si="10"/>
        <v/>
      </c>
    </row>
    <row r="159" spans="2:8" x14ac:dyDescent="0.35">
      <c r="B159" s="19" t="str">
        <f>IF(A159="","",SUMIF(CustInv!$C$4:$C$999,Tracker!A159,CustInv!$B$4:$B$999))</f>
        <v/>
      </c>
      <c r="C159" s="20" t="str">
        <f>IF(A159="","",IF(A159=CustInv!C158,CustInv!D158,""))</f>
        <v/>
      </c>
      <c r="D159" s="21" t="str">
        <f>IF(A159="","",SUMIF(CustInv!C158:C1153,Tracker!A159,CustInv!E158:E1153))</f>
        <v/>
      </c>
      <c r="E159" s="19" t="str">
        <f t="shared" si="9"/>
        <v/>
      </c>
      <c r="F159" s="21" t="str">
        <f ca="1">IF(C159="","",MIN(SUMIF(CustPay!$C$4:$C$999,Tracker!C159,CustPay!$D$4:$D$99)-SUMIF(OFFSET($C$4,0,0,ROW(C159)-ROW($C$4)),C159,OFFSET($F$4,0,0,ROW(F159)-ROW($F$4))),D159))</f>
        <v/>
      </c>
      <c r="G159" s="21" t="str">
        <f t="shared" ca="1" si="8"/>
        <v/>
      </c>
      <c r="H159" s="22" t="str">
        <f t="shared" ca="1" si="10"/>
        <v/>
      </c>
    </row>
    <row r="160" spans="2:8" x14ac:dyDescent="0.35">
      <c r="B160" s="19" t="str">
        <f>IF(A160="","",SUMIF(CustInv!$C$4:$C$999,Tracker!A160,CustInv!$B$4:$B$999))</f>
        <v/>
      </c>
      <c r="C160" s="20" t="str">
        <f>IF(A160="","",IF(A160=CustInv!C159,CustInv!D159,""))</f>
        <v/>
      </c>
      <c r="D160" s="21" t="str">
        <f>IF(A160="","",SUMIF(CustInv!C159:C1154,Tracker!A160,CustInv!E159:E1154))</f>
        <v/>
      </c>
      <c r="E160" s="19" t="str">
        <f t="shared" si="9"/>
        <v/>
      </c>
      <c r="F160" s="21" t="str">
        <f ca="1">IF(C160="","",MIN(SUMIF(CustPay!$C$4:$C$999,Tracker!C160,CustPay!$D$4:$D$99)-SUMIF(OFFSET($C$4,0,0,ROW(C160)-ROW($C$4)),C160,OFFSET($F$4,0,0,ROW(F160)-ROW($F$4))),D160))</f>
        <v/>
      </c>
      <c r="G160" s="21" t="str">
        <f t="shared" ca="1" si="8"/>
        <v/>
      </c>
      <c r="H160" s="22" t="str">
        <f t="shared" ca="1" si="10"/>
        <v/>
      </c>
    </row>
    <row r="161" spans="2:8" x14ac:dyDescent="0.35">
      <c r="B161" s="19" t="str">
        <f>IF(A161="","",SUMIF(CustInv!$C$4:$C$999,Tracker!A161,CustInv!$B$4:$B$999))</f>
        <v/>
      </c>
      <c r="C161" s="20" t="str">
        <f>IF(A161="","",IF(A161=CustInv!C160,CustInv!D160,""))</f>
        <v/>
      </c>
      <c r="D161" s="21" t="str">
        <f>IF(A161="","",SUMIF(CustInv!C160:C1155,Tracker!A161,CustInv!E160:E1155))</f>
        <v/>
      </c>
      <c r="E161" s="19" t="str">
        <f t="shared" si="9"/>
        <v/>
      </c>
      <c r="F161" s="21" t="str">
        <f ca="1">IF(C161="","",MIN(SUMIF(CustPay!$C$4:$C$999,Tracker!C161,CustPay!$D$4:$D$99)-SUMIF(OFFSET($C$4,0,0,ROW(C161)-ROW($C$4)),C161,OFFSET($F$4,0,0,ROW(F161)-ROW($F$4))),D161))</f>
        <v/>
      </c>
      <c r="G161" s="21" t="str">
        <f t="shared" ca="1" si="8"/>
        <v/>
      </c>
      <c r="H161" s="22" t="str">
        <f t="shared" ca="1" si="10"/>
        <v/>
      </c>
    </row>
    <row r="162" spans="2:8" x14ac:dyDescent="0.35">
      <c r="B162" s="19" t="str">
        <f>IF(A162="","",SUMIF(CustInv!$C$4:$C$999,Tracker!A162,CustInv!$B$4:$B$999))</f>
        <v/>
      </c>
      <c r="C162" s="20" t="str">
        <f>IF(A162="","",IF(A162=CustInv!C161,CustInv!D161,""))</f>
        <v/>
      </c>
      <c r="D162" s="21" t="str">
        <f>IF(A162="","",SUMIF(CustInv!C161:C1156,Tracker!A162,CustInv!E161:E1156))</f>
        <v/>
      </c>
      <c r="E162" s="19" t="str">
        <f t="shared" si="9"/>
        <v/>
      </c>
      <c r="F162" s="21" t="str">
        <f ca="1">IF(C162="","",MIN(SUMIF(CustPay!$C$4:$C$999,Tracker!C162,CustPay!$D$4:$D$99)-SUMIF(OFFSET($C$4,0,0,ROW(C162)-ROW($C$4)),C162,OFFSET($F$4,0,0,ROW(F162)-ROW($F$4))),D162))</f>
        <v/>
      </c>
      <c r="G162" s="21" t="str">
        <f t="shared" ca="1" si="8"/>
        <v/>
      </c>
      <c r="H162" s="22" t="str">
        <f t="shared" ca="1" si="10"/>
        <v/>
      </c>
    </row>
    <row r="163" spans="2:8" x14ac:dyDescent="0.35">
      <c r="B163" s="19" t="str">
        <f>IF(A163="","",SUMIF(CustInv!$C$4:$C$999,Tracker!A163,CustInv!$B$4:$B$999))</f>
        <v/>
      </c>
      <c r="C163" s="20" t="str">
        <f>IF(A163="","",IF(A163=CustInv!C162,CustInv!D162,""))</f>
        <v/>
      </c>
      <c r="D163" s="21" t="str">
        <f>IF(A163="","",SUMIF(CustInv!C162:C1157,Tracker!A163,CustInv!E162:E1157))</f>
        <v/>
      </c>
      <c r="E163" s="19" t="str">
        <f t="shared" si="9"/>
        <v/>
      </c>
      <c r="F163" s="21" t="str">
        <f ca="1">IF(C163="","",MIN(SUMIF(CustPay!$C$4:$C$999,Tracker!C163,CustPay!$D$4:$D$99)-SUMIF(OFFSET($C$4,0,0,ROW(C163)-ROW($C$4)),C163,OFFSET($F$4,0,0,ROW(F163)-ROW($F$4))),D163))</f>
        <v/>
      </c>
      <c r="G163" s="21" t="str">
        <f t="shared" ca="1" si="8"/>
        <v/>
      </c>
      <c r="H163" s="22" t="str">
        <f t="shared" ca="1" si="10"/>
        <v/>
      </c>
    </row>
    <row r="164" spans="2:8" x14ac:dyDescent="0.35">
      <c r="B164" s="19" t="str">
        <f>IF(A164="","",SUMIF(CustInv!$C$4:$C$999,Tracker!A164,CustInv!$B$4:$B$999))</f>
        <v/>
      </c>
      <c r="C164" s="20" t="str">
        <f>IF(A164="","",IF(A164=CustInv!C163,CustInv!D163,""))</f>
        <v/>
      </c>
      <c r="D164" s="21" t="str">
        <f>IF(A164="","",SUMIF(CustInv!C163:C1158,Tracker!A164,CustInv!E163:E1158))</f>
        <v/>
      </c>
      <c r="E164" s="19" t="str">
        <f t="shared" si="9"/>
        <v/>
      </c>
      <c r="F164" s="21" t="str">
        <f ca="1">IF(C164="","",MIN(SUMIF(CustPay!$C$4:$C$999,Tracker!C164,CustPay!$D$4:$D$99)-SUMIF(OFFSET($C$4,0,0,ROW(C164)-ROW($C$4)),C164,OFFSET($F$4,0,0,ROW(F164)-ROW($F$4))),D164))</f>
        <v/>
      </c>
      <c r="G164" s="21" t="str">
        <f t="shared" ca="1" si="8"/>
        <v/>
      </c>
      <c r="H164" s="22" t="str">
        <f t="shared" ca="1" si="10"/>
        <v/>
      </c>
    </row>
    <row r="165" spans="2:8" x14ac:dyDescent="0.35">
      <c r="B165" s="19" t="str">
        <f>IF(A165="","",SUMIF(CustInv!$C$4:$C$999,Tracker!A165,CustInv!$B$4:$B$999))</f>
        <v/>
      </c>
      <c r="C165" s="20" t="str">
        <f>IF(A165="","",IF(A165=CustInv!C164,CustInv!D164,""))</f>
        <v/>
      </c>
      <c r="D165" s="21" t="str">
        <f>IF(A165="","",SUMIF(CustInv!C164:C1159,Tracker!A165,CustInv!E164:E1159))</f>
        <v/>
      </c>
      <c r="E165" s="19" t="str">
        <f t="shared" si="9"/>
        <v/>
      </c>
      <c r="F165" s="21" t="str">
        <f ca="1">IF(C165="","",MIN(SUMIF(CustPay!$C$4:$C$999,Tracker!C165,CustPay!$D$4:$D$99)-SUMIF(OFFSET($C$4,0,0,ROW(C165)-ROW($C$4)),C165,OFFSET($F$4,0,0,ROW(F165)-ROW($F$4))),D165))</f>
        <v/>
      </c>
      <c r="G165" s="21" t="str">
        <f t="shared" ca="1" si="8"/>
        <v/>
      </c>
      <c r="H165" s="22" t="str">
        <f t="shared" ca="1" si="10"/>
        <v/>
      </c>
    </row>
    <row r="166" spans="2:8" x14ac:dyDescent="0.35">
      <c r="B166" s="19" t="str">
        <f>IF(A166="","",SUMIF(CustInv!$C$4:$C$999,Tracker!A166,CustInv!$B$4:$B$999))</f>
        <v/>
      </c>
      <c r="C166" s="20" t="str">
        <f>IF(A166="","",IF(A166=CustInv!C165,CustInv!D165,""))</f>
        <v/>
      </c>
      <c r="D166" s="21" t="str">
        <f>IF(A166="","",SUMIF(CustInv!C165:C1160,Tracker!A166,CustInv!E165:E1160))</f>
        <v/>
      </c>
      <c r="E166" s="19" t="str">
        <f t="shared" si="9"/>
        <v/>
      </c>
      <c r="F166" s="21" t="str">
        <f ca="1">IF(C166="","",MIN(SUMIF(CustPay!$C$4:$C$999,Tracker!C166,CustPay!$D$4:$D$99)-SUMIF(OFFSET($C$4,0,0,ROW(C166)-ROW($C$4)),C166,OFFSET($F$4,0,0,ROW(F166)-ROW($F$4))),D166))</f>
        <v/>
      </c>
      <c r="G166" s="21" t="str">
        <f t="shared" ca="1" si="8"/>
        <v/>
      </c>
      <c r="H166" s="22" t="str">
        <f t="shared" ca="1" si="10"/>
        <v/>
      </c>
    </row>
    <row r="167" spans="2:8" x14ac:dyDescent="0.35">
      <c r="B167" s="19" t="str">
        <f>IF(A167="","",SUMIF(CustInv!$C$4:$C$999,Tracker!A167,CustInv!$B$4:$B$999))</f>
        <v/>
      </c>
      <c r="C167" s="20" t="str">
        <f>IF(A167="","",IF(A167=CustInv!C166,CustInv!D166,""))</f>
        <v/>
      </c>
      <c r="D167" s="21" t="str">
        <f>IF(A167="","",SUMIF(CustInv!C166:C1161,Tracker!A167,CustInv!E166:E1161))</f>
        <v/>
      </c>
      <c r="E167" s="19" t="str">
        <f t="shared" si="9"/>
        <v/>
      </c>
      <c r="F167" s="21" t="str">
        <f ca="1">IF(C167="","",MIN(SUMIF(CustPay!$C$4:$C$999,Tracker!C167,CustPay!$D$4:$D$99)-SUMIF(OFFSET($C$4,0,0,ROW(C167)-ROW($C$4)),C167,OFFSET($F$4,0,0,ROW(F167)-ROW($F$4))),D167))</f>
        <v/>
      </c>
      <c r="G167" s="21" t="str">
        <f t="shared" ca="1" si="8"/>
        <v/>
      </c>
      <c r="H167" s="22" t="str">
        <f t="shared" ca="1" si="10"/>
        <v/>
      </c>
    </row>
    <row r="168" spans="2:8" x14ac:dyDescent="0.35">
      <c r="B168" s="19" t="str">
        <f>IF(A168="","",SUMIF(CustInv!$C$4:$C$999,Tracker!A168,CustInv!$B$4:$B$999))</f>
        <v/>
      </c>
      <c r="C168" s="20" t="str">
        <f>IF(A168="","",IF(A168=CustInv!C167,CustInv!D167,""))</f>
        <v/>
      </c>
      <c r="D168" s="21" t="str">
        <f>IF(A168="","",SUMIF(CustInv!C167:C1162,Tracker!A168,CustInv!E167:E1162))</f>
        <v/>
      </c>
      <c r="E168" s="19" t="str">
        <f t="shared" si="9"/>
        <v/>
      </c>
      <c r="F168" s="21" t="str">
        <f ca="1">IF(C168="","",MIN(SUMIF(CustPay!$C$4:$C$999,Tracker!C168,CustPay!$D$4:$D$99)-SUMIF(OFFSET($C$4,0,0,ROW(C168)-ROW($C$4)),C168,OFFSET($F$4,0,0,ROW(F168)-ROW($F$4))),D168))</f>
        <v/>
      </c>
      <c r="G168" s="21" t="str">
        <f t="shared" ca="1" si="8"/>
        <v/>
      </c>
      <c r="H168" s="22" t="str">
        <f t="shared" ca="1" si="10"/>
        <v/>
      </c>
    </row>
    <row r="169" spans="2:8" x14ac:dyDescent="0.35">
      <c r="B169" s="19" t="str">
        <f>IF(A169="","",SUMIF(CustInv!$C$4:$C$999,Tracker!A169,CustInv!$B$4:$B$999))</f>
        <v/>
      </c>
      <c r="C169" s="20" t="str">
        <f>IF(A169="","",IF(A169=CustInv!C168,CustInv!D168,""))</f>
        <v/>
      </c>
      <c r="D169" s="21" t="str">
        <f>IF(A169="","",SUMIF(CustInv!C168:C1163,Tracker!A169,CustInv!E168:E1163))</f>
        <v/>
      </c>
      <c r="E169" s="19" t="str">
        <f t="shared" si="9"/>
        <v/>
      </c>
      <c r="F169" s="21" t="str">
        <f ca="1">IF(C169="","",MIN(SUMIF(CustPay!$C$4:$C$999,Tracker!C169,CustPay!$D$4:$D$99)-SUMIF(OFFSET($C$4,0,0,ROW(C169)-ROW($C$4)),C169,OFFSET($F$4,0,0,ROW(F169)-ROW($F$4))),D169))</f>
        <v/>
      </c>
      <c r="G169" s="21" t="str">
        <f t="shared" ca="1" si="8"/>
        <v/>
      </c>
      <c r="H169" s="22" t="str">
        <f t="shared" ca="1" si="10"/>
        <v/>
      </c>
    </row>
    <row r="170" spans="2:8" x14ac:dyDescent="0.35">
      <c r="B170" s="19" t="str">
        <f>IF(A170="","",SUMIF(CustInv!$C$4:$C$999,Tracker!A170,CustInv!$B$4:$B$999))</f>
        <v/>
      </c>
      <c r="C170" s="20" t="str">
        <f>IF(A170="","",IF(A170=CustInv!C169,CustInv!D169,""))</f>
        <v/>
      </c>
      <c r="D170" s="21" t="str">
        <f>IF(A170="","",SUMIF(CustInv!C169:C1164,Tracker!A170,CustInv!E169:E1164))</f>
        <v/>
      </c>
      <c r="E170" s="19" t="str">
        <f t="shared" si="9"/>
        <v/>
      </c>
      <c r="F170" s="21" t="str">
        <f ca="1">IF(C170="","",MIN(SUMIF(CustPay!$C$4:$C$999,Tracker!C170,CustPay!$D$4:$D$99)-SUMIF(OFFSET($C$4,0,0,ROW(C170)-ROW($C$4)),C170,OFFSET($F$4,0,0,ROW(F170)-ROW($F$4))),D170))</f>
        <v/>
      </c>
      <c r="G170" s="21" t="str">
        <f t="shared" ca="1" si="8"/>
        <v/>
      </c>
      <c r="H170" s="22" t="str">
        <f t="shared" ca="1" si="10"/>
        <v/>
      </c>
    </row>
    <row r="171" spans="2:8" x14ac:dyDescent="0.35">
      <c r="B171" s="19" t="str">
        <f>IF(A171="","",SUMIF(CustInv!$C$4:$C$999,Tracker!A171,CustInv!$B$4:$B$999))</f>
        <v/>
      </c>
      <c r="C171" s="20" t="str">
        <f>IF(A171="","",IF(A171=CustInv!C170,CustInv!D170,""))</f>
        <v/>
      </c>
      <c r="D171" s="21" t="str">
        <f>IF(A171="","",SUMIF(CustInv!C170:C1165,Tracker!A171,CustInv!E170:E1165))</f>
        <v/>
      </c>
      <c r="E171" s="19" t="str">
        <f t="shared" si="9"/>
        <v/>
      </c>
      <c r="F171" s="21" t="str">
        <f ca="1">IF(C171="","",MIN(SUMIF(CustPay!$C$4:$C$999,Tracker!C171,CustPay!$D$4:$D$99)-SUMIF(OFFSET($C$4,0,0,ROW(C171)-ROW($C$4)),C171,OFFSET($F$4,0,0,ROW(F171)-ROW($F$4))),D171))</f>
        <v/>
      </c>
      <c r="G171" s="21" t="str">
        <f t="shared" ca="1" si="8"/>
        <v/>
      </c>
      <c r="H171" s="22" t="str">
        <f t="shared" ca="1" si="10"/>
        <v/>
      </c>
    </row>
    <row r="172" spans="2:8" x14ac:dyDescent="0.35">
      <c r="B172" s="19" t="str">
        <f>IF(A172="","",SUMIF(CustInv!$C$4:$C$999,Tracker!A172,CustInv!$B$4:$B$999))</f>
        <v/>
      </c>
      <c r="C172" s="20" t="str">
        <f>IF(A172="","",IF(A172=CustInv!C171,CustInv!D171,""))</f>
        <v/>
      </c>
      <c r="D172" s="21" t="str">
        <f>IF(A172="","",SUMIF(CustInv!C171:C1166,Tracker!A172,CustInv!E171:E1166))</f>
        <v/>
      </c>
      <c r="E172" s="19" t="str">
        <f t="shared" si="9"/>
        <v/>
      </c>
      <c r="F172" s="21" t="str">
        <f ca="1">IF(C172="","",MIN(SUMIF(CustPay!$C$4:$C$999,Tracker!C172,CustPay!$D$4:$D$99)-SUMIF(OFFSET($C$4,0,0,ROW(C172)-ROW($C$4)),C172,OFFSET($F$4,0,0,ROW(F172)-ROW($F$4))),D172))</f>
        <v/>
      </c>
      <c r="G172" s="21" t="str">
        <f t="shared" ca="1" si="8"/>
        <v/>
      </c>
      <c r="H172" s="22" t="str">
        <f t="shared" ca="1" si="10"/>
        <v/>
      </c>
    </row>
    <row r="173" spans="2:8" x14ac:dyDescent="0.35">
      <c r="B173" s="19" t="str">
        <f>IF(A173="","",SUMIF(CustInv!$C$4:$C$999,Tracker!A173,CustInv!$B$4:$B$999))</f>
        <v/>
      </c>
      <c r="C173" s="20" t="str">
        <f>IF(A173="","",IF(A173=CustInv!C172,CustInv!D172,""))</f>
        <v/>
      </c>
      <c r="D173" s="21" t="str">
        <f>IF(A173="","",SUMIF(CustInv!C172:C1167,Tracker!A173,CustInv!E172:E1167))</f>
        <v/>
      </c>
      <c r="E173" s="19" t="str">
        <f t="shared" si="9"/>
        <v/>
      </c>
      <c r="F173" s="21" t="str">
        <f ca="1">IF(C173="","",MIN(SUMIF(CustPay!$C$4:$C$999,Tracker!C173,CustPay!$D$4:$D$99)-SUMIF(OFFSET($C$4,0,0,ROW(C173)-ROW($C$4)),C173,OFFSET($F$4,0,0,ROW(F173)-ROW($F$4))),D173))</f>
        <v/>
      </c>
      <c r="G173" s="21" t="str">
        <f t="shared" ca="1" si="8"/>
        <v/>
      </c>
      <c r="H173" s="22" t="str">
        <f t="shared" ca="1" si="10"/>
        <v/>
      </c>
    </row>
    <row r="174" spans="2:8" x14ac:dyDescent="0.35">
      <c r="B174" s="19" t="str">
        <f>IF(A174="","",SUMIF(CustInv!$C$4:$C$999,Tracker!A174,CustInv!$B$4:$B$999))</f>
        <v/>
      </c>
      <c r="C174" s="20" t="str">
        <f>IF(A174="","",IF(A174=CustInv!C173,CustInv!D173,""))</f>
        <v/>
      </c>
      <c r="D174" s="21" t="str">
        <f>IF(A174="","",SUMIF(CustInv!C173:C1168,Tracker!A174,CustInv!E173:E1168))</f>
        <v/>
      </c>
      <c r="E174" s="19" t="str">
        <f t="shared" si="9"/>
        <v/>
      </c>
      <c r="F174" s="21" t="str">
        <f ca="1">IF(C174="","",MIN(SUMIF(CustPay!$C$4:$C$999,Tracker!C174,CustPay!$D$4:$D$99)-SUMIF(OFFSET($C$4,0,0,ROW(C174)-ROW($C$4)),C174,OFFSET($F$4,0,0,ROW(F174)-ROW($F$4))),D174))</f>
        <v/>
      </c>
      <c r="G174" s="21" t="str">
        <f t="shared" ca="1" si="8"/>
        <v/>
      </c>
      <c r="H174" s="22" t="str">
        <f t="shared" ca="1" si="10"/>
        <v/>
      </c>
    </row>
    <row r="175" spans="2:8" x14ac:dyDescent="0.35">
      <c r="B175" s="19" t="str">
        <f>IF(A175="","",SUMIF(CustInv!$C$4:$C$999,Tracker!A175,CustInv!$B$4:$B$999))</f>
        <v/>
      </c>
      <c r="C175" s="20" t="str">
        <f>IF(A175="","",IF(A175=CustInv!C174,CustInv!D174,""))</f>
        <v/>
      </c>
      <c r="D175" s="21" t="str">
        <f>IF(A175="","",SUMIF(CustInv!C174:C1169,Tracker!A175,CustInv!E174:E1169))</f>
        <v/>
      </c>
      <c r="E175" s="19" t="str">
        <f t="shared" si="9"/>
        <v/>
      </c>
      <c r="F175" s="21" t="str">
        <f ca="1">IF(C175="","",MIN(SUMIF(CustPay!$C$4:$C$999,Tracker!C175,CustPay!$D$4:$D$99)-SUMIF(OFFSET($C$4,0,0,ROW(C175)-ROW($C$4)),C175,OFFSET($F$4,0,0,ROW(F175)-ROW($F$4))),D175))</f>
        <v/>
      </c>
      <c r="G175" s="21" t="str">
        <f t="shared" ca="1" si="8"/>
        <v/>
      </c>
      <c r="H175" s="22" t="str">
        <f t="shared" ca="1" si="10"/>
        <v/>
      </c>
    </row>
    <row r="176" spans="2:8" x14ac:dyDescent="0.35">
      <c r="B176" s="19" t="str">
        <f>IF(A176="","",SUMIF(CustInv!$C$4:$C$999,Tracker!A176,CustInv!$B$4:$B$999))</f>
        <v/>
      </c>
      <c r="C176" s="20" t="str">
        <f>IF(A176="","",IF(A176=CustInv!C175,CustInv!D175,""))</f>
        <v/>
      </c>
      <c r="D176" s="21" t="str">
        <f>IF(A176="","",SUMIF(CustInv!C175:C1170,Tracker!A176,CustInv!E175:E1170))</f>
        <v/>
      </c>
      <c r="E176" s="19" t="str">
        <f t="shared" si="9"/>
        <v/>
      </c>
      <c r="F176" s="21" t="str">
        <f ca="1">IF(C176="","",MIN(SUMIF(CustPay!$C$4:$C$999,Tracker!C176,CustPay!$D$4:$D$99)-SUMIF(OFFSET($C$4,0,0,ROW(C176)-ROW($C$4)),C176,OFFSET($F$4,0,0,ROW(F176)-ROW($F$4))),D176))</f>
        <v/>
      </c>
      <c r="G176" s="21" t="str">
        <f t="shared" ca="1" si="8"/>
        <v/>
      </c>
      <c r="H176" s="22" t="str">
        <f t="shared" ca="1" si="10"/>
        <v/>
      </c>
    </row>
    <row r="177" spans="2:8" x14ac:dyDescent="0.35">
      <c r="B177" s="19" t="str">
        <f>IF(A177="","",SUMIF(CustInv!$C$4:$C$999,Tracker!A177,CustInv!$B$4:$B$999))</f>
        <v/>
      </c>
      <c r="C177" s="20" t="str">
        <f>IF(A177="","",IF(A177=CustInv!C176,CustInv!D176,""))</f>
        <v/>
      </c>
      <c r="D177" s="21" t="str">
        <f>IF(A177="","",SUMIF(CustInv!C176:C1171,Tracker!A177,CustInv!E176:E1171))</f>
        <v/>
      </c>
      <c r="E177" s="19" t="str">
        <f t="shared" si="9"/>
        <v/>
      </c>
      <c r="F177" s="21" t="str">
        <f ca="1">IF(C177="","",MIN(SUMIF(CustPay!$C$4:$C$999,Tracker!C177,CustPay!$D$4:$D$99)-SUMIF(OFFSET($C$4,0,0,ROW(C177)-ROW($C$4)),C177,OFFSET($F$4,0,0,ROW(F177)-ROW($F$4))),D177))</f>
        <v/>
      </c>
      <c r="G177" s="21" t="str">
        <f t="shared" ca="1" si="8"/>
        <v/>
      </c>
      <c r="H177" s="22" t="str">
        <f t="shared" ca="1" si="10"/>
        <v/>
      </c>
    </row>
    <row r="178" spans="2:8" x14ac:dyDescent="0.35">
      <c r="B178" s="19" t="str">
        <f>IF(A178="","",SUMIF(CustInv!$C$4:$C$999,Tracker!A178,CustInv!$B$4:$B$999))</f>
        <v/>
      </c>
      <c r="C178" s="20" t="str">
        <f>IF(A178="","",IF(A178=CustInv!C177,CustInv!D177,""))</f>
        <v/>
      </c>
      <c r="D178" s="21" t="str">
        <f>IF(A178="","",SUMIF(CustInv!C177:C1172,Tracker!A178,CustInv!E177:E1172))</f>
        <v/>
      </c>
      <c r="E178" s="19" t="str">
        <f t="shared" si="9"/>
        <v/>
      </c>
      <c r="F178" s="21" t="str">
        <f ca="1">IF(C178="","",MIN(SUMIF(CustPay!$C$4:$C$999,Tracker!C178,CustPay!$D$4:$D$99)-SUMIF(OFFSET($C$4,0,0,ROW(C178)-ROW($C$4)),C178,OFFSET($F$4,0,0,ROW(F178)-ROW($F$4))),D178))</f>
        <v/>
      </c>
      <c r="G178" s="21" t="str">
        <f t="shared" ca="1" si="8"/>
        <v/>
      </c>
      <c r="H178" s="22" t="str">
        <f t="shared" ca="1" si="10"/>
        <v/>
      </c>
    </row>
    <row r="179" spans="2:8" x14ac:dyDescent="0.35">
      <c r="B179" s="19" t="str">
        <f>IF(A179="","",SUMIF(CustInv!$C$4:$C$999,Tracker!A179,CustInv!$B$4:$B$999))</f>
        <v/>
      </c>
      <c r="C179" s="20" t="str">
        <f>IF(A179="","",IF(A179=CustInv!C178,CustInv!D178,""))</f>
        <v/>
      </c>
      <c r="D179" s="21" t="str">
        <f>IF(A179="","",SUMIF(CustInv!C178:C1173,Tracker!A179,CustInv!E178:E1173))</f>
        <v/>
      </c>
      <c r="E179" s="19" t="str">
        <f t="shared" si="9"/>
        <v/>
      </c>
      <c r="F179" s="21" t="str">
        <f ca="1">IF(C179="","",MIN(SUMIF(CustPay!$C$4:$C$999,Tracker!C179,CustPay!$D$4:$D$99)-SUMIF(OFFSET($C$4,0,0,ROW(C179)-ROW($C$4)),C179,OFFSET($F$4,0,0,ROW(F179)-ROW($F$4))),D179))</f>
        <v/>
      </c>
      <c r="G179" s="21" t="str">
        <f t="shared" ca="1" si="8"/>
        <v/>
      </c>
      <c r="H179" s="22" t="str">
        <f t="shared" ca="1" si="10"/>
        <v/>
      </c>
    </row>
    <row r="180" spans="2:8" x14ac:dyDescent="0.35">
      <c r="B180" s="19" t="str">
        <f>IF(A180="","",SUMIF(CustInv!$C$4:$C$999,Tracker!A180,CustInv!$B$4:$B$999))</f>
        <v/>
      </c>
      <c r="C180" s="20" t="str">
        <f>IF(A180="","",IF(A180=CustInv!C179,CustInv!D179,""))</f>
        <v/>
      </c>
      <c r="D180" s="21" t="str">
        <f>IF(A180="","",SUMIF(CustInv!C179:C1174,Tracker!A180,CustInv!E179:E1174))</f>
        <v/>
      </c>
      <c r="E180" s="19" t="str">
        <f t="shared" si="9"/>
        <v/>
      </c>
      <c r="F180" s="21" t="str">
        <f ca="1">IF(C180="","",MIN(SUMIF(CustPay!$C$4:$C$999,Tracker!C180,CustPay!$D$4:$D$99)-SUMIF(OFFSET($C$4,0,0,ROW(C180)-ROW($C$4)),C180,OFFSET($F$4,0,0,ROW(F180)-ROW($F$4))),D180))</f>
        <v/>
      </c>
      <c r="G180" s="21" t="str">
        <f t="shared" ca="1" si="8"/>
        <v/>
      </c>
      <c r="H180" s="22" t="str">
        <f t="shared" ca="1" si="10"/>
        <v/>
      </c>
    </row>
    <row r="181" spans="2:8" x14ac:dyDescent="0.35">
      <c r="B181" s="19" t="str">
        <f>IF(A181="","",SUMIF(CustInv!$C$4:$C$999,Tracker!A181,CustInv!$B$4:$B$999))</f>
        <v/>
      </c>
      <c r="C181" s="20" t="str">
        <f>IF(A181="","",IF(A181=CustInv!C180,CustInv!D180,""))</f>
        <v/>
      </c>
      <c r="D181" s="21" t="str">
        <f>IF(A181="","",SUMIF(CustInv!C180:C1175,Tracker!A181,CustInv!E180:E1175))</f>
        <v/>
      </c>
      <c r="E181" s="19" t="str">
        <f t="shared" si="9"/>
        <v/>
      </c>
      <c r="F181" s="21" t="str">
        <f ca="1">IF(C181="","",MIN(SUMIF(CustPay!$C$4:$C$999,Tracker!C181,CustPay!$D$4:$D$99)-SUMIF(OFFSET($C$4,0,0,ROW(C181)-ROW($C$4)),C181,OFFSET($F$4,0,0,ROW(F181)-ROW($F$4))),D181))</f>
        <v/>
      </c>
      <c r="G181" s="21" t="str">
        <f t="shared" ca="1" si="8"/>
        <v/>
      </c>
      <c r="H181" s="22" t="str">
        <f t="shared" ca="1" si="10"/>
        <v/>
      </c>
    </row>
    <row r="182" spans="2:8" x14ac:dyDescent="0.35">
      <c r="B182" s="19" t="str">
        <f>IF(A182="","",SUMIF(CustInv!$C$4:$C$999,Tracker!A182,CustInv!$B$4:$B$999))</f>
        <v/>
      </c>
      <c r="C182" s="20" t="str">
        <f>IF(A182="","",IF(A182=CustInv!C181,CustInv!D181,""))</f>
        <v/>
      </c>
      <c r="D182" s="21" t="str">
        <f>IF(A182="","",SUMIF(CustInv!C181:C1176,Tracker!A182,CustInv!E181:E1176))</f>
        <v/>
      </c>
      <c r="E182" s="19" t="str">
        <f t="shared" si="9"/>
        <v/>
      </c>
      <c r="F182" s="21" t="str">
        <f ca="1">IF(C182="","",MIN(SUMIF(CustPay!$C$4:$C$999,Tracker!C182,CustPay!$D$4:$D$99)-SUMIF(OFFSET($C$4,0,0,ROW(C182)-ROW($C$4)),C182,OFFSET($F$4,0,0,ROW(F182)-ROW($F$4))),D182))</f>
        <v/>
      </c>
      <c r="G182" s="21" t="str">
        <f t="shared" ca="1" si="8"/>
        <v/>
      </c>
      <c r="H182" s="22" t="str">
        <f t="shared" ca="1" si="10"/>
        <v/>
      </c>
    </row>
    <row r="183" spans="2:8" x14ac:dyDescent="0.35">
      <c r="B183" s="19" t="str">
        <f>IF(A183="","",SUMIF(CustInv!$C$4:$C$999,Tracker!A183,CustInv!$B$4:$B$999))</f>
        <v/>
      </c>
      <c r="C183" s="20" t="str">
        <f>IF(A183="","",IF(A183=CustInv!C182,CustInv!D182,""))</f>
        <v/>
      </c>
      <c r="D183" s="21" t="str">
        <f>IF(A183="","",SUMIF(CustInv!C182:C1177,Tracker!A183,CustInv!E182:E1177))</f>
        <v/>
      </c>
      <c r="E183" s="19" t="str">
        <f t="shared" si="9"/>
        <v/>
      </c>
      <c r="F183" s="21" t="str">
        <f ca="1">IF(C183="","",MIN(SUMIF(CustPay!$C$4:$C$999,Tracker!C183,CustPay!$D$4:$D$99)-SUMIF(OFFSET($C$4,0,0,ROW(C183)-ROW($C$4)),C183,OFFSET($F$4,0,0,ROW(F183)-ROW($F$4))),D183))</f>
        <v/>
      </c>
      <c r="G183" s="21" t="str">
        <f t="shared" ca="1" si="8"/>
        <v/>
      </c>
      <c r="H183" s="22" t="str">
        <f t="shared" ca="1" si="10"/>
        <v/>
      </c>
    </row>
    <row r="184" spans="2:8" x14ac:dyDescent="0.35">
      <c r="B184" s="19" t="str">
        <f>IF(A184="","",SUMIF(CustInv!$C$4:$C$999,Tracker!A184,CustInv!$B$4:$B$999))</f>
        <v/>
      </c>
      <c r="C184" s="20" t="str">
        <f>IF(A184="","",IF(A184=CustInv!C183,CustInv!D183,""))</f>
        <v/>
      </c>
      <c r="D184" s="21" t="str">
        <f>IF(A184="","",SUMIF(CustInv!C183:C1178,Tracker!A184,CustInv!E183:E1178))</f>
        <v/>
      </c>
      <c r="E184" s="19" t="str">
        <f t="shared" si="9"/>
        <v/>
      </c>
      <c r="F184" s="21" t="str">
        <f ca="1">IF(C184="","",MIN(SUMIF(CustPay!$C$4:$C$999,Tracker!C184,CustPay!$D$4:$D$99)-SUMIF(OFFSET($C$4,0,0,ROW(C184)-ROW($C$4)),C184,OFFSET($F$4,0,0,ROW(F184)-ROW($F$4))),D184))</f>
        <v/>
      </c>
      <c r="G184" s="21" t="str">
        <f t="shared" ca="1" si="8"/>
        <v/>
      </c>
      <c r="H184" s="22" t="str">
        <f t="shared" ca="1" si="10"/>
        <v/>
      </c>
    </row>
    <row r="185" spans="2:8" x14ac:dyDescent="0.35">
      <c r="B185" s="19" t="str">
        <f>IF(A185="","",SUMIF(CustInv!$C$4:$C$999,Tracker!A185,CustInv!$B$4:$B$999))</f>
        <v/>
      </c>
      <c r="C185" s="20" t="str">
        <f>IF(A185="","",IF(A185=CustInv!C184,CustInv!D184,""))</f>
        <v/>
      </c>
      <c r="D185" s="21" t="str">
        <f>IF(A185="","",SUMIF(CustInv!C184:C1179,Tracker!A185,CustInv!E184:E1179))</f>
        <v/>
      </c>
      <c r="E185" s="19" t="str">
        <f t="shared" si="9"/>
        <v/>
      </c>
      <c r="F185" s="21" t="str">
        <f ca="1">IF(C185="","",MIN(SUMIF(CustPay!$C$4:$C$999,Tracker!C185,CustPay!$D$4:$D$99)-SUMIF(OFFSET($C$4,0,0,ROW(C185)-ROW($C$4)),C185,OFFSET($F$4,0,0,ROW(F185)-ROW($F$4))),D185))</f>
        <v/>
      </c>
      <c r="G185" s="21" t="str">
        <f t="shared" ca="1" si="8"/>
        <v/>
      </c>
      <c r="H185" s="22" t="str">
        <f t="shared" ca="1" si="10"/>
        <v/>
      </c>
    </row>
    <row r="186" spans="2:8" x14ac:dyDescent="0.35">
      <c r="B186" s="19" t="str">
        <f>IF(A186="","",SUMIF(CustInv!$C$4:$C$999,Tracker!A186,CustInv!$B$4:$B$999))</f>
        <v/>
      </c>
      <c r="C186" s="20" t="str">
        <f>IF(A186="","",IF(A186=CustInv!C185,CustInv!D185,""))</f>
        <v/>
      </c>
      <c r="D186" s="21" t="str">
        <f>IF(A186="","",SUMIF(CustInv!C185:C1180,Tracker!A186,CustInv!E185:E1180))</f>
        <v/>
      </c>
      <c r="E186" s="19" t="str">
        <f t="shared" si="9"/>
        <v/>
      </c>
      <c r="F186" s="21" t="str">
        <f ca="1">IF(C186="","",MIN(SUMIF(CustPay!$C$4:$C$999,Tracker!C186,CustPay!$D$4:$D$99)-SUMIF(OFFSET($C$4,0,0,ROW(C186)-ROW($C$4)),C186,OFFSET($F$4,0,0,ROW(F186)-ROW($F$4))),D186))</f>
        <v/>
      </c>
      <c r="G186" s="21" t="str">
        <f t="shared" ca="1" si="8"/>
        <v/>
      </c>
      <c r="H186" s="22" t="str">
        <f t="shared" ca="1" si="10"/>
        <v/>
      </c>
    </row>
    <row r="187" spans="2:8" x14ac:dyDescent="0.35">
      <c r="B187" s="19" t="str">
        <f>IF(A187="","",SUMIF(CustInv!$C$4:$C$999,Tracker!A187,CustInv!$B$4:$B$999))</f>
        <v/>
      </c>
      <c r="C187" s="20" t="str">
        <f>IF(A187="","",IF(A187=CustInv!C186,CustInv!D186,""))</f>
        <v/>
      </c>
      <c r="D187" s="21" t="str">
        <f>IF(A187="","",SUMIF(CustInv!C186:C1181,Tracker!A187,CustInv!E186:E1181))</f>
        <v/>
      </c>
      <c r="E187" s="19" t="str">
        <f t="shared" si="9"/>
        <v/>
      </c>
      <c r="F187" s="21" t="str">
        <f ca="1">IF(C187="","",MIN(SUMIF(CustPay!$C$4:$C$999,Tracker!C187,CustPay!$D$4:$D$99)-SUMIF(OFFSET($C$4,0,0,ROW(C187)-ROW($C$4)),C187,OFFSET($F$4,0,0,ROW(F187)-ROW($F$4))),D187))</f>
        <v/>
      </c>
      <c r="G187" s="21" t="str">
        <f t="shared" ca="1" si="8"/>
        <v/>
      </c>
      <c r="H187" s="22" t="str">
        <f t="shared" ca="1" si="10"/>
        <v/>
      </c>
    </row>
    <row r="188" spans="2:8" x14ac:dyDescent="0.35">
      <c r="B188" s="19" t="str">
        <f>IF(A188="","",SUMIF(CustInv!$C$4:$C$999,Tracker!A188,CustInv!$B$4:$B$999))</f>
        <v/>
      </c>
      <c r="C188" s="20" t="str">
        <f>IF(A188="","",IF(A188=CustInv!C187,CustInv!D187,""))</f>
        <v/>
      </c>
      <c r="D188" s="21" t="str">
        <f>IF(A188="","",SUMIF(CustInv!C187:C1182,Tracker!A188,CustInv!E187:E1182))</f>
        <v/>
      </c>
      <c r="E188" s="19" t="str">
        <f t="shared" si="9"/>
        <v/>
      </c>
      <c r="F188" s="21" t="str">
        <f ca="1">IF(C188="","",MIN(SUMIF(CustPay!$C$4:$C$999,Tracker!C188,CustPay!$D$4:$D$99)-SUMIF(OFFSET($C$4,0,0,ROW(C188)-ROW($C$4)),C188,OFFSET($F$4,0,0,ROW(F188)-ROW($F$4))),D188))</f>
        <v/>
      </c>
      <c r="G188" s="21" t="str">
        <f t="shared" ca="1" si="8"/>
        <v/>
      </c>
      <c r="H188" s="22" t="str">
        <f t="shared" ca="1" si="10"/>
        <v/>
      </c>
    </row>
    <row r="189" spans="2:8" x14ac:dyDescent="0.35">
      <c r="B189" s="19" t="str">
        <f>IF(A189="","",SUMIF(CustInv!$C$4:$C$999,Tracker!A189,CustInv!$B$4:$B$999))</f>
        <v/>
      </c>
      <c r="C189" s="20" t="str">
        <f>IF(A189="","",IF(A189=CustInv!C188,CustInv!D188,""))</f>
        <v/>
      </c>
      <c r="D189" s="21" t="str">
        <f>IF(A189="","",SUMIF(CustInv!C188:C1183,Tracker!A189,CustInv!E188:E1183))</f>
        <v/>
      </c>
      <c r="E189" s="19" t="str">
        <f t="shared" si="9"/>
        <v/>
      </c>
      <c r="F189" s="21" t="str">
        <f ca="1">IF(C189="","",MIN(SUMIF(CustPay!$C$4:$C$999,Tracker!C189,CustPay!$D$4:$D$99)-SUMIF(OFFSET($C$4,0,0,ROW(C189)-ROW($C$4)),C189,OFFSET($F$4,0,0,ROW(F189)-ROW($F$4))),D189))</f>
        <v/>
      </c>
      <c r="G189" s="21" t="str">
        <f t="shared" ca="1" si="8"/>
        <v/>
      </c>
      <c r="H189" s="22" t="str">
        <f t="shared" ca="1" si="10"/>
        <v/>
      </c>
    </row>
    <row r="190" spans="2:8" x14ac:dyDescent="0.35">
      <c r="B190" s="19" t="str">
        <f>IF(A190="","",SUMIF(CustInv!$C$4:$C$999,Tracker!A190,CustInv!$B$4:$B$999))</f>
        <v/>
      </c>
      <c r="C190" s="20" t="str">
        <f>IF(A190="","",IF(A190=CustInv!C189,CustInv!D189,""))</f>
        <v/>
      </c>
      <c r="D190" s="21" t="str">
        <f>IF(A190="","",SUMIF(CustInv!C189:C1184,Tracker!A190,CustInv!E189:E1184))</f>
        <v/>
      </c>
      <c r="E190" s="19" t="str">
        <f t="shared" si="9"/>
        <v/>
      </c>
      <c r="F190" s="21" t="str">
        <f ca="1">IF(C190="","",MIN(SUMIF(CustPay!$C$4:$C$999,Tracker!C190,CustPay!$D$4:$D$99)-SUMIF(OFFSET($C$4,0,0,ROW(C190)-ROW($C$4)),C190,OFFSET($F$4,0,0,ROW(F190)-ROW($F$4))),D190))</f>
        <v/>
      </c>
      <c r="G190" s="21" t="str">
        <f t="shared" ca="1" si="8"/>
        <v/>
      </c>
      <c r="H190" s="22" t="str">
        <f t="shared" ca="1" si="10"/>
        <v/>
      </c>
    </row>
    <row r="191" spans="2:8" x14ac:dyDescent="0.35">
      <c r="B191" s="19" t="str">
        <f>IF(A191="","",SUMIF(CustInv!$C$4:$C$999,Tracker!A191,CustInv!$B$4:$B$999))</f>
        <v/>
      </c>
      <c r="C191" s="20" t="str">
        <f>IF(A191="","",IF(A191=CustInv!C190,CustInv!D190,""))</f>
        <v/>
      </c>
      <c r="D191" s="21" t="str">
        <f>IF(A191="","",SUMIF(CustInv!C190:C1185,Tracker!A191,CustInv!E190:E1185))</f>
        <v/>
      </c>
      <c r="E191" s="19" t="str">
        <f t="shared" si="9"/>
        <v/>
      </c>
      <c r="F191" s="21" t="str">
        <f ca="1">IF(C191="","",MIN(SUMIF(CustPay!$C$4:$C$999,Tracker!C191,CustPay!$D$4:$D$99)-SUMIF(OFFSET($C$4,0,0,ROW(C191)-ROW($C$4)),C191,OFFSET($F$4,0,0,ROW(F191)-ROW($F$4))),D191))</f>
        <v/>
      </c>
      <c r="G191" s="21" t="str">
        <f t="shared" ca="1" si="8"/>
        <v/>
      </c>
      <c r="H191" s="22" t="str">
        <f t="shared" ca="1" si="10"/>
        <v/>
      </c>
    </row>
    <row r="192" spans="2:8" x14ac:dyDescent="0.35">
      <c r="B192" s="19" t="str">
        <f>IF(A192="","",SUMIF(CustInv!$C$4:$C$999,Tracker!A192,CustInv!$B$4:$B$999))</f>
        <v/>
      </c>
      <c r="C192" s="20" t="str">
        <f>IF(A192="","",IF(A192=CustInv!C191,CustInv!D191,""))</f>
        <v/>
      </c>
      <c r="D192" s="21" t="str">
        <f>IF(A192="","",SUMIF(CustInv!C191:C1186,Tracker!A192,CustInv!E191:E1186))</f>
        <v/>
      </c>
      <c r="E192" s="19" t="str">
        <f t="shared" si="9"/>
        <v/>
      </c>
      <c r="F192" s="21" t="str">
        <f ca="1">IF(C192="","",MIN(SUMIF(CustPay!$C$4:$C$999,Tracker!C192,CustPay!$D$4:$D$99)-SUMIF(OFFSET($C$4,0,0,ROW(C192)-ROW($C$4)),C192,OFFSET($F$4,0,0,ROW(F192)-ROW($F$4))),D192))</f>
        <v/>
      </c>
      <c r="G192" s="21" t="str">
        <f t="shared" ca="1" si="8"/>
        <v/>
      </c>
      <c r="H192" s="22" t="str">
        <f t="shared" ca="1" si="10"/>
        <v/>
      </c>
    </row>
    <row r="193" spans="2:8" x14ac:dyDescent="0.35">
      <c r="B193" s="19" t="str">
        <f>IF(A193="","",SUMIF(CustInv!$C$4:$C$999,Tracker!A193,CustInv!$B$4:$B$999))</f>
        <v/>
      </c>
      <c r="C193" s="20" t="str">
        <f>IF(A193="","",IF(A193=CustInv!C192,CustInv!D192,""))</f>
        <v/>
      </c>
      <c r="D193" s="21" t="str">
        <f>IF(A193="","",SUMIF(CustInv!C192:C1187,Tracker!A193,CustInv!E192:E1187))</f>
        <v/>
      </c>
      <c r="E193" s="19" t="str">
        <f t="shared" si="9"/>
        <v/>
      </c>
      <c r="F193" s="21" t="str">
        <f ca="1">IF(C193="","",MIN(SUMIF(CustPay!$C$4:$C$999,Tracker!C193,CustPay!$D$4:$D$99)-SUMIF(OFFSET($C$4,0,0,ROW(C193)-ROW($C$4)),C193,OFFSET($F$4,0,0,ROW(F193)-ROW($F$4))),D193))</f>
        <v/>
      </c>
      <c r="G193" s="21" t="str">
        <f t="shared" ca="1" si="8"/>
        <v/>
      </c>
      <c r="H193" s="22" t="str">
        <f t="shared" ca="1" si="10"/>
        <v/>
      </c>
    </row>
    <row r="194" spans="2:8" x14ac:dyDescent="0.35">
      <c r="B194" s="19" t="str">
        <f>IF(A194="","",SUMIF(CustInv!$C$4:$C$999,Tracker!A194,CustInv!$B$4:$B$999))</f>
        <v/>
      </c>
      <c r="C194" s="20" t="str">
        <f>IF(A194="","",IF(A194=CustInv!C193,CustInv!D193,""))</f>
        <v/>
      </c>
      <c r="D194" s="21" t="str">
        <f>IF(A194="","",SUMIF(CustInv!C193:C1188,Tracker!A194,CustInv!E193:E1188))</f>
        <v/>
      </c>
      <c r="E194" s="19" t="str">
        <f t="shared" si="9"/>
        <v/>
      </c>
      <c r="F194" s="21" t="str">
        <f ca="1">IF(C194="","",MIN(SUMIF(CustPay!$C$4:$C$999,Tracker!C194,CustPay!$D$4:$D$99)-SUMIF(OFFSET($C$4,0,0,ROW(C194)-ROW($C$4)),C194,OFFSET($F$4,0,0,ROW(F194)-ROW($F$4))),D194))</f>
        <v/>
      </c>
      <c r="G194" s="21" t="str">
        <f t="shared" ca="1" si="8"/>
        <v/>
      </c>
      <c r="H194" s="22" t="str">
        <f t="shared" ca="1" si="10"/>
        <v/>
      </c>
    </row>
    <row r="195" spans="2:8" x14ac:dyDescent="0.35">
      <c r="B195" s="19" t="str">
        <f>IF(A195="","",SUMIF(CustInv!$C$4:$C$999,Tracker!A195,CustInv!$B$4:$B$999))</f>
        <v/>
      </c>
      <c r="C195" s="20" t="str">
        <f>IF(A195="","",IF(A195=CustInv!C194,CustInv!D194,""))</f>
        <v/>
      </c>
      <c r="D195" s="21" t="str">
        <f>IF(A195="","",SUMIF(CustInv!C194:C1189,Tracker!A195,CustInv!E194:E1189))</f>
        <v/>
      </c>
      <c r="E195" s="19" t="str">
        <f t="shared" si="9"/>
        <v/>
      </c>
      <c r="F195" s="21" t="str">
        <f ca="1">IF(C195="","",MIN(SUMIF(CustPay!$C$4:$C$999,Tracker!C195,CustPay!$D$4:$D$99)-SUMIF(OFFSET($C$4,0,0,ROW(C195)-ROW($C$4)),C195,OFFSET($F$4,0,0,ROW(F195)-ROW($F$4))),D195))</f>
        <v/>
      </c>
      <c r="G195" s="21" t="str">
        <f t="shared" ca="1" si="8"/>
        <v/>
      </c>
      <c r="H195" s="22" t="str">
        <f t="shared" ca="1" si="10"/>
        <v/>
      </c>
    </row>
    <row r="196" spans="2:8" x14ac:dyDescent="0.35">
      <c r="B196" s="19" t="str">
        <f>IF(A196="","",SUMIF(CustInv!$C$4:$C$999,Tracker!A196,CustInv!$B$4:$B$999))</f>
        <v/>
      </c>
      <c r="C196" s="20" t="str">
        <f>IF(A196="","",IF(A196=CustInv!C195,CustInv!D195,""))</f>
        <v/>
      </c>
      <c r="D196" s="21" t="str">
        <f>IF(A196="","",SUMIF(CustInv!C195:C1190,Tracker!A196,CustInv!E195:E1190))</f>
        <v/>
      </c>
      <c r="E196" s="19" t="str">
        <f t="shared" si="9"/>
        <v/>
      </c>
      <c r="F196" s="21" t="str">
        <f ca="1">IF(C196="","",MIN(SUMIF(CustPay!$C$4:$C$999,Tracker!C196,CustPay!$D$4:$D$99)-SUMIF(OFFSET($C$4,0,0,ROW(C196)-ROW($C$4)),C196,OFFSET($F$4,0,0,ROW(F196)-ROW($F$4))),D196))</f>
        <v/>
      </c>
      <c r="G196" s="21" t="str">
        <f t="shared" ca="1" si="8"/>
        <v/>
      </c>
      <c r="H196" s="22" t="str">
        <f t="shared" ca="1" si="10"/>
        <v/>
      </c>
    </row>
    <row r="197" spans="2:8" x14ac:dyDescent="0.35">
      <c r="B197" s="19" t="str">
        <f>IF(A197="","",SUMIF(CustInv!$C$4:$C$999,Tracker!A197,CustInv!$B$4:$B$999))</f>
        <v/>
      </c>
      <c r="C197" s="20" t="str">
        <f>IF(A197="","",IF(A197=CustInv!C196,CustInv!D196,""))</f>
        <v/>
      </c>
      <c r="D197" s="21" t="str">
        <f>IF(A197="","",SUMIF(CustInv!C196:C1191,Tracker!A197,CustInv!E196:E1191))</f>
        <v/>
      </c>
      <c r="E197" s="19" t="str">
        <f t="shared" si="9"/>
        <v/>
      </c>
      <c r="F197" s="21" t="str">
        <f ca="1">IF(C197="","",MIN(SUMIF(CustPay!$C$4:$C$999,Tracker!C197,CustPay!$D$4:$D$99)-SUMIF(OFFSET($C$4,0,0,ROW(C197)-ROW($C$4)),C197,OFFSET($F$4,0,0,ROW(F197)-ROW($F$4))),D197))</f>
        <v/>
      </c>
      <c r="G197" s="21" t="str">
        <f t="shared" ca="1" si="8"/>
        <v/>
      </c>
      <c r="H197" s="22" t="str">
        <f t="shared" ca="1" si="10"/>
        <v/>
      </c>
    </row>
    <row r="198" spans="2:8" x14ac:dyDescent="0.35">
      <c r="B198" s="19" t="str">
        <f>IF(A198="","",SUMIF(CustInv!$C$4:$C$999,Tracker!A198,CustInv!$B$4:$B$999))</f>
        <v/>
      </c>
      <c r="C198" s="20" t="str">
        <f>IF(A198="","",IF(A198=CustInv!C197,CustInv!D197,""))</f>
        <v/>
      </c>
      <c r="D198" s="21" t="str">
        <f>IF(A198="","",SUMIF(CustInv!C197:C1192,Tracker!A198,CustInv!E197:E1192))</f>
        <v/>
      </c>
      <c r="E198" s="19" t="str">
        <f t="shared" si="9"/>
        <v/>
      </c>
      <c r="F198" s="21" t="str">
        <f ca="1">IF(C198="","",MIN(SUMIF(CustPay!$C$4:$C$999,Tracker!C198,CustPay!$D$4:$D$99)-SUMIF(OFFSET($C$4,0,0,ROW(C198)-ROW($C$4)),C198,OFFSET($F$4,0,0,ROW(F198)-ROW($F$4))),D198))</f>
        <v/>
      </c>
      <c r="G198" s="21" t="str">
        <f t="shared" ref="G198:G261" ca="1" si="11">IF(F198="","",D198-F198)</f>
        <v/>
      </c>
      <c r="H198" s="22" t="str">
        <f t="shared" ca="1" si="10"/>
        <v/>
      </c>
    </row>
    <row r="199" spans="2:8" x14ac:dyDescent="0.35">
      <c r="B199" s="19" t="str">
        <f>IF(A199="","",SUMIF(CustInv!$C$4:$C$999,Tracker!A199,CustInv!$B$4:$B$999))</f>
        <v/>
      </c>
      <c r="C199" s="20" t="str">
        <f>IF(A199="","",IF(A199=CustInv!C198,CustInv!D198,""))</f>
        <v/>
      </c>
      <c r="D199" s="21" t="str">
        <f>IF(A199="","",SUMIF(CustInv!C198:C1193,Tracker!A199,CustInv!E198:E1193))</f>
        <v/>
      </c>
      <c r="E199" s="19" t="str">
        <f t="shared" si="9"/>
        <v/>
      </c>
      <c r="F199" s="21" t="str">
        <f ca="1">IF(C199="","",MIN(SUMIF(CustPay!$C$4:$C$999,Tracker!C199,CustPay!$D$4:$D$99)-SUMIF(OFFSET($C$4,0,0,ROW(C199)-ROW($C$4)),C199,OFFSET($F$4,0,0,ROW(F199)-ROW($F$4))),D199))</f>
        <v/>
      </c>
      <c r="G199" s="21" t="str">
        <f t="shared" ca="1" si="11"/>
        <v/>
      </c>
      <c r="H199" s="22" t="str">
        <f t="shared" ca="1" si="10"/>
        <v/>
      </c>
    </row>
    <row r="200" spans="2:8" x14ac:dyDescent="0.35">
      <c r="B200" s="19" t="str">
        <f>IF(A200="","",SUMIF(CustInv!$C$4:$C$999,Tracker!A200,CustInv!$B$4:$B$999))</f>
        <v/>
      </c>
      <c r="C200" s="20" t="str">
        <f>IF(A200="","",IF(A200=CustInv!C199,CustInv!D199,""))</f>
        <v/>
      </c>
      <c r="D200" s="21" t="str">
        <f>IF(A200="","",SUMIF(CustInv!C199:C1194,Tracker!A200,CustInv!E199:E1194))</f>
        <v/>
      </c>
      <c r="E200" s="19" t="str">
        <f t="shared" si="9"/>
        <v/>
      </c>
      <c r="F200" s="21" t="str">
        <f ca="1">IF(C200="","",MIN(SUMIF(CustPay!$C$4:$C$999,Tracker!C200,CustPay!$D$4:$D$99)-SUMIF(OFFSET($C$4,0,0,ROW(C200)-ROW($C$4)),C200,OFFSET($F$4,0,0,ROW(F200)-ROW($F$4))),D200))</f>
        <v/>
      </c>
      <c r="G200" s="21" t="str">
        <f t="shared" ca="1" si="11"/>
        <v/>
      </c>
      <c r="H200" s="22" t="str">
        <f t="shared" ca="1" si="10"/>
        <v/>
      </c>
    </row>
    <row r="201" spans="2:8" x14ac:dyDescent="0.35">
      <c r="B201" s="19" t="str">
        <f>IF(A201="","",SUMIF(CustInv!$C$4:$C$999,Tracker!A201,CustInv!$B$4:$B$999))</f>
        <v/>
      </c>
      <c r="C201" s="20" t="str">
        <f>IF(A201="","",IF(A201=CustInv!C200,CustInv!D200,""))</f>
        <v/>
      </c>
      <c r="D201" s="21" t="str">
        <f>IF(A201="","",SUMIF(CustInv!C200:C1195,Tracker!A201,CustInv!E200:E1195))</f>
        <v/>
      </c>
      <c r="E201" s="19" t="str">
        <f t="shared" si="9"/>
        <v/>
      </c>
      <c r="F201" s="21" t="str">
        <f ca="1">IF(C201="","",MIN(SUMIF(CustPay!$C$4:$C$999,Tracker!C201,CustPay!$D$4:$D$99)-SUMIF(OFFSET($C$4,0,0,ROW(C201)-ROW($C$4)),C201,OFFSET($F$4,0,0,ROW(F201)-ROW($F$4))),D201))</f>
        <v/>
      </c>
      <c r="G201" s="21" t="str">
        <f t="shared" ca="1" si="11"/>
        <v/>
      </c>
      <c r="H201" s="22" t="str">
        <f t="shared" ca="1" si="10"/>
        <v/>
      </c>
    </row>
    <row r="202" spans="2:8" x14ac:dyDescent="0.35">
      <c r="B202" s="19" t="str">
        <f>IF(A202="","",SUMIF(CustInv!$C$4:$C$999,Tracker!A202,CustInv!$B$4:$B$999))</f>
        <v/>
      </c>
      <c r="C202" s="20" t="str">
        <f>IF(A202="","",IF(A202=CustInv!C201,CustInv!D201,""))</f>
        <v/>
      </c>
      <c r="D202" s="21" t="str">
        <f>IF(A202="","",SUMIF(CustInv!C201:C1196,Tracker!A202,CustInv!E201:E1196))</f>
        <v/>
      </c>
      <c r="E202" s="19" t="str">
        <f t="shared" si="9"/>
        <v/>
      </c>
      <c r="F202" s="21" t="str">
        <f ca="1">IF(C202="","",MIN(SUMIF(CustPay!$C$4:$C$999,Tracker!C202,CustPay!$D$4:$D$99)-SUMIF(OFFSET($C$4,0,0,ROW(C202)-ROW($C$4)),C202,OFFSET($F$4,0,0,ROW(F202)-ROW($F$4))),D202))</f>
        <v/>
      </c>
      <c r="G202" s="21" t="str">
        <f t="shared" ca="1" si="11"/>
        <v/>
      </c>
      <c r="H202" s="22" t="str">
        <f t="shared" ca="1" si="10"/>
        <v/>
      </c>
    </row>
    <row r="203" spans="2:8" x14ac:dyDescent="0.35">
      <c r="B203" s="19" t="str">
        <f>IF(A203="","",SUMIF(CustInv!$C$4:$C$999,Tracker!A203,CustInv!$B$4:$B$999))</f>
        <v/>
      </c>
      <c r="C203" s="20" t="str">
        <f>IF(A203="","",IF(A203=CustInv!C202,CustInv!D202,""))</f>
        <v/>
      </c>
      <c r="D203" s="21" t="str">
        <f>IF(A203="","",SUMIF(CustInv!C202:C1197,Tracker!A203,CustInv!E202:E1197))</f>
        <v/>
      </c>
      <c r="E203" s="19" t="str">
        <f t="shared" si="9"/>
        <v/>
      </c>
      <c r="F203" s="21" t="str">
        <f ca="1">IF(C203="","",MIN(SUMIF(CustPay!$C$4:$C$999,Tracker!C203,CustPay!$D$4:$D$99)-SUMIF(OFFSET($C$4,0,0,ROW(C203)-ROW($C$4)),C203,OFFSET($F$4,0,0,ROW(F203)-ROW($F$4))),D203))</f>
        <v/>
      </c>
      <c r="G203" s="21" t="str">
        <f t="shared" ca="1" si="11"/>
        <v/>
      </c>
      <c r="H203" s="22" t="str">
        <f t="shared" ca="1" si="10"/>
        <v/>
      </c>
    </row>
    <row r="204" spans="2:8" x14ac:dyDescent="0.35">
      <c r="B204" s="19" t="str">
        <f>IF(A204="","",SUMIF(CustInv!$C$4:$C$999,Tracker!A204,CustInv!$B$4:$B$999))</f>
        <v/>
      </c>
      <c r="C204" s="20" t="str">
        <f>IF(A204="","",IF(A204=CustInv!C203,CustInv!D203,""))</f>
        <v/>
      </c>
      <c r="D204" s="21" t="str">
        <f>IF(A204="","",SUMIF(CustInv!C203:C1198,Tracker!A204,CustInv!E203:E1198))</f>
        <v/>
      </c>
      <c r="E204" s="19" t="str">
        <f t="shared" si="9"/>
        <v/>
      </c>
      <c r="F204" s="21" t="str">
        <f ca="1">IF(C204="","",MIN(SUMIF(CustPay!$C$4:$C$999,Tracker!C204,CustPay!$D$4:$D$99)-SUMIF(OFFSET($C$4,0,0,ROW(C204)-ROW($C$4)),C204,OFFSET($F$4,0,0,ROW(F204)-ROW($F$4))),D204))</f>
        <v/>
      </c>
      <c r="G204" s="21" t="str">
        <f t="shared" ca="1" si="11"/>
        <v/>
      </c>
      <c r="H204" s="22" t="str">
        <f t="shared" ca="1" si="10"/>
        <v/>
      </c>
    </row>
    <row r="205" spans="2:8" x14ac:dyDescent="0.35">
      <c r="B205" s="19" t="str">
        <f>IF(A205="","",SUMIF(CustInv!$C$4:$C$999,Tracker!A205,CustInv!$B$4:$B$999))</f>
        <v/>
      </c>
      <c r="C205" s="20" t="str">
        <f>IF(A205="","",IF(A205=CustInv!C204,CustInv!D204,""))</f>
        <v/>
      </c>
      <c r="D205" s="21" t="str">
        <f>IF(A205="","",SUMIF(CustInv!C204:C1199,Tracker!A205,CustInv!E204:E1199))</f>
        <v/>
      </c>
      <c r="E205" s="19" t="str">
        <f t="shared" ref="E205:E268" si="12">IF(A205="","",DATE(YEAR(B205),MONTH(B205),DAY(B205)+30))</f>
        <v/>
      </c>
      <c r="F205" s="21" t="str">
        <f ca="1">IF(C205="","",MIN(SUMIF(CustPay!$C$4:$C$999,Tracker!C205,CustPay!$D$4:$D$99)-SUMIF(OFFSET($C$4,0,0,ROW(C205)-ROW($C$4)),C205,OFFSET($F$4,0,0,ROW(F205)-ROW($F$4))),D205))</f>
        <v/>
      </c>
      <c r="G205" s="21" t="str">
        <f t="shared" ca="1" si="11"/>
        <v/>
      </c>
      <c r="H205" s="22" t="str">
        <f t="shared" ref="H205:H268" ca="1" si="13">IF(G205=0,"Invoice Paid Up",IF(B205="","",TODAY()-B205))</f>
        <v/>
      </c>
    </row>
    <row r="206" spans="2:8" x14ac:dyDescent="0.35">
      <c r="B206" s="19" t="str">
        <f>IF(A206="","",SUMIF(CustInv!$C$4:$C$999,Tracker!A206,CustInv!$B$4:$B$999))</f>
        <v/>
      </c>
      <c r="C206" s="20" t="str">
        <f>IF(A206="","",IF(A206=CustInv!C205,CustInv!D205,""))</f>
        <v/>
      </c>
      <c r="D206" s="21" t="str">
        <f>IF(A206="","",SUMIF(CustInv!C205:C1200,Tracker!A206,CustInv!E205:E1200))</f>
        <v/>
      </c>
      <c r="E206" s="19" t="str">
        <f t="shared" si="12"/>
        <v/>
      </c>
      <c r="F206" s="21" t="str">
        <f ca="1">IF(C206="","",MIN(SUMIF(CustPay!$C$4:$C$999,Tracker!C206,CustPay!$D$4:$D$99)-SUMIF(OFFSET($C$4,0,0,ROW(C206)-ROW($C$4)),C206,OFFSET($F$4,0,0,ROW(F206)-ROW($F$4))),D206))</f>
        <v/>
      </c>
      <c r="G206" s="21" t="str">
        <f t="shared" ca="1" si="11"/>
        <v/>
      </c>
      <c r="H206" s="22" t="str">
        <f t="shared" ca="1" si="13"/>
        <v/>
      </c>
    </row>
    <row r="207" spans="2:8" x14ac:dyDescent="0.35">
      <c r="B207" s="19" t="str">
        <f>IF(A207="","",SUMIF(CustInv!$C$4:$C$999,Tracker!A207,CustInv!$B$4:$B$999))</f>
        <v/>
      </c>
      <c r="C207" s="20" t="str">
        <f>IF(A207="","",IF(A207=CustInv!C206,CustInv!D206,""))</f>
        <v/>
      </c>
      <c r="D207" s="21" t="str">
        <f>IF(A207="","",SUMIF(CustInv!C206:C1201,Tracker!A207,CustInv!E206:E1201))</f>
        <v/>
      </c>
      <c r="E207" s="19" t="str">
        <f t="shared" si="12"/>
        <v/>
      </c>
      <c r="F207" s="21" t="str">
        <f ca="1">IF(C207="","",MIN(SUMIF(CustPay!$C$4:$C$999,Tracker!C207,CustPay!$D$4:$D$99)-SUMIF(OFFSET($C$4,0,0,ROW(C207)-ROW($C$4)),C207,OFFSET($F$4,0,0,ROW(F207)-ROW($F$4))),D207))</f>
        <v/>
      </c>
      <c r="G207" s="21" t="str">
        <f t="shared" ca="1" si="11"/>
        <v/>
      </c>
      <c r="H207" s="22" t="str">
        <f t="shared" ca="1" si="13"/>
        <v/>
      </c>
    </row>
    <row r="208" spans="2:8" x14ac:dyDescent="0.35">
      <c r="B208" s="19" t="str">
        <f>IF(A208="","",SUMIF(CustInv!$C$4:$C$999,Tracker!A208,CustInv!$B$4:$B$999))</f>
        <v/>
      </c>
      <c r="C208" s="20" t="str">
        <f>IF(A208="","",IF(A208=CustInv!C207,CustInv!D207,""))</f>
        <v/>
      </c>
      <c r="D208" s="21" t="str">
        <f>IF(A208="","",SUMIF(CustInv!C207:C1202,Tracker!A208,CustInv!E207:E1202))</f>
        <v/>
      </c>
      <c r="E208" s="19" t="str">
        <f t="shared" si="12"/>
        <v/>
      </c>
      <c r="F208" s="21" t="str">
        <f ca="1">IF(C208="","",MIN(SUMIF(CustPay!$C$4:$C$999,Tracker!C208,CustPay!$D$4:$D$99)-SUMIF(OFFSET($C$4,0,0,ROW(C208)-ROW($C$4)),C208,OFFSET($F$4,0,0,ROW(F208)-ROW($F$4))),D208))</f>
        <v/>
      </c>
      <c r="G208" s="21" t="str">
        <f t="shared" ca="1" si="11"/>
        <v/>
      </c>
      <c r="H208" s="22" t="str">
        <f t="shared" ca="1" si="13"/>
        <v/>
      </c>
    </row>
    <row r="209" spans="2:8" x14ac:dyDescent="0.35">
      <c r="B209" s="19" t="str">
        <f>IF(A209="","",SUMIF(CustInv!$C$4:$C$999,Tracker!A209,CustInv!$B$4:$B$999))</f>
        <v/>
      </c>
      <c r="C209" s="20" t="str">
        <f>IF(A209="","",IF(A209=CustInv!C208,CustInv!D208,""))</f>
        <v/>
      </c>
      <c r="D209" s="21" t="str">
        <f>IF(A209="","",SUMIF(CustInv!C208:C1203,Tracker!A209,CustInv!E208:E1203))</f>
        <v/>
      </c>
      <c r="E209" s="19" t="str">
        <f t="shared" si="12"/>
        <v/>
      </c>
      <c r="F209" s="21" t="str">
        <f ca="1">IF(C209="","",MIN(SUMIF(CustPay!$C$4:$C$999,Tracker!C209,CustPay!$D$4:$D$99)-SUMIF(OFFSET($C$4,0,0,ROW(C209)-ROW($C$4)),C209,OFFSET($F$4,0,0,ROW(F209)-ROW($F$4))),D209))</f>
        <v/>
      </c>
      <c r="G209" s="21" t="str">
        <f t="shared" ca="1" si="11"/>
        <v/>
      </c>
      <c r="H209" s="22" t="str">
        <f t="shared" ca="1" si="13"/>
        <v/>
      </c>
    </row>
    <row r="210" spans="2:8" x14ac:dyDescent="0.35">
      <c r="B210" s="19" t="str">
        <f>IF(A210="","",SUMIF(CustInv!$C$4:$C$999,Tracker!A210,CustInv!$B$4:$B$999))</f>
        <v/>
      </c>
      <c r="C210" s="20" t="str">
        <f>IF(A210="","",IF(A210=CustInv!C209,CustInv!D209,""))</f>
        <v/>
      </c>
      <c r="D210" s="21" t="str">
        <f>IF(A210="","",SUMIF(CustInv!C209:C1204,Tracker!A210,CustInv!E209:E1204))</f>
        <v/>
      </c>
      <c r="E210" s="19" t="str">
        <f t="shared" si="12"/>
        <v/>
      </c>
      <c r="F210" s="21" t="str">
        <f ca="1">IF(C210="","",MIN(SUMIF(CustPay!$C$4:$C$999,Tracker!C210,CustPay!$D$4:$D$99)-SUMIF(OFFSET($C$4,0,0,ROW(C210)-ROW($C$4)),C210,OFFSET($F$4,0,0,ROW(F210)-ROW($F$4))),D210))</f>
        <v/>
      </c>
      <c r="G210" s="21" t="str">
        <f t="shared" ca="1" si="11"/>
        <v/>
      </c>
      <c r="H210" s="22" t="str">
        <f t="shared" ca="1" si="13"/>
        <v/>
      </c>
    </row>
    <row r="211" spans="2:8" x14ac:dyDescent="0.35">
      <c r="B211" s="19" t="str">
        <f>IF(A211="","",SUMIF(CustInv!$C$4:$C$999,Tracker!A211,CustInv!$B$4:$B$999))</f>
        <v/>
      </c>
      <c r="C211" s="20" t="str">
        <f>IF(A211="","",IF(A211=CustInv!C210,CustInv!D210,""))</f>
        <v/>
      </c>
      <c r="D211" s="21" t="str">
        <f>IF(A211="","",SUMIF(CustInv!C210:C1205,Tracker!A211,CustInv!E210:E1205))</f>
        <v/>
      </c>
      <c r="E211" s="19" t="str">
        <f t="shared" si="12"/>
        <v/>
      </c>
      <c r="F211" s="21" t="str">
        <f ca="1">IF(C211="","",MIN(SUMIF(CustPay!$C$4:$C$999,Tracker!C211,CustPay!$D$4:$D$99)-SUMIF(OFFSET($C$4,0,0,ROW(C211)-ROW($C$4)),C211,OFFSET($F$4,0,0,ROW(F211)-ROW($F$4))),D211))</f>
        <v/>
      </c>
      <c r="G211" s="21" t="str">
        <f t="shared" ca="1" si="11"/>
        <v/>
      </c>
      <c r="H211" s="22" t="str">
        <f t="shared" ca="1" si="13"/>
        <v/>
      </c>
    </row>
    <row r="212" spans="2:8" x14ac:dyDescent="0.35">
      <c r="B212" s="19" t="str">
        <f>IF(A212="","",SUMIF(CustInv!$C$4:$C$999,Tracker!A212,CustInv!$B$4:$B$999))</f>
        <v/>
      </c>
      <c r="C212" s="20" t="str">
        <f>IF(A212="","",IF(A212=CustInv!C211,CustInv!D211,""))</f>
        <v/>
      </c>
      <c r="D212" s="21" t="str">
        <f>IF(A212="","",SUMIF(CustInv!C211:C1206,Tracker!A212,CustInv!E211:E1206))</f>
        <v/>
      </c>
      <c r="E212" s="19" t="str">
        <f t="shared" si="12"/>
        <v/>
      </c>
      <c r="F212" s="21" t="str">
        <f ca="1">IF(C212="","",MIN(SUMIF(CustPay!$C$4:$C$999,Tracker!C212,CustPay!$D$4:$D$99)-SUMIF(OFFSET($C$4,0,0,ROW(C212)-ROW($C$4)),C212,OFFSET($F$4,0,0,ROW(F212)-ROW($F$4))),D212))</f>
        <v/>
      </c>
      <c r="G212" s="21" t="str">
        <f t="shared" ca="1" si="11"/>
        <v/>
      </c>
      <c r="H212" s="22" t="str">
        <f t="shared" ca="1" si="13"/>
        <v/>
      </c>
    </row>
    <row r="213" spans="2:8" x14ac:dyDescent="0.35">
      <c r="B213" s="19" t="str">
        <f>IF(A213="","",SUMIF(CustInv!$C$4:$C$999,Tracker!A213,CustInv!$B$4:$B$999))</f>
        <v/>
      </c>
      <c r="C213" s="20" t="str">
        <f>IF(A213="","",IF(A213=CustInv!C212,CustInv!D212,""))</f>
        <v/>
      </c>
      <c r="D213" s="21" t="str">
        <f>IF(A213="","",SUMIF(CustInv!C212:C1207,Tracker!A213,CustInv!E212:E1207))</f>
        <v/>
      </c>
      <c r="E213" s="19" t="str">
        <f t="shared" si="12"/>
        <v/>
      </c>
      <c r="F213" s="21" t="str">
        <f ca="1">IF(C213="","",MIN(SUMIF(CustPay!$C$4:$C$999,Tracker!C213,CustPay!$D$4:$D$99)-SUMIF(OFFSET($C$4,0,0,ROW(C213)-ROW($C$4)),C213,OFFSET($F$4,0,0,ROW(F213)-ROW($F$4))),D213))</f>
        <v/>
      </c>
      <c r="G213" s="21" t="str">
        <f t="shared" ca="1" si="11"/>
        <v/>
      </c>
      <c r="H213" s="22" t="str">
        <f t="shared" ca="1" si="13"/>
        <v/>
      </c>
    </row>
    <row r="214" spans="2:8" x14ac:dyDescent="0.35">
      <c r="B214" s="19" t="str">
        <f>IF(A214="","",SUMIF(CustInv!$C$4:$C$999,Tracker!A214,CustInv!$B$4:$B$999))</f>
        <v/>
      </c>
      <c r="C214" s="20" t="str">
        <f>IF(A214="","",IF(A214=CustInv!C213,CustInv!D213,""))</f>
        <v/>
      </c>
      <c r="D214" s="21" t="str">
        <f>IF(A214="","",SUMIF(CustInv!C213:C1208,Tracker!A214,CustInv!E213:E1208))</f>
        <v/>
      </c>
      <c r="E214" s="19" t="str">
        <f t="shared" si="12"/>
        <v/>
      </c>
      <c r="F214" s="21" t="str">
        <f ca="1">IF(C214="","",MIN(SUMIF(CustPay!$C$4:$C$999,Tracker!C214,CustPay!$D$4:$D$99)-SUMIF(OFFSET($C$4,0,0,ROW(C214)-ROW($C$4)),C214,OFFSET($F$4,0,0,ROW(F214)-ROW($F$4))),D214))</f>
        <v/>
      </c>
      <c r="G214" s="21" t="str">
        <f t="shared" ca="1" si="11"/>
        <v/>
      </c>
      <c r="H214" s="22" t="str">
        <f t="shared" ca="1" si="13"/>
        <v/>
      </c>
    </row>
    <row r="215" spans="2:8" x14ac:dyDescent="0.35">
      <c r="B215" s="19" t="str">
        <f>IF(A215="","",SUMIF(CustInv!$C$4:$C$999,Tracker!A215,CustInv!$B$4:$B$999))</f>
        <v/>
      </c>
      <c r="C215" s="20" t="str">
        <f>IF(A215="","",IF(A215=CustInv!C214,CustInv!D214,""))</f>
        <v/>
      </c>
      <c r="D215" s="21" t="str">
        <f>IF(A215="","",SUMIF(CustInv!C214:C1209,Tracker!A215,CustInv!E214:E1209))</f>
        <v/>
      </c>
      <c r="E215" s="19" t="str">
        <f t="shared" si="12"/>
        <v/>
      </c>
      <c r="F215" s="21" t="str">
        <f ca="1">IF(C215="","",MIN(SUMIF(CustPay!$C$4:$C$999,Tracker!C215,CustPay!$D$4:$D$99)-SUMIF(OFFSET($C$4,0,0,ROW(C215)-ROW($C$4)),C215,OFFSET($F$4,0,0,ROW(F215)-ROW($F$4))),D215))</f>
        <v/>
      </c>
      <c r="G215" s="21" t="str">
        <f t="shared" ca="1" si="11"/>
        <v/>
      </c>
      <c r="H215" s="22" t="str">
        <f t="shared" ca="1" si="13"/>
        <v/>
      </c>
    </row>
    <row r="216" spans="2:8" x14ac:dyDescent="0.35">
      <c r="B216" s="19" t="str">
        <f>IF(A216="","",SUMIF(CustInv!$C$4:$C$999,Tracker!A216,CustInv!$B$4:$B$999))</f>
        <v/>
      </c>
      <c r="C216" s="20" t="str">
        <f>IF(A216="","",IF(A216=CustInv!C215,CustInv!D215,""))</f>
        <v/>
      </c>
      <c r="D216" s="21" t="str">
        <f>IF(A216="","",SUMIF(CustInv!C215:C1210,Tracker!A216,CustInv!E215:E1210))</f>
        <v/>
      </c>
      <c r="E216" s="19" t="str">
        <f t="shared" si="12"/>
        <v/>
      </c>
      <c r="F216" s="21" t="str">
        <f ca="1">IF(C216="","",MIN(SUMIF(CustPay!$C$4:$C$999,Tracker!C216,CustPay!$D$4:$D$99)-SUMIF(OFFSET($C$4,0,0,ROW(C216)-ROW($C$4)),C216,OFFSET($F$4,0,0,ROW(F216)-ROW($F$4))),D216))</f>
        <v/>
      </c>
      <c r="G216" s="21" t="str">
        <f t="shared" ca="1" si="11"/>
        <v/>
      </c>
      <c r="H216" s="22" t="str">
        <f t="shared" ca="1" si="13"/>
        <v/>
      </c>
    </row>
    <row r="217" spans="2:8" x14ac:dyDescent="0.35">
      <c r="B217" s="19" t="str">
        <f>IF(A217="","",SUMIF(CustInv!$C$4:$C$999,Tracker!A217,CustInv!$B$4:$B$999))</f>
        <v/>
      </c>
      <c r="C217" s="20" t="str">
        <f>IF(A217="","",IF(A217=CustInv!C216,CustInv!D216,""))</f>
        <v/>
      </c>
      <c r="D217" s="21" t="str">
        <f>IF(A217="","",SUMIF(CustInv!C216:C1211,Tracker!A217,CustInv!E216:E1211))</f>
        <v/>
      </c>
      <c r="E217" s="19" t="str">
        <f t="shared" si="12"/>
        <v/>
      </c>
      <c r="F217" s="21" t="str">
        <f ca="1">IF(C217="","",MIN(SUMIF(CustPay!$C$4:$C$999,Tracker!C217,CustPay!$D$4:$D$99)-SUMIF(OFFSET($C$4,0,0,ROW(C217)-ROW($C$4)),C217,OFFSET($F$4,0,0,ROW(F217)-ROW($F$4))),D217))</f>
        <v/>
      </c>
      <c r="G217" s="21" t="str">
        <f t="shared" ca="1" si="11"/>
        <v/>
      </c>
      <c r="H217" s="22" t="str">
        <f t="shared" ca="1" si="13"/>
        <v/>
      </c>
    </row>
    <row r="218" spans="2:8" x14ac:dyDescent="0.35">
      <c r="B218" s="19" t="str">
        <f>IF(A218="","",SUMIF(CustInv!$C$4:$C$999,Tracker!A218,CustInv!$B$4:$B$999))</f>
        <v/>
      </c>
      <c r="C218" s="20" t="str">
        <f>IF(A218="","",IF(A218=CustInv!C217,CustInv!D217,""))</f>
        <v/>
      </c>
      <c r="D218" s="21" t="str">
        <f>IF(A218="","",SUMIF(CustInv!C217:C1212,Tracker!A218,CustInv!E217:E1212))</f>
        <v/>
      </c>
      <c r="E218" s="19" t="str">
        <f t="shared" si="12"/>
        <v/>
      </c>
      <c r="F218" s="21" t="str">
        <f ca="1">IF(C218="","",MIN(SUMIF(CustPay!$C$4:$C$999,Tracker!C218,CustPay!$D$4:$D$99)-SUMIF(OFFSET($C$4,0,0,ROW(C218)-ROW($C$4)),C218,OFFSET($F$4,0,0,ROW(F218)-ROW($F$4))),D218))</f>
        <v/>
      </c>
      <c r="G218" s="21" t="str">
        <f t="shared" ca="1" si="11"/>
        <v/>
      </c>
      <c r="H218" s="22" t="str">
        <f t="shared" ca="1" si="13"/>
        <v/>
      </c>
    </row>
    <row r="219" spans="2:8" x14ac:dyDescent="0.35">
      <c r="B219" s="19" t="str">
        <f>IF(A219="","",SUMIF(CustInv!$C$4:$C$999,Tracker!A219,CustInv!$B$4:$B$999))</f>
        <v/>
      </c>
      <c r="C219" s="20" t="str">
        <f>IF(A219="","",IF(A219=CustInv!C218,CustInv!D218,""))</f>
        <v/>
      </c>
      <c r="D219" s="21" t="str">
        <f>IF(A219="","",SUMIF(CustInv!C218:C1213,Tracker!A219,CustInv!E218:E1213))</f>
        <v/>
      </c>
      <c r="E219" s="19" t="str">
        <f t="shared" si="12"/>
        <v/>
      </c>
      <c r="F219" s="21" t="str">
        <f ca="1">IF(C219="","",MIN(SUMIF(CustPay!$C$4:$C$999,Tracker!C219,CustPay!$D$4:$D$99)-SUMIF(OFFSET($C$4,0,0,ROW(C219)-ROW($C$4)),C219,OFFSET($F$4,0,0,ROW(F219)-ROW($F$4))),D219))</f>
        <v/>
      </c>
      <c r="G219" s="21" t="str">
        <f t="shared" ca="1" si="11"/>
        <v/>
      </c>
      <c r="H219" s="22" t="str">
        <f t="shared" ca="1" si="13"/>
        <v/>
      </c>
    </row>
    <row r="220" spans="2:8" x14ac:dyDescent="0.35">
      <c r="B220" s="19" t="str">
        <f>IF(A220="","",SUMIF(CustInv!$C$4:$C$999,Tracker!A220,CustInv!$B$4:$B$999))</f>
        <v/>
      </c>
      <c r="C220" s="20" t="str">
        <f>IF(A220="","",IF(A220=CustInv!C219,CustInv!D219,""))</f>
        <v/>
      </c>
      <c r="D220" s="21" t="str">
        <f>IF(A220="","",SUMIF(CustInv!C219:C1214,Tracker!A220,CustInv!E219:E1214))</f>
        <v/>
      </c>
      <c r="E220" s="19" t="str">
        <f t="shared" si="12"/>
        <v/>
      </c>
      <c r="F220" s="21" t="str">
        <f ca="1">IF(C220="","",MIN(SUMIF(CustPay!$C$4:$C$999,Tracker!C220,CustPay!$D$4:$D$99)-SUMIF(OFFSET($C$4,0,0,ROW(C220)-ROW($C$4)),C220,OFFSET($F$4,0,0,ROW(F220)-ROW($F$4))),D220))</f>
        <v/>
      </c>
      <c r="G220" s="21" t="str">
        <f t="shared" ca="1" si="11"/>
        <v/>
      </c>
      <c r="H220" s="22" t="str">
        <f t="shared" ca="1" si="13"/>
        <v/>
      </c>
    </row>
    <row r="221" spans="2:8" x14ac:dyDescent="0.35">
      <c r="B221" s="19" t="str">
        <f>IF(A221="","",SUMIF(CustInv!$C$4:$C$999,Tracker!A221,CustInv!$B$4:$B$999))</f>
        <v/>
      </c>
      <c r="C221" s="20" t="str">
        <f>IF(A221="","",IF(A221=CustInv!C220,CustInv!D220,""))</f>
        <v/>
      </c>
      <c r="D221" s="21" t="str">
        <f>IF(A221="","",SUMIF(CustInv!C220:C1215,Tracker!A221,CustInv!E220:E1215))</f>
        <v/>
      </c>
      <c r="E221" s="19" t="str">
        <f t="shared" si="12"/>
        <v/>
      </c>
      <c r="F221" s="21" t="str">
        <f ca="1">IF(C221="","",MIN(SUMIF(CustPay!$C$4:$C$999,Tracker!C221,CustPay!$D$4:$D$99)-SUMIF(OFFSET($C$4,0,0,ROW(C221)-ROW($C$4)),C221,OFFSET($F$4,0,0,ROW(F221)-ROW($F$4))),D221))</f>
        <v/>
      </c>
      <c r="G221" s="21" t="str">
        <f t="shared" ca="1" si="11"/>
        <v/>
      </c>
      <c r="H221" s="22" t="str">
        <f t="shared" ca="1" si="13"/>
        <v/>
      </c>
    </row>
    <row r="222" spans="2:8" x14ac:dyDescent="0.35">
      <c r="B222" s="19" t="str">
        <f>IF(A222="","",SUMIF(CustInv!$C$4:$C$999,Tracker!A222,CustInv!$B$4:$B$999))</f>
        <v/>
      </c>
      <c r="C222" s="20" t="str">
        <f>IF(A222="","",IF(A222=CustInv!C221,CustInv!D221,""))</f>
        <v/>
      </c>
      <c r="D222" s="21" t="str">
        <f>IF(A222="","",SUMIF(CustInv!C221:C1216,Tracker!A222,CustInv!E221:E1216))</f>
        <v/>
      </c>
      <c r="E222" s="19" t="str">
        <f t="shared" si="12"/>
        <v/>
      </c>
      <c r="F222" s="21" t="str">
        <f ca="1">IF(C222="","",MIN(SUMIF(CustPay!$C$4:$C$999,Tracker!C222,CustPay!$D$4:$D$99)-SUMIF(OFFSET($C$4,0,0,ROW(C222)-ROW($C$4)),C222,OFFSET($F$4,0,0,ROW(F222)-ROW($F$4))),D222))</f>
        <v/>
      </c>
      <c r="G222" s="21" t="str">
        <f t="shared" ca="1" si="11"/>
        <v/>
      </c>
      <c r="H222" s="22" t="str">
        <f t="shared" ca="1" si="13"/>
        <v/>
      </c>
    </row>
    <row r="223" spans="2:8" x14ac:dyDescent="0.35">
      <c r="B223" s="19" t="str">
        <f>IF(A223="","",SUMIF(CustInv!$C$4:$C$999,Tracker!A223,CustInv!$B$4:$B$999))</f>
        <v/>
      </c>
      <c r="C223" s="20" t="str">
        <f>IF(A223="","",IF(A223=CustInv!C222,CustInv!D222,""))</f>
        <v/>
      </c>
      <c r="D223" s="21" t="str">
        <f>IF(A223="","",SUMIF(CustInv!C222:C1217,Tracker!A223,CustInv!E222:E1217))</f>
        <v/>
      </c>
      <c r="E223" s="19" t="str">
        <f t="shared" si="12"/>
        <v/>
      </c>
      <c r="F223" s="21" t="str">
        <f ca="1">IF(C223="","",MIN(SUMIF(CustPay!$C$4:$C$999,Tracker!C223,CustPay!$D$4:$D$99)-SUMIF(OFFSET($C$4,0,0,ROW(C223)-ROW($C$4)),C223,OFFSET($F$4,0,0,ROW(F223)-ROW($F$4))),D223))</f>
        <v/>
      </c>
      <c r="G223" s="21" t="str">
        <f t="shared" ca="1" si="11"/>
        <v/>
      </c>
      <c r="H223" s="22" t="str">
        <f t="shared" ca="1" si="13"/>
        <v/>
      </c>
    </row>
    <row r="224" spans="2:8" x14ac:dyDescent="0.35">
      <c r="B224" s="19" t="str">
        <f>IF(A224="","",SUMIF(CustInv!$C$4:$C$999,Tracker!A224,CustInv!$B$4:$B$999))</f>
        <v/>
      </c>
      <c r="C224" s="20" t="str">
        <f>IF(A224="","",IF(A224=CustInv!C223,CustInv!D223,""))</f>
        <v/>
      </c>
      <c r="D224" s="21" t="str">
        <f>IF(A224="","",SUMIF(CustInv!C223:C1218,Tracker!A224,CustInv!E223:E1218))</f>
        <v/>
      </c>
      <c r="E224" s="19" t="str">
        <f t="shared" si="12"/>
        <v/>
      </c>
      <c r="F224" s="21" t="str">
        <f ca="1">IF(C224="","",MIN(SUMIF(CustPay!$C$4:$C$999,Tracker!C224,CustPay!$D$4:$D$99)-SUMIF(OFFSET($C$4,0,0,ROW(C224)-ROW($C$4)),C224,OFFSET($F$4,0,0,ROW(F224)-ROW($F$4))),D224))</f>
        <v/>
      </c>
      <c r="G224" s="21" t="str">
        <f t="shared" ca="1" si="11"/>
        <v/>
      </c>
      <c r="H224" s="22" t="str">
        <f t="shared" ca="1" si="13"/>
        <v/>
      </c>
    </row>
    <row r="225" spans="2:8" x14ac:dyDescent="0.35">
      <c r="B225" s="19" t="str">
        <f>IF(A225="","",SUMIF(CustInv!$C$4:$C$999,Tracker!A225,CustInv!$B$4:$B$999))</f>
        <v/>
      </c>
      <c r="C225" s="20" t="str">
        <f>IF(A225="","",IF(A225=CustInv!C224,CustInv!D224,""))</f>
        <v/>
      </c>
      <c r="D225" s="21" t="str">
        <f>IF(A225="","",SUMIF(CustInv!C224:C1219,Tracker!A225,CustInv!E224:E1219))</f>
        <v/>
      </c>
      <c r="E225" s="19" t="str">
        <f t="shared" si="12"/>
        <v/>
      </c>
      <c r="F225" s="21" t="str">
        <f ca="1">IF(C225="","",MIN(SUMIF(CustPay!$C$4:$C$999,Tracker!C225,CustPay!$D$4:$D$99)-SUMIF(OFFSET($C$4,0,0,ROW(C225)-ROW($C$4)),C225,OFFSET($F$4,0,0,ROW(F225)-ROW($F$4))),D225))</f>
        <v/>
      </c>
      <c r="G225" s="21" t="str">
        <f t="shared" ca="1" si="11"/>
        <v/>
      </c>
      <c r="H225" s="22" t="str">
        <f t="shared" ca="1" si="13"/>
        <v/>
      </c>
    </row>
    <row r="226" spans="2:8" x14ac:dyDescent="0.35">
      <c r="B226" s="19" t="str">
        <f>IF(A226="","",SUMIF(CustInv!$C$4:$C$999,Tracker!A226,CustInv!$B$4:$B$999))</f>
        <v/>
      </c>
      <c r="C226" s="20" t="str">
        <f>IF(A226="","",IF(A226=CustInv!C225,CustInv!D225,""))</f>
        <v/>
      </c>
      <c r="D226" s="21" t="str">
        <f>IF(A226="","",SUMIF(CustInv!C225:C1220,Tracker!A226,CustInv!E225:E1220))</f>
        <v/>
      </c>
      <c r="E226" s="19" t="str">
        <f t="shared" si="12"/>
        <v/>
      </c>
      <c r="F226" s="21" t="str">
        <f ca="1">IF(C226="","",MIN(SUMIF(CustPay!$C$4:$C$999,Tracker!C226,CustPay!$D$4:$D$99)-SUMIF(OFFSET($C$4,0,0,ROW(C226)-ROW($C$4)),C226,OFFSET($F$4,0,0,ROW(F226)-ROW($F$4))),D226))</f>
        <v/>
      </c>
      <c r="G226" s="21" t="str">
        <f t="shared" ca="1" si="11"/>
        <v/>
      </c>
      <c r="H226" s="22" t="str">
        <f t="shared" ca="1" si="13"/>
        <v/>
      </c>
    </row>
    <row r="227" spans="2:8" x14ac:dyDescent="0.35">
      <c r="B227" s="19" t="str">
        <f>IF(A227="","",SUMIF(CustInv!$C$4:$C$999,Tracker!A227,CustInv!$B$4:$B$999))</f>
        <v/>
      </c>
      <c r="C227" s="20" t="str">
        <f>IF(A227="","",IF(A227=CustInv!C226,CustInv!D226,""))</f>
        <v/>
      </c>
      <c r="D227" s="21" t="str">
        <f>IF(A227="","",SUMIF(CustInv!C226:C1221,Tracker!A227,CustInv!E226:E1221))</f>
        <v/>
      </c>
      <c r="E227" s="19" t="str">
        <f t="shared" si="12"/>
        <v/>
      </c>
      <c r="F227" s="21" t="str">
        <f ca="1">IF(C227="","",MIN(SUMIF(CustPay!$C$4:$C$999,Tracker!C227,CustPay!$D$4:$D$99)-SUMIF(OFFSET($C$4,0,0,ROW(C227)-ROW($C$4)),C227,OFFSET($F$4,0,0,ROW(F227)-ROW($F$4))),D227))</f>
        <v/>
      </c>
      <c r="G227" s="21" t="str">
        <f t="shared" ca="1" si="11"/>
        <v/>
      </c>
      <c r="H227" s="22" t="str">
        <f t="shared" ca="1" si="13"/>
        <v/>
      </c>
    </row>
    <row r="228" spans="2:8" x14ac:dyDescent="0.35">
      <c r="B228" s="19" t="str">
        <f>IF(A228="","",SUMIF(CustInv!$C$4:$C$999,Tracker!A228,CustInv!$B$4:$B$999))</f>
        <v/>
      </c>
      <c r="C228" s="20" t="str">
        <f>IF(A228="","",IF(A228=CustInv!C227,CustInv!D227,""))</f>
        <v/>
      </c>
      <c r="D228" s="21" t="str">
        <f>IF(A228="","",SUMIF(CustInv!C227:C1222,Tracker!A228,CustInv!E227:E1222))</f>
        <v/>
      </c>
      <c r="E228" s="19" t="str">
        <f t="shared" si="12"/>
        <v/>
      </c>
      <c r="F228" s="21" t="str">
        <f ca="1">IF(C228="","",MIN(SUMIF(CustPay!$C$4:$C$999,Tracker!C228,CustPay!$D$4:$D$99)-SUMIF(OFFSET($C$4,0,0,ROW(C228)-ROW($C$4)),C228,OFFSET($F$4,0,0,ROW(F228)-ROW($F$4))),D228))</f>
        <v/>
      </c>
      <c r="G228" s="21" t="str">
        <f t="shared" ca="1" si="11"/>
        <v/>
      </c>
      <c r="H228" s="22" t="str">
        <f t="shared" ca="1" si="13"/>
        <v/>
      </c>
    </row>
    <row r="229" spans="2:8" x14ac:dyDescent="0.35">
      <c r="B229" s="19" t="str">
        <f>IF(A229="","",SUMIF(CustInv!$C$4:$C$999,Tracker!A229,CustInv!$B$4:$B$999))</f>
        <v/>
      </c>
      <c r="C229" s="20" t="str">
        <f>IF(A229="","",IF(A229=CustInv!C228,CustInv!D228,""))</f>
        <v/>
      </c>
      <c r="D229" s="21" t="str">
        <f>IF(A229="","",SUMIF(CustInv!C228:C1223,Tracker!A229,CustInv!E228:E1223))</f>
        <v/>
      </c>
      <c r="E229" s="19" t="str">
        <f t="shared" si="12"/>
        <v/>
      </c>
      <c r="F229" s="21" t="str">
        <f ca="1">IF(C229="","",MIN(SUMIF(CustPay!$C$4:$C$999,Tracker!C229,CustPay!$D$4:$D$99)-SUMIF(OFFSET($C$4,0,0,ROW(C229)-ROW($C$4)),C229,OFFSET($F$4,0,0,ROW(F229)-ROW($F$4))),D229))</f>
        <v/>
      </c>
      <c r="G229" s="21" t="str">
        <f t="shared" ca="1" si="11"/>
        <v/>
      </c>
      <c r="H229" s="22" t="str">
        <f t="shared" ca="1" si="13"/>
        <v/>
      </c>
    </row>
    <row r="230" spans="2:8" x14ac:dyDescent="0.35">
      <c r="B230" s="19" t="str">
        <f>IF(A230="","",SUMIF(CustInv!$C$4:$C$999,Tracker!A230,CustInv!$B$4:$B$999))</f>
        <v/>
      </c>
      <c r="C230" s="20" t="str">
        <f>IF(A230="","",IF(A230=CustInv!C229,CustInv!D229,""))</f>
        <v/>
      </c>
      <c r="D230" s="21" t="str">
        <f>IF(A230="","",SUMIF(CustInv!C229:C1224,Tracker!A230,CustInv!E229:E1224))</f>
        <v/>
      </c>
      <c r="E230" s="19" t="str">
        <f t="shared" si="12"/>
        <v/>
      </c>
      <c r="F230" s="21" t="str">
        <f ca="1">IF(C230="","",MIN(SUMIF(CustPay!$C$4:$C$999,Tracker!C230,CustPay!$D$4:$D$99)-SUMIF(OFFSET($C$4,0,0,ROW(C230)-ROW($C$4)),C230,OFFSET($F$4,0,0,ROW(F230)-ROW($F$4))),D230))</f>
        <v/>
      </c>
      <c r="G230" s="21" t="str">
        <f t="shared" ca="1" si="11"/>
        <v/>
      </c>
      <c r="H230" s="22" t="str">
        <f t="shared" ca="1" si="13"/>
        <v/>
      </c>
    </row>
    <row r="231" spans="2:8" x14ac:dyDescent="0.35">
      <c r="B231" s="19" t="str">
        <f>IF(A231="","",SUMIF(CustInv!$C$4:$C$999,Tracker!A231,CustInv!$B$4:$B$999))</f>
        <v/>
      </c>
      <c r="C231" s="20" t="str">
        <f>IF(A231="","",IF(A231=CustInv!C230,CustInv!D230,""))</f>
        <v/>
      </c>
      <c r="D231" s="21" t="str">
        <f>IF(A231="","",SUMIF(CustInv!C230:C1225,Tracker!A231,CustInv!E230:E1225))</f>
        <v/>
      </c>
      <c r="E231" s="19" t="str">
        <f t="shared" si="12"/>
        <v/>
      </c>
      <c r="F231" s="21" t="str">
        <f ca="1">IF(C231="","",MIN(SUMIF(CustPay!$C$4:$C$999,Tracker!C231,CustPay!$D$4:$D$99)-SUMIF(OFFSET($C$4,0,0,ROW(C231)-ROW($C$4)),C231,OFFSET($F$4,0,0,ROW(F231)-ROW($F$4))),D231))</f>
        <v/>
      </c>
      <c r="G231" s="21" t="str">
        <f t="shared" ca="1" si="11"/>
        <v/>
      </c>
      <c r="H231" s="22" t="str">
        <f t="shared" ca="1" si="13"/>
        <v/>
      </c>
    </row>
    <row r="232" spans="2:8" x14ac:dyDescent="0.35">
      <c r="B232" s="19" t="str">
        <f>IF(A232="","",SUMIF(CustInv!$C$4:$C$999,Tracker!A232,CustInv!$B$4:$B$999))</f>
        <v/>
      </c>
      <c r="C232" s="20" t="str">
        <f>IF(A232="","",IF(A232=CustInv!C231,CustInv!D231,""))</f>
        <v/>
      </c>
      <c r="D232" s="21" t="str">
        <f>IF(A232="","",SUMIF(CustInv!C231:C1226,Tracker!A232,CustInv!E231:E1226))</f>
        <v/>
      </c>
      <c r="E232" s="19" t="str">
        <f t="shared" si="12"/>
        <v/>
      </c>
      <c r="F232" s="21" t="str">
        <f ca="1">IF(C232="","",MIN(SUMIF(CustPay!$C$4:$C$999,Tracker!C232,CustPay!$D$4:$D$99)-SUMIF(OFFSET($C$4,0,0,ROW(C232)-ROW($C$4)),C232,OFFSET($F$4,0,0,ROW(F232)-ROW($F$4))),D232))</f>
        <v/>
      </c>
      <c r="G232" s="21" t="str">
        <f t="shared" ca="1" si="11"/>
        <v/>
      </c>
      <c r="H232" s="22" t="str">
        <f t="shared" ca="1" si="13"/>
        <v/>
      </c>
    </row>
    <row r="233" spans="2:8" x14ac:dyDescent="0.35">
      <c r="B233" s="19" t="str">
        <f>IF(A233="","",SUMIF(CustInv!$C$4:$C$999,Tracker!A233,CustInv!$B$4:$B$999))</f>
        <v/>
      </c>
      <c r="C233" s="20" t="str">
        <f>IF(A233="","",IF(A233=CustInv!C232,CustInv!D232,""))</f>
        <v/>
      </c>
      <c r="D233" s="21" t="str">
        <f>IF(A233="","",SUMIF(CustInv!C232:C1227,Tracker!A233,CustInv!E232:E1227))</f>
        <v/>
      </c>
      <c r="E233" s="19" t="str">
        <f t="shared" si="12"/>
        <v/>
      </c>
      <c r="F233" s="21" t="str">
        <f ca="1">IF(C233="","",MIN(SUMIF(CustPay!$C$4:$C$999,Tracker!C233,CustPay!$D$4:$D$99)-SUMIF(OFFSET($C$4,0,0,ROW(C233)-ROW($C$4)),C233,OFFSET($F$4,0,0,ROW(F233)-ROW($F$4))),D233))</f>
        <v/>
      </c>
      <c r="G233" s="21" t="str">
        <f t="shared" ca="1" si="11"/>
        <v/>
      </c>
      <c r="H233" s="22" t="str">
        <f t="shared" ca="1" si="13"/>
        <v/>
      </c>
    </row>
    <row r="234" spans="2:8" x14ac:dyDescent="0.35">
      <c r="B234" s="19" t="str">
        <f>IF(A234="","",SUMIF(CustInv!$C$4:$C$999,Tracker!A234,CustInv!$B$4:$B$999))</f>
        <v/>
      </c>
      <c r="C234" s="20" t="str">
        <f>IF(A234="","",IF(A234=CustInv!C233,CustInv!D233,""))</f>
        <v/>
      </c>
      <c r="D234" s="21" t="str">
        <f>IF(A234="","",SUMIF(CustInv!C233:C1228,Tracker!A234,CustInv!E233:E1228))</f>
        <v/>
      </c>
      <c r="E234" s="19" t="str">
        <f t="shared" si="12"/>
        <v/>
      </c>
      <c r="F234" s="21" t="str">
        <f ca="1">IF(C234="","",MIN(SUMIF(CustPay!$C$4:$C$999,Tracker!C234,CustPay!$D$4:$D$99)-SUMIF(OFFSET($C$4,0,0,ROW(C234)-ROW($C$4)),C234,OFFSET($F$4,0,0,ROW(F234)-ROW($F$4))),D234))</f>
        <v/>
      </c>
      <c r="G234" s="21" t="str">
        <f t="shared" ca="1" si="11"/>
        <v/>
      </c>
      <c r="H234" s="22" t="str">
        <f t="shared" ca="1" si="13"/>
        <v/>
      </c>
    </row>
    <row r="235" spans="2:8" x14ac:dyDescent="0.35">
      <c r="B235" s="19" t="str">
        <f>IF(A235="","",SUMIF(CustInv!$C$4:$C$999,Tracker!A235,CustInv!$B$4:$B$999))</f>
        <v/>
      </c>
      <c r="C235" s="20" t="str">
        <f>IF(A235="","",IF(A235=CustInv!C234,CustInv!D234,""))</f>
        <v/>
      </c>
      <c r="D235" s="21" t="str">
        <f>IF(A235="","",SUMIF(CustInv!C234:C1229,Tracker!A235,CustInv!E234:E1229))</f>
        <v/>
      </c>
      <c r="E235" s="19" t="str">
        <f t="shared" si="12"/>
        <v/>
      </c>
      <c r="F235" s="21" t="str">
        <f ca="1">IF(C235="","",MIN(SUMIF(CustPay!$C$4:$C$999,Tracker!C235,CustPay!$D$4:$D$99)-SUMIF(OFFSET($C$4,0,0,ROW(C235)-ROW($C$4)),C235,OFFSET($F$4,0,0,ROW(F235)-ROW($F$4))),D235))</f>
        <v/>
      </c>
      <c r="G235" s="21" t="str">
        <f t="shared" ca="1" si="11"/>
        <v/>
      </c>
      <c r="H235" s="22" t="str">
        <f t="shared" ca="1" si="13"/>
        <v/>
      </c>
    </row>
    <row r="236" spans="2:8" x14ac:dyDescent="0.35">
      <c r="B236" s="19" t="str">
        <f>IF(A236="","",SUMIF(CustInv!$C$4:$C$999,Tracker!A236,CustInv!$B$4:$B$999))</f>
        <v/>
      </c>
      <c r="C236" s="20" t="str">
        <f>IF(A236="","",IF(A236=CustInv!C235,CustInv!D235,""))</f>
        <v/>
      </c>
      <c r="D236" s="21" t="str">
        <f>IF(A236="","",SUMIF(CustInv!C235:C1230,Tracker!A236,CustInv!E235:E1230))</f>
        <v/>
      </c>
      <c r="E236" s="19" t="str">
        <f t="shared" si="12"/>
        <v/>
      </c>
      <c r="F236" s="21" t="str">
        <f ca="1">IF(C236="","",MIN(SUMIF(CustPay!$C$4:$C$999,Tracker!C236,CustPay!$D$4:$D$99)-SUMIF(OFFSET($C$4,0,0,ROW(C236)-ROW($C$4)),C236,OFFSET($F$4,0,0,ROW(F236)-ROW($F$4))),D236))</f>
        <v/>
      </c>
      <c r="G236" s="21" t="str">
        <f t="shared" ca="1" si="11"/>
        <v/>
      </c>
      <c r="H236" s="22" t="str">
        <f t="shared" ca="1" si="13"/>
        <v/>
      </c>
    </row>
    <row r="237" spans="2:8" x14ac:dyDescent="0.35">
      <c r="B237" s="19" t="str">
        <f>IF(A237="","",SUMIF(CustInv!$C$4:$C$999,Tracker!A237,CustInv!$B$4:$B$999))</f>
        <v/>
      </c>
      <c r="C237" s="20" t="str">
        <f>IF(A237="","",IF(A237=CustInv!C236,CustInv!D236,""))</f>
        <v/>
      </c>
      <c r="D237" s="21" t="str">
        <f>IF(A237="","",SUMIF(CustInv!C236:C1231,Tracker!A237,CustInv!E236:E1231))</f>
        <v/>
      </c>
      <c r="E237" s="19" t="str">
        <f t="shared" si="12"/>
        <v/>
      </c>
      <c r="F237" s="21" t="str">
        <f ca="1">IF(C237="","",MIN(SUMIF(CustPay!$C$4:$C$999,Tracker!C237,CustPay!$D$4:$D$99)-SUMIF(OFFSET($C$4,0,0,ROW(C237)-ROW($C$4)),C237,OFFSET($F$4,0,0,ROW(F237)-ROW($F$4))),D237))</f>
        <v/>
      </c>
      <c r="G237" s="21" t="str">
        <f t="shared" ca="1" si="11"/>
        <v/>
      </c>
      <c r="H237" s="22" t="str">
        <f t="shared" ca="1" si="13"/>
        <v/>
      </c>
    </row>
    <row r="238" spans="2:8" x14ac:dyDescent="0.35">
      <c r="B238" s="19" t="str">
        <f>IF(A238="","",SUMIF(CustInv!$C$4:$C$999,Tracker!A238,CustInv!$B$4:$B$999))</f>
        <v/>
      </c>
      <c r="C238" s="20" t="str">
        <f>IF(A238="","",IF(A238=CustInv!C237,CustInv!D237,""))</f>
        <v/>
      </c>
      <c r="D238" s="21" t="str">
        <f>IF(A238="","",SUMIF(CustInv!C237:C1232,Tracker!A238,CustInv!E237:E1232))</f>
        <v/>
      </c>
      <c r="E238" s="19" t="str">
        <f t="shared" si="12"/>
        <v/>
      </c>
      <c r="F238" s="21" t="str">
        <f ca="1">IF(C238="","",MIN(SUMIF(CustPay!$C$4:$C$999,Tracker!C238,CustPay!$D$4:$D$99)-SUMIF(OFFSET($C$4,0,0,ROW(C238)-ROW($C$4)),C238,OFFSET($F$4,0,0,ROW(F238)-ROW($F$4))),D238))</f>
        <v/>
      </c>
      <c r="G238" s="21" t="str">
        <f t="shared" ca="1" si="11"/>
        <v/>
      </c>
      <c r="H238" s="22" t="str">
        <f t="shared" ca="1" si="13"/>
        <v/>
      </c>
    </row>
    <row r="239" spans="2:8" x14ac:dyDescent="0.35">
      <c r="B239" s="19" t="str">
        <f>IF(A239="","",SUMIF(CustInv!$C$4:$C$999,Tracker!A239,CustInv!$B$4:$B$999))</f>
        <v/>
      </c>
      <c r="C239" s="20" t="str">
        <f>IF(A239="","",IF(A239=CustInv!C238,CustInv!D238,""))</f>
        <v/>
      </c>
      <c r="D239" s="21" t="str">
        <f>IF(A239="","",SUMIF(CustInv!C238:C1233,Tracker!A239,CustInv!E238:E1233))</f>
        <v/>
      </c>
      <c r="E239" s="19" t="str">
        <f t="shared" si="12"/>
        <v/>
      </c>
      <c r="F239" s="21" t="str">
        <f ca="1">IF(C239="","",MIN(SUMIF(CustPay!$C$4:$C$999,Tracker!C239,CustPay!$D$4:$D$99)-SUMIF(OFFSET($C$4,0,0,ROW(C239)-ROW($C$4)),C239,OFFSET($F$4,0,0,ROW(F239)-ROW($F$4))),D239))</f>
        <v/>
      </c>
      <c r="G239" s="21" t="str">
        <f t="shared" ca="1" si="11"/>
        <v/>
      </c>
      <c r="H239" s="22" t="str">
        <f t="shared" ca="1" si="13"/>
        <v/>
      </c>
    </row>
    <row r="240" spans="2:8" x14ac:dyDescent="0.35">
      <c r="B240" s="19" t="str">
        <f>IF(A240="","",SUMIF(CustInv!$C$4:$C$999,Tracker!A240,CustInv!$B$4:$B$999))</f>
        <v/>
      </c>
      <c r="C240" s="20" t="str">
        <f>IF(A240="","",IF(A240=CustInv!C239,CustInv!D239,""))</f>
        <v/>
      </c>
      <c r="D240" s="21" t="str">
        <f>IF(A240="","",SUMIF(CustInv!C239:C1234,Tracker!A240,CustInv!E239:E1234))</f>
        <v/>
      </c>
      <c r="E240" s="19" t="str">
        <f t="shared" si="12"/>
        <v/>
      </c>
      <c r="F240" s="21" t="str">
        <f ca="1">IF(C240="","",MIN(SUMIF(CustPay!$C$4:$C$999,Tracker!C240,CustPay!$D$4:$D$99)-SUMIF(OFFSET($C$4,0,0,ROW(C240)-ROW($C$4)),C240,OFFSET($F$4,0,0,ROW(F240)-ROW($F$4))),D240))</f>
        <v/>
      </c>
      <c r="G240" s="21" t="str">
        <f t="shared" ca="1" si="11"/>
        <v/>
      </c>
      <c r="H240" s="22" t="str">
        <f t="shared" ca="1" si="13"/>
        <v/>
      </c>
    </row>
    <row r="241" spans="2:8" x14ac:dyDescent="0.35">
      <c r="B241" s="19" t="str">
        <f>IF(A241="","",SUMIF(CustInv!$C$4:$C$999,Tracker!A241,CustInv!$B$4:$B$999))</f>
        <v/>
      </c>
      <c r="C241" s="20" t="str">
        <f>IF(A241="","",IF(A241=CustInv!C240,CustInv!D240,""))</f>
        <v/>
      </c>
      <c r="D241" s="21" t="str">
        <f>IF(A241="","",SUMIF(CustInv!C240:C1235,Tracker!A241,CustInv!E240:E1235))</f>
        <v/>
      </c>
      <c r="E241" s="19" t="str">
        <f t="shared" si="12"/>
        <v/>
      </c>
      <c r="F241" s="21" t="str">
        <f ca="1">IF(C241="","",MIN(SUMIF(CustPay!$C$4:$C$999,Tracker!C241,CustPay!$D$4:$D$99)-SUMIF(OFFSET($C$4,0,0,ROW(C241)-ROW($C$4)),C241,OFFSET($F$4,0,0,ROW(F241)-ROW($F$4))),D241))</f>
        <v/>
      </c>
      <c r="G241" s="21" t="str">
        <f t="shared" ca="1" si="11"/>
        <v/>
      </c>
      <c r="H241" s="22" t="str">
        <f t="shared" ca="1" si="13"/>
        <v/>
      </c>
    </row>
    <row r="242" spans="2:8" x14ac:dyDescent="0.35">
      <c r="B242" s="19" t="str">
        <f>IF(A242="","",SUMIF(CustInv!$C$4:$C$999,Tracker!A242,CustInv!$B$4:$B$999))</f>
        <v/>
      </c>
      <c r="C242" s="20" t="str">
        <f>IF(A242="","",IF(A242=CustInv!C241,CustInv!D241,""))</f>
        <v/>
      </c>
      <c r="D242" s="21" t="str">
        <f>IF(A242="","",SUMIF(CustInv!C241:C1236,Tracker!A242,CustInv!E241:E1236))</f>
        <v/>
      </c>
      <c r="E242" s="19" t="str">
        <f t="shared" si="12"/>
        <v/>
      </c>
      <c r="F242" s="21" t="str">
        <f ca="1">IF(C242="","",MIN(SUMIF(CustPay!$C$4:$C$999,Tracker!C242,CustPay!$D$4:$D$99)-SUMIF(OFFSET($C$4,0,0,ROW(C242)-ROW($C$4)),C242,OFFSET($F$4,0,0,ROW(F242)-ROW($F$4))),D242))</f>
        <v/>
      </c>
      <c r="G242" s="21" t="str">
        <f t="shared" ca="1" si="11"/>
        <v/>
      </c>
      <c r="H242" s="22" t="str">
        <f t="shared" ca="1" si="13"/>
        <v/>
      </c>
    </row>
    <row r="243" spans="2:8" x14ac:dyDescent="0.35">
      <c r="B243" s="19" t="str">
        <f>IF(A243="","",SUMIF(CustInv!$C$4:$C$999,Tracker!A243,CustInv!$B$4:$B$999))</f>
        <v/>
      </c>
      <c r="C243" s="20" t="str">
        <f>IF(A243="","",IF(A243=CustInv!C242,CustInv!D242,""))</f>
        <v/>
      </c>
      <c r="D243" s="21" t="str">
        <f>IF(A243="","",SUMIF(CustInv!C242:C1237,Tracker!A243,CustInv!E242:E1237))</f>
        <v/>
      </c>
      <c r="E243" s="19" t="str">
        <f t="shared" si="12"/>
        <v/>
      </c>
      <c r="F243" s="21" t="str">
        <f ca="1">IF(C243="","",MIN(SUMIF(CustPay!$C$4:$C$999,Tracker!C243,CustPay!$D$4:$D$99)-SUMIF(OFFSET($C$4,0,0,ROW(C243)-ROW($C$4)),C243,OFFSET($F$4,0,0,ROW(F243)-ROW($F$4))),D243))</f>
        <v/>
      </c>
      <c r="G243" s="21" t="str">
        <f t="shared" ca="1" si="11"/>
        <v/>
      </c>
      <c r="H243" s="22" t="str">
        <f t="shared" ca="1" si="13"/>
        <v/>
      </c>
    </row>
    <row r="244" spans="2:8" x14ac:dyDescent="0.35">
      <c r="B244" s="19" t="str">
        <f>IF(A244="","",SUMIF(CustInv!$C$4:$C$999,Tracker!A244,CustInv!$B$4:$B$999))</f>
        <v/>
      </c>
      <c r="C244" s="20" t="str">
        <f>IF(A244="","",IF(A244=CustInv!C243,CustInv!D243,""))</f>
        <v/>
      </c>
      <c r="D244" s="21" t="str">
        <f>IF(A244="","",SUMIF(CustInv!C243:C1238,Tracker!A244,CustInv!E243:E1238))</f>
        <v/>
      </c>
      <c r="E244" s="19" t="str">
        <f t="shared" si="12"/>
        <v/>
      </c>
      <c r="F244" s="21" t="str">
        <f ca="1">IF(C244="","",MIN(SUMIF(CustPay!$C$4:$C$999,Tracker!C244,CustPay!$D$4:$D$99)-SUMIF(OFFSET($C$4,0,0,ROW(C244)-ROW($C$4)),C244,OFFSET($F$4,0,0,ROW(F244)-ROW($F$4))),D244))</f>
        <v/>
      </c>
      <c r="G244" s="21" t="str">
        <f t="shared" ca="1" si="11"/>
        <v/>
      </c>
      <c r="H244" s="22" t="str">
        <f t="shared" ca="1" si="13"/>
        <v/>
      </c>
    </row>
    <row r="245" spans="2:8" x14ac:dyDescent="0.35">
      <c r="B245" s="19" t="str">
        <f>IF(A245="","",SUMIF(CustInv!$C$4:$C$999,Tracker!A245,CustInv!$B$4:$B$999))</f>
        <v/>
      </c>
      <c r="C245" s="20" t="str">
        <f>IF(A245="","",IF(A245=CustInv!C244,CustInv!D244,""))</f>
        <v/>
      </c>
      <c r="D245" s="21" t="str">
        <f>IF(A245="","",SUMIF(CustInv!C244:C1239,Tracker!A245,CustInv!E244:E1239))</f>
        <v/>
      </c>
      <c r="E245" s="19" t="str">
        <f t="shared" si="12"/>
        <v/>
      </c>
      <c r="F245" s="21" t="str">
        <f ca="1">IF(C245="","",MIN(SUMIF(CustPay!$C$4:$C$999,Tracker!C245,CustPay!$D$4:$D$99)-SUMIF(OFFSET($C$4,0,0,ROW(C245)-ROW($C$4)),C245,OFFSET($F$4,0,0,ROW(F245)-ROW($F$4))),D245))</f>
        <v/>
      </c>
      <c r="G245" s="21" t="str">
        <f t="shared" ca="1" si="11"/>
        <v/>
      </c>
      <c r="H245" s="22" t="str">
        <f t="shared" ca="1" si="13"/>
        <v/>
      </c>
    </row>
    <row r="246" spans="2:8" x14ac:dyDescent="0.35">
      <c r="B246" s="19" t="str">
        <f>IF(A246="","",SUMIF(CustInv!$C$4:$C$999,Tracker!A246,CustInv!$B$4:$B$999))</f>
        <v/>
      </c>
      <c r="C246" s="20" t="str">
        <f>IF(A246="","",IF(A246=CustInv!C245,CustInv!D245,""))</f>
        <v/>
      </c>
      <c r="D246" s="21" t="str">
        <f>IF(A246="","",SUMIF(CustInv!C245:C1240,Tracker!A246,CustInv!E245:E1240))</f>
        <v/>
      </c>
      <c r="E246" s="19" t="str">
        <f t="shared" si="12"/>
        <v/>
      </c>
      <c r="F246" s="21" t="str">
        <f ca="1">IF(C246="","",MIN(SUMIF(CustPay!$C$4:$C$999,Tracker!C246,CustPay!$D$4:$D$99)-SUMIF(OFFSET($C$4,0,0,ROW(C246)-ROW($C$4)),C246,OFFSET($F$4,0,0,ROW(F246)-ROW($F$4))),D246))</f>
        <v/>
      </c>
      <c r="G246" s="21" t="str">
        <f t="shared" ca="1" si="11"/>
        <v/>
      </c>
      <c r="H246" s="22" t="str">
        <f t="shared" ca="1" si="13"/>
        <v/>
      </c>
    </row>
    <row r="247" spans="2:8" x14ac:dyDescent="0.35">
      <c r="B247" s="19" t="str">
        <f>IF(A247="","",SUMIF(CustInv!$C$4:$C$999,Tracker!A247,CustInv!$B$4:$B$999))</f>
        <v/>
      </c>
      <c r="C247" s="20" t="str">
        <f>IF(A247="","",IF(A247=CustInv!C246,CustInv!D246,""))</f>
        <v/>
      </c>
      <c r="D247" s="21" t="str">
        <f>IF(A247="","",SUMIF(CustInv!C246:C1241,Tracker!A247,CustInv!E246:E1241))</f>
        <v/>
      </c>
      <c r="E247" s="19" t="str">
        <f t="shared" si="12"/>
        <v/>
      </c>
      <c r="F247" s="21" t="str">
        <f ca="1">IF(C247="","",MIN(SUMIF(CustPay!$C$4:$C$999,Tracker!C247,CustPay!$D$4:$D$99)-SUMIF(OFFSET($C$4,0,0,ROW(C247)-ROW($C$4)),C247,OFFSET($F$4,0,0,ROW(F247)-ROW($F$4))),D247))</f>
        <v/>
      </c>
      <c r="G247" s="21" t="str">
        <f t="shared" ca="1" si="11"/>
        <v/>
      </c>
      <c r="H247" s="22" t="str">
        <f t="shared" ca="1" si="13"/>
        <v/>
      </c>
    </row>
    <row r="248" spans="2:8" x14ac:dyDescent="0.35">
      <c r="B248" s="19" t="str">
        <f>IF(A248="","",SUMIF(CustInv!$C$4:$C$999,Tracker!A248,CustInv!$B$4:$B$999))</f>
        <v/>
      </c>
      <c r="C248" s="20" t="str">
        <f>IF(A248="","",IF(A248=CustInv!C247,CustInv!D247,""))</f>
        <v/>
      </c>
      <c r="D248" s="21" t="str">
        <f>IF(A248="","",SUMIF(CustInv!C247:C1242,Tracker!A248,CustInv!E247:E1242))</f>
        <v/>
      </c>
      <c r="E248" s="19" t="str">
        <f t="shared" si="12"/>
        <v/>
      </c>
      <c r="F248" s="21" t="str">
        <f ca="1">IF(C248="","",MIN(SUMIF(CustPay!$C$4:$C$999,Tracker!C248,CustPay!$D$4:$D$99)-SUMIF(OFFSET($C$4,0,0,ROW(C248)-ROW($C$4)),C248,OFFSET($F$4,0,0,ROW(F248)-ROW($F$4))),D248))</f>
        <v/>
      </c>
      <c r="G248" s="21" t="str">
        <f t="shared" ca="1" si="11"/>
        <v/>
      </c>
      <c r="H248" s="22" t="str">
        <f t="shared" ca="1" si="13"/>
        <v/>
      </c>
    </row>
    <row r="249" spans="2:8" x14ac:dyDescent="0.35">
      <c r="B249" s="19" t="str">
        <f>IF(A249="","",SUMIF(CustInv!$C$4:$C$999,Tracker!A249,CustInv!$B$4:$B$999))</f>
        <v/>
      </c>
      <c r="C249" s="20" t="str">
        <f>IF(A249="","",IF(A249=CustInv!C248,CustInv!D248,""))</f>
        <v/>
      </c>
      <c r="D249" s="21" t="str">
        <f>IF(A249="","",SUMIF(CustInv!C248:C1243,Tracker!A249,CustInv!E248:E1243))</f>
        <v/>
      </c>
      <c r="E249" s="19" t="str">
        <f t="shared" si="12"/>
        <v/>
      </c>
      <c r="F249" s="21" t="str">
        <f ca="1">IF(C249="","",MIN(SUMIF(CustPay!$C$4:$C$999,Tracker!C249,CustPay!$D$4:$D$99)-SUMIF(OFFSET($C$4,0,0,ROW(C249)-ROW($C$4)),C249,OFFSET($F$4,0,0,ROW(F249)-ROW($F$4))),D249))</f>
        <v/>
      </c>
      <c r="G249" s="21" t="str">
        <f t="shared" ca="1" si="11"/>
        <v/>
      </c>
      <c r="H249" s="22" t="str">
        <f t="shared" ca="1" si="13"/>
        <v/>
      </c>
    </row>
    <row r="250" spans="2:8" x14ac:dyDescent="0.35">
      <c r="B250" s="19" t="str">
        <f>IF(A250="","",SUMIF(CustInv!$C$4:$C$999,Tracker!A250,CustInv!$B$4:$B$999))</f>
        <v/>
      </c>
      <c r="C250" s="20" t="str">
        <f>IF(A250="","",IF(A250=CustInv!C249,CustInv!D249,""))</f>
        <v/>
      </c>
      <c r="D250" s="21" t="str">
        <f>IF(A250="","",SUMIF(CustInv!C249:C1244,Tracker!A250,CustInv!E249:E1244))</f>
        <v/>
      </c>
      <c r="E250" s="19" t="str">
        <f t="shared" si="12"/>
        <v/>
      </c>
      <c r="F250" s="21" t="str">
        <f ca="1">IF(C250="","",MIN(SUMIF(CustPay!$C$4:$C$999,Tracker!C250,CustPay!$D$4:$D$99)-SUMIF(OFFSET($C$4,0,0,ROW(C250)-ROW($C$4)),C250,OFFSET($F$4,0,0,ROW(F250)-ROW($F$4))),D250))</f>
        <v/>
      </c>
      <c r="G250" s="21" t="str">
        <f t="shared" ca="1" si="11"/>
        <v/>
      </c>
      <c r="H250" s="22" t="str">
        <f t="shared" ca="1" si="13"/>
        <v/>
      </c>
    </row>
    <row r="251" spans="2:8" x14ac:dyDescent="0.35">
      <c r="B251" s="19" t="str">
        <f>IF(A251="","",SUMIF(CustInv!$C$4:$C$999,Tracker!A251,CustInv!$B$4:$B$999))</f>
        <v/>
      </c>
      <c r="C251" s="20" t="str">
        <f>IF(A251="","",IF(A251=CustInv!C250,CustInv!D250,""))</f>
        <v/>
      </c>
      <c r="D251" s="21" t="str">
        <f>IF(A251="","",SUMIF(CustInv!C250:C1245,Tracker!A251,CustInv!E250:E1245))</f>
        <v/>
      </c>
      <c r="E251" s="19" t="str">
        <f t="shared" si="12"/>
        <v/>
      </c>
      <c r="F251" s="21" t="str">
        <f ca="1">IF(C251="","",MIN(SUMIF(CustPay!$C$4:$C$999,Tracker!C251,CustPay!$D$4:$D$99)-SUMIF(OFFSET($C$4,0,0,ROW(C251)-ROW($C$4)),C251,OFFSET($F$4,0,0,ROW(F251)-ROW($F$4))),D251))</f>
        <v/>
      </c>
      <c r="G251" s="21" t="str">
        <f t="shared" ca="1" si="11"/>
        <v/>
      </c>
      <c r="H251" s="22" t="str">
        <f t="shared" ca="1" si="13"/>
        <v/>
      </c>
    </row>
    <row r="252" spans="2:8" x14ac:dyDescent="0.35">
      <c r="B252" s="19" t="str">
        <f>IF(A252="","",SUMIF(CustInv!$C$4:$C$999,Tracker!A252,CustInv!$B$4:$B$999))</f>
        <v/>
      </c>
      <c r="C252" s="20" t="str">
        <f>IF(A252="","",IF(A252=CustInv!C251,CustInv!D251,""))</f>
        <v/>
      </c>
      <c r="D252" s="21" t="str">
        <f>IF(A252="","",SUMIF(CustInv!C251:C1246,Tracker!A252,CustInv!E251:E1246))</f>
        <v/>
      </c>
      <c r="E252" s="19" t="str">
        <f t="shared" si="12"/>
        <v/>
      </c>
      <c r="F252" s="21" t="str">
        <f ca="1">IF(C252="","",MIN(SUMIF(CustPay!$C$4:$C$999,Tracker!C252,CustPay!$D$4:$D$99)-SUMIF(OFFSET($C$4,0,0,ROW(C252)-ROW($C$4)),C252,OFFSET($F$4,0,0,ROW(F252)-ROW($F$4))),D252))</f>
        <v/>
      </c>
      <c r="G252" s="21" t="str">
        <f t="shared" ca="1" si="11"/>
        <v/>
      </c>
      <c r="H252" s="22" t="str">
        <f t="shared" ca="1" si="13"/>
        <v/>
      </c>
    </row>
    <row r="253" spans="2:8" x14ac:dyDescent="0.35">
      <c r="B253" s="19" t="str">
        <f>IF(A253="","",SUMIF(CustInv!$C$4:$C$999,Tracker!A253,CustInv!$B$4:$B$999))</f>
        <v/>
      </c>
      <c r="C253" s="20" t="str">
        <f>IF(A253="","",IF(A253=CustInv!C252,CustInv!D252,""))</f>
        <v/>
      </c>
      <c r="D253" s="21" t="str">
        <f>IF(A253="","",SUMIF(CustInv!C252:C1247,Tracker!A253,CustInv!E252:E1247))</f>
        <v/>
      </c>
      <c r="E253" s="19" t="str">
        <f t="shared" si="12"/>
        <v/>
      </c>
      <c r="F253" s="21" t="str">
        <f ca="1">IF(C253="","",MIN(SUMIF(CustPay!$C$4:$C$999,Tracker!C253,CustPay!$D$4:$D$99)-SUMIF(OFFSET($C$4,0,0,ROW(C253)-ROW($C$4)),C253,OFFSET($F$4,0,0,ROW(F253)-ROW($F$4))),D253))</f>
        <v/>
      </c>
      <c r="G253" s="21" t="str">
        <f t="shared" ca="1" si="11"/>
        <v/>
      </c>
      <c r="H253" s="22" t="str">
        <f t="shared" ca="1" si="13"/>
        <v/>
      </c>
    </row>
    <row r="254" spans="2:8" x14ac:dyDescent="0.35">
      <c r="B254" s="19" t="str">
        <f>IF(A254="","",SUMIF(CustInv!$C$4:$C$999,Tracker!A254,CustInv!$B$4:$B$999))</f>
        <v/>
      </c>
      <c r="C254" s="20" t="str">
        <f>IF(A254="","",IF(A254=CustInv!C253,CustInv!D253,""))</f>
        <v/>
      </c>
      <c r="D254" s="21" t="str">
        <f>IF(A254="","",SUMIF(CustInv!C253:C1248,Tracker!A254,CustInv!E253:E1248))</f>
        <v/>
      </c>
      <c r="E254" s="19" t="str">
        <f t="shared" si="12"/>
        <v/>
      </c>
      <c r="F254" s="21" t="str">
        <f ca="1">IF(C254="","",MIN(SUMIF(CustPay!$C$4:$C$999,Tracker!C254,CustPay!$D$4:$D$99)-SUMIF(OFFSET($C$4,0,0,ROW(C254)-ROW($C$4)),C254,OFFSET($F$4,0,0,ROW(F254)-ROW($F$4))),D254))</f>
        <v/>
      </c>
      <c r="G254" s="21" t="str">
        <f t="shared" ca="1" si="11"/>
        <v/>
      </c>
      <c r="H254" s="22" t="str">
        <f t="shared" ca="1" si="13"/>
        <v/>
      </c>
    </row>
    <row r="255" spans="2:8" x14ac:dyDescent="0.35">
      <c r="B255" s="19" t="str">
        <f>IF(A255="","",SUMIF(CustInv!$C$4:$C$999,Tracker!A255,CustInv!$B$4:$B$999))</f>
        <v/>
      </c>
      <c r="C255" s="20" t="str">
        <f>IF(A255="","",IF(A255=CustInv!C254,CustInv!D254,""))</f>
        <v/>
      </c>
      <c r="D255" s="21" t="str">
        <f>IF(A255="","",SUMIF(CustInv!C254:C1249,Tracker!A255,CustInv!E254:E1249))</f>
        <v/>
      </c>
      <c r="E255" s="19" t="str">
        <f t="shared" si="12"/>
        <v/>
      </c>
      <c r="F255" s="21" t="str">
        <f ca="1">IF(C255="","",MIN(SUMIF(CustPay!$C$4:$C$999,Tracker!C255,CustPay!$D$4:$D$99)-SUMIF(OFFSET($C$4,0,0,ROW(C255)-ROW($C$4)),C255,OFFSET($F$4,0,0,ROW(F255)-ROW($F$4))),D255))</f>
        <v/>
      </c>
      <c r="G255" s="21" t="str">
        <f t="shared" ca="1" si="11"/>
        <v/>
      </c>
      <c r="H255" s="22" t="str">
        <f t="shared" ca="1" si="13"/>
        <v/>
      </c>
    </row>
    <row r="256" spans="2:8" x14ac:dyDescent="0.35">
      <c r="B256" s="19" t="str">
        <f>IF(A256="","",SUMIF(CustInv!$C$4:$C$999,Tracker!A256,CustInv!$B$4:$B$999))</f>
        <v/>
      </c>
      <c r="C256" s="20" t="str">
        <f>IF(A256="","",IF(A256=CustInv!C255,CustInv!D255,""))</f>
        <v/>
      </c>
      <c r="D256" s="21" t="str">
        <f>IF(A256="","",SUMIF(CustInv!C255:C1250,Tracker!A256,CustInv!E255:E1250))</f>
        <v/>
      </c>
      <c r="E256" s="19" t="str">
        <f t="shared" si="12"/>
        <v/>
      </c>
      <c r="F256" s="21" t="str">
        <f ca="1">IF(C256="","",MIN(SUMIF(CustPay!$C$4:$C$999,Tracker!C256,CustPay!$D$4:$D$99)-SUMIF(OFFSET($C$4,0,0,ROW(C256)-ROW($C$4)),C256,OFFSET($F$4,0,0,ROW(F256)-ROW($F$4))),D256))</f>
        <v/>
      </c>
      <c r="G256" s="21" t="str">
        <f t="shared" ca="1" si="11"/>
        <v/>
      </c>
      <c r="H256" s="22" t="str">
        <f t="shared" ca="1" si="13"/>
        <v/>
      </c>
    </row>
    <row r="257" spans="2:8" x14ac:dyDescent="0.35">
      <c r="B257" s="19" t="str">
        <f>IF(A257="","",SUMIF(CustInv!$C$4:$C$999,Tracker!A257,CustInv!$B$4:$B$999))</f>
        <v/>
      </c>
      <c r="C257" s="20" t="str">
        <f>IF(A257="","",IF(A257=CustInv!C256,CustInv!D256,""))</f>
        <v/>
      </c>
      <c r="D257" s="21" t="str">
        <f>IF(A257="","",SUMIF(CustInv!C256:C1251,Tracker!A257,CustInv!E256:E1251))</f>
        <v/>
      </c>
      <c r="E257" s="19" t="str">
        <f t="shared" si="12"/>
        <v/>
      </c>
      <c r="F257" s="21" t="str">
        <f ca="1">IF(C257="","",MIN(SUMIF(CustPay!$C$4:$C$999,Tracker!C257,CustPay!$D$4:$D$99)-SUMIF(OFFSET($C$4,0,0,ROW(C257)-ROW($C$4)),C257,OFFSET($F$4,0,0,ROW(F257)-ROW($F$4))),D257))</f>
        <v/>
      </c>
      <c r="G257" s="21" t="str">
        <f t="shared" ca="1" si="11"/>
        <v/>
      </c>
      <c r="H257" s="22" t="str">
        <f t="shared" ca="1" si="13"/>
        <v/>
      </c>
    </row>
    <row r="258" spans="2:8" x14ac:dyDescent="0.35">
      <c r="B258" s="19" t="str">
        <f>IF(A258="","",SUMIF(CustInv!$C$4:$C$999,Tracker!A258,CustInv!$B$4:$B$999))</f>
        <v/>
      </c>
      <c r="C258" s="20" t="str">
        <f>IF(A258="","",IF(A258=CustInv!C257,CustInv!D257,""))</f>
        <v/>
      </c>
      <c r="D258" s="21" t="str">
        <f>IF(A258="","",SUMIF(CustInv!C257:C1252,Tracker!A258,CustInv!E257:E1252))</f>
        <v/>
      </c>
      <c r="E258" s="19" t="str">
        <f t="shared" si="12"/>
        <v/>
      </c>
      <c r="F258" s="21" t="str">
        <f ca="1">IF(C258="","",MIN(SUMIF(CustPay!$C$4:$C$999,Tracker!C258,CustPay!$D$4:$D$99)-SUMIF(OFFSET($C$4,0,0,ROW(C258)-ROW($C$4)),C258,OFFSET($F$4,0,0,ROW(F258)-ROW($F$4))),D258))</f>
        <v/>
      </c>
      <c r="G258" s="21" t="str">
        <f t="shared" ca="1" si="11"/>
        <v/>
      </c>
      <c r="H258" s="22" t="str">
        <f t="shared" ca="1" si="13"/>
        <v/>
      </c>
    </row>
    <row r="259" spans="2:8" x14ac:dyDescent="0.35">
      <c r="B259" s="19" t="str">
        <f>IF(A259="","",SUMIF(CustInv!$C$4:$C$999,Tracker!A259,CustInv!$B$4:$B$999))</f>
        <v/>
      </c>
      <c r="C259" s="20" t="str">
        <f>IF(A259="","",IF(A259=CustInv!C258,CustInv!D258,""))</f>
        <v/>
      </c>
      <c r="D259" s="21" t="str">
        <f>IF(A259="","",SUMIF(CustInv!C258:C1253,Tracker!A259,CustInv!E258:E1253))</f>
        <v/>
      </c>
      <c r="E259" s="19" t="str">
        <f t="shared" si="12"/>
        <v/>
      </c>
      <c r="F259" s="21" t="str">
        <f ca="1">IF(C259="","",MIN(SUMIF(CustPay!$C$4:$C$999,Tracker!C259,CustPay!$D$4:$D$99)-SUMIF(OFFSET($C$4,0,0,ROW(C259)-ROW($C$4)),C259,OFFSET($F$4,0,0,ROW(F259)-ROW($F$4))),D259))</f>
        <v/>
      </c>
      <c r="G259" s="21" t="str">
        <f t="shared" ca="1" si="11"/>
        <v/>
      </c>
      <c r="H259" s="22" t="str">
        <f t="shared" ca="1" si="13"/>
        <v/>
      </c>
    </row>
    <row r="260" spans="2:8" x14ac:dyDescent="0.35">
      <c r="B260" s="19" t="str">
        <f>IF(A260="","",SUMIF(CustInv!$C$4:$C$999,Tracker!A260,CustInv!$B$4:$B$999))</f>
        <v/>
      </c>
      <c r="C260" s="20" t="str">
        <f>IF(A260="","",IF(A260=CustInv!C259,CustInv!D259,""))</f>
        <v/>
      </c>
      <c r="D260" s="21" t="str">
        <f>IF(A260="","",SUMIF(CustInv!C259:C1254,Tracker!A260,CustInv!E259:E1254))</f>
        <v/>
      </c>
      <c r="E260" s="19" t="str">
        <f t="shared" si="12"/>
        <v/>
      </c>
      <c r="F260" s="21" t="str">
        <f ca="1">IF(C260="","",MIN(SUMIF(CustPay!$C$4:$C$999,Tracker!C260,CustPay!$D$4:$D$99)-SUMIF(OFFSET($C$4,0,0,ROW(C260)-ROW($C$4)),C260,OFFSET($F$4,0,0,ROW(F260)-ROW($F$4))),D260))</f>
        <v/>
      </c>
      <c r="G260" s="21" t="str">
        <f t="shared" ca="1" si="11"/>
        <v/>
      </c>
      <c r="H260" s="22" t="str">
        <f t="shared" ca="1" si="13"/>
        <v/>
      </c>
    </row>
    <row r="261" spans="2:8" x14ac:dyDescent="0.35">
      <c r="B261" s="19" t="str">
        <f>IF(A261="","",SUMIF(CustInv!$C$4:$C$999,Tracker!A261,CustInv!$B$4:$B$999))</f>
        <v/>
      </c>
      <c r="C261" s="20" t="str">
        <f>IF(A261="","",IF(A261=CustInv!C260,CustInv!D260,""))</f>
        <v/>
      </c>
      <c r="D261" s="21" t="str">
        <f>IF(A261="","",SUMIF(CustInv!C260:C1255,Tracker!A261,CustInv!E260:E1255))</f>
        <v/>
      </c>
      <c r="E261" s="19" t="str">
        <f t="shared" si="12"/>
        <v/>
      </c>
      <c r="F261" s="21" t="str">
        <f ca="1">IF(C261="","",MIN(SUMIF(CustPay!$C$4:$C$999,Tracker!C261,CustPay!$D$4:$D$99)-SUMIF(OFFSET($C$4,0,0,ROW(C261)-ROW($C$4)),C261,OFFSET($F$4,0,0,ROW(F261)-ROW($F$4))),D261))</f>
        <v/>
      </c>
      <c r="G261" s="21" t="str">
        <f t="shared" ca="1" si="11"/>
        <v/>
      </c>
      <c r="H261" s="22" t="str">
        <f t="shared" ca="1" si="13"/>
        <v/>
      </c>
    </row>
    <row r="262" spans="2:8" x14ac:dyDescent="0.35">
      <c r="B262" s="19" t="str">
        <f>IF(A262="","",SUMIF(CustInv!$C$4:$C$999,Tracker!A262,CustInv!$B$4:$B$999))</f>
        <v/>
      </c>
      <c r="C262" s="20" t="str">
        <f>IF(A262="","",IF(A262=CustInv!C261,CustInv!D261,""))</f>
        <v/>
      </c>
      <c r="D262" s="21" t="str">
        <f>IF(A262="","",SUMIF(CustInv!C261:C1256,Tracker!A262,CustInv!E261:E1256))</f>
        <v/>
      </c>
      <c r="E262" s="19" t="str">
        <f t="shared" si="12"/>
        <v/>
      </c>
      <c r="F262" s="21" t="str">
        <f ca="1">IF(C262="","",MIN(SUMIF(CustPay!$C$4:$C$999,Tracker!C262,CustPay!$D$4:$D$99)-SUMIF(OFFSET($C$4,0,0,ROW(C262)-ROW($C$4)),C262,OFFSET($F$4,0,0,ROW(F262)-ROW($F$4))),D262))</f>
        <v/>
      </c>
      <c r="G262" s="21" t="str">
        <f t="shared" ref="G262:G325" ca="1" si="14">IF(F262="","",D262-F262)</f>
        <v/>
      </c>
      <c r="H262" s="22" t="str">
        <f t="shared" ca="1" si="13"/>
        <v/>
      </c>
    </row>
    <row r="263" spans="2:8" x14ac:dyDescent="0.35">
      <c r="B263" s="19" t="str">
        <f>IF(A263="","",SUMIF(CustInv!$C$4:$C$999,Tracker!A263,CustInv!$B$4:$B$999))</f>
        <v/>
      </c>
      <c r="C263" s="20" t="str">
        <f>IF(A263="","",IF(A263=CustInv!C262,CustInv!D262,""))</f>
        <v/>
      </c>
      <c r="D263" s="21" t="str">
        <f>IF(A263="","",SUMIF(CustInv!C262:C1257,Tracker!A263,CustInv!E262:E1257))</f>
        <v/>
      </c>
      <c r="E263" s="19" t="str">
        <f t="shared" si="12"/>
        <v/>
      </c>
      <c r="F263" s="21" t="str">
        <f ca="1">IF(C263="","",MIN(SUMIF(CustPay!$C$4:$C$999,Tracker!C263,CustPay!$D$4:$D$99)-SUMIF(OFFSET($C$4,0,0,ROW(C263)-ROW($C$4)),C263,OFFSET($F$4,0,0,ROW(F263)-ROW($F$4))),D263))</f>
        <v/>
      </c>
      <c r="G263" s="21" t="str">
        <f t="shared" ca="1" si="14"/>
        <v/>
      </c>
      <c r="H263" s="22" t="str">
        <f t="shared" ca="1" si="13"/>
        <v/>
      </c>
    </row>
    <row r="264" spans="2:8" x14ac:dyDescent="0.35">
      <c r="B264" s="19" t="str">
        <f>IF(A264="","",SUMIF(CustInv!$C$4:$C$999,Tracker!A264,CustInv!$B$4:$B$999))</f>
        <v/>
      </c>
      <c r="C264" s="20" t="str">
        <f>IF(A264="","",IF(A264=CustInv!C263,CustInv!D263,""))</f>
        <v/>
      </c>
      <c r="D264" s="21" t="str">
        <f>IF(A264="","",SUMIF(CustInv!C263:C1258,Tracker!A264,CustInv!E263:E1258))</f>
        <v/>
      </c>
      <c r="E264" s="19" t="str">
        <f t="shared" si="12"/>
        <v/>
      </c>
      <c r="F264" s="21" t="str">
        <f ca="1">IF(C264="","",MIN(SUMIF(CustPay!$C$4:$C$999,Tracker!C264,CustPay!$D$4:$D$99)-SUMIF(OFFSET($C$4,0,0,ROW(C264)-ROW($C$4)),C264,OFFSET($F$4,0,0,ROW(F264)-ROW($F$4))),D264))</f>
        <v/>
      </c>
      <c r="G264" s="21" t="str">
        <f t="shared" ca="1" si="14"/>
        <v/>
      </c>
      <c r="H264" s="22" t="str">
        <f t="shared" ca="1" si="13"/>
        <v/>
      </c>
    </row>
    <row r="265" spans="2:8" x14ac:dyDescent="0.35">
      <c r="B265" s="19" t="str">
        <f>IF(A265="","",SUMIF(CustInv!$C$4:$C$999,Tracker!A265,CustInv!$B$4:$B$999))</f>
        <v/>
      </c>
      <c r="C265" s="20" t="str">
        <f>IF(A265="","",IF(A265=CustInv!C264,CustInv!D264,""))</f>
        <v/>
      </c>
      <c r="D265" s="21" t="str">
        <f>IF(A265="","",SUMIF(CustInv!C264:C1259,Tracker!A265,CustInv!E264:E1259))</f>
        <v/>
      </c>
      <c r="E265" s="19" t="str">
        <f t="shared" si="12"/>
        <v/>
      </c>
      <c r="F265" s="21" t="str">
        <f ca="1">IF(C265="","",MIN(SUMIF(CustPay!$C$4:$C$999,Tracker!C265,CustPay!$D$4:$D$99)-SUMIF(OFFSET($C$4,0,0,ROW(C265)-ROW($C$4)),C265,OFFSET($F$4,0,0,ROW(F265)-ROW($F$4))),D265))</f>
        <v/>
      </c>
      <c r="G265" s="21" t="str">
        <f t="shared" ca="1" si="14"/>
        <v/>
      </c>
      <c r="H265" s="22" t="str">
        <f t="shared" ca="1" si="13"/>
        <v/>
      </c>
    </row>
    <row r="266" spans="2:8" x14ac:dyDescent="0.35">
      <c r="B266" s="19" t="str">
        <f>IF(A266="","",SUMIF(CustInv!$C$4:$C$999,Tracker!A266,CustInv!$B$4:$B$999))</f>
        <v/>
      </c>
      <c r="C266" s="20" t="str">
        <f>IF(A266="","",IF(A266=CustInv!C265,CustInv!D265,""))</f>
        <v/>
      </c>
      <c r="D266" s="21" t="str">
        <f>IF(A266="","",SUMIF(CustInv!C265:C1260,Tracker!A266,CustInv!E265:E1260))</f>
        <v/>
      </c>
      <c r="E266" s="19" t="str">
        <f t="shared" si="12"/>
        <v/>
      </c>
      <c r="F266" s="21" t="str">
        <f ca="1">IF(C266="","",MIN(SUMIF(CustPay!$C$4:$C$999,Tracker!C266,CustPay!$D$4:$D$99)-SUMIF(OFFSET($C$4,0,0,ROW(C266)-ROW($C$4)),C266,OFFSET($F$4,0,0,ROW(F266)-ROW($F$4))),D266))</f>
        <v/>
      </c>
      <c r="G266" s="21" t="str">
        <f t="shared" ca="1" si="14"/>
        <v/>
      </c>
      <c r="H266" s="22" t="str">
        <f t="shared" ca="1" si="13"/>
        <v/>
      </c>
    </row>
    <row r="267" spans="2:8" x14ac:dyDescent="0.35">
      <c r="B267" s="19" t="str">
        <f>IF(A267="","",SUMIF(CustInv!$C$4:$C$999,Tracker!A267,CustInv!$B$4:$B$999))</f>
        <v/>
      </c>
      <c r="C267" s="20" t="str">
        <f>IF(A267="","",IF(A267=CustInv!C266,CustInv!D266,""))</f>
        <v/>
      </c>
      <c r="D267" s="21" t="str">
        <f>IF(A267="","",SUMIF(CustInv!C266:C1261,Tracker!A267,CustInv!E266:E1261))</f>
        <v/>
      </c>
      <c r="E267" s="19" t="str">
        <f t="shared" si="12"/>
        <v/>
      </c>
      <c r="F267" s="21" t="str">
        <f ca="1">IF(C267="","",MIN(SUMIF(CustPay!$C$4:$C$999,Tracker!C267,CustPay!$D$4:$D$99)-SUMIF(OFFSET($C$4,0,0,ROW(C267)-ROW($C$4)),C267,OFFSET($F$4,0,0,ROW(F267)-ROW($F$4))),D267))</f>
        <v/>
      </c>
      <c r="G267" s="21" t="str">
        <f t="shared" ca="1" si="14"/>
        <v/>
      </c>
      <c r="H267" s="22" t="str">
        <f t="shared" ca="1" si="13"/>
        <v/>
      </c>
    </row>
    <row r="268" spans="2:8" x14ac:dyDescent="0.35">
      <c r="B268" s="19" t="str">
        <f>IF(A268="","",SUMIF(CustInv!$C$4:$C$999,Tracker!A268,CustInv!$B$4:$B$999))</f>
        <v/>
      </c>
      <c r="C268" s="20" t="str">
        <f>IF(A268="","",IF(A268=CustInv!C267,CustInv!D267,""))</f>
        <v/>
      </c>
      <c r="D268" s="21" t="str">
        <f>IF(A268="","",SUMIF(CustInv!C267:C1262,Tracker!A268,CustInv!E267:E1262))</f>
        <v/>
      </c>
      <c r="E268" s="19" t="str">
        <f t="shared" si="12"/>
        <v/>
      </c>
      <c r="F268" s="21" t="str">
        <f ca="1">IF(C268="","",MIN(SUMIF(CustPay!$C$4:$C$999,Tracker!C268,CustPay!$D$4:$D$99)-SUMIF(OFFSET($C$4,0,0,ROW(C268)-ROW($C$4)),C268,OFFSET($F$4,0,0,ROW(F268)-ROW($F$4))),D268))</f>
        <v/>
      </c>
      <c r="G268" s="21" t="str">
        <f t="shared" ca="1" si="14"/>
        <v/>
      </c>
      <c r="H268" s="22" t="str">
        <f t="shared" ca="1" si="13"/>
        <v/>
      </c>
    </row>
    <row r="269" spans="2:8" x14ac:dyDescent="0.35">
      <c r="B269" s="19" t="str">
        <f>IF(A269="","",SUMIF(CustInv!$C$4:$C$999,Tracker!A269,CustInv!$B$4:$B$999))</f>
        <v/>
      </c>
      <c r="C269" s="20" t="str">
        <f>IF(A269="","",IF(A269=CustInv!C268,CustInv!D268,""))</f>
        <v/>
      </c>
      <c r="D269" s="21" t="str">
        <f>IF(A269="","",SUMIF(CustInv!C268:C1263,Tracker!A269,CustInv!E268:E1263))</f>
        <v/>
      </c>
      <c r="E269" s="19" t="str">
        <f t="shared" ref="E269:E332" si="15">IF(A269="","",DATE(YEAR(B269),MONTH(B269),DAY(B269)+30))</f>
        <v/>
      </c>
      <c r="F269" s="21" t="str">
        <f ca="1">IF(C269="","",MIN(SUMIF(CustPay!$C$4:$C$999,Tracker!C269,CustPay!$D$4:$D$99)-SUMIF(OFFSET($C$4,0,0,ROW(C269)-ROW($C$4)),C269,OFFSET($F$4,0,0,ROW(F269)-ROW($F$4))),D269))</f>
        <v/>
      </c>
      <c r="G269" s="21" t="str">
        <f t="shared" ca="1" si="14"/>
        <v/>
      </c>
      <c r="H269" s="22" t="str">
        <f t="shared" ref="H269:H332" ca="1" si="16">IF(G269=0,"Invoice Paid Up",IF(B269="","",TODAY()-B269))</f>
        <v/>
      </c>
    </row>
    <row r="270" spans="2:8" x14ac:dyDescent="0.35">
      <c r="B270" s="19" t="str">
        <f>IF(A270="","",SUMIF(CustInv!$C$4:$C$999,Tracker!A270,CustInv!$B$4:$B$999))</f>
        <v/>
      </c>
      <c r="C270" s="20" t="str">
        <f>IF(A270="","",IF(A270=CustInv!C269,CustInv!D269,""))</f>
        <v/>
      </c>
      <c r="D270" s="21" t="str">
        <f>IF(A270="","",SUMIF(CustInv!C269:C1264,Tracker!A270,CustInv!E269:E1264))</f>
        <v/>
      </c>
      <c r="E270" s="19" t="str">
        <f t="shared" si="15"/>
        <v/>
      </c>
      <c r="F270" s="21" t="str">
        <f ca="1">IF(C270="","",MIN(SUMIF(CustPay!$C$4:$C$999,Tracker!C270,CustPay!$D$4:$D$99)-SUMIF(OFFSET($C$4,0,0,ROW(C270)-ROW($C$4)),C270,OFFSET($F$4,0,0,ROW(F270)-ROW($F$4))),D270))</f>
        <v/>
      </c>
      <c r="G270" s="21" t="str">
        <f t="shared" ca="1" si="14"/>
        <v/>
      </c>
      <c r="H270" s="22" t="str">
        <f t="shared" ca="1" si="16"/>
        <v/>
      </c>
    </row>
    <row r="271" spans="2:8" x14ac:dyDescent="0.35">
      <c r="B271" s="19" t="str">
        <f>IF(A271="","",SUMIF(CustInv!$C$4:$C$999,Tracker!A271,CustInv!$B$4:$B$999))</f>
        <v/>
      </c>
      <c r="C271" s="20" t="str">
        <f>IF(A271="","",IF(A271=CustInv!C270,CustInv!D270,""))</f>
        <v/>
      </c>
      <c r="D271" s="21" t="str">
        <f>IF(A271="","",SUMIF(CustInv!C270:C1265,Tracker!A271,CustInv!E270:E1265))</f>
        <v/>
      </c>
      <c r="E271" s="19" t="str">
        <f t="shared" si="15"/>
        <v/>
      </c>
      <c r="F271" s="21" t="str">
        <f ca="1">IF(C271="","",MIN(SUMIF(CustPay!$C$4:$C$999,Tracker!C271,CustPay!$D$4:$D$99)-SUMIF(OFFSET($C$4,0,0,ROW(C271)-ROW($C$4)),C271,OFFSET($F$4,0,0,ROW(F271)-ROW($F$4))),D271))</f>
        <v/>
      </c>
      <c r="G271" s="21" t="str">
        <f t="shared" ca="1" si="14"/>
        <v/>
      </c>
      <c r="H271" s="22" t="str">
        <f t="shared" ca="1" si="16"/>
        <v/>
      </c>
    </row>
    <row r="272" spans="2:8" x14ac:dyDescent="0.35">
      <c r="B272" s="19" t="str">
        <f>IF(A272="","",SUMIF(CustInv!$C$4:$C$999,Tracker!A272,CustInv!$B$4:$B$999))</f>
        <v/>
      </c>
      <c r="C272" s="20" t="str">
        <f>IF(A272="","",IF(A272=CustInv!C271,CustInv!D271,""))</f>
        <v/>
      </c>
      <c r="D272" s="21" t="str">
        <f>IF(A272="","",SUMIF(CustInv!C271:C1266,Tracker!A272,CustInv!E271:E1266))</f>
        <v/>
      </c>
      <c r="E272" s="19" t="str">
        <f t="shared" si="15"/>
        <v/>
      </c>
      <c r="F272" s="21" t="str">
        <f ca="1">IF(C272="","",MIN(SUMIF(CustPay!$C$4:$C$999,Tracker!C272,CustPay!$D$4:$D$99)-SUMIF(OFFSET($C$4,0,0,ROW(C272)-ROW($C$4)),C272,OFFSET($F$4,0,0,ROW(F272)-ROW($F$4))),D272))</f>
        <v/>
      </c>
      <c r="G272" s="21" t="str">
        <f t="shared" ca="1" si="14"/>
        <v/>
      </c>
      <c r="H272" s="22" t="str">
        <f t="shared" ca="1" si="16"/>
        <v/>
      </c>
    </row>
    <row r="273" spans="2:8" x14ac:dyDescent="0.35">
      <c r="B273" s="19" t="str">
        <f>IF(A273="","",SUMIF(CustInv!$C$4:$C$999,Tracker!A273,CustInv!$B$4:$B$999))</f>
        <v/>
      </c>
      <c r="C273" s="20" t="str">
        <f>IF(A273="","",IF(A273=CustInv!C272,CustInv!D272,""))</f>
        <v/>
      </c>
      <c r="D273" s="21" t="str">
        <f>IF(A273="","",SUMIF(CustInv!C272:C1267,Tracker!A273,CustInv!E272:E1267))</f>
        <v/>
      </c>
      <c r="E273" s="19" t="str">
        <f t="shared" si="15"/>
        <v/>
      </c>
      <c r="F273" s="21" t="str">
        <f ca="1">IF(C273="","",MIN(SUMIF(CustPay!$C$4:$C$999,Tracker!C273,CustPay!$D$4:$D$99)-SUMIF(OFFSET($C$4,0,0,ROW(C273)-ROW($C$4)),C273,OFFSET($F$4,0,0,ROW(F273)-ROW($F$4))),D273))</f>
        <v/>
      </c>
      <c r="G273" s="21" t="str">
        <f t="shared" ca="1" si="14"/>
        <v/>
      </c>
      <c r="H273" s="22" t="str">
        <f t="shared" ca="1" si="16"/>
        <v/>
      </c>
    </row>
    <row r="274" spans="2:8" x14ac:dyDescent="0.35">
      <c r="B274" s="19" t="str">
        <f>IF(A274="","",SUMIF(CustInv!$C$4:$C$999,Tracker!A274,CustInv!$B$4:$B$999))</f>
        <v/>
      </c>
      <c r="C274" s="20" t="str">
        <f>IF(A274="","",IF(A274=CustInv!C273,CustInv!D273,""))</f>
        <v/>
      </c>
      <c r="D274" s="21" t="str">
        <f>IF(A274="","",SUMIF(CustInv!C273:C1268,Tracker!A274,CustInv!E273:E1268))</f>
        <v/>
      </c>
      <c r="E274" s="19" t="str">
        <f t="shared" si="15"/>
        <v/>
      </c>
      <c r="F274" s="21" t="str">
        <f ca="1">IF(C274="","",MIN(SUMIF(CustPay!$C$4:$C$999,Tracker!C274,CustPay!$D$4:$D$99)-SUMIF(OFFSET($C$4,0,0,ROW(C274)-ROW($C$4)),C274,OFFSET($F$4,0,0,ROW(F274)-ROW($F$4))),D274))</f>
        <v/>
      </c>
      <c r="G274" s="21" t="str">
        <f t="shared" ca="1" si="14"/>
        <v/>
      </c>
      <c r="H274" s="22" t="str">
        <f t="shared" ca="1" si="16"/>
        <v/>
      </c>
    </row>
    <row r="275" spans="2:8" x14ac:dyDescent="0.35">
      <c r="B275" s="19" t="str">
        <f>IF(A275="","",SUMIF(CustInv!$C$4:$C$999,Tracker!A275,CustInv!$B$4:$B$999))</f>
        <v/>
      </c>
      <c r="C275" s="20" t="str">
        <f>IF(A275="","",IF(A275=CustInv!C274,CustInv!D274,""))</f>
        <v/>
      </c>
      <c r="D275" s="21" t="str">
        <f>IF(A275="","",SUMIF(CustInv!C274:C1269,Tracker!A275,CustInv!E274:E1269))</f>
        <v/>
      </c>
      <c r="E275" s="19" t="str">
        <f t="shared" si="15"/>
        <v/>
      </c>
      <c r="F275" s="21" t="str">
        <f ca="1">IF(C275="","",MIN(SUMIF(CustPay!$C$4:$C$999,Tracker!C275,CustPay!$D$4:$D$99)-SUMIF(OFFSET($C$4,0,0,ROW(C275)-ROW($C$4)),C275,OFFSET($F$4,0,0,ROW(F275)-ROW($F$4))),D275))</f>
        <v/>
      </c>
      <c r="G275" s="21" t="str">
        <f t="shared" ca="1" si="14"/>
        <v/>
      </c>
      <c r="H275" s="22" t="str">
        <f t="shared" ca="1" si="16"/>
        <v/>
      </c>
    </row>
    <row r="276" spans="2:8" x14ac:dyDescent="0.35">
      <c r="B276" s="19" t="str">
        <f>IF(A276="","",SUMIF(CustInv!$C$4:$C$999,Tracker!A276,CustInv!$B$4:$B$999))</f>
        <v/>
      </c>
      <c r="C276" s="20" t="str">
        <f>IF(A276="","",IF(A276=CustInv!C275,CustInv!D275,""))</f>
        <v/>
      </c>
      <c r="D276" s="21" t="str">
        <f>IF(A276="","",SUMIF(CustInv!C275:C1270,Tracker!A276,CustInv!E275:E1270))</f>
        <v/>
      </c>
      <c r="E276" s="19" t="str">
        <f t="shared" si="15"/>
        <v/>
      </c>
      <c r="F276" s="21" t="str">
        <f ca="1">IF(C276="","",MIN(SUMIF(CustPay!$C$4:$C$999,Tracker!C276,CustPay!$D$4:$D$99)-SUMIF(OFFSET($C$4,0,0,ROW(C276)-ROW($C$4)),C276,OFFSET($F$4,0,0,ROW(F276)-ROW($F$4))),D276))</f>
        <v/>
      </c>
      <c r="G276" s="21" t="str">
        <f t="shared" ca="1" si="14"/>
        <v/>
      </c>
      <c r="H276" s="22" t="str">
        <f t="shared" ca="1" si="16"/>
        <v/>
      </c>
    </row>
    <row r="277" spans="2:8" x14ac:dyDescent="0.35">
      <c r="B277" s="19" t="str">
        <f>IF(A277="","",SUMIF(CustInv!$C$4:$C$999,Tracker!A277,CustInv!$B$4:$B$999))</f>
        <v/>
      </c>
      <c r="C277" s="20" t="str">
        <f>IF(A277="","",IF(A277=CustInv!C276,CustInv!D276,""))</f>
        <v/>
      </c>
      <c r="D277" s="21" t="str">
        <f>IF(A277="","",SUMIF(CustInv!C276:C1271,Tracker!A277,CustInv!E276:E1271))</f>
        <v/>
      </c>
      <c r="E277" s="19" t="str">
        <f t="shared" si="15"/>
        <v/>
      </c>
      <c r="F277" s="21" t="str">
        <f ca="1">IF(C277="","",MIN(SUMIF(CustPay!$C$4:$C$999,Tracker!C277,CustPay!$D$4:$D$99)-SUMIF(OFFSET($C$4,0,0,ROW(C277)-ROW($C$4)),C277,OFFSET($F$4,0,0,ROW(F277)-ROW($F$4))),D277))</f>
        <v/>
      </c>
      <c r="G277" s="21" t="str">
        <f t="shared" ca="1" si="14"/>
        <v/>
      </c>
      <c r="H277" s="22" t="str">
        <f t="shared" ca="1" si="16"/>
        <v/>
      </c>
    </row>
    <row r="278" spans="2:8" x14ac:dyDescent="0.35">
      <c r="B278" s="19" t="str">
        <f>IF(A278="","",SUMIF(CustInv!$C$4:$C$999,Tracker!A278,CustInv!$B$4:$B$999))</f>
        <v/>
      </c>
      <c r="C278" s="20" t="str">
        <f>IF(A278="","",IF(A278=CustInv!C277,CustInv!D277,""))</f>
        <v/>
      </c>
      <c r="D278" s="21" t="str">
        <f>IF(A278="","",SUMIF(CustInv!C277:C1272,Tracker!A278,CustInv!E277:E1272))</f>
        <v/>
      </c>
      <c r="E278" s="19" t="str">
        <f t="shared" si="15"/>
        <v/>
      </c>
      <c r="F278" s="21" t="str">
        <f ca="1">IF(C278="","",MIN(SUMIF(CustPay!$C$4:$C$999,Tracker!C278,CustPay!$D$4:$D$99)-SUMIF(OFFSET($C$4,0,0,ROW(C278)-ROW($C$4)),C278,OFFSET($F$4,0,0,ROW(F278)-ROW($F$4))),D278))</f>
        <v/>
      </c>
      <c r="G278" s="21" t="str">
        <f t="shared" ca="1" si="14"/>
        <v/>
      </c>
      <c r="H278" s="22" t="str">
        <f t="shared" ca="1" si="16"/>
        <v/>
      </c>
    </row>
    <row r="279" spans="2:8" x14ac:dyDescent="0.35">
      <c r="B279" s="19" t="str">
        <f>IF(A279="","",SUMIF(CustInv!$C$4:$C$999,Tracker!A279,CustInv!$B$4:$B$999))</f>
        <v/>
      </c>
      <c r="C279" s="20" t="str">
        <f>IF(A279="","",IF(A279=CustInv!C278,CustInv!D278,""))</f>
        <v/>
      </c>
      <c r="D279" s="21" t="str">
        <f>IF(A279="","",SUMIF(CustInv!C278:C1273,Tracker!A279,CustInv!E278:E1273))</f>
        <v/>
      </c>
      <c r="E279" s="19" t="str">
        <f t="shared" si="15"/>
        <v/>
      </c>
      <c r="F279" s="21" t="str">
        <f ca="1">IF(C279="","",MIN(SUMIF(CustPay!$C$4:$C$999,Tracker!C279,CustPay!$D$4:$D$99)-SUMIF(OFFSET($C$4,0,0,ROW(C279)-ROW($C$4)),C279,OFFSET($F$4,0,0,ROW(F279)-ROW($F$4))),D279))</f>
        <v/>
      </c>
      <c r="G279" s="21" t="str">
        <f t="shared" ca="1" si="14"/>
        <v/>
      </c>
      <c r="H279" s="22" t="str">
        <f t="shared" ca="1" si="16"/>
        <v/>
      </c>
    </row>
    <row r="280" spans="2:8" x14ac:dyDescent="0.35">
      <c r="B280" s="19" t="str">
        <f>IF(A280="","",SUMIF(CustInv!$C$4:$C$999,Tracker!A280,CustInv!$B$4:$B$999))</f>
        <v/>
      </c>
      <c r="C280" s="20" t="str">
        <f>IF(A280="","",IF(A280=CustInv!C279,CustInv!D279,""))</f>
        <v/>
      </c>
      <c r="D280" s="21" t="str">
        <f>IF(A280="","",SUMIF(CustInv!C279:C1274,Tracker!A280,CustInv!E279:E1274))</f>
        <v/>
      </c>
      <c r="E280" s="19" t="str">
        <f t="shared" si="15"/>
        <v/>
      </c>
      <c r="F280" s="21" t="str">
        <f ca="1">IF(C280="","",MIN(SUMIF(CustPay!$C$4:$C$999,Tracker!C280,CustPay!$D$4:$D$99)-SUMIF(OFFSET($C$4,0,0,ROW(C280)-ROW($C$4)),C280,OFFSET($F$4,0,0,ROW(F280)-ROW($F$4))),D280))</f>
        <v/>
      </c>
      <c r="G280" s="21" t="str">
        <f t="shared" ca="1" si="14"/>
        <v/>
      </c>
      <c r="H280" s="22" t="str">
        <f t="shared" ca="1" si="16"/>
        <v/>
      </c>
    </row>
    <row r="281" spans="2:8" x14ac:dyDescent="0.35">
      <c r="B281" s="19" t="str">
        <f>IF(A281="","",SUMIF(CustInv!$C$4:$C$999,Tracker!A281,CustInv!$B$4:$B$999))</f>
        <v/>
      </c>
      <c r="C281" s="20" t="str">
        <f>IF(A281="","",IF(A281=CustInv!C280,CustInv!D280,""))</f>
        <v/>
      </c>
      <c r="D281" s="21" t="str">
        <f>IF(A281="","",SUMIF(CustInv!C280:C1275,Tracker!A281,CustInv!E280:E1275))</f>
        <v/>
      </c>
      <c r="E281" s="19" t="str">
        <f t="shared" si="15"/>
        <v/>
      </c>
      <c r="F281" s="21" t="str">
        <f ca="1">IF(C281="","",MIN(SUMIF(CustPay!$C$4:$C$999,Tracker!C281,CustPay!$D$4:$D$99)-SUMIF(OFFSET($C$4,0,0,ROW(C281)-ROW($C$4)),C281,OFFSET($F$4,0,0,ROW(F281)-ROW($F$4))),D281))</f>
        <v/>
      </c>
      <c r="G281" s="21" t="str">
        <f t="shared" ca="1" si="14"/>
        <v/>
      </c>
      <c r="H281" s="22" t="str">
        <f t="shared" ca="1" si="16"/>
        <v/>
      </c>
    </row>
    <row r="282" spans="2:8" x14ac:dyDescent="0.35">
      <c r="B282" s="19" t="str">
        <f>IF(A282="","",SUMIF(CustInv!$C$4:$C$999,Tracker!A282,CustInv!$B$4:$B$999))</f>
        <v/>
      </c>
      <c r="C282" s="20" t="str">
        <f>IF(A282="","",IF(A282=CustInv!C281,CustInv!D281,""))</f>
        <v/>
      </c>
      <c r="D282" s="21" t="str">
        <f>IF(A282="","",SUMIF(CustInv!C281:C1276,Tracker!A282,CustInv!E281:E1276))</f>
        <v/>
      </c>
      <c r="E282" s="19" t="str">
        <f t="shared" si="15"/>
        <v/>
      </c>
      <c r="F282" s="21" t="str">
        <f ca="1">IF(C282="","",MIN(SUMIF(CustPay!$C$4:$C$999,Tracker!C282,CustPay!$D$4:$D$99)-SUMIF(OFFSET($C$4,0,0,ROW(C282)-ROW($C$4)),C282,OFFSET($F$4,0,0,ROW(F282)-ROW($F$4))),D282))</f>
        <v/>
      </c>
      <c r="G282" s="21" t="str">
        <f t="shared" ca="1" si="14"/>
        <v/>
      </c>
      <c r="H282" s="22" t="str">
        <f t="shared" ca="1" si="16"/>
        <v/>
      </c>
    </row>
    <row r="283" spans="2:8" x14ac:dyDescent="0.35">
      <c r="B283" s="19" t="str">
        <f>IF(A283="","",SUMIF(CustInv!$C$4:$C$999,Tracker!A283,CustInv!$B$4:$B$999))</f>
        <v/>
      </c>
      <c r="C283" s="20" t="str">
        <f>IF(A283="","",IF(A283=CustInv!C282,CustInv!D282,""))</f>
        <v/>
      </c>
      <c r="D283" s="21" t="str">
        <f>IF(A283="","",SUMIF(CustInv!C282:C1277,Tracker!A283,CustInv!E282:E1277))</f>
        <v/>
      </c>
      <c r="E283" s="19" t="str">
        <f t="shared" si="15"/>
        <v/>
      </c>
      <c r="F283" s="21" t="str">
        <f ca="1">IF(C283="","",MIN(SUMIF(CustPay!$C$4:$C$999,Tracker!C283,CustPay!$D$4:$D$99)-SUMIF(OFFSET($C$4,0,0,ROW(C283)-ROW($C$4)),C283,OFFSET($F$4,0,0,ROW(F283)-ROW($F$4))),D283))</f>
        <v/>
      </c>
      <c r="G283" s="21" t="str">
        <f t="shared" ca="1" si="14"/>
        <v/>
      </c>
      <c r="H283" s="22" t="str">
        <f t="shared" ca="1" si="16"/>
        <v/>
      </c>
    </row>
    <row r="284" spans="2:8" x14ac:dyDescent="0.35">
      <c r="B284" s="19" t="str">
        <f>IF(A284="","",SUMIF(CustInv!$C$4:$C$999,Tracker!A284,CustInv!$B$4:$B$999))</f>
        <v/>
      </c>
      <c r="C284" s="20" t="str">
        <f>IF(A284="","",IF(A284=CustInv!C283,CustInv!D283,""))</f>
        <v/>
      </c>
      <c r="D284" s="21" t="str">
        <f>IF(A284="","",SUMIF(CustInv!C283:C1278,Tracker!A284,CustInv!E283:E1278))</f>
        <v/>
      </c>
      <c r="E284" s="19" t="str">
        <f t="shared" si="15"/>
        <v/>
      </c>
      <c r="F284" s="21" t="str">
        <f ca="1">IF(C284="","",MIN(SUMIF(CustPay!$C$4:$C$999,Tracker!C284,CustPay!$D$4:$D$99)-SUMIF(OFFSET($C$4,0,0,ROW(C284)-ROW($C$4)),C284,OFFSET($F$4,0,0,ROW(F284)-ROW($F$4))),D284))</f>
        <v/>
      </c>
      <c r="G284" s="21" t="str">
        <f t="shared" ca="1" si="14"/>
        <v/>
      </c>
      <c r="H284" s="22" t="str">
        <f t="shared" ca="1" si="16"/>
        <v/>
      </c>
    </row>
    <row r="285" spans="2:8" x14ac:dyDescent="0.35">
      <c r="B285" s="19" t="str">
        <f>IF(A285="","",SUMIF(CustInv!$C$4:$C$999,Tracker!A285,CustInv!$B$4:$B$999))</f>
        <v/>
      </c>
      <c r="C285" s="20" t="str">
        <f>IF(A285="","",IF(A285=CustInv!C284,CustInv!D284,""))</f>
        <v/>
      </c>
      <c r="D285" s="21" t="str">
        <f>IF(A285="","",SUMIF(CustInv!C284:C1279,Tracker!A285,CustInv!E284:E1279))</f>
        <v/>
      </c>
      <c r="E285" s="19" t="str">
        <f t="shared" si="15"/>
        <v/>
      </c>
      <c r="F285" s="21" t="str">
        <f ca="1">IF(C285="","",MIN(SUMIF(CustPay!$C$4:$C$999,Tracker!C285,CustPay!$D$4:$D$99)-SUMIF(OFFSET($C$4,0,0,ROW(C285)-ROW($C$4)),C285,OFFSET($F$4,0,0,ROW(F285)-ROW($F$4))),D285))</f>
        <v/>
      </c>
      <c r="G285" s="21" t="str">
        <f t="shared" ca="1" si="14"/>
        <v/>
      </c>
      <c r="H285" s="22" t="str">
        <f t="shared" ca="1" si="16"/>
        <v/>
      </c>
    </row>
    <row r="286" spans="2:8" x14ac:dyDescent="0.35">
      <c r="B286" s="19" t="str">
        <f>IF(A286="","",SUMIF(CustInv!$C$4:$C$999,Tracker!A286,CustInv!$B$4:$B$999))</f>
        <v/>
      </c>
      <c r="C286" s="20" t="str">
        <f>IF(A286="","",IF(A286=CustInv!C285,CustInv!D285,""))</f>
        <v/>
      </c>
      <c r="D286" s="21" t="str">
        <f>IF(A286="","",SUMIF(CustInv!C285:C1280,Tracker!A286,CustInv!E285:E1280))</f>
        <v/>
      </c>
      <c r="E286" s="19" t="str">
        <f t="shared" si="15"/>
        <v/>
      </c>
      <c r="F286" s="21" t="str">
        <f ca="1">IF(C286="","",MIN(SUMIF(CustPay!$C$4:$C$999,Tracker!C286,CustPay!$D$4:$D$99)-SUMIF(OFFSET($C$4,0,0,ROW(C286)-ROW($C$4)),C286,OFFSET($F$4,0,0,ROW(F286)-ROW($F$4))),D286))</f>
        <v/>
      </c>
      <c r="G286" s="21" t="str">
        <f t="shared" ca="1" si="14"/>
        <v/>
      </c>
      <c r="H286" s="22" t="str">
        <f t="shared" ca="1" si="16"/>
        <v/>
      </c>
    </row>
    <row r="287" spans="2:8" x14ac:dyDescent="0.35">
      <c r="B287" s="19" t="str">
        <f>IF(A287="","",SUMIF(CustInv!$C$4:$C$999,Tracker!A287,CustInv!$B$4:$B$999))</f>
        <v/>
      </c>
      <c r="C287" s="20" t="str">
        <f>IF(A287="","",IF(A287=CustInv!C286,CustInv!D286,""))</f>
        <v/>
      </c>
      <c r="D287" s="21" t="str">
        <f>IF(A287="","",SUMIF(CustInv!C286:C1281,Tracker!A287,CustInv!E286:E1281))</f>
        <v/>
      </c>
      <c r="E287" s="19" t="str">
        <f t="shared" si="15"/>
        <v/>
      </c>
      <c r="F287" s="21" t="str">
        <f ca="1">IF(C287="","",MIN(SUMIF(CustPay!$C$4:$C$999,Tracker!C287,CustPay!$D$4:$D$99)-SUMIF(OFFSET($C$4,0,0,ROW(C287)-ROW($C$4)),C287,OFFSET($F$4,0,0,ROW(F287)-ROW($F$4))),D287))</f>
        <v/>
      </c>
      <c r="G287" s="21" t="str">
        <f t="shared" ca="1" si="14"/>
        <v/>
      </c>
      <c r="H287" s="22" t="str">
        <f t="shared" ca="1" si="16"/>
        <v/>
      </c>
    </row>
    <row r="288" spans="2:8" x14ac:dyDescent="0.35">
      <c r="B288" s="19" t="str">
        <f>IF(A288="","",SUMIF(CustInv!$C$4:$C$999,Tracker!A288,CustInv!$B$4:$B$999))</f>
        <v/>
      </c>
      <c r="C288" s="20" t="str">
        <f>IF(A288="","",IF(A288=CustInv!C287,CustInv!D287,""))</f>
        <v/>
      </c>
      <c r="D288" s="21" t="str">
        <f>IF(A288="","",SUMIF(CustInv!C287:C1282,Tracker!A288,CustInv!E287:E1282))</f>
        <v/>
      </c>
      <c r="E288" s="19" t="str">
        <f t="shared" si="15"/>
        <v/>
      </c>
      <c r="F288" s="21" t="str">
        <f ca="1">IF(C288="","",MIN(SUMIF(CustPay!$C$4:$C$999,Tracker!C288,CustPay!$D$4:$D$99)-SUMIF(OFFSET($C$4,0,0,ROW(C288)-ROW($C$4)),C288,OFFSET($F$4,0,0,ROW(F288)-ROW($F$4))),D288))</f>
        <v/>
      </c>
      <c r="G288" s="21" t="str">
        <f t="shared" ca="1" si="14"/>
        <v/>
      </c>
      <c r="H288" s="22" t="str">
        <f t="shared" ca="1" si="16"/>
        <v/>
      </c>
    </row>
    <row r="289" spans="2:8" x14ac:dyDescent="0.35">
      <c r="B289" s="19" t="str">
        <f>IF(A289="","",SUMIF(CustInv!$C$4:$C$999,Tracker!A289,CustInv!$B$4:$B$999))</f>
        <v/>
      </c>
      <c r="C289" s="20" t="str">
        <f>IF(A289="","",IF(A289=CustInv!C288,CustInv!D288,""))</f>
        <v/>
      </c>
      <c r="D289" s="21" t="str">
        <f>IF(A289="","",SUMIF(CustInv!C288:C1283,Tracker!A289,CustInv!E288:E1283))</f>
        <v/>
      </c>
      <c r="E289" s="19" t="str">
        <f t="shared" si="15"/>
        <v/>
      </c>
      <c r="F289" s="21" t="str">
        <f ca="1">IF(C289="","",MIN(SUMIF(CustPay!$C$4:$C$999,Tracker!C289,CustPay!$D$4:$D$99)-SUMIF(OFFSET($C$4,0,0,ROW(C289)-ROW($C$4)),C289,OFFSET($F$4,0,0,ROW(F289)-ROW($F$4))),D289))</f>
        <v/>
      </c>
      <c r="G289" s="21" t="str">
        <f t="shared" ca="1" si="14"/>
        <v/>
      </c>
      <c r="H289" s="22" t="str">
        <f t="shared" ca="1" si="16"/>
        <v/>
      </c>
    </row>
    <row r="290" spans="2:8" x14ac:dyDescent="0.35">
      <c r="B290" s="19" t="str">
        <f>IF(A290="","",SUMIF(CustInv!$C$4:$C$999,Tracker!A290,CustInv!$B$4:$B$999))</f>
        <v/>
      </c>
      <c r="C290" s="20" t="str">
        <f>IF(A290="","",IF(A290=CustInv!C289,CustInv!D289,""))</f>
        <v/>
      </c>
      <c r="D290" s="21" t="str">
        <f>IF(A290="","",SUMIF(CustInv!C289:C1284,Tracker!A290,CustInv!E289:E1284))</f>
        <v/>
      </c>
      <c r="E290" s="19" t="str">
        <f t="shared" si="15"/>
        <v/>
      </c>
      <c r="F290" s="21" t="str">
        <f ca="1">IF(C290="","",MIN(SUMIF(CustPay!$C$4:$C$999,Tracker!C290,CustPay!$D$4:$D$99)-SUMIF(OFFSET($C$4,0,0,ROW(C290)-ROW($C$4)),C290,OFFSET($F$4,0,0,ROW(F290)-ROW($F$4))),D290))</f>
        <v/>
      </c>
      <c r="G290" s="21" t="str">
        <f t="shared" ca="1" si="14"/>
        <v/>
      </c>
      <c r="H290" s="22" t="str">
        <f t="shared" ca="1" si="16"/>
        <v/>
      </c>
    </row>
    <row r="291" spans="2:8" x14ac:dyDescent="0.35">
      <c r="B291" s="19" t="str">
        <f>IF(A291="","",SUMIF(CustInv!$C$4:$C$999,Tracker!A291,CustInv!$B$4:$B$999))</f>
        <v/>
      </c>
      <c r="C291" s="20" t="str">
        <f>IF(A291="","",IF(A291=CustInv!C290,CustInv!D290,""))</f>
        <v/>
      </c>
      <c r="D291" s="21" t="str">
        <f>IF(A291="","",SUMIF(CustInv!C290:C1285,Tracker!A291,CustInv!E290:E1285))</f>
        <v/>
      </c>
      <c r="E291" s="19" t="str">
        <f t="shared" si="15"/>
        <v/>
      </c>
      <c r="F291" s="21" t="str">
        <f ca="1">IF(C291="","",MIN(SUMIF(CustPay!$C$4:$C$999,Tracker!C291,CustPay!$D$4:$D$99)-SUMIF(OFFSET($C$4,0,0,ROW(C291)-ROW($C$4)),C291,OFFSET($F$4,0,0,ROW(F291)-ROW($F$4))),D291))</f>
        <v/>
      </c>
      <c r="G291" s="21" t="str">
        <f t="shared" ca="1" si="14"/>
        <v/>
      </c>
      <c r="H291" s="22" t="str">
        <f t="shared" ca="1" si="16"/>
        <v/>
      </c>
    </row>
    <row r="292" spans="2:8" x14ac:dyDescent="0.35">
      <c r="B292" s="19" t="str">
        <f>IF(A292="","",SUMIF(CustInv!$C$4:$C$999,Tracker!A292,CustInv!$B$4:$B$999))</f>
        <v/>
      </c>
      <c r="C292" s="20" t="str">
        <f>IF(A292="","",IF(A292=CustInv!C291,CustInv!D291,""))</f>
        <v/>
      </c>
      <c r="D292" s="21" t="str">
        <f>IF(A292="","",SUMIF(CustInv!C291:C1286,Tracker!A292,CustInv!E291:E1286))</f>
        <v/>
      </c>
      <c r="E292" s="19" t="str">
        <f t="shared" si="15"/>
        <v/>
      </c>
      <c r="F292" s="21" t="str">
        <f ca="1">IF(C292="","",MIN(SUMIF(CustPay!$C$4:$C$999,Tracker!C292,CustPay!$D$4:$D$99)-SUMIF(OFFSET($C$4,0,0,ROW(C292)-ROW($C$4)),C292,OFFSET($F$4,0,0,ROW(F292)-ROW($F$4))),D292))</f>
        <v/>
      </c>
      <c r="G292" s="21" t="str">
        <f t="shared" ca="1" si="14"/>
        <v/>
      </c>
      <c r="H292" s="22" t="str">
        <f t="shared" ca="1" si="16"/>
        <v/>
      </c>
    </row>
    <row r="293" spans="2:8" x14ac:dyDescent="0.35">
      <c r="B293" s="19" t="str">
        <f>IF(A293="","",SUMIF(CustInv!$C$4:$C$999,Tracker!A293,CustInv!$B$4:$B$999))</f>
        <v/>
      </c>
      <c r="C293" s="20" t="str">
        <f>IF(A293="","",IF(A293=CustInv!C292,CustInv!D292,""))</f>
        <v/>
      </c>
      <c r="D293" s="21" t="str">
        <f>IF(A293="","",SUMIF(CustInv!C292:C1287,Tracker!A293,CustInv!E292:E1287))</f>
        <v/>
      </c>
      <c r="E293" s="19" t="str">
        <f t="shared" si="15"/>
        <v/>
      </c>
      <c r="F293" s="21" t="str">
        <f ca="1">IF(C293="","",MIN(SUMIF(CustPay!$C$4:$C$999,Tracker!C293,CustPay!$D$4:$D$99)-SUMIF(OFFSET($C$4,0,0,ROW(C293)-ROW($C$4)),C293,OFFSET($F$4,0,0,ROW(F293)-ROW($F$4))),D293))</f>
        <v/>
      </c>
      <c r="G293" s="21" t="str">
        <f t="shared" ca="1" si="14"/>
        <v/>
      </c>
      <c r="H293" s="22" t="str">
        <f t="shared" ca="1" si="16"/>
        <v/>
      </c>
    </row>
    <row r="294" spans="2:8" x14ac:dyDescent="0.35">
      <c r="B294" s="19" t="str">
        <f>IF(A294="","",SUMIF(CustInv!$C$4:$C$999,Tracker!A294,CustInv!$B$4:$B$999))</f>
        <v/>
      </c>
      <c r="C294" s="20" t="str">
        <f>IF(A294="","",IF(A294=CustInv!C293,CustInv!D293,""))</f>
        <v/>
      </c>
      <c r="D294" s="21" t="str">
        <f>IF(A294="","",SUMIF(CustInv!C293:C1288,Tracker!A294,CustInv!E293:E1288))</f>
        <v/>
      </c>
      <c r="E294" s="19" t="str">
        <f t="shared" si="15"/>
        <v/>
      </c>
      <c r="F294" s="21" t="str">
        <f ca="1">IF(C294="","",MIN(SUMIF(CustPay!$C$4:$C$999,Tracker!C294,CustPay!$D$4:$D$99)-SUMIF(OFFSET($C$4,0,0,ROW(C294)-ROW($C$4)),C294,OFFSET($F$4,0,0,ROW(F294)-ROW($F$4))),D294))</f>
        <v/>
      </c>
      <c r="G294" s="21" t="str">
        <f t="shared" ca="1" si="14"/>
        <v/>
      </c>
      <c r="H294" s="22" t="str">
        <f t="shared" ca="1" si="16"/>
        <v/>
      </c>
    </row>
    <row r="295" spans="2:8" x14ac:dyDescent="0.35">
      <c r="B295" s="19" t="str">
        <f>IF(A295="","",SUMIF(CustInv!$C$4:$C$999,Tracker!A295,CustInv!$B$4:$B$999))</f>
        <v/>
      </c>
      <c r="C295" s="20" t="str">
        <f>IF(A295="","",IF(A295=CustInv!C294,CustInv!D294,""))</f>
        <v/>
      </c>
      <c r="D295" s="21" t="str">
        <f>IF(A295="","",SUMIF(CustInv!C294:C1289,Tracker!A295,CustInv!E294:E1289))</f>
        <v/>
      </c>
      <c r="E295" s="19" t="str">
        <f t="shared" si="15"/>
        <v/>
      </c>
      <c r="F295" s="21" t="str">
        <f ca="1">IF(C295="","",MIN(SUMIF(CustPay!$C$4:$C$999,Tracker!C295,CustPay!$D$4:$D$99)-SUMIF(OFFSET($C$4,0,0,ROW(C295)-ROW($C$4)),C295,OFFSET($F$4,0,0,ROW(F295)-ROW($F$4))),D295))</f>
        <v/>
      </c>
      <c r="G295" s="21" t="str">
        <f t="shared" ca="1" si="14"/>
        <v/>
      </c>
      <c r="H295" s="22" t="str">
        <f t="shared" ca="1" si="16"/>
        <v/>
      </c>
    </row>
    <row r="296" spans="2:8" x14ac:dyDescent="0.35">
      <c r="B296" s="19" t="str">
        <f>IF(A296="","",SUMIF(CustInv!$C$4:$C$999,Tracker!A296,CustInv!$B$4:$B$999))</f>
        <v/>
      </c>
      <c r="C296" s="20" t="str">
        <f>IF(A296="","",IF(A296=CustInv!C295,CustInv!D295,""))</f>
        <v/>
      </c>
      <c r="D296" s="21" t="str">
        <f>IF(A296="","",SUMIF(CustInv!C295:C1290,Tracker!A296,CustInv!E295:E1290))</f>
        <v/>
      </c>
      <c r="E296" s="19" t="str">
        <f t="shared" si="15"/>
        <v/>
      </c>
      <c r="F296" s="21" t="str">
        <f ca="1">IF(C296="","",MIN(SUMIF(CustPay!$C$4:$C$999,Tracker!C296,CustPay!$D$4:$D$99)-SUMIF(OFFSET($C$4,0,0,ROW(C296)-ROW($C$4)),C296,OFFSET($F$4,0,0,ROW(F296)-ROW($F$4))),D296))</f>
        <v/>
      </c>
      <c r="G296" s="21" t="str">
        <f t="shared" ca="1" si="14"/>
        <v/>
      </c>
      <c r="H296" s="22" t="str">
        <f t="shared" ca="1" si="16"/>
        <v/>
      </c>
    </row>
    <row r="297" spans="2:8" x14ac:dyDescent="0.35">
      <c r="B297" s="19" t="str">
        <f>IF(A297="","",SUMIF(CustInv!$C$4:$C$999,Tracker!A297,CustInv!$B$4:$B$999))</f>
        <v/>
      </c>
      <c r="C297" s="20" t="str">
        <f>IF(A297="","",IF(A297=CustInv!C296,CustInv!D296,""))</f>
        <v/>
      </c>
      <c r="D297" s="21" t="str">
        <f>IF(A297="","",SUMIF(CustInv!C296:C1291,Tracker!A297,CustInv!E296:E1291))</f>
        <v/>
      </c>
      <c r="E297" s="19" t="str">
        <f t="shared" si="15"/>
        <v/>
      </c>
      <c r="F297" s="21" t="str">
        <f ca="1">IF(C297="","",MIN(SUMIF(CustPay!$C$4:$C$999,Tracker!C297,CustPay!$D$4:$D$99)-SUMIF(OFFSET($C$4,0,0,ROW(C297)-ROW($C$4)),C297,OFFSET($F$4,0,0,ROW(F297)-ROW($F$4))),D297))</f>
        <v/>
      </c>
      <c r="G297" s="21" t="str">
        <f t="shared" ca="1" si="14"/>
        <v/>
      </c>
      <c r="H297" s="22" t="str">
        <f t="shared" ca="1" si="16"/>
        <v/>
      </c>
    </row>
    <row r="298" spans="2:8" x14ac:dyDescent="0.35">
      <c r="B298" s="19" t="str">
        <f>IF(A298="","",SUMIF(CustInv!$C$4:$C$999,Tracker!A298,CustInv!$B$4:$B$999))</f>
        <v/>
      </c>
      <c r="C298" s="20" t="str">
        <f>IF(A298="","",IF(A298=CustInv!C297,CustInv!D297,""))</f>
        <v/>
      </c>
      <c r="D298" s="21" t="str">
        <f>IF(A298="","",SUMIF(CustInv!C297:C1292,Tracker!A298,CustInv!E297:E1292))</f>
        <v/>
      </c>
      <c r="E298" s="19" t="str">
        <f t="shared" si="15"/>
        <v/>
      </c>
      <c r="F298" s="21" t="str">
        <f ca="1">IF(C298="","",MIN(SUMIF(CustPay!$C$4:$C$999,Tracker!C298,CustPay!$D$4:$D$99)-SUMIF(OFFSET($C$4,0,0,ROW(C298)-ROW($C$4)),C298,OFFSET($F$4,0,0,ROW(F298)-ROW($F$4))),D298))</f>
        <v/>
      </c>
      <c r="G298" s="21" t="str">
        <f t="shared" ca="1" si="14"/>
        <v/>
      </c>
      <c r="H298" s="22" t="str">
        <f t="shared" ca="1" si="16"/>
        <v/>
      </c>
    </row>
    <row r="299" spans="2:8" x14ac:dyDescent="0.35">
      <c r="B299" s="19" t="str">
        <f>IF(A299="","",SUMIF(CustInv!$C$4:$C$999,Tracker!A299,CustInv!$B$4:$B$999))</f>
        <v/>
      </c>
      <c r="C299" s="20" t="str">
        <f>IF(A299="","",IF(A299=CustInv!C298,CustInv!D298,""))</f>
        <v/>
      </c>
      <c r="D299" s="21" t="str">
        <f>IF(A299="","",SUMIF(CustInv!C298:C1293,Tracker!A299,CustInv!E298:E1293))</f>
        <v/>
      </c>
      <c r="E299" s="19" t="str">
        <f t="shared" si="15"/>
        <v/>
      </c>
      <c r="F299" s="21" t="str">
        <f ca="1">IF(C299="","",MIN(SUMIF(CustPay!$C$4:$C$999,Tracker!C299,CustPay!$D$4:$D$99)-SUMIF(OFFSET($C$4,0,0,ROW(C299)-ROW($C$4)),C299,OFFSET($F$4,0,0,ROW(F299)-ROW($F$4))),D299))</f>
        <v/>
      </c>
      <c r="G299" s="21" t="str">
        <f t="shared" ca="1" si="14"/>
        <v/>
      </c>
      <c r="H299" s="22" t="str">
        <f t="shared" ca="1" si="16"/>
        <v/>
      </c>
    </row>
    <row r="300" spans="2:8" x14ac:dyDescent="0.35">
      <c r="B300" s="19" t="str">
        <f>IF(A300="","",SUMIF(CustInv!$C$4:$C$999,Tracker!A300,CustInv!$B$4:$B$999))</f>
        <v/>
      </c>
      <c r="C300" s="20" t="str">
        <f>IF(A300="","",IF(A300=CustInv!C299,CustInv!D299,""))</f>
        <v/>
      </c>
      <c r="D300" s="21" t="str">
        <f>IF(A300="","",SUMIF(CustInv!C299:C1294,Tracker!A300,CustInv!E299:E1294))</f>
        <v/>
      </c>
      <c r="E300" s="19" t="str">
        <f t="shared" si="15"/>
        <v/>
      </c>
      <c r="F300" s="21" t="str">
        <f ca="1">IF(C300="","",MIN(SUMIF(CustPay!$C$4:$C$999,Tracker!C300,CustPay!$D$4:$D$99)-SUMIF(OFFSET($C$4,0,0,ROW(C300)-ROW($C$4)),C300,OFFSET($F$4,0,0,ROW(F300)-ROW($F$4))),D300))</f>
        <v/>
      </c>
      <c r="G300" s="21" t="str">
        <f t="shared" ca="1" si="14"/>
        <v/>
      </c>
      <c r="H300" s="22" t="str">
        <f t="shared" ca="1" si="16"/>
        <v/>
      </c>
    </row>
    <row r="301" spans="2:8" x14ac:dyDescent="0.35">
      <c r="B301" s="19" t="str">
        <f>IF(A301="","",SUMIF(CustInv!$C$4:$C$999,Tracker!A301,CustInv!$B$4:$B$999))</f>
        <v/>
      </c>
      <c r="C301" s="20" t="str">
        <f>IF(A301="","",IF(A301=CustInv!C300,CustInv!D300,""))</f>
        <v/>
      </c>
      <c r="D301" s="21" t="str">
        <f>IF(A301="","",SUMIF(CustInv!C300:C1295,Tracker!A301,CustInv!E300:E1295))</f>
        <v/>
      </c>
      <c r="E301" s="19" t="str">
        <f t="shared" si="15"/>
        <v/>
      </c>
      <c r="F301" s="21" t="str">
        <f ca="1">IF(C301="","",MIN(SUMIF(CustPay!$C$4:$C$999,Tracker!C301,CustPay!$D$4:$D$99)-SUMIF(OFFSET($C$4,0,0,ROW(C301)-ROW($C$4)),C301,OFFSET($F$4,0,0,ROW(F301)-ROW($F$4))),D301))</f>
        <v/>
      </c>
      <c r="G301" s="21" t="str">
        <f t="shared" ca="1" si="14"/>
        <v/>
      </c>
      <c r="H301" s="22" t="str">
        <f t="shared" ca="1" si="16"/>
        <v/>
      </c>
    </row>
    <row r="302" spans="2:8" x14ac:dyDescent="0.35">
      <c r="B302" s="19" t="str">
        <f>IF(A302="","",SUMIF(CustInv!$C$4:$C$999,Tracker!A302,CustInv!$B$4:$B$999))</f>
        <v/>
      </c>
      <c r="C302" s="20" t="str">
        <f>IF(A302="","",IF(A302=CustInv!C301,CustInv!D301,""))</f>
        <v/>
      </c>
      <c r="D302" s="21" t="str">
        <f>IF(A302="","",SUMIF(CustInv!C301:C1296,Tracker!A302,CustInv!E301:E1296))</f>
        <v/>
      </c>
      <c r="E302" s="19" t="str">
        <f t="shared" si="15"/>
        <v/>
      </c>
      <c r="F302" s="21" t="str">
        <f ca="1">IF(C302="","",MIN(SUMIF(CustPay!$C$4:$C$999,Tracker!C302,CustPay!$D$4:$D$99)-SUMIF(OFFSET($C$4,0,0,ROW(C302)-ROW($C$4)),C302,OFFSET($F$4,0,0,ROW(F302)-ROW($F$4))),D302))</f>
        <v/>
      </c>
      <c r="G302" s="21" t="str">
        <f t="shared" ca="1" si="14"/>
        <v/>
      </c>
      <c r="H302" s="22" t="str">
        <f t="shared" ca="1" si="16"/>
        <v/>
      </c>
    </row>
    <row r="303" spans="2:8" x14ac:dyDescent="0.35">
      <c r="B303" s="19" t="str">
        <f>IF(A303="","",SUMIF(CustInv!$C$4:$C$999,Tracker!A303,CustInv!$B$4:$B$999))</f>
        <v/>
      </c>
      <c r="C303" s="20" t="str">
        <f>IF(A303="","",IF(A303=CustInv!C302,CustInv!D302,""))</f>
        <v/>
      </c>
      <c r="D303" s="21" t="str">
        <f>IF(A303="","",SUMIF(CustInv!C302:C1297,Tracker!A303,CustInv!E302:E1297))</f>
        <v/>
      </c>
      <c r="E303" s="19" t="str">
        <f t="shared" si="15"/>
        <v/>
      </c>
      <c r="F303" s="21" t="str">
        <f ca="1">IF(C303="","",MIN(SUMIF(CustPay!$C$4:$C$999,Tracker!C303,CustPay!$D$4:$D$99)-SUMIF(OFFSET($C$4,0,0,ROW(C303)-ROW($C$4)),C303,OFFSET($F$4,0,0,ROW(F303)-ROW($F$4))),D303))</f>
        <v/>
      </c>
      <c r="G303" s="21" t="str">
        <f t="shared" ca="1" si="14"/>
        <v/>
      </c>
      <c r="H303" s="22" t="str">
        <f t="shared" ca="1" si="16"/>
        <v/>
      </c>
    </row>
    <row r="304" spans="2:8" x14ac:dyDescent="0.35">
      <c r="B304" s="19" t="str">
        <f>IF(A304="","",SUMIF(CustInv!$C$4:$C$999,Tracker!A304,CustInv!$B$4:$B$999))</f>
        <v/>
      </c>
      <c r="C304" s="20" t="str">
        <f>IF(A304="","",IF(A304=CustInv!C303,CustInv!D303,""))</f>
        <v/>
      </c>
      <c r="D304" s="21" t="str">
        <f>IF(A304="","",SUMIF(CustInv!C303:C1298,Tracker!A304,CustInv!E303:E1298))</f>
        <v/>
      </c>
      <c r="E304" s="19" t="str">
        <f t="shared" si="15"/>
        <v/>
      </c>
      <c r="F304" s="21" t="str">
        <f ca="1">IF(C304="","",MIN(SUMIF(CustPay!$C$4:$C$999,Tracker!C304,CustPay!$D$4:$D$99)-SUMIF(OFFSET($C$4,0,0,ROW(C304)-ROW($C$4)),C304,OFFSET($F$4,0,0,ROW(F304)-ROW($F$4))),D304))</f>
        <v/>
      </c>
      <c r="G304" s="21" t="str">
        <f t="shared" ca="1" si="14"/>
        <v/>
      </c>
      <c r="H304" s="22" t="str">
        <f t="shared" ca="1" si="16"/>
        <v/>
      </c>
    </row>
    <row r="305" spans="2:8" x14ac:dyDescent="0.35">
      <c r="B305" s="19" t="str">
        <f>IF(A305="","",SUMIF(CustInv!$C$4:$C$999,Tracker!A305,CustInv!$B$4:$B$999))</f>
        <v/>
      </c>
      <c r="C305" s="20" t="str">
        <f>IF(A305="","",IF(A305=CustInv!C304,CustInv!D304,""))</f>
        <v/>
      </c>
      <c r="D305" s="21" t="str">
        <f>IF(A305="","",SUMIF(CustInv!C304:C1299,Tracker!A305,CustInv!E304:E1299))</f>
        <v/>
      </c>
      <c r="E305" s="19" t="str">
        <f t="shared" si="15"/>
        <v/>
      </c>
      <c r="F305" s="21" t="str">
        <f ca="1">IF(C305="","",MIN(SUMIF(CustPay!$C$4:$C$999,Tracker!C305,CustPay!$D$4:$D$99)-SUMIF(OFFSET($C$4,0,0,ROW(C305)-ROW($C$4)),C305,OFFSET($F$4,0,0,ROW(F305)-ROW($F$4))),D305))</f>
        <v/>
      </c>
      <c r="G305" s="21" t="str">
        <f t="shared" ca="1" si="14"/>
        <v/>
      </c>
      <c r="H305" s="22" t="str">
        <f t="shared" ca="1" si="16"/>
        <v/>
      </c>
    </row>
    <row r="306" spans="2:8" x14ac:dyDescent="0.35">
      <c r="B306" s="19" t="str">
        <f>IF(A306="","",SUMIF(CustInv!$C$4:$C$999,Tracker!A306,CustInv!$B$4:$B$999))</f>
        <v/>
      </c>
      <c r="C306" s="20" t="str">
        <f>IF(A306="","",IF(A306=CustInv!C305,CustInv!D305,""))</f>
        <v/>
      </c>
      <c r="D306" s="21" t="str">
        <f>IF(A306="","",SUMIF(CustInv!C305:C1300,Tracker!A306,CustInv!E305:E1300))</f>
        <v/>
      </c>
      <c r="E306" s="19" t="str">
        <f t="shared" si="15"/>
        <v/>
      </c>
      <c r="F306" s="21" t="str">
        <f ca="1">IF(C306="","",MIN(SUMIF(CustPay!$C$4:$C$999,Tracker!C306,CustPay!$D$4:$D$99)-SUMIF(OFFSET($C$4,0,0,ROW(C306)-ROW($C$4)),C306,OFFSET($F$4,0,0,ROW(F306)-ROW($F$4))),D306))</f>
        <v/>
      </c>
      <c r="G306" s="21" t="str">
        <f t="shared" ca="1" si="14"/>
        <v/>
      </c>
      <c r="H306" s="22" t="str">
        <f t="shared" ca="1" si="16"/>
        <v/>
      </c>
    </row>
    <row r="307" spans="2:8" x14ac:dyDescent="0.35">
      <c r="B307" s="19" t="str">
        <f>IF(A307="","",SUMIF(CustInv!$C$4:$C$999,Tracker!A307,CustInv!$B$4:$B$999))</f>
        <v/>
      </c>
      <c r="C307" s="20" t="str">
        <f>IF(A307="","",IF(A307=CustInv!C306,CustInv!D306,""))</f>
        <v/>
      </c>
      <c r="D307" s="21" t="str">
        <f>IF(A307="","",SUMIF(CustInv!C306:C1301,Tracker!A307,CustInv!E306:E1301))</f>
        <v/>
      </c>
      <c r="E307" s="19" t="str">
        <f t="shared" si="15"/>
        <v/>
      </c>
      <c r="F307" s="21" t="str">
        <f ca="1">IF(C307="","",MIN(SUMIF(CustPay!$C$4:$C$999,Tracker!C307,CustPay!$D$4:$D$99)-SUMIF(OFFSET($C$4,0,0,ROW(C307)-ROW($C$4)),C307,OFFSET($F$4,0,0,ROW(F307)-ROW($F$4))),D307))</f>
        <v/>
      </c>
      <c r="G307" s="21" t="str">
        <f t="shared" ca="1" si="14"/>
        <v/>
      </c>
      <c r="H307" s="22" t="str">
        <f t="shared" ca="1" si="16"/>
        <v/>
      </c>
    </row>
    <row r="308" spans="2:8" x14ac:dyDescent="0.35">
      <c r="B308" s="19" t="str">
        <f>IF(A308="","",SUMIF(CustInv!$C$4:$C$999,Tracker!A308,CustInv!$B$4:$B$999))</f>
        <v/>
      </c>
      <c r="C308" s="20" t="str">
        <f>IF(A308="","",IF(A308=CustInv!C307,CustInv!D307,""))</f>
        <v/>
      </c>
      <c r="D308" s="21" t="str">
        <f>IF(A308="","",SUMIF(CustInv!C307:C1302,Tracker!A308,CustInv!E307:E1302))</f>
        <v/>
      </c>
      <c r="E308" s="19" t="str">
        <f t="shared" si="15"/>
        <v/>
      </c>
      <c r="F308" s="21" t="str">
        <f ca="1">IF(C308="","",MIN(SUMIF(CustPay!$C$4:$C$999,Tracker!C308,CustPay!$D$4:$D$99)-SUMIF(OFFSET($C$4,0,0,ROW(C308)-ROW($C$4)),C308,OFFSET($F$4,0,0,ROW(F308)-ROW($F$4))),D308))</f>
        <v/>
      </c>
      <c r="G308" s="21" t="str">
        <f t="shared" ca="1" si="14"/>
        <v/>
      </c>
      <c r="H308" s="22" t="str">
        <f t="shared" ca="1" si="16"/>
        <v/>
      </c>
    </row>
    <row r="309" spans="2:8" x14ac:dyDescent="0.35">
      <c r="B309" s="19" t="str">
        <f>IF(A309="","",SUMIF(CustInv!$C$4:$C$999,Tracker!A309,CustInv!$B$4:$B$999))</f>
        <v/>
      </c>
      <c r="C309" s="20" t="str">
        <f>IF(A309="","",IF(A309=CustInv!C308,CustInv!D308,""))</f>
        <v/>
      </c>
      <c r="D309" s="21" t="str">
        <f>IF(A309="","",SUMIF(CustInv!C308:C1303,Tracker!A309,CustInv!E308:E1303))</f>
        <v/>
      </c>
      <c r="E309" s="19" t="str">
        <f t="shared" si="15"/>
        <v/>
      </c>
      <c r="F309" s="21" t="str">
        <f ca="1">IF(C309="","",MIN(SUMIF(CustPay!$C$4:$C$999,Tracker!C309,CustPay!$D$4:$D$99)-SUMIF(OFFSET($C$4,0,0,ROW(C309)-ROW($C$4)),C309,OFFSET($F$4,0,0,ROW(F309)-ROW($F$4))),D309))</f>
        <v/>
      </c>
      <c r="G309" s="21" t="str">
        <f t="shared" ca="1" si="14"/>
        <v/>
      </c>
      <c r="H309" s="22" t="str">
        <f t="shared" ca="1" si="16"/>
        <v/>
      </c>
    </row>
    <row r="310" spans="2:8" x14ac:dyDescent="0.35">
      <c r="B310" s="19" t="str">
        <f>IF(A310="","",SUMIF(CustInv!$C$4:$C$999,Tracker!A310,CustInv!$B$4:$B$999))</f>
        <v/>
      </c>
      <c r="C310" s="20" t="str">
        <f>IF(A310="","",IF(A310=CustInv!C309,CustInv!D309,""))</f>
        <v/>
      </c>
      <c r="D310" s="21" t="str">
        <f>IF(A310="","",SUMIF(CustInv!C309:C1304,Tracker!A310,CustInv!E309:E1304))</f>
        <v/>
      </c>
      <c r="E310" s="19" t="str">
        <f t="shared" si="15"/>
        <v/>
      </c>
      <c r="F310" s="21" t="str">
        <f ca="1">IF(C310="","",MIN(SUMIF(CustPay!$C$4:$C$999,Tracker!C310,CustPay!$D$4:$D$99)-SUMIF(OFFSET($C$4,0,0,ROW(C310)-ROW($C$4)),C310,OFFSET($F$4,0,0,ROW(F310)-ROW($F$4))),D310))</f>
        <v/>
      </c>
      <c r="G310" s="21" t="str">
        <f t="shared" ca="1" si="14"/>
        <v/>
      </c>
      <c r="H310" s="22" t="str">
        <f t="shared" ca="1" si="16"/>
        <v/>
      </c>
    </row>
    <row r="311" spans="2:8" x14ac:dyDescent="0.35">
      <c r="B311" s="19" t="str">
        <f>IF(A311="","",SUMIF(CustInv!$C$4:$C$999,Tracker!A311,CustInv!$B$4:$B$999))</f>
        <v/>
      </c>
      <c r="C311" s="20" t="str">
        <f>IF(A311="","",IF(A311=CustInv!C310,CustInv!D310,""))</f>
        <v/>
      </c>
      <c r="D311" s="21" t="str">
        <f>IF(A311="","",SUMIF(CustInv!C310:C1305,Tracker!A311,CustInv!E310:E1305))</f>
        <v/>
      </c>
      <c r="E311" s="19" t="str">
        <f t="shared" si="15"/>
        <v/>
      </c>
      <c r="F311" s="21" t="str">
        <f ca="1">IF(C311="","",MIN(SUMIF(CustPay!$C$4:$C$999,Tracker!C311,CustPay!$D$4:$D$99)-SUMIF(OFFSET($C$4,0,0,ROW(C311)-ROW($C$4)),C311,OFFSET($F$4,0,0,ROW(F311)-ROW($F$4))),D311))</f>
        <v/>
      </c>
      <c r="G311" s="21" t="str">
        <f t="shared" ca="1" si="14"/>
        <v/>
      </c>
      <c r="H311" s="22" t="str">
        <f t="shared" ca="1" si="16"/>
        <v/>
      </c>
    </row>
    <row r="312" spans="2:8" x14ac:dyDescent="0.35">
      <c r="B312" s="19" t="str">
        <f>IF(A312="","",SUMIF(CustInv!$C$4:$C$999,Tracker!A312,CustInv!$B$4:$B$999))</f>
        <v/>
      </c>
      <c r="C312" s="20" t="str">
        <f>IF(A312="","",IF(A312=CustInv!C311,CustInv!D311,""))</f>
        <v/>
      </c>
      <c r="D312" s="21" t="str">
        <f>IF(A312="","",SUMIF(CustInv!C311:C1306,Tracker!A312,CustInv!E311:E1306))</f>
        <v/>
      </c>
      <c r="E312" s="19" t="str">
        <f t="shared" si="15"/>
        <v/>
      </c>
      <c r="F312" s="21" t="str">
        <f ca="1">IF(C312="","",MIN(SUMIF(CustPay!$C$4:$C$999,Tracker!C312,CustPay!$D$4:$D$99)-SUMIF(OFFSET($C$4,0,0,ROW(C312)-ROW($C$4)),C312,OFFSET($F$4,0,0,ROW(F312)-ROW($F$4))),D312))</f>
        <v/>
      </c>
      <c r="G312" s="21" t="str">
        <f t="shared" ca="1" si="14"/>
        <v/>
      </c>
      <c r="H312" s="22" t="str">
        <f t="shared" ca="1" si="16"/>
        <v/>
      </c>
    </row>
    <row r="313" spans="2:8" x14ac:dyDescent="0.35">
      <c r="B313" s="19" t="str">
        <f>IF(A313="","",SUMIF(CustInv!$C$4:$C$999,Tracker!A313,CustInv!$B$4:$B$999))</f>
        <v/>
      </c>
      <c r="C313" s="20" t="str">
        <f>IF(A313="","",IF(A313=CustInv!C312,CustInv!D312,""))</f>
        <v/>
      </c>
      <c r="D313" s="21" t="str">
        <f>IF(A313="","",SUMIF(CustInv!C312:C1307,Tracker!A313,CustInv!E312:E1307))</f>
        <v/>
      </c>
      <c r="E313" s="19" t="str">
        <f t="shared" si="15"/>
        <v/>
      </c>
      <c r="F313" s="21" t="str">
        <f ca="1">IF(C313="","",MIN(SUMIF(CustPay!$C$4:$C$999,Tracker!C313,CustPay!$D$4:$D$99)-SUMIF(OFFSET($C$4,0,0,ROW(C313)-ROW($C$4)),C313,OFFSET($F$4,0,0,ROW(F313)-ROW($F$4))),D313))</f>
        <v/>
      </c>
      <c r="G313" s="21" t="str">
        <f t="shared" ca="1" si="14"/>
        <v/>
      </c>
      <c r="H313" s="22" t="str">
        <f t="shared" ca="1" si="16"/>
        <v/>
      </c>
    </row>
    <row r="314" spans="2:8" x14ac:dyDescent="0.35">
      <c r="B314" s="19" t="str">
        <f>IF(A314="","",SUMIF(CustInv!$C$4:$C$999,Tracker!A314,CustInv!$B$4:$B$999))</f>
        <v/>
      </c>
      <c r="C314" s="20" t="str">
        <f>IF(A314="","",IF(A314=CustInv!C313,CustInv!D313,""))</f>
        <v/>
      </c>
      <c r="D314" s="21" t="str">
        <f>IF(A314="","",SUMIF(CustInv!C313:C1308,Tracker!A314,CustInv!E313:E1308))</f>
        <v/>
      </c>
      <c r="E314" s="19" t="str">
        <f t="shared" si="15"/>
        <v/>
      </c>
      <c r="F314" s="21" t="str">
        <f ca="1">IF(C314="","",MIN(SUMIF(CustPay!$C$4:$C$999,Tracker!C314,CustPay!$D$4:$D$99)-SUMIF(OFFSET($C$4,0,0,ROW(C314)-ROW($C$4)),C314,OFFSET($F$4,0,0,ROW(F314)-ROW($F$4))),D314))</f>
        <v/>
      </c>
      <c r="G314" s="21" t="str">
        <f t="shared" ca="1" si="14"/>
        <v/>
      </c>
      <c r="H314" s="22" t="str">
        <f t="shared" ca="1" si="16"/>
        <v/>
      </c>
    </row>
    <row r="315" spans="2:8" x14ac:dyDescent="0.35">
      <c r="B315" s="19" t="str">
        <f>IF(A315="","",SUMIF(CustInv!$C$4:$C$999,Tracker!A315,CustInv!$B$4:$B$999))</f>
        <v/>
      </c>
      <c r="C315" s="20" t="str">
        <f>IF(A315="","",IF(A315=CustInv!C314,CustInv!D314,""))</f>
        <v/>
      </c>
      <c r="D315" s="21" t="str">
        <f>IF(A315="","",SUMIF(CustInv!C314:C1309,Tracker!A315,CustInv!E314:E1309))</f>
        <v/>
      </c>
      <c r="E315" s="19" t="str">
        <f t="shared" si="15"/>
        <v/>
      </c>
      <c r="F315" s="21" t="str">
        <f ca="1">IF(C315="","",MIN(SUMIF(CustPay!$C$4:$C$999,Tracker!C315,CustPay!$D$4:$D$99)-SUMIF(OFFSET($C$4,0,0,ROW(C315)-ROW($C$4)),C315,OFFSET($F$4,0,0,ROW(F315)-ROW($F$4))),D315))</f>
        <v/>
      </c>
      <c r="G315" s="21" t="str">
        <f t="shared" ca="1" si="14"/>
        <v/>
      </c>
      <c r="H315" s="22" t="str">
        <f t="shared" ca="1" si="16"/>
        <v/>
      </c>
    </row>
    <row r="316" spans="2:8" x14ac:dyDescent="0.35">
      <c r="B316" s="19" t="str">
        <f>IF(A316="","",SUMIF(CustInv!$C$4:$C$999,Tracker!A316,CustInv!$B$4:$B$999))</f>
        <v/>
      </c>
      <c r="C316" s="20" t="str">
        <f>IF(A316="","",IF(A316=CustInv!C315,CustInv!D315,""))</f>
        <v/>
      </c>
      <c r="D316" s="21" t="str">
        <f>IF(A316="","",SUMIF(CustInv!C315:C1310,Tracker!A316,CustInv!E315:E1310))</f>
        <v/>
      </c>
      <c r="E316" s="19" t="str">
        <f t="shared" si="15"/>
        <v/>
      </c>
      <c r="F316" s="21" t="str">
        <f ca="1">IF(C316="","",MIN(SUMIF(CustPay!$C$4:$C$999,Tracker!C316,CustPay!$D$4:$D$99)-SUMIF(OFFSET($C$4,0,0,ROW(C316)-ROW($C$4)),C316,OFFSET($F$4,0,0,ROW(F316)-ROW($F$4))),D316))</f>
        <v/>
      </c>
      <c r="G316" s="21" t="str">
        <f t="shared" ca="1" si="14"/>
        <v/>
      </c>
      <c r="H316" s="22" t="str">
        <f t="shared" ca="1" si="16"/>
        <v/>
      </c>
    </row>
    <row r="317" spans="2:8" x14ac:dyDescent="0.35">
      <c r="B317" s="19" t="str">
        <f>IF(A317="","",SUMIF(CustInv!$C$4:$C$999,Tracker!A317,CustInv!$B$4:$B$999))</f>
        <v/>
      </c>
      <c r="C317" s="20" t="str">
        <f>IF(A317="","",IF(A317=CustInv!C316,CustInv!D316,""))</f>
        <v/>
      </c>
      <c r="D317" s="21" t="str">
        <f>IF(A317="","",SUMIF(CustInv!C316:C1311,Tracker!A317,CustInv!E316:E1311))</f>
        <v/>
      </c>
      <c r="E317" s="19" t="str">
        <f t="shared" si="15"/>
        <v/>
      </c>
      <c r="F317" s="21" t="str">
        <f ca="1">IF(C317="","",MIN(SUMIF(CustPay!$C$4:$C$999,Tracker!C317,CustPay!$D$4:$D$99)-SUMIF(OFFSET($C$4,0,0,ROW(C317)-ROW($C$4)),C317,OFFSET($F$4,0,0,ROW(F317)-ROW($F$4))),D317))</f>
        <v/>
      </c>
      <c r="G317" s="21" t="str">
        <f t="shared" ca="1" si="14"/>
        <v/>
      </c>
      <c r="H317" s="22" t="str">
        <f t="shared" ca="1" si="16"/>
        <v/>
      </c>
    </row>
    <row r="318" spans="2:8" x14ac:dyDescent="0.35">
      <c r="B318" s="19" t="str">
        <f>IF(A318="","",SUMIF(CustInv!$C$4:$C$999,Tracker!A318,CustInv!$B$4:$B$999))</f>
        <v/>
      </c>
      <c r="C318" s="20" t="str">
        <f>IF(A318="","",IF(A318=CustInv!C317,CustInv!D317,""))</f>
        <v/>
      </c>
      <c r="D318" s="21" t="str">
        <f>IF(A318="","",SUMIF(CustInv!C317:C1312,Tracker!A318,CustInv!E317:E1312))</f>
        <v/>
      </c>
      <c r="E318" s="19" t="str">
        <f t="shared" si="15"/>
        <v/>
      </c>
      <c r="F318" s="21" t="str">
        <f ca="1">IF(C318="","",MIN(SUMIF(CustPay!$C$4:$C$999,Tracker!C318,CustPay!$D$4:$D$99)-SUMIF(OFFSET($C$4,0,0,ROW(C318)-ROW($C$4)),C318,OFFSET($F$4,0,0,ROW(F318)-ROW($F$4))),D318))</f>
        <v/>
      </c>
      <c r="G318" s="21" t="str">
        <f t="shared" ca="1" si="14"/>
        <v/>
      </c>
      <c r="H318" s="22" t="str">
        <f t="shared" ca="1" si="16"/>
        <v/>
      </c>
    </row>
    <row r="319" spans="2:8" x14ac:dyDescent="0.35">
      <c r="B319" s="19" t="str">
        <f>IF(A319="","",SUMIF(CustInv!$C$4:$C$999,Tracker!A319,CustInv!$B$4:$B$999))</f>
        <v/>
      </c>
      <c r="C319" s="20" t="str">
        <f>IF(A319="","",IF(A319=CustInv!C318,CustInv!D318,""))</f>
        <v/>
      </c>
      <c r="D319" s="21" t="str">
        <f>IF(A319="","",SUMIF(CustInv!C318:C1313,Tracker!A319,CustInv!E318:E1313))</f>
        <v/>
      </c>
      <c r="E319" s="19" t="str">
        <f t="shared" si="15"/>
        <v/>
      </c>
      <c r="F319" s="21" t="str">
        <f ca="1">IF(C319="","",MIN(SUMIF(CustPay!$C$4:$C$999,Tracker!C319,CustPay!$D$4:$D$99)-SUMIF(OFFSET($C$4,0,0,ROW(C319)-ROW($C$4)),C319,OFFSET($F$4,0,0,ROW(F319)-ROW($F$4))),D319))</f>
        <v/>
      </c>
      <c r="G319" s="21" t="str">
        <f t="shared" ca="1" si="14"/>
        <v/>
      </c>
      <c r="H319" s="22" t="str">
        <f t="shared" ca="1" si="16"/>
        <v/>
      </c>
    </row>
    <row r="320" spans="2:8" x14ac:dyDescent="0.35">
      <c r="B320" s="19" t="str">
        <f>IF(A320="","",SUMIF(CustInv!$C$4:$C$999,Tracker!A320,CustInv!$B$4:$B$999))</f>
        <v/>
      </c>
      <c r="C320" s="20" t="str">
        <f>IF(A320="","",IF(A320=CustInv!C319,CustInv!D319,""))</f>
        <v/>
      </c>
      <c r="D320" s="21" t="str">
        <f>IF(A320="","",SUMIF(CustInv!C319:C1314,Tracker!A320,CustInv!E319:E1314))</f>
        <v/>
      </c>
      <c r="E320" s="19" t="str">
        <f t="shared" si="15"/>
        <v/>
      </c>
      <c r="F320" s="21" t="str">
        <f ca="1">IF(C320="","",MIN(SUMIF(CustPay!$C$4:$C$999,Tracker!C320,CustPay!$D$4:$D$99)-SUMIF(OFFSET($C$4,0,0,ROW(C320)-ROW($C$4)),C320,OFFSET($F$4,0,0,ROW(F320)-ROW($F$4))),D320))</f>
        <v/>
      </c>
      <c r="G320" s="21" t="str">
        <f t="shared" ca="1" si="14"/>
        <v/>
      </c>
      <c r="H320" s="22" t="str">
        <f t="shared" ca="1" si="16"/>
        <v/>
      </c>
    </row>
    <row r="321" spans="2:8" x14ac:dyDescent="0.35">
      <c r="B321" s="19" t="str">
        <f>IF(A321="","",SUMIF(CustInv!$C$4:$C$999,Tracker!A321,CustInv!$B$4:$B$999))</f>
        <v/>
      </c>
      <c r="C321" s="20" t="str">
        <f>IF(A321="","",IF(A321=CustInv!C320,CustInv!D320,""))</f>
        <v/>
      </c>
      <c r="D321" s="21" t="str">
        <f>IF(A321="","",SUMIF(CustInv!C320:C1315,Tracker!A321,CustInv!E320:E1315))</f>
        <v/>
      </c>
      <c r="E321" s="19" t="str">
        <f t="shared" si="15"/>
        <v/>
      </c>
      <c r="F321" s="21" t="str">
        <f ca="1">IF(C321="","",MIN(SUMIF(CustPay!$C$4:$C$999,Tracker!C321,CustPay!$D$4:$D$99)-SUMIF(OFFSET($C$4,0,0,ROW(C321)-ROW($C$4)),C321,OFFSET($F$4,0,0,ROW(F321)-ROW($F$4))),D321))</f>
        <v/>
      </c>
      <c r="G321" s="21" t="str">
        <f t="shared" ca="1" si="14"/>
        <v/>
      </c>
      <c r="H321" s="22" t="str">
        <f t="shared" ca="1" si="16"/>
        <v/>
      </c>
    </row>
    <row r="322" spans="2:8" x14ac:dyDescent="0.35">
      <c r="B322" s="19" t="str">
        <f>IF(A322="","",SUMIF(CustInv!$C$4:$C$999,Tracker!A322,CustInv!$B$4:$B$999))</f>
        <v/>
      </c>
      <c r="C322" s="20" t="str">
        <f>IF(A322="","",IF(A322=CustInv!C321,CustInv!D321,""))</f>
        <v/>
      </c>
      <c r="D322" s="21" t="str">
        <f>IF(A322="","",SUMIF(CustInv!C321:C1316,Tracker!A322,CustInv!E321:E1316))</f>
        <v/>
      </c>
      <c r="E322" s="19" t="str">
        <f t="shared" si="15"/>
        <v/>
      </c>
      <c r="F322" s="21" t="str">
        <f ca="1">IF(C322="","",MIN(SUMIF(CustPay!$C$4:$C$999,Tracker!C322,CustPay!$D$4:$D$99)-SUMIF(OFFSET($C$4,0,0,ROW(C322)-ROW($C$4)),C322,OFFSET($F$4,0,0,ROW(F322)-ROW($F$4))),D322))</f>
        <v/>
      </c>
      <c r="G322" s="21" t="str">
        <f t="shared" ca="1" si="14"/>
        <v/>
      </c>
      <c r="H322" s="22" t="str">
        <f t="shared" ca="1" si="16"/>
        <v/>
      </c>
    </row>
    <row r="323" spans="2:8" x14ac:dyDescent="0.35">
      <c r="B323" s="19" t="str">
        <f>IF(A323="","",SUMIF(CustInv!$C$4:$C$999,Tracker!A323,CustInv!$B$4:$B$999))</f>
        <v/>
      </c>
      <c r="C323" s="20" t="str">
        <f>IF(A323="","",IF(A323=CustInv!C322,CustInv!D322,""))</f>
        <v/>
      </c>
      <c r="D323" s="21" t="str">
        <f>IF(A323="","",SUMIF(CustInv!C322:C1317,Tracker!A323,CustInv!E322:E1317))</f>
        <v/>
      </c>
      <c r="E323" s="19" t="str">
        <f t="shared" si="15"/>
        <v/>
      </c>
      <c r="F323" s="21" t="str">
        <f ca="1">IF(C323="","",MIN(SUMIF(CustPay!$C$4:$C$999,Tracker!C323,CustPay!$D$4:$D$99)-SUMIF(OFFSET($C$4,0,0,ROW(C323)-ROW($C$4)),C323,OFFSET($F$4,0,0,ROW(F323)-ROW($F$4))),D323))</f>
        <v/>
      </c>
      <c r="G323" s="21" t="str">
        <f t="shared" ca="1" si="14"/>
        <v/>
      </c>
      <c r="H323" s="22" t="str">
        <f t="shared" ca="1" si="16"/>
        <v/>
      </c>
    </row>
    <row r="324" spans="2:8" x14ac:dyDescent="0.35">
      <c r="B324" s="19" t="str">
        <f>IF(A324="","",SUMIF(CustInv!$C$4:$C$999,Tracker!A324,CustInv!$B$4:$B$999))</f>
        <v/>
      </c>
      <c r="C324" s="20" t="str">
        <f>IF(A324="","",IF(A324=CustInv!C323,CustInv!D323,""))</f>
        <v/>
      </c>
      <c r="D324" s="21" t="str">
        <f>IF(A324="","",SUMIF(CustInv!C323:C1318,Tracker!A324,CustInv!E323:E1318))</f>
        <v/>
      </c>
      <c r="E324" s="19" t="str">
        <f t="shared" si="15"/>
        <v/>
      </c>
      <c r="F324" s="21" t="str">
        <f ca="1">IF(C324="","",MIN(SUMIF(CustPay!$C$4:$C$999,Tracker!C324,CustPay!$D$4:$D$99)-SUMIF(OFFSET($C$4,0,0,ROW(C324)-ROW($C$4)),C324,OFFSET($F$4,0,0,ROW(F324)-ROW($F$4))),D324))</f>
        <v/>
      </c>
      <c r="G324" s="21" t="str">
        <f t="shared" ca="1" si="14"/>
        <v/>
      </c>
      <c r="H324" s="22" t="str">
        <f t="shared" ca="1" si="16"/>
        <v/>
      </c>
    </row>
    <row r="325" spans="2:8" x14ac:dyDescent="0.35">
      <c r="B325" s="19" t="str">
        <f>IF(A325="","",SUMIF(CustInv!$C$4:$C$999,Tracker!A325,CustInv!$B$4:$B$999))</f>
        <v/>
      </c>
      <c r="C325" s="20" t="str">
        <f>IF(A325="","",IF(A325=CustInv!C324,CustInv!D324,""))</f>
        <v/>
      </c>
      <c r="D325" s="21" t="str">
        <f>IF(A325="","",SUMIF(CustInv!C324:C1319,Tracker!A325,CustInv!E324:E1319))</f>
        <v/>
      </c>
      <c r="E325" s="19" t="str">
        <f t="shared" si="15"/>
        <v/>
      </c>
      <c r="F325" s="21" t="str">
        <f ca="1">IF(C325="","",MIN(SUMIF(CustPay!$C$4:$C$999,Tracker!C325,CustPay!$D$4:$D$99)-SUMIF(OFFSET($C$4,0,0,ROW(C325)-ROW($C$4)),C325,OFFSET($F$4,0,0,ROW(F325)-ROW($F$4))),D325))</f>
        <v/>
      </c>
      <c r="G325" s="21" t="str">
        <f t="shared" ca="1" si="14"/>
        <v/>
      </c>
      <c r="H325" s="22" t="str">
        <f t="shared" ca="1" si="16"/>
        <v/>
      </c>
    </row>
    <row r="326" spans="2:8" x14ac:dyDescent="0.35">
      <c r="B326" s="19" t="str">
        <f>IF(A326="","",SUMIF(CustInv!$C$4:$C$999,Tracker!A326,CustInv!$B$4:$B$999))</f>
        <v/>
      </c>
      <c r="C326" s="20" t="str">
        <f>IF(A326="","",IF(A326=CustInv!C325,CustInv!D325,""))</f>
        <v/>
      </c>
      <c r="D326" s="21" t="str">
        <f>IF(A326="","",SUMIF(CustInv!C325:C1320,Tracker!A326,CustInv!E325:E1320))</f>
        <v/>
      </c>
      <c r="E326" s="19" t="str">
        <f t="shared" si="15"/>
        <v/>
      </c>
      <c r="F326" s="21" t="str">
        <f ca="1">IF(C326="","",MIN(SUMIF(CustPay!$C$4:$C$999,Tracker!C326,CustPay!$D$4:$D$99)-SUMIF(OFFSET($C$4,0,0,ROW(C326)-ROW($C$4)),C326,OFFSET($F$4,0,0,ROW(F326)-ROW($F$4))),D326))</f>
        <v/>
      </c>
      <c r="G326" s="21" t="str">
        <f t="shared" ref="G326:G389" ca="1" si="17">IF(F326="","",D326-F326)</f>
        <v/>
      </c>
      <c r="H326" s="22" t="str">
        <f t="shared" ca="1" si="16"/>
        <v/>
      </c>
    </row>
    <row r="327" spans="2:8" x14ac:dyDescent="0.35">
      <c r="B327" s="19" t="str">
        <f>IF(A327="","",SUMIF(CustInv!$C$4:$C$999,Tracker!A327,CustInv!$B$4:$B$999))</f>
        <v/>
      </c>
      <c r="C327" s="20" t="str">
        <f>IF(A327="","",IF(A327=CustInv!C326,CustInv!D326,""))</f>
        <v/>
      </c>
      <c r="D327" s="21" t="str">
        <f>IF(A327="","",SUMIF(CustInv!C326:C1321,Tracker!A327,CustInv!E326:E1321))</f>
        <v/>
      </c>
      <c r="E327" s="19" t="str">
        <f t="shared" si="15"/>
        <v/>
      </c>
      <c r="F327" s="21" t="str">
        <f ca="1">IF(C327="","",MIN(SUMIF(CustPay!$C$4:$C$999,Tracker!C327,CustPay!$D$4:$D$99)-SUMIF(OFFSET($C$4,0,0,ROW(C327)-ROW($C$4)),C327,OFFSET($F$4,0,0,ROW(F327)-ROW($F$4))),D327))</f>
        <v/>
      </c>
      <c r="G327" s="21" t="str">
        <f t="shared" ca="1" si="17"/>
        <v/>
      </c>
      <c r="H327" s="22" t="str">
        <f t="shared" ca="1" si="16"/>
        <v/>
      </c>
    </row>
    <row r="328" spans="2:8" x14ac:dyDescent="0.35">
      <c r="B328" s="19" t="str">
        <f>IF(A328="","",SUMIF(CustInv!$C$4:$C$999,Tracker!A328,CustInv!$B$4:$B$999))</f>
        <v/>
      </c>
      <c r="C328" s="20" t="str">
        <f>IF(A328="","",IF(A328=CustInv!C327,CustInv!D327,""))</f>
        <v/>
      </c>
      <c r="D328" s="21" t="str">
        <f>IF(A328="","",SUMIF(CustInv!C327:C1322,Tracker!A328,CustInv!E327:E1322))</f>
        <v/>
      </c>
      <c r="E328" s="19" t="str">
        <f t="shared" si="15"/>
        <v/>
      </c>
      <c r="F328" s="21" t="str">
        <f ca="1">IF(C328="","",MIN(SUMIF(CustPay!$C$4:$C$999,Tracker!C328,CustPay!$D$4:$D$99)-SUMIF(OFFSET($C$4,0,0,ROW(C328)-ROW($C$4)),C328,OFFSET($F$4,0,0,ROW(F328)-ROW($F$4))),D328))</f>
        <v/>
      </c>
      <c r="G328" s="21" t="str">
        <f t="shared" ca="1" si="17"/>
        <v/>
      </c>
      <c r="H328" s="22" t="str">
        <f t="shared" ca="1" si="16"/>
        <v/>
      </c>
    </row>
    <row r="329" spans="2:8" x14ac:dyDescent="0.35">
      <c r="B329" s="19" t="str">
        <f>IF(A329="","",SUMIF(CustInv!$C$4:$C$999,Tracker!A329,CustInv!$B$4:$B$999))</f>
        <v/>
      </c>
      <c r="C329" s="20" t="str">
        <f>IF(A329="","",IF(A329=CustInv!C328,CustInv!D328,""))</f>
        <v/>
      </c>
      <c r="D329" s="21" t="str">
        <f>IF(A329="","",SUMIF(CustInv!C328:C1323,Tracker!A329,CustInv!E328:E1323))</f>
        <v/>
      </c>
      <c r="E329" s="19" t="str">
        <f t="shared" si="15"/>
        <v/>
      </c>
      <c r="F329" s="21" t="str">
        <f ca="1">IF(C329="","",MIN(SUMIF(CustPay!$C$4:$C$999,Tracker!C329,CustPay!$D$4:$D$99)-SUMIF(OFFSET($C$4,0,0,ROW(C329)-ROW($C$4)),C329,OFFSET($F$4,0,0,ROW(F329)-ROW($F$4))),D329))</f>
        <v/>
      </c>
      <c r="G329" s="21" t="str">
        <f t="shared" ca="1" si="17"/>
        <v/>
      </c>
      <c r="H329" s="22" t="str">
        <f t="shared" ca="1" si="16"/>
        <v/>
      </c>
    </row>
    <row r="330" spans="2:8" x14ac:dyDescent="0.35">
      <c r="B330" s="19" t="str">
        <f>IF(A330="","",SUMIF(CustInv!$C$4:$C$999,Tracker!A330,CustInv!$B$4:$B$999))</f>
        <v/>
      </c>
      <c r="C330" s="20" t="str">
        <f>IF(A330="","",IF(A330=CustInv!C329,CustInv!D329,""))</f>
        <v/>
      </c>
      <c r="D330" s="21" t="str">
        <f>IF(A330="","",SUMIF(CustInv!C329:C1324,Tracker!A330,CustInv!E329:E1324))</f>
        <v/>
      </c>
      <c r="E330" s="19" t="str">
        <f t="shared" si="15"/>
        <v/>
      </c>
      <c r="F330" s="21" t="str">
        <f ca="1">IF(C330="","",MIN(SUMIF(CustPay!$C$4:$C$999,Tracker!C330,CustPay!$D$4:$D$99)-SUMIF(OFFSET($C$4,0,0,ROW(C330)-ROW($C$4)),C330,OFFSET($F$4,0,0,ROW(F330)-ROW($F$4))),D330))</f>
        <v/>
      </c>
      <c r="G330" s="21" t="str">
        <f t="shared" ca="1" si="17"/>
        <v/>
      </c>
      <c r="H330" s="22" t="str">
        <f t="shared" ca="1" si="16"/>
        <v/>
      </c>
    </row>
    <row r="331" spans="2:8" x14ac:dyDescent="0.35">
      <c r="B331" s="19" t="str">
        <f>IF(A331="","",SUMIF(CustInv!$C$4:$C$999,Tracker!A331,CustInv!$B$4:$B$999))</f>
        <v/>
      </c>
      <c r="C331" s="20" t="str">
        <f>IF(A331="","",IF(A331=CustInv!C330,CustInv!D330,""))</f>
        <v/>
      </c>
      <c r="D331" s="21" t="str">
        <f>IF(A331="","",SUMIF(CustInv!C330:C1325,Tracker!A331,CustInv!E330:E1325))</f>
        <v/>
      </c>
      <c r="E331" s="19" t="str">
        <f t="shared" si="15"/>
        <v/>
      </c>
      <c r="F331" s="21" t="str">
        <f ca="1">IF(C331="","",MIN(SUMIF(CustPay!$C$4:$C$999,Tracker!C331,CustPay!$D$4:$D$99)-SUMIF(OFFSET($C$4,0,0,ROW(C331)-ROW($C$4)),C331,OFFSET($F$4,0,0,ROW(F331)-ROW($F$4))),D331))</f>
        <v/>
      </c>
      <c r="G331" s="21" t="str">
        <f t="shared" ca="1" si="17"/>
        <v/>
      </c>
      <c r="H331" s="22" t="str">
        <f t="shared" ca="1" si="16"/>
        <v/>
      </c>
    </row>
    <row r="332" spans="2:8" x14ac:dyDescent="0.35">
      <c r="B332" s="19" t="str">
        <f>IF(A332="","",SUMIF(CustInv!$C$4:$C$999,Tracker!A332,CustInv!$B$4:$B$999))</f>
        <v/>
      </c>
      <c r="C332" s="20" t="str">
        <f>IF(A332="","",IF(A332=CustInv!C331,CustInv!D331,""))</f>
        <v/>
      </c>
      <c r="D332" s="21" t="str">
        <f>IF(A332="","",SUMIF(CustInv!C331:C1326,Tracker!A332,CustInv!E331:E1326))</f>
        <v/>
      </c>
      <c r="E332" s="19" t="str">
        <f t="shared" si="15"/>
        <v/>
      </c>
      <c r="F332" s="21" t="str">
        <f ca="1">IF(C332="","",MIN(SUMIF(CustPay!$C$4:$C$999,Tracker!C332,CustPay!$D$4:$D$99)-SUMIF(OFFSET($C$4,0,0,ROW(C332)-ROW($C$4)),C332,OFFSET($F$4,0,0,ROW(F332)-ROW($F$4))),D332))</f>
        <v/>
      </c>
      <c r="G332" s="21" t="str">
        <f t="shared" ca="1" si="17"/>
        <v/>
      </c>
      <c r="H332" s="22" t="str">
        <f t="shared" ca="1" si="16"/>
        <v/>
      </c>
    </row>
    <row r="333" spans="2:8" x14ac:dyDescent="0.35">
      <c r="B333" s="19" t="str">
        <f>IF(A333="","",SUMIF(CustInv!$C$4:$C$999,Tracker!A333,CustInv!$B$4:$B$999))</f>
        <v/>
      </c>
      <c r="C333" s="20" t="str">
        <f>IF(A333="","",IF(A333=CustInv!C332,CustInv!D332,""))</f>
        <v/>
      </c>
      <c r="D333" s="21" t="str">
        <f>IF(A333="","",SUMIF(CustInv!C332:C1327,Tracker!A333,CustInv!E332:E1327))</f>
        <v/>
      </c>
      <c r="E333" s="19" t="str">
        <f t="shared" ref="E333:E396" si="18">IF(A333="","",DATE(YEAR(B333),MONTH(B333),DAY(B333)+30))</f>
        <v/>
      </c>
      <c r="F333" s="21" t="str">
        <f ca="1">IF(C333="","",MIN(SUMIF(CustPay!$C$4:$C$999,Tracker!C333,CustPay!$D$4:$D$99)-SUMIF(OFFSET($C$4,0,0,ROW(C333)-ROW($C$4)),C333,OFFSET($F$4,0,0,ROW(F333)-ROW($F$4))),D333))</f>
        <v/>
      </c>
      <c r="G333" s="21" t="str">
        <f t="shared" ca="1" si="17"/>
        <v/>
      </c>
      <c r="H333" s="22" t="str">
        <f t="shared" ref="H333:H396" ca="1" si="19">IF(G333=0,"Invoice Paid Up",IF(B333="","",TODAY()-B333))</f>
        <v/>
      </c>
    </row>
    <row r="334" spans="2:8" x14ac:dyDescent="0.35">
      <c r="B334" s="19" t="str">
        <f>IF(A334="","",SUMIF(CustInv!$C$4:$C$999,Tracker!A334,CustInv!$B$4:$B$999))</f>
        <v/>
      </c>
      <c r="C334" s="20" t="str">
        <f>IF(A334="","",IF(A334=CustInv!C333,CustInv!D333,""))</f>
        <v/>
      </c>
      <c r="D334" s="21" t="str">
        <f>IF(A334="","",SUMIF(CustInv!C333:C1328,Tracker!A334,CustInv!E333:E1328))</f>
        <v/>
      </c>
      <c r="E334" s="19" t="str">
        <f t="shared" si="18"/>
        <v/>
      </c>
      <c r="F334" s="21" t="str">
        <f ca="1">IF(C334="","",MIN(SUMIF(CustPay!$C$4:$C$999,Tracker!C334,CustPay!$D$4:$D$99)-SUMIF(OFFSET($C$4,0,0,ROW(C334)-ROW($C$4)),C334,OFFSET($F$4,0,0,ROW(F334)-ROW($F$4))),D334))</f>
        <v/>
      </c>
      <c r="G334" s="21" t="str">
        <f t="shared" ca="1" si="17"/>
        <v/>
      </c>
      <c r="H334" s="22" t="str">
        <f t="shared" ca="1" si="19"/>
        <v/>
      </c>
    </row>
    <row r="335" spans="2:8" x14ac:dyDescent="0.35">
      <c r="B335" s="19" t="str">
        <f>IF(A335="","",SUMIF(CustInv!$C$4:$C$999,Tracker!A335,CustInv!$B$4:$B$999))</f>
        <v/>
      </c>
      <c r="C335" s="20" t="str">
        <f>IF(A335="","",IF(A335=CustInv!C334,CustInv!D334,""))</f>
        <v/>
      </c>
      <c r="D335" s="21" t="str">
        <f>IF(A335="","",SUMIF(CustInv!C334:C1329,Tracker!A335,CustInv!E334:E1329))</f>
        <v/>
      </c>
      <c r="E335" s="19" t="str">
        <f t="shared" si="18"/>
        <v/>
      </c>
      <c r="F335" s="21" t="str">
        <f ca="1">IF(C335="","",MIN(SUMIF(CustPay!$C$4:$C$999,Tracker!C335,CustPay!$D$4:$D$99)-SUMIF(OFFSET($C$4,0,0,ROW(C335)-ROW($C$4)),C335,OFFSET($F$4,0,0,ROW(F335)-ROW($F$4))),D335))</f>
        <v/>
      </c>
      <c r="G335" s="21" t="str">
        <f t="shared" ca="1" si="17"/>
        <v/>
      </c>
      <c r="H335" s="22" t="str">
        <f t="shared" ca="1" si="19"/>
        <v/>
      </c>
    </row>
    <row r="336" spans="2:8" x14ac:dyDescent="0.35">
      <c r="B336" s="19" t="str">
        <f>IF(A336="","",SUMIF(CustInv!$C$4:$C$999,Tracker!A336,CustInv!$B$4:$B$999))</f>
        <v/>
      </c>
      <c r="C336" s="20" t="str">
        <f>IF(A336="","",IF(A336=CustInv!C335,CustInv!D335,""))</f>
        <v/>
      </c>
      <c r="D336" s="21" t="str">
        <f>IF(A336="","",SUMIF(CustInv!C335:C1330,Tracker!A336,CustInv!E335:E1330))</f>
        <v/>
      </c>
      <c r="E336" s="19" t="str">
        <f t="shared" si="18"/>
        <v/>
      </c>
      <c r="F336" s="21" t="str">
        <f ca="1">IF(C336="","",MIN(SUMIF(CustPay!$C$4:$C$999,Tracker!C336,CustPay!$D$4:$D$99)-SUMIF(OFFSET($C$4,0,0,ROW(C336)-ROW($C$4)),C336,OFFSET($F$4,0,0,ROW(F336)-ROW($F$4))),D336))</f>
        <v/>
      </c>
      <c r="G336" s="21" t="str">
        <f t="shared" ca="1" si="17"/>
        <v/>
      </c>
      <c r="H336" s="22" t="str">
        <f t="shared" ca="1" si="19"/>
        <v/>
      </c>
    </row>
    <row r="337" spans="2:8" x14ac:dyDescent="0.35">
      <c r="B337" s="19" t="str">
        <f>IF(A337="","",SUMIF(CustInv!$C$4:$C$999,Tracker!A337,CustInv!$B$4:$B$999))</f>
        <v/>
      </c>
      <c r="C337" s="20" t="str">
        <f>IF(A337="","",IF(A337=CustInv!C336,CustInv!D336,""))</f>
        <v/>
      </c>
      <c r="D337" s="21" t="str">
        <f>IF(A337="","",SUMIF(CustInv!C336:C1331,Tracker!A337,CustInv!E336:E1331))</f>
        <v/>
      </c>
      <c r="E337" s="19" t="str">
        <f t="shared" si="18"/>
        <v/>
      </c>
      <c r="F337" s="21" t="str">
        <f ca="1">IF(C337="","",MIN(SUMIF(CustPay!$C$4:$C$999,Tracker!C337,CustPay!$D$4:$D$99)-SUMIF(OFFSET($C$4,0,0,ROW(C337)-ROW($C$4)),C337,OFFSET($F$4,0,0,ROW(F337)-ROW($F$4))),D337))</f>
        <v/>
      </c>
      <c r="G337" s="21" t="str">
        <f t="shared" ca="1" si="17"/>
        <v/>
      </c>
      <c r="H337" s="22" t="str">
        <f t="shared" ca="1" si="19"/>
        <v/>
      </c>
    </row>
    <row r="338" spans="2:8" x14ac:dyDescent="0.35">
      <c r="B338" s="19" t="str">
        <f>IF(A338="","",SUMIF(CustInv!$C$4:$C$999,Tracker!A338,CustInv!$B$4:$B$999))</f>
        <v/>
      </c>
      <c r="C338" s="20" t="str">
        <f>IF(A338="","",IF(A338=CustInv!C337,CustInv!D337,""))</f>
        <v/>
      </c>
      <c r="D338" s="21" t="str">
        <f>IF(A338="","",SUMIF(CustInv!C337:C1332,Tracker!A338,CustInv!E337:E1332))</f>
        <v/>
      </c>
      <c r="E338" s="19" t="str">
        <f t="shared" si="18"/>
        <v/>
      </c>
      <c r="F338" s="21" t="str">
        <f ca="1">IF(C338="","",MIN(SUMIF(CustPay!$C$4:$C$999,Tracker!C338,CustPay!$D$4:$D$99)-SUMIF(OFFSET($C$4,0,0,ROW(C338)-ROW($C$4)),C338,OFFSET($F$4,0,0,ROW(F338)-ROW($F$4))),D338))</f>
        <v/>
      </c>
      <c r="G338" s="21" t="str">
        <f t="shared" ca="1" si="17"/>
        <v/>
      </c>
      <c r="H338" s="22" t="str">
        <f t="shared" ca="1" si="19"/>
        <v/>
      </c>
    </row>
    <row r="339" spans="2:8" x14ac:dyDescent="0.35">
      <c r="B339" s="19" t="str">
        <f>IF(A339="","",SUMIF(CustInv!$C$4:$C$999,Tracker!A339,CustInv!$B$4:$B$999))</f>
        <v/>
      </c>
      <c r="C339" s="20" t="str">
        <f>IF(A339="","",IF(A339=CustInv!C338,CustInv!D338,""))</f>
        <v/>
      </c>
      <c r="D339" s="21" t="str">
        <f>IF(A339="","",SUMIF(CustInv!C338:C1333,Tracker!A339,CustInv!E338:E1333))</f>
        <v/>
      </c>
      <c r="E339" s="19" t="str">
        <f t="shared" si="18"/>
        <v/>
      </c>
      <c r="F339" s="21" t="str">
        <f ca="1">IF(C339="","",MIN(SUMIF(CustPay!$C$4:$C$999,Tracker!C339,CustPay!$D$4:$D$99)-SUMIF(OFFSET($C$4,0,0,ROW(C339)-ROW($C$4)),C339,OFFSET($F$4,0,0,ROW(F339)-ROW($F$4))),D339))</f>
        <v/>
      </c>
      <c r="G339" s="21" t="str">
        <f t="shared" ca="1" si="17"/>
        <v/>
      </c>
      <c r="H339" s="22" t="str">
        <f t="shared" ca="1" si="19"/>
        <v/>
      </c>
    </row>
    <row r="340" spans="2:8" x14ac:dyDescent="0.35">
      <c r="B340" s="19" t="str">
        <f>IF(A340="","",SUMIF(CustInv!$C$4:$C$999,Tracker!A340,CustInv!$B$4:$B$999))</f>
        <v/>
      </c>
      <c r="C340" s="20" t="str">
        <f>IF(A340="","",IF(A340=CustInv!C339,CustInv!D339,""))</f>
        <v/>
      </c>
      <c r="D340" s="21" t="str">
        <f>IF(A340="","",SUMIF(CustInv!C339:C1334,Tracker!A340,CustInv!E339:E1334))</f>
        <v/>
      </c>
      <c r="E340" s="19" t="str">
        <f t="shared" si="18"/>
        <v/>
      </c>
      <c r="F340" s="21" t="str">
        <f ca="1">IF(C340="","",MIN(SUMIF(CustPay!$C$4:$C$999,Tracker!C340,CustPay!$D$4:$D$99)-SUMIF(OFFSET($C$4,0,0,ROW(C340)-ROW($C$4)),C340,OFFSET($F$4,0,0,ROW(F340)-ROW($F$4))),D340))</f>
        <v/>
      </c>
      <c r="G340" s="21" t="str">
        <f t="shared" ca="1" si="17"/>
        <v/>
      </c>
      <c r="H340" s="22" t="str">
        <f t="shared" ca="1" si="19"/>
        <v/>
      </c>
    </row>
    <row r="341" spans="2:8" x14ac:dyDescent="0.35">
      <c r="B341" s="19" t="str">
        <f>IF(A341="","",SUMIF(CustInv!$C$4:$C$999,Tracker!A341,CustInv!$B$4:$B$999))</f>
        <v/>
      </c>
      <c r="C341" s="20" t="str">
        <f>IF(A341="","",IF(A341=CustInv!C340,CustInv!D340,""))</f>
        <v/>
      </c>
      <c r="D341" s="21" t="str">
        <f>IF(A341="","",SUMIF(CustInv!C340:C1335,Tracker!A341,CustInv!E340:E1335))</f>
        <v/>
      </c>
      <c r="E341" s="19" t="str">
        <f t="shared" si="18"/>
        <v/>
      </c>
      <c r="F341" s="21" t="str">
        <f ca="1">IF(C341="","",MIN(SUMIF(CustPay!$C$4:$C$999,Tracker!C341,CustPay!$D$4:$D$99)-SUMIF(OFFSET($C$4,0,0,ROW(C341)-ROW($C$4)),C341,OFFSET($F$4,0,0,ROW(F341)-ROW($F$4))),D341))</f>
        <v/>
      </c>
      <c r="G341" s="21" t="str">
        <f t="shared" ca="1" si="17"/>
        <v/>
      </c>
      <c r="H341" s="22" t="str">
        <f t="shared" ca="1" si="19"/>
        <v/>
      </c>
    </row>
    <row r="342" spans="2:8" x14ac:dyDescent="0.35">
      <c r="B342" s="19" t="str">
        <f>IF(A342="","",SUMIF(CustInv!$C$4:$C$999,Tracker!A342,CustInv!$B$4:$B$999))</f>
        <v/>
      </c>
      <c r="C342" s="20" t="str">
        <f>IF(A342="","",IF(A342=CustInv!C341,CustInv!D341,""))</f>
        <v/>
      </c>
      <c r="D342" s="21" t="str">
        <f>IF(A342="","",SUMIF(CustInv!C341:C1336,Tracker!A342,CustInv!E341:E1336))</f>
        <v/>
      </c>
      <c r="E342" s="19" t="str">
        <f t="shared" si="18"/>
        <v/>
      </c>
      <c r="F342" s="21" t="str">
        <f ca="1">IF(C342="","",MIN(SUMIF(CustPay!$C$4:$C$999,Tracker!C342,CustPay!$D$4:$D$99)-SUMIF(OFFSET($C$4,0,0,ROW(C342)-ROW($C$4)),C342,OFFSET($F$4,0,0,ROW(F342)-ROW($F$4))),D342))</f>
        <v/>
      </c>
      <c r="G342" s="21" t="str">
        <f t="shared" ca="1" si="17"/>
        <v/>
      </c>
      <c r="H342" s="22" t="str">
        <f t="shared" ca="1" si="19"/>
        <v/>
      </c>
    </row>
    <row r="343" spans="2:8" x14ac:dyDescent="0.35">
      <c r="B343" s="19" t="str">
        <f>IF(A343="","",SUMIF(CustInv!$C$4:$C$999,Tracker!A343,CustInv!$B$4:$B$999))</f>
        <v/>
      </c>
      <c r="C343" s="20" t="str">
        <f>IF(A343="","",IF(A343=CustInv!C342,CustInv!D342,""))</f>
        <v/>
      </c>
      <c r="D343" s="21" t="str">
        <f>IF(A343="","",SUMIF(CustInv!C342:C1337,Tracker!A343,CustInv!E342:E1337))</f>
        <v/>
      </c>
      <c r="E343" s="19" t="str">
        <f t="shared" si="18"/>
        <v/>
      </c>
      <c r="F343" s="21" t="str">
        <f ca="1">IF(C343="","",MIN(SUMIF(CustPay!$C$4:$C$999,Tracker!C343,CustPay!$D$4:$D$99)-SUMIF(OFFSET($C$4,0,0,ROW(C343)-ROW($C$4)),C343,OFFSET($F$4,0,0,ROW(F343)-ROW($F$4))),D343))</f>
        <v/>
      </c>
      <c r="G343" s="21" t="str">
        <f t="shared" ca="1" si="17"/>
        <v/>
      </c>
      <c r="H343" s="22" t="str">
        <f t="shared" ca="1" si="19"/>
        <v/>
      </c>
    </row>
    <row r="344" spans="2:8" x14ac:dyDescent="0.35">
      <c r="B344" s="19" t="str">
        <f>IF(A344="","",SUMIF(CustInv!$C$4:$C$999,Tracker!A344,CustInv!$B$4:$B$999))</f>
        <v/>
      </c>
      <c r="C344" s="20" t="str">
        <f>IF(A344="","",IF(A344=CustInv!C343,CustInv!D343,""))</f>
        <v/>
      </c>
      <c r="D344" s="21" t="str">
        <f>IF(A344="","",SUMIF(CustInv!C343:C1338,Tracker!A344,CustInv!E343:E1338))</f>
        <v/>
      </c>
      <c r="E344" s="19" t="str">
        <f t="shared" si="18"/>
        <v/>
      </c>
      <c r="F344" s="21" t="str">
        <f ca="1">IF(C344="","",MIN(SUMIF(CustPay!$C$4:$C$999,Tracker!C344,CustPay!$D$4:$D$99)-SUMIF(OFFSET($C$4,0,0,ROW(C344)-ROW($C$4)),C344,OFFSET($F$4,0,0,ROW(F344)-ROW($F$4))),D344))</f>
        <v/>
      </c>
      <c r="G344" s="21" t="str">
        <f t="shared" ca="1" si="17"/>
        <v/>
      </c>
      <c r="H344" s="22" t="str">
        <f t="shared" ca="1" si="19"/>
        <v/>
      </c>
    </row>
    <row r="345" spans="2:8" x14ac:dyDescent="0.35">
      <c r="B345" s="19" t="str">
        <f>IF(A345="","",SUMIF(CustInv!$C$4:$C$999,Tracker!A345,CustInv!$B$4:$B$999))</f>
        <v/>
      </c>
      <c r="C345" s="20" t="str">
        <f>IF(A345="","",IF(A345=CustInv!C344,CustInv!D344,""))</f>
        <v/>
      </c>
      <c r="D345" s="21" t="str">
        <f>IF(A345="","",SUMIF(CustInv!C344:C1339,Tracker!A345,CustInv!E344:E1339))</f>
        <v/>
      </c>
      <c r="E345" s="19" t="str">
        <f t="shared" si="18"/>
        <v/>
      </c>
      <c r="F345" s="21" t="str">
        <f ca="1">IF(C345="","",MIN(SUMIF(CustPay!$C$4:$C$999,Tracker!C345,CustPay!$D$4:$D$99)-SUMIF(OFFSET($C$4,0,0,ROW(C345)-ROW($C$4)),C345,OFFSET($F$4,0,0,ROW(F345)-ROW($F$4))),D345))</f>
        <v/>
      </c>
      <c r="G345" s="21" t="str">
        <f t="shared" ca="1" si="17"/>
        <v/>
      </c>
      <c r="H345" s="22" t="str">
        <f t="shared" ca="1" si="19"/>
        <v/>
      </c>
    </row>
    <row r="346" spans="2:8" x14ac:dyDescent="0.35">
      <c r="B346" s="19" t="str">
        <f>IF(A346="","",SUMIF(CustInv!$C$4:$C$999,Tracker!A346,CustInv!$B$4:$B$999))</f>
        <v/>
      </c>
      <c r="C346" s="20" t="str">
        <f>IF(A346="","",IF(A346=CustInv!C345,CustInv!D345,""))</f>
        <v/>
      </c>
      <c r="D346" s="21" t="str">
        <f>IF(A346="","",SUMIF(CustInv!C345:C1340,Tracker!A346,CustInv!E345:E1340))</f>
        <v/>
      </c>
      <c r="E346" s="19" t="str">
        <f t="shared" si="18"/>
        <v/>
      </c>
      <c r="F346" s="21" t="str">
        <f ca="1">IF(C346="","",MIN(SUMIF(CustPay!$C$4:$C$999,Tracker!C346,CustPay!$D$4:$D$99)-SUMIF(OFFSET($C$4,0,0,ROW(C346)-ROW($C$4)),C346,OFFSET($F$4,0,0,ROW(F346)-ROW($F$4))),D346))</f>
        <v/>
      </c>
      <c r="G346" s="21" t="str">
        <f t="shared" ca="1" si="17"/>
        <v/>
      </c>
      <c r="H346" s="22" t="str">
        <f t="shared" ca="1" si="19"/>
        <v/>
      </c>
    </row>
    <row r="347" spans="2:8" x14ac:dyDescent="0.35">
      <c r="B347" s="19" t="str">
        <f>IF(A347="","",SUMIF(CustInv!$C$4:$C$999,Tracker!A347,CustInv!$B$4:$B$999))</f>
        <v/>
      </c>
      <c r="C347" s="20" t="str">
        <f>IF(A347="","",IF(A347=CustInv!C346,CustInv!D346,""))</f>
        <v/>
      </c>
      <c r="D347" s="21" t="str">
        <f>IF(A347="","",SUMIF(CustInv!C346:C1341,Tracker!A347,CustInv!E346:E1341))</f>
        <v/>
      </c>
      <c r="E347" s="19" t="str">
        <f t="shared" si="18"/>
        <v/>
      </c>
      <c r="F347" s="21" t="str">
        <f ca="1">IF(C347="","",MIN(SUMIF(CustPay!$C$4:$C$999,Tracker!C347,CustPay!$D$4:$D$99)-SUMIF(OFFSET($C$4,0,0,ROW(C347)-ROW($C$4)),C347,OFFSET($F$4,0,0,ROW(F347)-ROW($F$4))),D347))</f>
        <v/>
      </c>
      <c r="G347" s="21" t="str">
        <f t="shared" ca="1" si="17"/>
        <v/>
      </c>
      <c r="H347" s="22" t="str">
        <f t="shared" ca="1" si="19"/>
        <v/>
      </c>
    </row>
    <row r="348" spans="2:8" x14ac:dyDescent="0.35">
      <c r="B348" s="19" t="str">
        <f>IF(A348="","",SUMIF(CustInv!$C$4:$C$999,Tracker!A348,CustInv!$B$4:$B$999))</f>
        <v/>
      </c>
      <c r="C348" s="20" t="str">
        <f>IF(A348="","",IF(A348=CustInv!C347,CustInv!D347,""))</f>
        <v/>
      </c>
      <c r="D348" s="21" t="str">
        <f>IF(A348="","",SUMIF(CustInv!C347:C1342,Tracker!A348,CustInv!E347:E1342))</f>
        <v/>
      </c>
      <c r="E348" s="19" t="str">
        <f t="shared" si="18"/>
        <v/>
      </c>
      <c r="F348" s="21" t="str">
        <f ca="1">IF(C348="","",MIN(SUMIF(CustPay!$C$4:$C$999,Tracker!C348,CustPay!$D$4:$D$99)-SUMIF(OFFSET($C$4,0,0,ROW(C348)-ROW($C$4)),C348,OFFSET($F$4,0,0,ROW(F348)-ROW($F$4))),D348))</f>
        <v/>
      </c>
      <c r="G348" s="21" t="str">
        <f t="shared" ca="1" si="17"/>
        <v/>
      </c>
      <c r="H348" s="22" t="str">
        <f t="shared" ca="1" si="19"/>
        <v/>
      </c>
    </row>
    <row r="349" spans="2:8" x14ac:dyDescent="0.35">
      <c r="B349" s="19" t="str">
        <f>IF(A349="","",SUMIF(CustInv!$C$4:$C$999,Tracker!A349,CustInv!$B$4:$B$999))</f>
        <v/>
      </c>
      <c r="C349" s="20" t="str">
        <f>IF(A349="","",IF(A349=CustInv!C348,CustInv!D348,""))</f>
        <v/>
      </c>
      <c r="D349" s="21" t="str">
        <f>IF(A349="","",SUMIF(CustInv!C348:C1343,Tracker!A349,CustInv!E348:E1343))</f>
        <v/>
      </c>
      <c r="E349" s="19" t="str">
        <f t="shared" si="18"/>
        <v/>
      </c>
      <c r="F349" s="21" t="str">
        <f ca="1">IF(C349="","",MIN(SUMIF(CustPay!$C$4:$C$999,Tracker!C349,CustPay!$D$4:$D$99)-SUMIF(OFFSET($C$4,0,0,ROW(C349)-ROW($C$4)),C349,OFFSET($F$4,0,0,ROW(F349)-ROW($F$4))),D349))</f>
        <v/>
      </c>
      <c r="G349" s="21" t="str">
        <f t="shared" ca="1" si="17"/>
        <v/>
      </c>
      <c r="H349" s="22" t="str">
        <f t="shared" ca="1" si="19"/>
        <v/>
      </c>
    </row>
    <row r="350" spans="2:8" x14ac:dyDescent="0.35">
      <c r="B350" s="19" t="str">
        <f>IF(A350="","",SUMIF(CustInv!$C$4:$C$999,Tracker!A350,CustInv!$B$4:$B$999))</f>
        <v/>
      </c>
      <c r="C350" s="20" t="str">
        <f>IF(A350="","",IF(A350=CustInv!C349,CustInv!D349,""))</f>
        <v/>
      </c>
      <c r="D350" s="21" t="str">
        <f>IF(A350="","",SUMIF(CustInv!C349:C1344,Tracker!A350,CustInv!E349:E1344))</f>
        <v/>
      </c>
      <c r="E350" s="19" t="str">
        <f t="shared" si="18"/>
        <v/>
      </c>
      <c r="F350" s="21" t="str">
        <f ca="1">IF(C350="","",MIN(SUMIF(CustPay!$C$4:$C$999,Tracker!C350,CustPay!$D$4:$D$99)-SUMIF(OFFSET($C$4,0,0,ROW(C350)-ROW($C$4)),C350,OFFSET($F$4,0,0,ROW(F350)-ROW($F$4))),D350))</f>
        <v/>
      </c>
      <c r="G350" s="21" t="str">
        <f t="shared" ca="1" si="17"/>
        <v/>
      </c>
      <c r="H350" s="22" t="str">
        <f t="shared" ca="1" si="19"/>
        <v/>
      </c>
    </row>
    <row r="351" spans="2:8" x14ac:dyDescent="0.35">
      <c r="B351" s="19" t="str">
        <f>IF(A351="","",SUMIF(CustInv!$C$4:$C$999,Tracker!A351,CustInv!$B$4:$B$999))</f>
        <v/>
      </c>
      <c r="C351" s="20" t="str">
        <f>IF(A351="","",IF(A351=CustInv!C350,CustInv!D350,""))</f>
        <v/>
      </c>
      <c r="D351" s="21" t="str">
        <f>IF(A351="","",SUMIF(CustInv!C350:C1345,Tracker!A351,CustInv!E350:E1345))</f>
        <v/>
      </c>
      <c r="E351" s="19" t="str">
        <f t="shared" si="18"/>
        <v/>
      </c>
      <c r="F351" s="21" t="str">
        <f ca="1">IF(C351="","",MIN(SUMIF(CustPay!$C$4:$C$999,Tracker!C351,CustPay!$D$4:$D$99)-SUMIF(OFFSET($C$4,0,0,ROW(C351)-ROW($C$4)),C351,OFFSET($F$4,0,0,ROW(F351)-ROW($F$4))),D351))</f>
        <v/>
      </c>
      <c r="G351" s="21" t="str">
        <f t="shared" ca="1" si="17"/>
        <v/>
      </c>
      <c r="H351" s="22" t="str">
        <f t="shared" ca="1" si="19"/>
        <v/>
      </c>
    </row>
    <row r="352" spans="2:8" x14ac:dyDescent="0.35">
      <c r="B352" s="19" t="str">
        <f>IF(A352="","",SUMIF(CustInv!$C$4:$C$999,Tracker!A352,CustInv!$B$4:$B$999))</f>
        <v/>
      </c>
      <c r="C352" s="20" t="str">
        <f>IF(A352="","",IF(A352=CustInv!C351,CustInv!D351,""))</f>
        <v/>
      </c>
      <c r="D352" s="21" t="str">
        <f>IF(A352="","",SUMIF(CustInv!C351:C1346,Tracker!A352,CustInv!E351:E1346))</f>
        <v/>
      </c>
      <c r="E352" s="19" t="str">
        <f t="shared" si="18"/>
        <v/>
      </c>
      <c r="F352" s="21" t="str">
        <f ca="1">IF(C352="","",MIN(SUMIF(CustPay!$C$4:$C$999,Tracker!C352,CustPay!$D$4:$D$99)-SUMIF(OFFSET($C$4,0,0,ROW(C352)-ROW($C$4)),C352,OFFSET($F$4,0,0,ROW(F352)-ROW($F$4))),D352))</f>
        <v/>
      </c>
      <c r="G352" s="21" t="str">
        <f t="shared" ca="1" si="17"/>
        <v/>
      </c>
      <c r="H352" s="22" t="str">
        <f t="shared" ca="1" si="19"/>
        <v/>
      </c>
    </row>
    <row r="353" spans="2:8" x14ac:dyDescent="0.35">
      <c r="B353" s="19" t="str">
        <f>IF(A353="","",SUMIF(CustInv!$C$4:$C$999,Tracker!A353,CustInv!$B$4:$B$999))</f>
        <v/>
      </c>
      <c r="C353" s="20" t="str">
        <f>IF(A353="","",IF(A353=CustInv!C352,CustInv!D352,""))</f>
        <v/>
      </c>
      <c r="D353" s="21" t="str">
        <f>IF(A353="","",SUMIF(CustInv!C352:C1347,Tracker!A353,CustInv!E352:E1347))</f>
        <v/>
      </c>
      <c r="E353" s="19" t="str">
        <f t="shared" si="18"/>
        <v/>
      </c>
      <c r="F353" s="21" t="str">
        <f ca="1">IF(C353="","",MIN(SUMIF(CustPay!$C$4:$C$999,Tracker!C353,CustPay!$D$4:$D$99)-SUMIF(OFFSET($C$4,0,0,ROW(C353)-ROW($C$4)),C353,OFFSET($F$4,0,0,ROW(F353)-ROW($F$4))),D353))</f>
        <v/>
      </c>
      <c r="G353" s="21" t="str">
        <f t="shared" ca="1" si="17"/>
        <v/>
      </c>
      <c r="H353" s="22" t="str">
        <f t="shared" ca="1" si="19"/>
        <v/>
      </c>
    </row>
    <row r="354" spans="2:8" x14ac:dyDescent="0.35">
      <c r="B354" s="19" t="str">
        <f>IF(A354="","",SUMIF(CustInv!$C$4:$C$999,Tracker!A354,CustInv!$B$4:$B$999))</f>
        <v/>
      </c>
      <c r="C354" s="20" t="str">
        <f>IF(A354="","",IF(A354=CustInv!C353,CustInv!D353,""))</f>
        <v/>
      </c>
      <c r="D354" s="21" t="str">
        <f>IF(A354="","",SUMIF(CustInv!C353:C1348,Tracker!A354,CustInv!E353:E1348))</f>
        <v/>
      </c>
      <c r="E354" s="19" t="str">
        <f t="shared" si="18"/>
        <v/>
      </c>
      <c r="F354" s="21" t="str">
        <f ca="1">IF(C354="","",MIN(SUMIF(CustPay!$C$4:$C$999,Tracker!C354,CustPay!$D$4:$D$99)-SUMIF(OFFSET($C$4,0,0,ROW(C354)-ROW($C$4)),C354,OFFSET($F$4,0,0,ROW(F354)-ROW($F$4))),D354))</f>
        <v/>
      </c>
      <c r="G354" s="21" t="str">
        <f t="shared" ca="1" si="17"/>
        <v/>
      </c>
      <c r="H354" s="22" t="str">
        <f t="shared" ca="1" si="19"/>
        <v/>
      </c>
    </row>
    <row r="355" spans="2:8" x14ac:dyDescent="0.35">
      <c r="B355" s="19" t="str">
        <f>IF(A355="","",SUMIF(CustInv!$C$4:$C$999,Tracker!A355,CustInv!$B$4:$B$999))</f>
        <v/>
      </c>
      <c r="C355" s="20" t="str">
        <f>IF(A355="","",IF(A355=CustInv!C354,CustInv!D354,""))</f>
        <v/>
      </c>
      <c r="D355" s="21" t="str">
        <f>IF(A355="","",SUMIF(CustInv!C354:C1349,Tracker!A355,CustInv!E354:E1349))</f>
        <v/>
      </c>
      <c r="E355" s="19" t="str">
        <f t="shared" si="18"/>
        <v/>
      </c>
      <c r="F355" s="21" t="str">
        <f ca="1">IF(C355="","",MIN(SUMIF(CustPay!$C$4:$C$999,Tracker!C355,CustPay!$D$4:$D$99)-SUMIF(OFFSET($C$4,0,0,ROW(C355)-ROW($C$4)),C355,OFFSET($F$4,0,0,ROW(F355)-ROW($F$4))),D355))</f>
        <v/>
      </c>
      <c r="G355" s="21" t="str">
        <f t="shared" ca="1" si="17"/>
        <v/>
      </c>
      <c r="H355" s="22" t="str">
        <f t="shared" ca="1" si="19"/>
        <v/>
      </c>
    </row>
    <row r="356" spans="2:8" x14ac:dyDescent="0.35">
      <c r="B356" s="19" t="str">
        <f>IF(A356="","",SUMIF(CustInv!$C$4:$C$999,Tracker!A356,CustInv!$B$4:$B$999))</f>
        <v/>
      </c>
      <c r="C356" s="20" t="str">
        <f>IF(A356="","",IF(A356=CustInv!C355,CustInv!D355,""))</f>
        <v/>
      </c>
      <c r="D356" s="21" t="str">
        <f>IF(A356="","",SUMIF(CustInv!C355:C1350,Tracker!A356,CustInv!E355:E1350))</f>
        <v/>
      </c>
      <c r="E356" s="19" t="str">
        <f t="shared" si="18"/>
        <v/>
      </c>
      <c r="F356" s="21" t="str">
        <f ca="1">IF(C356="","",MIN(SUMIF(CustPay!$C$4:$C$999,Tracker!C356,CustPay!$D$4:$D$99)-SUMIF(OFFSET($C$4,0,0,ROW(C356)-ROW($C$4)),C356,OFFSET($F$4,0,0,ROW(F356)-ROW($F$4))),D356))</f>
        <v/>
      </c>
      <c r="G356" s="21" t="str">
        <f t="shared" ca="1" si="17"/>
        <v/>
      </c>
      <c r="H356" s="22" t="str">
        <f t="shared" ca="1" si="19"/>
        <v/>
      </c>
    </row>
    <row r="357" spans="2:8" x14ac:dyDescent="0.35">
      <c r="B357" s="19" t="str">
        <f>IF(A357="","",SUMIF(CustInv!$C$4:$C$999,Tracker!A357,CustInv!$B$4:$B$999))</f>
        <v/>
      </c>
      <c r="C357" s="20" t="str">
        <f>IF(A357="","",IF(A357=CustInv!C356,CustInv!D356,""))</f>
        <v/>
      </c>
      <c r="D357" s="21" t="str">
        <f>IF(A357="","",SUMIF(CustInv!C356:C1351,Tracker!A357,CustInv!E356:E1351))</f>
        <v/>
      </c>
      <c r="E357" s="19" t="str">
        <f t="shared" si="18"/>
        <v/>
      </c>
      <c r="F357" s="21" t="str">
        <f ca="1">IF(C357="","",MIN(SUMIF(CustPay!$C$4:$C$999,Tracker!C357,CustPay!$D$4:$D$99)-SUMIF(OFFSET($C$4,0,0,ROW(C357)-ROW($C$4)),C357,OFFSET($F$4,0,0,ROW(F357)-ROW($F$4))),D357))</f>
        <v/>
      </c>
      <c r="G357" s="21" t="str">
        <f t="shared" ca="1" si="17"/>
        <v/>
      </c>
      <c r="H357" s="22" t="str">
        <f t="shared" ca="1" si="19"/>
        <v/>
      </c>
    </row>
    <row r="358" spans="2:8" x14ac:dyDescent="0.35">
      <c r="B358" s="19" t="str">
        <f>IF(A358="","",SUMIF(CustInv!$C$4:$C$999,Tracker!A358,CustInv!$B$4:$B$999))</f>
        <v/>
      </c>
      <c r="C358" s="20" t="str">
        <f>IF(A358="","",IF(A358=CustInv!C357,CustInv!D357,""))</f>
        <v/>
      </c>
      <c r="D358" s="21" t="str">
        <f>IF(A358="","",SUMIF(CustInv!C357:C1352,Tracker!A358,CustInv!E357:E1352))</f>
        <v/>
      </c>
      <c r="E358" s="19" t="str">
        <f t="shared" si="18"/>
        <v/>
      </c>
      <c r="F358" s="21" t="str">
        <f ca="1">IF(C358="","",MIN(SUMIF(CustPay!$C$4:$C$999,Tracker!C358,CustPay!$D$4:$D$99)-SUMIF(OFFSET($C$4,0,0,ROW(C358)-ROW($C$4)),C358,OFFSET($F$4,0,0,ROW(F358)-ROW($F$4))),D358))</f>
        <v/>
      </c>
      <c r="G358" s="21" t="str">
        <f t="shared" ca="1" si="17"/>
        <v/>
      </c>
      <c r="H358" s="22" t="str">
        <f t="shared" ca="1" si="19"/>
        <v/>
      </c>
    </row>
    <row r="359" spans="2:8" x14ac:dyDescent="0.35">
      <c r="B359" s="19" t="str">
        <f>IF(A359="","",SUMIF(CustInv!$C$4:$C$999,Tracker!A359,CustInv!$B$4:$B$999))</f>
        <v/>
      </c>
      <c r="C359" s="20" t="str">
        <f>IF(A359="","",IF(A359=CustInv!C358,CustInv!D358,""))</f>
        <v/>
      </c>
      <c r="D359" s="21" t="str">
        <f>IF(A359="","",SUMIF(CustInv!C358:C1353,Tracker!A359,CustInv!E358:E1353))</f>
        <v/>
      </c>
      <c r="E359" s="19" t="str">
        <f t="shared" si="18"/>
        <v/>
      </c>
      <c r="F359" s="21" t="str">
        <f ca="1">IF(C359="","",MIN(SUMIF(CustPay!$C$4:$C$999,Tracker!C359,CustPay!$D$4:$D$99)-SUMIF(OFFSET($C$4,0,0,ROW(C359)-ROW($C$4)),C359,OFFSET($F$4,0,0,ROW(F359)-ROW($F$4))),D359))</f>
        <v/>
      </c>
      <c r="G359" s="21" t="str">
        <f t="shared" ca="1" si="17"/>
        <v/>
      </c>
      <c r="H359" s="22" t="str">
        <f t="shared" ca="1" si="19"/>
        <v/>
      </c>
    </row>
    <row r="360" spans="2:8" x14ac:dyDescent="0.35">
      <c r="B360" s="19" t="str">
        <f>IF(A360="","",SUMIF(CustInv!$C$4:$C$999,Tracker!A360,CustInv!$B$4:$B$999))</f>
        <v/>
      </c>
      <c r="C360" s="20" t="str">
        <f>IF(A360="","",IF(A360=CustInv!C359,CustInv!D359,""))</f>
        <v/>
      </c>
      <c r="D360" s="21" t="str">
        <f>IF(A360="","",SUMIF(CustInv!C359:C1354,Tracker!A360,CustInv!E359:E1354))</f>
        <v/>
      </c>
      <c r="E360" s="19" t="str">
        <f t="shared" si="18"/>
        <v/>
      </c>
      <c r="F360" s="21" t="str">
        <f ca="1">IF(C360="","",MIN(SUMIF(CustPay!$C$4:$C$999,Tracker!C360,CustPay!$D$4:$D$99)-SUMIF(OFFSET($C$4,0,0,ROW(C360)-ROW($C$4)),C360,OFFSET($F$4,0,0,ROW(F360)-ROW($F$4))),D360))</f>
        <v/>
      </c>
      <c r="G360" s="21" t="str">
        <f t="shared" ca="1" si="17"/>
        <v/>
      </c>
      <c r="H360" s="22" t="str">
        <f t="shared" ca="1" si="19"/>
        <v/>
      </c>
    </row>
    <row r="361" spans="2:8" x14ac:dyDescent="0.35">
      <c r="B361" s="19" t="str">
        <f>IF(A361="","",SUMIF(CustInv!$C$4:$C$999,Tracker!A361,CustInv!$B$4:$B$999))</f>
        <v/>
      </c>
      <c r="C361" s="20" t="str">
        <f>IF(A361="","",IF(A361=CustInv!C360,CustInv!D360,""))</f>
        <v/>
      </c>
      <c r="D361" s="21" t="str">
        <f>IF(A361="","",SUMIF(CustInv!C360:C1355,Tracker!A361,CustInv!E360:E1355))</f>
        <v/>
      </c>
      <c r="E361" s="19" t="str">
        <f t="shared" si="18"/>
        <v/>
      </c>
      <c r="F361" s="21" t="str">
        <f ca="1">IF(C361="","",MIN(SUMIF(CustPay!$C$4:$C$999,Tracker!C361,CustPay!$D$4:$D$99)-SUMIF(OFFSET($C$4,0,0,ROW(C361)-ROW($C$4)),C361,OFFSET($F$4,0,0,ROW(F361)-ROW($F$4))),D361))</f>
        <v/>
      </c>
      <c r="G361" s="21" t="str">
        <f t="shared" ca="1" si="17"/>
        <v/>
      </c>
      <c r="H361" s="22" t="str">
        <f t="shared" ca="1" si="19"/>
        <v/>
      </c>
    </row>
    <row r="362" spans="2:8" x14ac:dyDescent="0.35">
      <c r="B362" s="19" t="str">
        <f>IF(A362="","",SUMIF(CustInv!$C$4:$C$999,Tracker!A362,CustInv!$B$4:$B$999))</f>
        <v/>
      </c>
      <c r="C362" s="20" t="str">
        <f>IF(A362="","",IF(A362=CustInv!C361,CustInv!D361,""))</f>
        <v/>
      </c>
      <c r="D362" s="21" t="str">
        <f>IF(A362="","",SUMIF(CustInv!C361:C1356,Tracker!A362,CustInv!E361:E1356))</f>
        <v/>
      </c>
      <c r="E362" s="19" t="str">
        <f t="shared" si="18"/>
        <v/>
      </c>
      <c r="F362" s="21" t="str">
        <f ca="1">IF(C362="","",MIN(SUMIF(CustPay!$C$4:$C$999,Tracker!C362,CustPay!$D$4:$D$99)-SUMIF(OFFSET($C$4,0,0,ROW(C362)-ROW($C$4)),C362,OFFSET($F$4,0,0,ROW(F362)-ROW($F$4))),D362))</f>
        <v/>
      </c>
      <c r="G362" s="21" t="str">
        <f t="shared" ca="1" si="17"/>
        <v/>
      </c>
      <c r="H362" s="22" t="str">
        <f t="shared" ca="1" si="19"/>
        <v/>
      </c>
    </row>
    <row r="363" spans="2:8" x14ac:dyDescent="0.35">
      <c r="B363" s="19" t="str">
        <f>IF(A363="","",SUMIF(CustInv!$C$4:$C$999,Tracker!A363,CustInv!$B$4:$B$999))</f>
        <v/>
      </c>
      <c r="C363" s="20" t="str">
        <f>IF(A363="","",IF(A363=CustInv!C362,CustInv!D362,""))</f>
        <v/>
      </c>
      <c r="D363" s="21" t="str">
        <f>IF(A363="","",SUMIF(CustInv!C362:C1357,Tracker!A363,CustInv!E362:E1357))</f>
        <v/>
      </c>
      <c r="E363" s="19" t="str">
        <f t="shared" si="18"/>
        <v/>
      </c>
      <c r="F363" s="21" t="str">
        <f ca="1">IF(C363="","",MIN(SUMIF(CustPay!$C$4:$C$999,Tracker!C363,CustPay!$D$4:$D$99)-SUMIF(OFFSET($C$4,0,0,ROW(C363)-ROW($C$4)),C363,OFFSET($F$4,0,0,ROW(F363)-ROW($F$4))),D363))</f>
        <v/>
      </c>
      <c r="G363" s="21" t="str">
        <f t="shared" ca="1" si="17"/>
        <v/>
      </c>
      <c r="H363" s="22" t="str">
        <f t="shared" ca="1" si="19"/>
        <v/>
      </c>
    </row>
    <row r="364" spans="2:8" x14ac:dyDescent="0.35">
      <c r="B364" s="19" t="str">
        <f>IF(A364="","",SUMIF(CustInv!$C$4:$C$999,Tracker!A364,CustInv!$B$4:$B$999))</f>
        <v/>
      </c>
      <c r="C364" s="20" t="str">
        <f>IF(A364="","",IF(A364=CustInv!C363,CustInv!D363,""))</f>
        <v/>
      </c>
      <c r="D364" s="21" t="str">
        <f>IF(A364="","",SUMIF(CustInv!C363:C1358,Tracker!A364,CustInv!E363:E1358))</f>
        <v/>
      </c>
      <c r="E364" s="19" t="str">
        <f t="shared" si="18"/>
        <v/>
      </c>
      <c r="F364" s="21" t="str">
        <f ca="1">IF(C364="","",MIN(SUMIF(CustPay!$C$4:$C$999,Tracker!C364,CustPay!$D$4:$D$99)-SUMIF(OFFSET($C$4,0,0,ROW(C364)-ROW($C$4)),C364,OFFSET($F$4,0,0,ROW(F364)-ROW($F$4))),D364))</f>
        <v/>
      </c>
      <c r="G364" s="21" t="str">
        <f t="shared" ca="1" si="17"/>
        <v/>
      </c>
      <c r="H364" s="22" t="str">
        <f t="shared" ca="1" si="19"/>
        <v/>
      </c>
    </row>
    <row r="365" spans="2:8" x14ac:dyDescent="0.35">
      <c r="B365" s="19" t="str">
        <f>IF(A365="","",SUMIF(CustInv!$C$4:$C$999,Tracker!A365,CustInv!$B$4:$B$999))</f>
        <v/>
      </c>
      <c r="C365" s="20" t="str">
        <f>IF(A365="","",IF(A365=CustInv!C364,CustInv!D364,""))</f>
        <v/>
      </c>
      <c r="D365" s="21" t="str">
        <f>IF(A365="","",SUMIF(CustInv!C364:C1359,Tracker!A365,CustInv!E364:E1359))</f>
        <v/>
      </c>
      <c r="E365" s="19" t="str">
        <f t="shared" si="18"/>
        <v/>
      </c>
      <c r="F365" s="21" t="str">
        <f ca="1">IF(C365="","",MIN(SUMIF(CustPay!$C$4:$C$999,Tracker!C365,CustPay!$D$4:$D$99)-SUMIF(OFFSET($C$4,0,0,ROW(C365)-ROW($C$4)),C365,OFFSET($F$4,0,0,ROW(F365)-ROW($F$4))),D365))</f>
        <v/>
      </c>
      <c r="G365" s="21" t="str">
        <f t="shared" ca="1" si="17"/>
        <v/>
      </c>
      <c r="H365" s="22" t="str">
        <f t="shared" ca="1" si="19"/>
        <v/>
      </c>
    </row>
    <row r="366" spans="2:8" x14ac:dyDescent="0.35">
      <c r="B366" s="19" t="str">
        <f>IF(A366="","",SUMIF(CustInv!$C$4:$C$999,Tracker!A366,CustInv!$B$4:$B$999))</f>
        <v/>
      </c>
      <c r="C366" s="20" t="str">
        <f>IF(A366="","",IF(A366=CustInv!C365,CustInv!D365,""))</f>
        <v/>
      </c>
      <c r="D366" s="21" t="str">
        <f>IF(A366="","",SUMIF(CustInv!C365:C1360,Tracker!A366,CustInv!E365:E1360))</f>
        <v/>
      </c>
      <c r="E366" s="19" t="str">
        <f t="shared" si="18"/>
        <v/>
      </c>
      <c r="F366" s="21" t="str">
        <f ca="1">IF(C366="","",MIN(SUMIF(CustPay!$C$4:$C$999,Tracker!C366,CustPay!$D$4:$D$99)-SUMIF(OFFSET($C$4,0,0,ROW(C366)-ROW($C$4)),C366,OFFSET($F$4,0,0,ROW(F366)-ROW($F$4))),D366))</f>
        <v/>
      </c>
      <c r="G366" s="21" t="str">
        <f t="shared" ca="1" si="17"/>
        <v/>
      </c>
      <c r="H366" s="22" t="str">
        <f t="shared" ca="1" si="19"/>
        <v/>
      </c>
    </row>
    <row r="367" spans="2:8" x14ac:dyDescent="0.35">
      <c r="B367" s="19" t="str">
        <f>IF(A367="","",SUMIF(CustInv!$C$4:$C$999,Tracker!A367,CustInv!$B$4:$B$999))</f>
        <v/>
      </c>
      <c r="C367" s="20" t="str">
        <f>IF(A367="","",IF(A367=CustInv!C366,CustInv!D366,""))</f>
        <v/>
      </c>
      <c r="D367" s="21" t="str">
        <f>IF(A367="","",SUMIF(CustInv!C366:C1361,Tracker!A367,CustInv!E366:E1361))</f>
        <v/>
      </c>
      <c r="E367" s="19" t="str">
        <f t="shared" si="18"/>
        <v/>
      </c>
      <c r="F367" s="21" t="str">
        <f ca="1">IF(C367="","",MIN(SUMIF(CustPay!$C$4:$C$999,Tracker!C367,CustPay!$D$4:$D$99)-SUMIF(OFFSET($C$4,0,0,ROW(C367)-ROW($C$4)),C367,OFFSET($F$4,0,0,ROW(F367)-ROW($F$4))),D367))</f>
        <v/>
      </c>
      <c r="G367" s="21" t="str">
        <f t="shared" ca="1" si="17"/>
        <v/>
      </c>
      <c r="H367" s="22" t="str">
        <f t="shared" ca="1" si="19"/>
        <v/>
      </c>
    </row>
    <row r="368" spans="2:8" x14ac:dyDescent="0.35">
      <c r="B368" s="19" t="str">
        <f>IF(A368="","",SUMIF(CustInv!$C$4:$C$999,Tracker!A368,CustInv!$B$4:$B$999))</f>
        <v/>
      </c>
      <c r="C368" s="20" t="str">
        <f>IF(A368="","",IF(A368=CustInv!C367,CustInv!D367,""))</f>
        <v/>
      </c>
      <c r="D368" s="21" t="str">
        <f>IF(A368="","",SUMIF(CustInv!C367:C1362,Tracker!A368,CustInv!E367:E1362))</f>
        <v/>
      </c>
      <c r="E368" s="19" t="str">
        <f t="shared" si="18"/>
        <v/>
      </c>
      <c r="F368" s="21" t="str">
        <f ca="1">IF(C368="","",MIN(SUMIF(CustPay!$C$4:$C$999,Tracker!C368,CustPay!$D$4:$D$99)-SUMIF(OFFSET($C$4,0,0,ROW(C368)-ROW($C$4)),C368,OFFSET($F$4,0,0,ROW(F368)-ROW($F$4))),D368))</f>
        <v/>
      </c>
      <c r="G368" s="21" t="str">
        <f t="shared" ca="1" si="17"/>
        <v/>
      </c>
      <c r="H368" s="22" t="str">
        <f t="shared" ca="1" si="19"/>
        <v/>
      </c>
    </row>
    <row r="369" spans="2:8" x14ac:dyDescent="0.35">
      <c r="B369" s="19" t="str">
        <f>IF(A369="","",SUMIF(CustInv!$C$4:$C$999,Tracker!A369,CustInv!$B$4:$B$999))</f>
        <v/>
      </c>
      <c r="C369" s="20" t="str">
        <f>IF(A369="","",IF(A369=CustInv!C368,CustInv!D368,""))</f>
        <v/>
      </c>
      <c r="D369" s="21" t="str">
        <f>IF(A369="","",SUMIF(CustInv!C368:C1363,Tracker!A369,CustInv!E368:E1363))</f>
        <v/>
      </c>
      <c r="E369" s="19" t="str">
        <f t="shared" si="18"/>
        <v/>
      </c>
      <c r="F369" s="21" t="str">
        <f ca="1">IF(C369="","",MIN(SUMIF(CustPay!$C$4:$C$999,Tracker!C369,CustPay!$D$4:$D$99)-SUMIF(OFFSET($C$4,0,0,ROW(C369)-ROW($C$4)),C369,OFFSET($F$4,0,0,ROW(F369)-ROW($F$4))),D369))</f>
        <v/>
      </c>
      <c r="G369" s="21" t="str">
        <f t="shared" ca="1" si="17"/>
        <v/>
      </c>
      <c r="H369" s="22" t="str">
        <f t="shared" ca="1" si="19"/>
        <v/>
      </c>
    </row>
    <row r="370" spans="2:8" x14ac:dyDescent="0.35">
      <c r="B370" s="19" t="str">
        <f>IF(A370="","",SUMIF(CustInv!$C$4:$C$999,Tracker!A370,CustInv!$B$4:$B$999))</f>
        <v/>
      </c>
      <c r="C370" s="20" t="str">
        <f>IF(A370="","",IF(A370=CustInv!C369,CustInv!D369,""))</f>
        <v/>
      </c>
      <c r="D370" s="21" t="str">
        <f>IF(A370="","",SUMIF(CustInv!C369:C1364,Tracker!A370,CustInv!E369:E1364))</f>
        <v/>
      </c>
      <c r="E370" s="19" t="str">
        <f t="shared" si="18"/>
        <v/>
      </c>
      <c r="F370" s="21" t="str">
        <f ca="1">IF(C370="","",MIN(SUMIF(CustPay!$C$4:$C$999,Tracker!C370,CustPay!$D$4:$D$99)-SUMIF(OFFSET($C$4,0,0,ROW(C370)-ROW($C$4)),C370,OFFSET($F$4,0,0,ROW(F370)-ROW($F$4))),D370))</f>
        <v/>
      </c>
      <c r="G370" s="21" t="str">
        <f t="shared" ca="1" si="17"/>
        <v/>
      </c>
      <c r="H370" s="22" t="str">
        <f t="shared" ca="1" si="19"/>
        <v/>
      </c>
    </row>
    <row r="371" spans="2:8" x14ac:dyDescent="0.35">
      <c r="B371" s="19" t="str">
        <f>IF(A371="","",SUMIF(CustInv!$C$4:$C$999,Tracker!A371,CustInv!$B$4:$B$999))</f>
        <v/>
      </c>
      <c r="C371" s="20" t="str">
        <f>IF(A371="","",IF(A371=CustInv!C370,CustInv!D370,""))</f>
        <v/>
      </c>
      <c r="D371" s="21" t="str">
        <f>IF(A371="","",SUMIF(CustInv!C370:C1365,Tracker!A371,CustInv!E370:E1365))</f>
        <v/>
      </c>
      <c r="E371" s="19" t="str">
        <f t="shared" si="18"/>
        <v/>
      </c>
      <c r="F371" s="21" t="str">
        <f ca="1">IF(C371="","",MIN(SUMIF(CustPay!$C$4:$C$999,Tracker!C371,CustPay!$D$4:$D$99)-SUMIF(OFFSET($C$4,0,0,ROW(C371)-ROW($C$4)),C371,OFFSET($F$4,0,0,ROW(F371)-ROW($F$4))),D371))</f>
        <v/>
      </c>
      <c r="G371" s="21" t="str">
        <f t="shared" ca="1" si="17"/>
        <v/>
      </c>
      <c r="H371" s="22" t="str">
        <f t="shared" ca="1" si="19"/>
        <v/>
      </c>
    </row>
    <row r="372" spans="2:8" x14ac:dyDescent="0.35">
      <c r="B372" s="19" t="str">
        <f>IF(A372="","",SUMIF(CustInv!$C$4:$C$999,Tracker!A372,CustInv!$B$4:$B$999))</f>
        <v/>
      </c>
      <c r="C372" s="20" t="str">
        <f>IF(A372="","",IF(A372=CustInv!C371,CustInv!D371,""))</f>
        <v/>
      </c>
      <c r="D372" s="21" t="str">
        <f>IF(A372="","",SUMIF(CustInv!C371:C1366,Tracker!A372,CustInv!E371:E1366))</f>
        <v/>
      </c>
      <c r="E372" s="19" t="str">
        <f t="shared" si="18"/>
        <v/>
      </c>
      <c r="F372" s="21" t="str">
        <f ca="1">IF(C372="","",MIN(SUMIF(CustPay!$C$4:$C$999,Tracker!C372,CustPay!$D$4:$D$99)-SUMIF(OFFSET($C$4,0,0,ROW(C372)-ROW($C$4)),C372,OFFSET($F$4,0,0,ROW(F372)-ROW($F$4))),D372))</f>
        <v/>
      </c>
      <c r="G372" s="21" t="str">
        <f t="shared" ca="1" si="17"/>
        <v/>
      </c>
      <c r="H372" s="22" t="str">
        <f t="shared" ca="1" si="19"/>
        <v/>
      </c>
    </row>
    <row r="373" spans="2:8" x14ac:dyDescent="0.35">
      <c r="B373" s="19" t="str">
        <f>IF(A373="","",SUMIF(CustInv!$C$4:$C$999,Tracker!A373,CustInv!$B$4:$B$999))</f>
        <v/>
      </c>
      <c r="C373" s="20" t="str">
        <f>IF(A373="","",IF(A373=CustInv!C372,CustInv!D372,""))</f>
        <v/>
      </c>
      <c r="D373" s="21" t="str">
        <f>IF(A373="","",SUMIF(CustInv!C372:C1367,Tracker!A373,CustInv!E372:E1367))</f>
        <v/>
      </c>
      <c r="E373" s="19" t="str">
        <f t="shared" si="18"/>
        <v/>
      </c>
      <c r="F373" s="21" t="str">
        <f ca="1">IF(C373="","",MIN(SUMIF(CustPay!$C$4:$C$999,Tracker!C373,CustPay!$D$4:$D$99)-SUMIF(OFFSET($C$4,0,0,ROW(C373)-ROW($C$4)),C373,OFFSET($F$4,0,0,ROW(F373)-ROW($F$4))),D373))</f>
        <v/>
      </c>
      <c r="G373" s="21" t="str">
        <f t="shared" ca="1" si="17"/>
        <v/>
      </c>
      <c r="H373" s="22" t="str">
        <f t="shared" ca="1" si="19"/>
        <v/>
      </c>
    </row>
    <row r="374" spans="2:8" x14ac:dyDescent="0.35">
      <c r="B374" s="19" t="str">
        <f>IF(A374="","",SUMIF(CustInv!$C$4:$C$999,Tracker!A374,CustInv!$B$4:$B$999))</f>
        <v/>
      </c>
      <c r="C374" s="20" t="str">
        <f>IF(A374="","",IF(A374=CustInv!C373,CustInv!D373,""))</f>
        <v/>
      </c>
      <c r="D374" s="21" t="str">
        <f>IF(A374="","",SUMIF(CustInv!C373:C1368,Tracker!A374,CustInv!E373:E1368))</f>
        <v/>
      </c>
      <c r="E374" s="19" t="str">
        <f t="shared" si="18"/>
        <v/>
      </c>
      <c r="F374" s="21" t="str">
        <f ca="1">IF(C374="","",MIN(SUMIF(CustPay!$C$4:$C$999,Tracker!C374,CustPay!$D$4:$D$99)-SUMIF(OFFSET($C$4,0,0,ROW(C374)-ROW($C$4)),C374,OFFSET($F$4,0,0,ROW(F374)-ROW($F$4))),D374))</f>
        <v/>
      </c>
      <c r="G374" s="21" t="str">
        <f t="shared" ca="1" si="17"/>
        <v/>
      </c>
      <c r="H374" s="22" t="str">
        <f t="shared" ca="1" si="19"/>
        <v/>
      </c>
    </row>
    <row r="375" spans="2:8" x14ac:dyDescent="0.35">
      <c r="B375" s="19" t="str">
        <f>IF(A375="","",SUMIF(CustInv!$C$4:$C$999,Tracker!A375,CustInv!$B$4:$B$999))</f>
        <v/>
      </c>
      <c r="C375" s="20" t="str">
        <f>IF(A375="","",IF(A375=CustInv!C374,CustInv!D374,""))</f>
        <v/>
      </c>
      <c r="D375" s="21" t="str">
        <f>IF(A375="","",SUMIF(CustInv!C374:C1369,Tracker!A375,CustInv!E374:E1369))</f>
        <v/>
      </c>
      <c r="E375" s="19" t="str">
        <f t="shared" si="18"/>
        <v/>
      </c>
      <c r="F375" s="21" t="str">
        <f ca="1">IF(C375="","",MIN(SUMIF(CustPay!$C$4:$C$999,Tracker!C375,CustPay!$D$4:$D$99)-SUMIF(OFFSET($C$4,0,0,ROW(C375)-ROW($C$4)),C375,OFFSET($F$4,0,0,ROW(F375)-ROW($F$4))),D375))</f>
        <v/>
      </c>
      <c r="G375" s="21" t="str">
        <f t="shared" ca="1" si="17"/>
        <v/>
      </c>
      <c r="H375" s="22" t="str">
        <f t="shared" ca="1" si="19"/>
        <v/>
      </c>
    </row>
    <row r="376" spans="2:8" x14ac:dyDescent="0.35">
      <c r="B376" s="19" t="str">
        <f>IF(A376="","",SUMIF(CustInv!$C$4:$C$999,Tracker!A376,CustInv!$B$4:$B$999))</f>
        <v/>
      </c>
      <c r="C376" s="20" t="str">
        <f>IF(A376="","",IF(A376=CustInv!C375,CustInv!D375,""))</f>
        <v/>
      </c>
      <c r="D376" s="21" t="str">
        <f>IF(A376="","",SUMIF(CustInv!C375:C1370,Tracker!A376,CustInv!E375:E1370))</f>
        <v/>
      </c>
      <c r="E376" s="19" t="str">
        <f t="shared" si="18"/>
        <v/>
      </c>
      <c r="F376" s="21" t="str">
        <f ca="1">IF(C376="","",MIN(SUMIF(CustPay!$C$4:$C$999,Tracker!C376,CustPay!$D$4:$D$99)-SUMIF(OFFSET($C$4,0,0,ROW(C376)-ROW($C$4)),C376,OFFSET($F$4,0,0,ROW(F376)-ROW($F$4))),D376))</f>
        <v/>
      </c>
      <c r="G376" s="21" t="str">
        <f t="shared" ca="1" si="17"/>
        <v/>
      </c>
      <c r="H376" s="22" t="str">
        <f t="shared" ca="1" si="19"/>
        <v/>
      </c>
    </row>
    <row r="377" spans="2:8" x14ac:dyDescent="0.35">
      <c r="B377" s="19" t="str">
        <f>IF(A377="","",SUMIF(CustInv!$C$4:$C$999,Tracker!A377,CustInv!$B$4:$B$999))</f>
        <v/>
      </c>
      <c r="C377" s="20" t="str">
        <f>IF(A377="","",IF(A377=CustInv!C376,CustInv!D376,""))</f>
        <v/>
      </c>
      <c r="D377" s="21" t="str">
        <f>IF(A377="","",SUMIF(CustInv!C376:C1371,Tracker!A377,CustInv!E376:E1371))</f>
        <v/>
      </c>
      <c r="E377" s="19" t="str">
        <f t="shared" si="18"/>
        <v/>
      </c>
      <c r="F377" s="21" t="str">
        <f ca="1">IF(C377="","",MIN(SUMIF(CustPay!$C$4:$C$999,Tracker!C377,CustPay!$D$4:$D$99)-SUMIF(OFFSET($C$4,0,0,ROW(C377)-ROW($C$4)),C377,OFFSET($F$4,0,0,ROW(F377)-ROW($F$4))),D377))</f>
        <v/>
      </c>
      <c r="G377" s="21" t="str">
        <f t="shared" ca="1" si="17"/>
        <v/>
      </c>
      <c r="H377" s="22" t="str">
        <f t="shared" ca="1" si="19"/>
        <v/>
      </c>
    </row>
    <row r="378" spans="2:8" x14ac:dyDescent="0.35">
      <c r="B378" s="19" t="str">
        <f>IF(A378="","",SUMIF(CustInv!$C$4:$C$999,Tracker!A378,CustInv!$B$4:$B$999))</f>
        <v/>
      </c>
      <c r="C378" s="20" t="str">
        <f>IF(A378="","",IF(A378=CustInv!C377,CustInv!D377,""))</f>
        <v/>
      </c>
      <c r="D378" s="21" t="str">
        <f>IF(A378="","",SUMIF(CustInv!C377:C1372,Tracker!A378,CustInv!E377:E1372))</f>
        <v/>
      </c>
      <c r="E378" s="19" t="str">
        <f t="shared" si="18"/>
        <v/>
      </c>
      <c r="F378" s="21" t="str">
        <f ca="1">IF(C378="","",MIN(SUMIF(CustPay!$C$4:$C$999,Tracker!C378,CustPay!$D$4:$D$99)-SUMIF(OFFSET($C$4,0,0,ROW(C378)-ROW($C$4)),C378,OFFSET($F$4,0,0,ROW(F378)-ROW($F$4))),D378))</f>
        <v/>
      </c>
      <c r="G378" s="21" t="str">
        <f t="shared" ca="1" si="17"/>
        <v/>
      </c>
      <c r="H378" s="22" t="str">
        <f t="shared" ca="1" si="19"/>
        <v/>
      </c>
    </row>
    <row r="379" spans="2:8" x14ac:dyDescent="0.35">
      <c r="B379" s="19" t="str">
        <f>IF(A379="","",SUMIF(CustInv!$C$4:$C$999,Tracker!A379,CustInv!$B$4:$B$999))</f>
        <v/>
      </c>
      <c r="C379" s="20" t="str">
        <f>IF(A379="","",IF(A379=CustInv!C378,CustInv!D378,""))</f>
        <v/>
      </c>
      <c r="D379" s="21" t="str">
        <f>IF(A379="","",SUMIF(CustInv!C378:C1373,Tracker!A379,CustInv!E378:E1373))</f>
        <v/>
      </c>
      <c r="E379" s="19" t="str">
        <f t="shared" si="18"/>
        <v/>
      </c>
      <c r="F379" s="21" t="str">
        <f ca="1">IF(C379="","",MIN(SUMIF(CustPay!$C$4:$C$999,Tracker!C379,CustPay!$D$4:$D$99)-SUMIF(OFFSET($C$4,0,0,ROW(C379)-ROW($C$4)),C379,OFFSET($F$4,0,0,ROW(F379)-ROW($F$4))),D379))</f>
        <v/>
      </c>
      <c r="G379" s="21" t="str">
        <f t="shared" ca="1" si="17"/>
        <v/>
      </c>
      <c r="H379" s="22" t="str">
        <f t="shared" ca="1" si="19"/>
        <v/>
      </c>
    </row>
    <row r="380" spans="2:8" x14ac:dyDescent="0.35">
      <c r="B380" s="19" t="str">
        <f>IF(A380="","",SUMIF(CustInv!$C$4:$C$999,Tracker!A380,CustInv!$B$4:$B$999))</f>
        <v/>
      </c>
      <c r="C380" s="20" t="str">
        <f>IF(A380="","",IF(A380=CustInv!C379,CustInv!D379,""))</f>
        <v/>
      </c>
      <c r="D380" s="21" t="str">
        <f>IF(A380="","",SUMIF(CustInv!C379:C1374,Tracker!A380,CustInv!E379:E1374))</f>
        <v/>
      </c>
      <c r="E380" s="19" t="str">
        <f t="shared" si="18"/>
        <v/>
      </c>
      <c r="F380" s="21" t="str">
        <f ca="1">IF(C380="","",MIN(SUMIF(CustPay!$C$4:$C$999,Tracker!C380,CustPay!$D$4:$D$99)-SUMIF(OFFSET($C$4,0,0,ROW(C380)-ROW($C$4)),C380,OFFSET($F$4,0,0,ROW(F380)-ROW($F$4))),D380))</f>
        <v/>
      </c>
      <c r="G380" s="21" t="str">
        <f t="shared" ca="1" si="17"/>
        <v/>
      </c>
      <c r="H380" s="22" t="str">
        <f t="shared" ca="1" si="19"/>
        <v/>
      </c>
    </row>
    <row r="381" spans="2:8" x14ac:dyDescent="0.35">
      <c r="B381" s="19" t="str">
        <f>IF(A381="","",SUMIF(CustInv!$C$4:$C$999,Tracker!A381,CustInv!$B$4:$B$999))</f>
        <v/>
      </c>
      <c r="C381" s="20" t="str">
        <f>IF(A381="","",IF(A381=CustInv!C380,CustInv!D380,""))</f>
        <v/>
      </c>
      <c r="D381" s="21" t="str">
        <f>IF(A381="","",SUMIF(CustInv!C380:C1375,Tracker!A381,CustInv!E380:E1375))</f>
        <v/>
      </c>
      <c r="E381" s="19" t="str">
        <f t="shared" si="18"/>
        <v/>
      </c>
      <c r="F381" s="21" t="str">
        <f ca="1">IF(C381="","",MIN(SUMIF(CustPay!$C$4:$C$999,Tracker!C381,CustPay!$D$4:$D$99)-SUMIF(OFFSET($C$4,0,0,ROW(C381)-ROW($C$4)),C381,OFFSET($F$4,0,0,ROW(F381)-ROW($F$4))),D381))</f>
        <v/>
      </c>
      <c r="G381" s="21" t="str">
        <f t="shared" ca="1" si="17"/>
        <v/>
      </c>
      <c r="H381" s="22" t="str">
        <f t="shared" ca="1" si="19"/>
        <v/>
      </c>
    </row>
    <row r="382" spans="2:8" x14ac:dyDescent="0.35">
      <c r="B382" s="19" t="str">
        <f>IF(A382="","",SUMIF(CustInv!$C$4:$C$999,Tracker!A382,CustInv!$B$4:$B$999))</f>
        <v/>
      </c>
      <c r="C382" s="20" t="str">
        <f>IF(A382="","",IF(A382=CustInv!C381,CustInv!D381,""))</f>
        <v/>
      </c>
      <c r="D382" s="21" t="str">
        <f>IF(A382="","",SUMIF(CustInv!C381:C1376,Tracker!A382,CustInv!E381:E1376))</f>
        <v/>
      </c>
      <c r="E382" s="19" t="str">
        <f t="shared" si="18"/>
        <v/>
      </c>
      <c r="F382" s="21" t="str">
        <f ca="1">IF(C382="","",MIN(SUMIF(CustPay!$C$4:$C$999,Tracker!C382,CustPay!$D$4:$D$99)-SUMIF(OFFSET($C$4,0,0,ROW(C382)-ROW($C$4)),C382,OFFSET($F$4,0,0,ROW(F382)-ROW($F$4))),D382))</f>
        <v/>
      </c>
      <c r="G382" s="21" t="str">
        <f t="shared" ca="1" si="17"/>
        <v/>
      </c>
      <c r="H382" s="22" t="str">
        <f t="shared" ca="1" si="19"/>
        <v/>
      </c>
    </row>
    <row r="383" spans="2:8" x14ac:dyDescent="0.35">
      <c r="B383" s="19" t="str">
        <f>IF(A383="","",SUMIF(CustInv!$C$4:$C$999,Tracker!A383,CustInv!$B$4:$B$999))</f>
        <v/>
      </c>
      <c r="C383" s="20" t="str">
        <f>IF(A383="","",IF(A383=CustInv!C382,CustInv!D382,""))</f>
        <v/>
      </c>
      <c r="D383" s="21" t="str">
        <f>IF(A383="","",SUMIF(CustInv!C382:C1377,Tracker!A383,CustInv!E382:E1377))</f>
        <v/>
      </c>
      <c r="E383" s="19" t="str">
        <f t="shared" si="18"/>
        <v/>
      </c>
      <c r="F383" s="21" t="str">
        <f ca="1">IF(C383="","",MIN(SUMIF(CustPay!$C$4:$C$999,Tracker!C383,CustPay!$D$4:$D$99)-SUMIF(OFFSET($C$4,0,0,ROW(C383)-ROW($C$4)),C383,OFFSET($F$4,0,0,ROW(F383)-ROW($F$4))),D383))</f>
        <v/>
      </c>
      <c r="G383" s="21" t="str">
        <f t="shared" ca="1" si="17"/>
        <v/>
      </c>
      <c r="H383" s="22" t="str">
        <f t="shared" ca="1" si="19"/>
        <v/>
      </c>
    </row>
    <row r="384" spans="2:8" x14ac:dyDescent="0.35">
      <c r="B384" s="19" t="str">
        <f>IF(A384="","",SUMIF(CustInv!$C$4:$C$999,Tracker!A384,CustInv!$B$4:$B$999))</f>
        <v/>
      </c>
      <c r="C384" s="20" t="str">
        <f>IF(A384="","",IF(A384=CustInv!C383,CustInv!D383,""))</f>
        <v/>
      </c>
      <c r="D384" s="21" t="str">
        <f>IF(A384="","",SUMIF(CustInv!C383:C1378,Tracker!A384,CustInv!E383:E1378))</f>
        <v/>
      </c>
      <c r="E384" s="19" t="str">
        <f t="shared" si="18"/>
        <v/>
      </c>
      <c r="F384" s="21" t="str">
        <f ca="1">IF(C384="","",MIN(SUMIF(CustPay!$C$4:$C$999,Tracker!C384,CustPay!$D$4:$D$99)-SUMIF(OFFSET($C$4,0,0,ROW(C384)-ROW($C$4)),C384,OFFSET($F$4,0,0,ROW(F384)-ROW($F$4))),D384))</f>
        <v/>
      </c>
      <c r="G384" s="21" t="str">
        <f t="shared" ca="1" si="17"/>
        <v/>
      </c>
      <c r="H384" s="22" t="str">
        <f t="shared" ca="1" si="19"/>
        <v/>
      </c>
    </row>
    <row r="385" spans="2:8" x14ac:dyDescent="0.35">
      <c r="B385" s="19" t="str">
        <f>IF(A385="","",SUMIF(CustInv!$C$4:$C$999,Tracker!A385,CustInv!$B$4:$B$999))</f>
        <v/>
      </c>
      <c r="C385" s="20" t="str">
        <f>IF(A385="","",IF(A385=CustInv!C384,CustInv!D384,""))</f>
        <v/>
      </c>
      <c r="D385" s="21" t="str">
        <f>IF(A385="","",SUMIF(CustInv!C384:C1379,Tracker!A385,CustInv!E384:E1379))</f>
        <v/>
      </c>
      <c r="E385" s="19" t="str">
        <f t="shared" si="18"/>
        <v/>
      </c>
      <c r="F385" s="21" t="str">
        <f ca="1">IF(C385="","",MIN(SUMIF(CustPay!$C$4:$C$999,Tracker!C385,CustPay!$D$4:$D$99)-SUMIF(OFFSET($C$4,0,0,ROW(C385)-ROW($C$4)),C385,OFFSET($F$4,0,0,ROW(F385)-ROW($F$4))),D385))</f>
        <v/>
      </c>
      <c r="G385" s="21" t="str">
        <f t="shared" ca="1" si="17"/>
        <v/>
      </c>
      <c r="H385" s="22" t="str">
        <f t="shared" ca="1" si="19"/>
        <v/>
      </c>
    </row>
    <row r="386" spans="2:8" x14ac:dyDescent="0.35">
      <c r="B386" s="19" t="str">
        <f>IF(A386="","",SUMIF(CustInv!$C$4:$C$999,Tracker!A386,CustInv!$B$4:$B$999))</f>
        <v/>
      </c>
      <c r="C386" s="20" t="str">
        <f>IF(A386="","",IF(A386=CustInv!C385,CustInv!D385,""))</f>
        <v/>
      </c>
      <c r="D386" s="21" t="str">
        <f>IF(A386="","",SUMIF(CustInv!C385:C1380,Tracker!A386,CustInv!E385:E1380))</f>
        <v/>
      </c>
      <c r="E386" s="19" t="str">
        <f t="shared" si="18"/>
        <v/>
      </c>
      <c r="F386" s="21" t="str">
        <f ca="1">IF(C386="","",MIN(SUMIF(CustPay!$C$4:$C$999,Tracker!C386,CustPay!$D$4:$D$99)-SUMIF(OFFSET($C$4,0,0,ROW(C386)-ROW($C$4)),C386,OFFSET($F$4,0,0,ROW(F386)-ROW($F$4))),D386))</f>
        <v/>
      </c>
      <c r="G386" s="21" t="str">
        <f t="shared" ca="1" si="17"/>
        <v/>
      </c>
      <c r="H386" s="22" t="str">
        <f t="shared" ca="1" si="19"/>
        <v/>
      </c>
    </row>
    <row r="387" spans="2:8" x14ac:dyDescent="0.35">
      <c r="B387" s="19" t="str">
        <f>IF(A387="","",SUMIF(CustInv!$C$4:$C$999,Tracker!A387,CustInv!$B$4:$B$999))</f>
        <v/>
      </c>
      <c r="C387" s="20" t="str">
        <f>IF(A387="","",IF(A387=CustInv!C386,CustInv!D386,""))</f>
        <v/>
      </c>
      <c r="D387" s="21" t="str">
        <f>IF(A387="","",SUMIF(CustInv!C386:C1381,Tracker!A387,CustInv!E386:E1381))</f>
        <v/>
      </c>
      <c r="E387" s="19" t="str">
        <f t="shared" si="18"/>
        <v/>
      </c>
      <c r="F387" s="21" t="str">
        <f ca="1">IF(C387="","",MIN(SUMIF(CustPay!$C$4:$C$999,Tracker!C387,CustPay!$D$4:$D$99)-SUMIF(OFFSET($C$4,0,0,ROW(C387)-ROW($C$4)),C387,OFFSET($F$4,0,0,ROW(F387)-ROW($F$4))),D387))</f>
        <v/>
      </c>
      <c r="G387" s="21" t="str">
        <f t="shared" ca="1" si="17"/>
        <v/>
      </c>
      <c r="H387" s="22" t="str">
        <f t="shared" ca="1" si="19"/>
        <v/>
      </c>
    </row>
    <row r="388" spans="2:8" x14ac:dyDescent="0.35">
      <c r="B388" s="19" t="str">
        <f>IF(A388="","",SUMIF(CustInv!$C$4:$C$999,Tracker!A388,CustInv!$B$4:$B$999))</f>
        <v/>
      </c>
      <c r="C388" s="20" t="str">
        <f>IF(A388="","",IF(A388=CustInv!C387,CustInv!D387,""))</f>
        <v/>
      </c>
      <c r="D388" s="21" t="str">
        <f>IF(A388="","",SUMIF(CustInv!C387:C1382,Tracker!A388,CustInv!E387:E1382))</f>
        <v/>
      </c>
      <c r="E388" s="19" t="str">
        <f t="shared" si="18"/>
        <v/>
      </c>
      <c r="F388" s="21" t="str">
        <f ca="1">IF(C388="","",MIN(SUMIF(CustPay!$C$4:$C$999,Tracker!C388,CustPay!$D$4:$D$99)-SUMIF(OFFSET($C$4,0,0,ROW(C388)-ROW($C$4)),C388,OFFSET($F$4,0,0,ROW(F388)-ROW($F$4))),D388))</f>
        <v/>
      </c>
      <c r="G388" s="21" t="str">
        <f t="shared" ca="1" si="17"/>
        <v/>
      </c>
      <c r="H388" s="22" t="str">
        <f t="shared" ca="1" si="19"/>
        <v/>
      </c>
    </row>
    <row r="389" spans="2:8" x14ac:dyDescent="0.35">
      <c r="B389" s="19" t="str">
        <f>IF(A389="","",SUMIF(CustInv!$C$4:$C$999,Tracker!A389,CustInv!$B$4:$B$999))</f>
        <v/>
      </c>
      <c r="C389" s="20" t="str">
        <f>IF(A389="","",IF(A389=CustInv!C388,CustInv!D388,""))</f>
        <v/>
      </c>
      <c r="D389" s="21" t="str">
        <f>IF(A389="","",SUMIF(CustInv!C388:C1383,Tracker!A389,CustInv!E388:E1383))</f>
        <v/>
      </c>
      <c r="E389" s="19" t="str">
        <f t="shared" si="18"/>
        <v/>
      </c>
      <c r="F389" s="21" t="str">
        <f ca="1">IF(C389="","",MIN(SUMIF(CustPay!$C$4:$C$999,Tracker!C389,CustPay!$D$4:$D$99)-SUMIF(OFFSET($C$4,0,0,ROW(C389)-ROW($C$4)),C389,OFFSET($F$4,0,0,ROW(F389)-ROW($F$4))),D389))</f>
        <v/>
      </c>
      <c r="G389" s="21" t="str">
        <f t="shared" ca="1" si="17"/>
        <v/>
      </c>
      <c r="H389" s="22" t="str">
        <f t="shared" ca="1" si="19"/>
        <v/>
      </c>
    </row>
    <row r="390" spans="2:8" x14ac:dyDescent="0.35">
      <c r="B390" s="19" t="str">
        <f>IF(A390="","",SUMIF(CustInv!$C$4:$C$999,Tracker!A390,CustInv!$B$4:$B$999))</f>
        <v/>
      </c>
      <c r="C390" s="20" t="str">
        <f>IF(A390="","",IF(A390=CustInv!C389,CustInv!D389,""))</f>
        <v/>
      </c>
      <c r="D390" s="21" t="str">
        <f>IF(A390="","",SUMIF(CustInv!C389:C1384,Tracker!A390,CustInv!E389:E1384))</f>
        <v/>
      </c>
      <c r="E390" s="19" t="str">
        <f t="shared" si="18"/>
        <v/>
      </c>
      <c r="F390" s="21" t="str">
        <f ca="1">IF(C390="","",MIN(SUMIF(CustPay!$C$4:$C$999,Tracker!C390,CustPay!$D$4:$D$99)-SUMIF(OFFSET($C$4,0,0,ROW(C390)-ROW($C$4)),C390,OFFSET($F$4,0,0,ROW(F390)-ROW($F$4))),D390))</f>
        <v/>
      </c>
      <c r="G390" s="21" t="str">
        <f t="shared" ref="G390:G453" ca="1" si="20">IF(F390="","",D390-F390)</f>
        <v/>
      </c>
      <c r="H390" s="22" t="str">
        <f t="shared" ca="1" si="19"/>
        <v/>
      </c>
    </row>
    <row r="391" spans="2:8" x14ac:dyDescent="0.35">
      <c r="B391" s="19" t="str">
        <f>IF(A391="","",SUMIF(CustInv!$C$4:$C$999,Tracker!A391,CustInv!$B$4:$B$999))</f>
        <v/>
      </c>
      <c r="C391" s="20" t="str">
        <f>IF(A391="","",IF(A391=CustInv!C390,CustInv!D390,""))</f>
        <v/>
      </c>
      <c r="D391" s="21" t="str">
        <f>IF(A391="","",SUMIF(CustInv!C390:C1385,Tracker!A391,CustInv!E390:E1385))</f>
        <v/>
      </c>
      <c r="E391" s="19" t="str">
        <f t="shared" si="18"/>
        <v/>
      </c>
      <c r="F391" s="21" t="str">
        <f ca="1">IF(C391="","",MIN(SUMIF(CustPay!$C$4:$C$999,Tracker!C391,CustPay!$D$4:$D$99)-SUMIF(OFFSET($C$4,0,0,ROW(C391)-ROW($C$4)),C391,OFFSET($F$4,0,0,ROW(F391)-ROW($F$4))),D391))</f>
        <v/>
      </c>
      <c r="G391" s="21" t="str">
        <f t="shared" ca="1" si="20"/>
        <v/>
      </c>
      <c r="H391" s="22" t="str">
        <f t="shared" ca="1" si="19"/>
        <v/>
      </c>
    </row>
    <row r="392" spans="2:8" x14ac:dyDescent="0.35">
      <c r="B392" s="19" t="str">
        <f>IF(A392="","",SUMIF(CustInv!$C$4:$C$999,Tracker!A392,CustInv!$B$4:$B$999))</f>
        <v/>
      </c>
      <c r="C392" s="20" t="str">
        <f>IF(A392="","",IF(A392=CustInv!C391,CustInv!D391,""))</f>
        <v/>
      </c>
      <c r="D392" s="21" t="str">
        <f>IF(A392="","",SUMIF(CustInv!C391:C1386,Tracker!A392,CustInv!E391:E1386))</f>
        <v/>
      </c>
      <c r="E392" s="19" t="str">
        <f t="shared" si="18"/>
        <v/>
      </c>
      <c r="F392" s="21" t="str">
        <f ca="1">IF(C392="","",MIN(SUMIF(CustPay!$C$4:$C$999,Tracker!C392,CustPay!$D$4:$D$99)-SUMIF(OFFSET($C$4,0,0,ROW(C392)-ROW($C$4)),C392,OFFSET($F$4,0,0,ROW(F392)-ROW($F$4))),D392))</f>
        <v/>
      </c>
      <c r="G392" s="21" t="str">
        <f t="shared" ca="1" si="20"/>
        <v/>
      </c>
      <c r="H392" s="22" t="str">
        <f t="shared" ca="1" si="19"/>
        <v/>
      </c>
    </row>
    <row r="393" spans="2:8" x14ac:dyDescent="0.35">
      <c r="B393" s="19" t="str">
        <f>IF(A393="","",SUMIF(CustInv!$C$4:$C$999,Tracker!A393,CustInv!$B$4:$B$999))</f>
        <v/>
      </c>
      <c r="C393" s="20" t="str">
        <f>IF(A393="","",IF(A393=CustInv!C392,CustInv!D392,""))</f>
        <v/>
      </c>
      <c r="D393" s="21" t="str">
        <f>IF(A393="","",SUMIF(CustInv!C392:C1387,Tracker!A393,CustInv!E392:E1387))</f>
        <v/>
      </c>
      <c r="E393" s="19" t="str">
        <f t="shared" si="18"/>
        <v/>
      </c>
      <c r="F393" s="21" t="str">
        <f ca="1">IF(C393="","",MIN(SUMIF(CustPay!$C$4:$C$999,Tracker!C393,CustPay!$D$4:$D$99)-SUMIF(OFFSET($C$4,0,0,ROW(C393)-ROW($C$4)),C393,OFFSET($F$4,0,0,ROW(F393)-ROW($F$4))),D393))</f>
        <v/>
      </c>
      <c r="G393" s="21" t="str">
        <f t="shared" ca="1" si="20"/>
        <v/>
      </c>
      <c r="H393" s="22" t="str">
        <f t="shared" ca="1" si="19"/>
        <v/>
      </c>
    </row>
    <row r="394" spans="2:8" x14ac:dyDescent="0.35">
      <c r="B394" s="19" t="str">
        <f>IF(A394="","",SUMIF(CustInv!$C$4:$C$999,Tracker!A394,CustInv!$B$4:$B$999))</f>
        <v/>
      </c>
      <c r="C394" s="20" t="str">
        <f>IF(A394="","",IF(A394=CustInv!C393,CustInv!D393,""))</f>
        <v/>
      </c>
      <c r="D394" s="21" t="str">
        <f>IF(A394="","",SUMIF(CustInv!C393:C1388,Tracker!A394,CustInv!E393:E1388))</f>
        <v/>
      </c>
      <c r="E394" s="19" t="str">
        <f t="shared" si="18"/>
        <v/>
      </c>
      <c r="F394" s="21" t="str">
        <f ca="1">IF(C394="","",MIN(SUMIF(CustPay!$C$4:$C$999,Tracker!C394,CustPay!$D$4:$D$99)-SUMIF(OFFSET($C$4,0,0,ROW(C394)-ROW($C$4)),C394,OFFSET($F$4,0,0,ROW(F394)-ROW($F$4))),D394))</f>
        <v/>
      </c>
      <c r="G394" s="21" t="str">
        <f t="shared" ca="1" si="20"/>
        <v/>
      </c>
      <c r="H394" s="22" t="str">
        <f t="shared" ca="1" si="19"/>
        <v/>
      </c>
    </row>
    <row r="395" spans="2:8" x14ac:dyDescent="0.35">
      <c r="B395" s="19" t="str">
        <f>IF(A395="","",SUMIF(CustInv!$C$4:$C$999,Tracker!A395,CustInv!$B$4:$B$999))</f>
        <v/>
      </c>
      <c r="C395" s="20" t="str">
        <f>IF(A395="","",IF(A395=CustInv!C394,CustInv!D394,""))</f>
        <v/>
      </c>
      <c r="D395" s="21" t="str">
        <f>IF(A395="","",SUMIF(CustInv!C394:C1389,Tracker!A395,CustInv!E394:E1389))</f>
        <v/>
      </c>
      <c r="E395" s="19" t="str">
        <f t="shared" si="18"/>
        <v/>
      </c>
      <c r="F395" s="21" t="str">
        <f ca="1">IF(C395="","",MIN(SUMIF(CustPay!$C$4:$C$999,Tracker!C395,CustPay!$D$4:$D$99)-SUMIF(OFFSET($C$4,0,0,ROW(C395)-ROW($C$4)),C395,OFFSET($F$4,0,0,ROW(F395)-ROW($F$4))),D395))</f>
        <v/>
      </c>
      <c r="G395" s="21" t="str">
        <f t="shared" ca="1" si="20"/>
        <v/>
      </c>
      <c r="H395" s="22" t="str">
        <f t="shared" ca="1" si="19"/>
        <v/>
      </c>
    </row>
    <row r="396" spans="2:8" x14ac:dyDescent="0.35">
      <c r="B396" s="19" t="str">
        <f>IF(A396="","",SUMIF(CustInv!$C$4:$C$999,Tracker!A396,CustInv!$B$4:$B$999))</f>
        <v/>
      </c>
      <c r="C396" s="20" t="str">
        <f>IF(A396="","",IF(A396=CustInv!C395,CustInv!D395,""))</f>
        <v/>
      </c>
      <c r="D396" s="21" t="str">
        <f>IF(A396="","",SUMIF(CustInv!C395:C1390,Tracker!A396,CustInv!E395:E1390))</f>
        <v/>
      </c>
      <c r="E396" s="19" t="str">
        <f t="shared" si="18"/>
        <v/>
      </c>
      <c r="F396" s="21" t="str">
        <f ca="1">IF(C396="","",MIN(SUMIF(CustPay!$C$4:$C$999,Tracker!C396,CustPay!$D$4:$D$99)-SUMIF(OFFSET($C$4,0,0,ROW(C396)-ROW($C$4)),C396,OFFSET($F$4,0,0,ROW(F396)-ROW($F$4))),D396))</f>
        <v/>
      </c>
      <c r="G396" s="21" t="str">
        <f t="shared" ca="1" si="20"/>
        <v/>
      </c>
      <c r="H396" s="22" t="str">
        <f t="shared" ca="1" si="19"/>
        <v/>
      </c>
    </row>
    <row r="397" spans="2:8" x14ac:dyDescent="0.35">
      <c r="B397" s="19" t="str">
        <f>IF(A397="","",SUMIF(CustInv!$C$4:$C$999,Tracker!A397,CustInv!$B$4:$B$999))</f>
        <v/>
      </c>
      <c r="C397" s="20" t="str">
        <f>IF(A397="","",IF(A397=CustInv!C396,CustInv!D396,""))</f>
        <v/>
      </c>
      <c r="D397" s="21" t="str">
        <f>IF(A397="","",SUMIF(CustInv!C396:C1391,Tracker!A397,CustInv!E396:E1391))</f>
        <v/>
      </c>
      <c r="E397" s="19" t="str">
        <f t="shared" ref="E397:E460" si="21">IF(A397="","",DATE(YEAR(B397),MONTH(B397),DAY(B397)+30))</f>
        <v/>
      </c>
      <c r="F397" s="21" t="str">
        <f ca="1">IF(C397="","",MIN(SUMIF(CustPay!$C$4:$C$999,Tracker!C397,CustPay!$D$4:$D$99)-SUMIF(OFFSET($C$4,0,0,ROW(C397)-ROW($C$4)),C397,OFFSET($F$4,0,0,ROW(F397)-ROW($F$4))),D397))</f>
        <v/>
      </c>
      <c r="G397" s="21" t="str">
        <f t="shared" ca="1" si="20"/>
        <v/>
      </c>
      <c r="H397" s="22" t="str">
        <f t="shared" ref="H397:H460" ca="1" si="22">IF(G397=0,"Invoice Paid Up",IF(B397="","",TODAY()-B397))</f>
        <v/>
      </c>
    </row>
    <row r="398" spans="2:8" x14ac:dyDescent="0.35">
      <c r="B398" s="19" t="str">
        <f>IF(A398="","",SUMIF(CustInv!$C$4:$C$999,Tracker!A398,CustInv!$B$4:$B$999))</f>
        <v/>
      </c>
      <c r="C398" s="20" t="str">
        <f>IF(A398="","",IF(A398=CustInv!C397,CustInv!D397,""))</f>
        <v/>
      </c>
      <c r="D398" s="21" t="str">
        <f>IF(A398="","",SUMIF(CustInv!C397:C1392,Tracker!A398,CustInv!E397:E1392))</f>
        <v/>
      </c>
      <c r="E398" s="19" t="str">
        <f t="shared" si="21"/>
        <v/>
      </c>
      <c r="F398" s="21" t="str">
        <f ca="1">IF(C398="","",MIN(SUMIF(CustPay!$C$4:$C$999,Tracker!C398,CustPay!$D$4:$D$99)-SUMIF(OFFSET($C$4,0,0,ROW(C398)-ROW($C$4)),C398,OFFSET($F$4,0,0,ROW(F398)-ROW($F$4))),D398))</f>
        <v/>
      </c>
      <c r="G398" s="21" t="str">
        <f t="shared" ca="1" si="20"/>
        <v/>
      </c>
      <c r="H398" s="22" t="str">
        <f t="shared" ca="1" si="22"/>
        <v/>
      </c>
    </row>
    <row r="399" spans="2:8" x14ac:dyDescent="0.35">
      <c r="B399" s="19" t="str">
        <f>IF(A399="","",SUMIF(CustInv!$C$4:$C$999,Tracker!A399,CustInv!$B$4:$B$999))</f>
        <v/>
      </c>
      <c r="C399" s="20" t="str">
        <f>IF(A399="","",IF(A399=CustInv!C398,CustInv!D398,""))</f>
        <v/>
      </c>
      <c r="D399" s="21" t="str">
        <f>IF(A399="","",SUMIF(CustInv!C398:C1393,Tracker!A399,CustInv!E398:E1393))</f>
        <v/>
      </c>
      <c r="E399" s="19" t="str">
        <f t="shared" si="21"/>
        <v/>
      </c>
      <c r="F399" s="21" t="str">
        <f ca="1">IF(C399="","",MIN(SUMIF(CustPay!$C$4:$C$999,Tracker!C399,CustPay!$D$4:$D$99)-SUMIF(OFFSET($C$4,0,0,ROW(C399)-ROW($C$4)),C399,OFFSET($F$4,0,0,ROW(F399)-ROW($F$4))),D399))</f>
        <v/>
      </c>
      <c r="G399" s="21" t="str">
        <f t="shared" ca="1" si="20"/>
        <v/>
      </c>
      <c r="H399" s="22" t="str">
        <f t="shared" ca="1" si="22"/>
        <v/>
      </c>
    </row>
    <row r="400" spans="2:8" x14ac:dyDescent="0.35">
      <c r="B400" s="19" t="str">
        <f>IF(A400="","",SUMIF(CustInv!$C$4:$C$999,Tracker!A400,CustInv!$B$4:$B$999))</f>
        <v/>
      </c>
      <c r="C400" s="20" t="str">
        <f>IF(A400="","",IF(A400=CustInv!C399,CustInv!D399,""))</f>
        <v/>
      </c>
      <c r="D400" s="21" t="str">
        <f>IF(A400="","",SUMIF(CustInv!C399:C1394,Tracker!A400,CustInv!E399:E1394))</f>
        <v/>
      </c>
      <c r="E400" s="19" t="str">
        <f t="shared" si="21"/>
        <v/>
      </c>
      <c r="F400" s="21" t="str">
        <f ca="1">IF(C400="","",MIN(SUMIF(CustPay!$C$4:$C$999,Tracker!C400,CustPay!$D$4:$D$99)-SUMIF(OFFSET($C$4,0,0,ROW(C400)-ROW($C$4)),C400,OFFSET($F$4,0,0,ROW(F400)-ROW($F$4))),D400))</f>
        <v/>
      </c>
      <c r="G400" s="21" t="str">
        <f t="shared" ca="1" si="20"/>
        <v/>
      </c>
      <c r="H400" s="22" t="str">
        <f t="shared" ca="1" si="22"/>
        <v/>
      </c>
    </row>
    <row r="401" spans="2:8" x14ac:dyDescent="0.35">
      <c r="B401" s="19" t="str">
        <f>IF(A401="","",SUMIF(CustInv!$C$4:$C$999,Tracker!A401,CustInv!$B$4:$B$999))</f>
        <v/>
      </c>
      <c r="C401" s="20" t="str">
        <f>IF(A401="","",IF(A401=CustInv!C400,CustInv!D400,""))</f>
        <v/>
      </c>
      <c r="D401" s="21" t="str">
        <f>IF(A401="","",SUMIF(CustInv!C400:C1395,Tracker!A401,CustInv!E400:E1395))</f>
        <v/>
      </c>
      <c r="E401" s="19" t="str">
        <f t="shared" si="21"/>
        <v/>
      </c>
      <c r="F401" s="21" t="str">
        <f ca="1">IF(C401="","",MIN(SUMIF(CustPay!$C$4:$C$999,Tracker!C401,CustPay!$D$4:$D$99)-SUMIF(OFFSET($C$4,0,0,ROW(C401)-ROW($C$4)),C401,OFFSET($F$4,0,0,ROW(F401)-ROW($F$4))),D401))</f>
        <v/>
      </c>
      <c r="G401" s="21" t="str">
        <f t="shared" ca="1" si="20"/>
        <v/>
      </c>
      <c r="H401" s="22" t="str">
        <f t="shared" ca="1" si="22"/>
        <v/>
      </c>
    </row>
    <row r="402" spans="2:8" x14ac:dyDescent="0.35">
      <c r="B402" s="19" t="str">
        <f>IF(A402="","",SUMIF(CustInv!$C$4:$C$999,Tracker!A402,CustInv!$B$4:$B$999))</f>
        <v/>
      </c>
      <c r="C402" s="20" t="str">
        <f>IF(A402="","",IF(A402=CustInv!C401,CustInv!D401,""))</f>
        <v/>
      </c>
      <c r="D402" s="21" t="str">
        <f>IF(A402="","",SUMIF(CustInv!C401:C1396,Tracker!A402,CustInv!E401:E1396))</f>
        <v/>
      </c>
      <c r="E402" s="19" t="str">
        <f t="shared" si="21"/>
        <v/>
      </c>
      <c r="F402" s="21" t="str">
        <f ca="1">IF(C402="","",MIN(SUMIF(CustPay!$C$4:$C$999,Tracker!C402,CustPay!$D$4:$D$99)-SUMIF(OFFSET($C$4,0,0,ROW(C402)-ROW($C$4)),C402,OFFSET($F$4,0,0,ROW(F402)-ROW($F$4))),D402))</f>
        <v/>
      </c>
      <c r="G402" s="21" t="str">
        <f t="shared" ca="1" si="20"/>
        <v/>
      </c>
      <c r="H402" s="22" t="str">
        <f t="shared" ca="1" si="22"/>
        <v/>
      </c>
    </row>
    <row r="403" spans="2:8" x14ac:dyDescent="0.35">
      <c r="B403" s="19" t="str">
        <f>IF(A403="","",SUMIF(CustInv!$C$4:$C$999,Tracker!A403,CustInv!$B$4:$B$999))</f>
        <v/>
      </c>
      <c r="C403" s="20" t="str">
        <f>IF(A403="","",IF(A403=CustInv!C402,CustInv!D402,""))</f>
        <v/>
      </c>
      <c r="D403" s="21" t="str">
        <f>IF(A403="","",SUMIF(CustInv!C402:C1397,Tracker!A403,CustInv!E402:E1397))</f>
        <v/>
      </c>
      <c r="E403" s="19" t="str">
        <f t="shared" si="21"/>
        <v/>
      </c>
      <c r="F403" s="21" t="str">
        <f ca="1">IF(C403="","",MIN(SUMIF(CustPay!$C$4:$C$999,Tracker!C403,CustPay!$D$4:$D$99)-SUMIF(OFFSET($C$4,0,0,ROW(C403)-ROW($C$4)),C403,OFFSET($F$4,0,0,ROW(F403)-ROW($F$4))),D403))</f>
        <v/>
      </c>
      <c r="G403" s="21" t="str">
        <f t="shared" ca="1" si="20"/>
        <v/>
      </c>
      <c r="H403" s="22" t="str">
        <f t="shared" ca="1" si="22"/>
        <v/>
      </c>
    </row>
    <row r="404" spans="2:8" x14ac:dyDescent="0.35">
      <c r="B404" s="19" t="str">
        <f>IF(A404="","",SUMIF(CustInv!$C$4:$C$999,Tracker!A404,CustInv!$B$4:$B$999))</f>
        <v/>
      </c>
      <c r="C404" s="20" t="str">
        <f>IF(A404="","",IF(A404=CustInv!C403,CustInv!D403,""))</f>
        <v/>
      </c>
      <c r="D404" s="21" t="str">
        <f>IF(A404="","",SUMIF(CustInv!C403:C1398,Tracker!A404,CustInv!E403:E1398))</f>
        <v/>
      </c>
      <c r="E404" s="19" t="str">
        <f t="shared" si="21"/>
        <v/>
      </c>
      <c r="F404" s="21" t="str">
        <f ca="1">IF(C404="","",MIN(SUMIF(CustPay!$C$4:$C$999,Tracker!C404,CustPay!$D$4:$D$99)-SUMIF(OFFSET($C$4,0,0,ROW(C404)-ROW($C$4)),C404,OFFSET($F$4,0,0,ROW(F404)-ROW($F$4))),D404))</f>
        <v/>
      </c>
      <c r="G404" s="21" t="str">
        <f t="shared" ca="1" si="20"/>
        <v/>
      </c>
      <c r="H404" s="22" t="str">
        <f t="shared" ca="1" si="22"/>
        <v/>
      </c>
    </row>
    <row r="405" spans="2:8" x14ac:dyDescent="0.35">
      <c r="B405" s="19" t="str">
        <f>IF(A405="","",SUMIF(CustInv!$C$4:$C$999,Tracker!A405,CustInv!$B$4:$B$999))</f>
        <v/>
      </c>
      <c r="C405" s="20" t="str">
        <f>IF(A405="","",IF(A405=CustInv!C404,CustInv!D404,""))</f>
        <v/>
      </c>
      <c r="D405" s="21" t="str">
        <f>IF(A405="","",SUMIF(CustInv!C404:C1399,Tracker!A405,CustInv!E404:E1399))</f>
        <v/>
      </c>
      <c r="E405" s="19" t="str">
        <f t="shared" si="21"/>
        <v/>
      </c>
      <c r="F405" s="21" t="str">
        <f ca="1">IF(C405="","",MIN(SUMIF(CustPay!$C$4:$C$999,Tracker!C405,CustPay!$D$4:$D$99)-SUMIF(OFFSET($C$4,0,0,ROW(C405)-ROW($C$4)),C405,OFFSET($F$4,0,0,ROW(F405)-ROW($F$4))),D405))</f>
        <v/>
      </c>
      <c r="G405" s="21" t="str">
        <f t="shared" ca="1" si="20"/>
        <v/>
      </c>
      <c r="H405" s="22" t="str">
        <f t="shared" ca="1" si="22"/>
        <v/>
      </c>
    </row>
    <row r="406" spans="2:8" x14ac:dyDescent="0.35">
      <c r="B406" s="19" t="str">
        <f>IF(A406="","",SUMIF(CustInv!$C$4:$C$999,Tracker!A406,CustInv!$B$4:$B$999))</f>
        <v/>
      </c>
      <c r="C406" s="20" t="str">
        <f>IF(A406="","",IF(A406=CustInv!C405,CustInv!D405,""))</f>
        <v/>
      </c>
      <c r="D406" s="21" t="str">
        <f>IF(A406="","",SUMIF(CustInv!C405:C1400,Tracker!A406,CustInv!E405:E1400))</f>
        <v/>
      </c>
      <c r="E406" s="19" t="str">
        <f t="shared" si="21"/>
        <v/>
      </c>
      <c r="F406" s="21" t="str">
        <f ca="1">IF(C406="","",MIN(SUMIF(CustPay!$C$4:$C$999,Tracker!C406,CustPay!$D$4:$D$99)-SUMIF(OFFSET($C$4,0,0,ROW(C406)-ROW($C$4)),C406,OFFSET($F$4,0,0,ROW(F406)-ROW($F$4))),D406))</f>
        <v/>
      </c>
      <c r="G406" s="21" t="str">
        <f t="shared" ca="1" si="20"/>
        <v/>
      </c>
      <c r="H406" s="22" t="str">
        <f t="shared" ca="1" si="22"/>
        <v/>
      </c>
    </row>
    <row r="407" spans="2:8" x14ac:dyDescent="0.35">
      <c r="B407" s="19" t="str">
        <f>IF(A407="","",SUMIF(CustInv!$C$4:$C$999,Tracker!A407,CustInv!$B$4:$B$999))</f>
        <v/>
      </c>
      <c r="C407" s="20" t="str">
        <f>IF(A407="","",IF(A407=CustInv!C406,CustInv!D406,""))</f>
        <v/>
      </c>
      <c r="D407" s="21" t="str">
        <f>IF(A407="","",SUMIF(CustInv!C406:C1401,Tracker!A407,CustInv!E406:E1401))</f>
        <v/>
      </c>
      <c r="E407" s="19" t="str">
        <f t="shared" si="21"/>
        <v/>
      </c>
      <c r="F407" s="21" t="str">
        <f ca="1">IF(C407="","",MIN(SUMIF(CustPay!$C$4:$C$999,Tracker!C407,CustPay!$D$4:$D$99)-SUMIF(OFFSET($C$4,0,0,ROW(C407)-ROW($C$4)),C407,OFFSET($F$4,0,0,ROW(F407)-ROW($F$4))),D407))</f>
        <v/>
      </c>
      <c r="G407" s="21" t="str">
        <f t="shared" ca="1" si="20"/>
        <v/>
      </c>
      <c r="H407" s="22" t="str">
        <f t="shared" ca="1" si="22"/>
        <v/>
      </c>
    </row>
    <row r="408" spans="2:8" x14ac:dyDescent="0.35">
      <c r="B408" s="19" t="str">
        <f>IF(A408="","",SUMIF(CustInv!$C$4:$C$999,Tracker!A408,CustInv!$B$4:$B$999))</f>
        <v/>
      </c>
      <c r="C408" s="20" t="str">
        <f>IF(A408="","",IF(A408=CustInv!C407,CustInv!D407,""))</f>
        <v/>
      </c>
      <c r="D408" s="21" t="str">
        <f>IF(A408="","",SUMIF(CustInv!C407:C1402,Tracker!A408,CustInv!E407:E1402))</f>
        <v/>
      </c>
      <c r="E408" s="19" t="str">
        <f t="shared" si="21"/>
        <v/>
      </c>
      <c r="F408" s="21" t="str">
        <f ca="1">IF(C408="","",MIN(SUMIF(CustPay!$C$4:$C$999,Tracker!C408,CustPay!$D$4:$D$99)-SUMIF(OFFSET($C$4,0,0,ROW(C408)-ROW($C$4)),C408,OFFSET($F$4,0,0,ROW(F408)-ROW($F$4))),D408))</f>
        <v/>
      </c>
      <c r="G408" s="21" t="str">
        <f t="shared" ca="1" si="20"/>
        <v/>
      </c>
      <c r="H408" s="22" t="str">
        <f t="shared" ca="1" si="22"/>
        <v/>
      </c>
    </row>
    <row r="409" spans="2:8" x14ac:dyDescent="0.35">
      <c r="B409" s="19" t="str">
        <f>IF(A409="","",SUMIF(CustInv!$C$4:$C$999,Tracker!A409,CustInv!$B$4:$B$999))</f>
        <v/>
      </c>
      <c r="C409" s="20" t="str">
        <f>IF(A409="","",IF(A409=CustInv!C408,CustInv!D408,""))</f>
        <v/>
      </c>
      <c r="D409" s="21" t="str">
        <f>IF(A409="","",SUMIF(CustInv!C408:C1403,Tracker!A409,CustInv!E408:E1403))</f>
        <v/>
      </c>
      <c r="E409" s="19" t="str">
        <f t="shared" si="21"/>
        <v/>
      </c>
      <c r="F409" s="21" t="str">
        <f ca="1">IF(C409="","",MIN(SUMIF(CustPay!$C$4:$C$999,Tracker!C409,CustPay!$D$4:$D$99)-SUMIF(OFFSET($C$4,0,0,ROW(C409)-ROW($C$4)),C409,OFFSET($F$4,0,0,ROW(F409)-ROW($F$4))),D409))</f>
        <v/>
      </c>
      <c r="G409" s="21" t="str">
        <f t="shared" ca="1" si="20"/>
        <v/>
      </c>
      <c r="H409" s="22" t="str">
        <f t="shared" ca="1" si="22"/>
        <v/>
      </c>
    </row>
    <row r="410" spans="2:8" x14ac:dyDescent="0.35">
      <c r="B410" s="19" t="str">
        <f>IF(A410="","",SUMIF(CustInv!$C$4:$C$999,Tracker!A410,CustInv!$B$4:$B$999))</f>
        <v/>
      </c>
      <c r="C410" s="20" t="str">
        <f>IF(A410="","",IF(A410=CustInv!C409,CustInv!D409,""))</f>
        <v/>
      </c>
      <c r="D410" s="21" t="str">
        <f>IF(A410="","",SUMIF(CustInv!C409:C1404,Tracker!A410,CustInv!E409:E1404))</f>
        <v/>
      </c>
      <c r="E410" s="19" t="str">
        <f t="shared" si="21"/>
        <v/>
      </c>
      <c r="F410" s="21" t="str">
        <f ca="1">IF(C410="","",MIN(SUMIF(CustPay!$C$4:$C$999,Tracker!C410,CustPay!$D$4:$D$99)-SUMIF(OFFSET($C$4,0,0,ROW(C410)-ROW($C$4)),C410,OFFSET($F$4,0,0,ROW(F410)-ROW($F$4))),D410))</f>
        <v/>
      </c>
      <c r="G410" s="21" t="str">
        <f t="shared" ca="1" si="20"/>
        <v/>
      </c>
      <c r="H410" s="22" t="str">
        <f t="shared" ca="1" si="22"/>
        <v/>
      </c>
    </row>
    <row r="411" spans="2:8" x14ac:dyDescent="0.35">
      <c r="B411" s="19" t="str">
        <f>IF(A411="","",SUMIF(CustInv!$C$4:$C$999,Tracker!A411,CustInv!$B$4:$B$999))</f>
        <v/>
      </c>
      <c r="C411" s="20" t="str">
        <f>IF(A411="","",IF(A411=CustInv!C410,CustInv!D410,""))</f>
        <v/>
      </c>
      <c r="D411" s="21" t="str">
        <f>IF(A411="","",SUMIF(CustInv!C410:C1405,Tracker!A411,CustInv!E410:E1405))</f>
        <v/>
      </c>
      <c r="E411" s="19" t="str">
        <f t="shared" si="21"/>
        <v/>
      </c>
      <c r="F411" s="21" t="str">
        <f ca="1">IF(C411="","",MIN(SUMIF(CustPay!$C$4:$C$999,Tracker!C411,CustPay!$D$4:$D$99)-SUMIF(OFFSET($C$4,0,0,ROW(C411)-ROW($C$4)),C411,OFFSET($F$4,0,0,ROW(F411)-ROW($F$4))),D411))</f>
        <v/>
      </c>
      <c r="G411" s="21" t="str">
        <f t="shared" ca="1" si="20"/>
        <v/>
      </c>
      <c r="H411" s="22" t="str">
        <f t="shared" ca="1" si="22"/>
        <v/>
      </c>
    </row>
    <row r="412" spans="2:8" x14ac:dyDescent="0.35">
      <c r="B412" s="19" t="str">
        <f>IF(A412="","",SUMIF(CustInv!$C$4:$C$999,Tracker!A412,CustInv!$B$4:$B$999))</f>
        <v/>
      </c>
      <c r="C412" s="20" t="str">
        <f>IF(A412="","",IF(A412=CustInv!C411,CustInv!D411,""))</f>
        <v/>
      </c>
      <c r="D412" s="21" t="str">
        <f>IF(A412="","",SUMIF(CustInv!C411:C1406,Tracker!A412,CustInv!E411:E1406))</f>
        <v/>
      </c>
      <c r="E412" s="19" t="str">
        <f t="shared" si="21"/>
        <v/>
      </c>
      <c r="F412" s="21" t="str">
        <f ca="1">IF(C412="","",MIN(SUMIF(CustPay!$C$4:$C$999,Tracker!C412,CustPay!$D$4:$D$99)-SUMIF(OFFSET($C$4,0,0,ROW(C412)-ROW($C$4)),C412,OFFSET($F$4,0,0,ROW(F412)-ROW($F$4))),D412))</f>
        <v/>
      </c>
      <c r="G412" s="21" t="str">
        <f t="shared" ca="1" si="20"/>
        <v/>
      </c>
      <c r="H412" s="22" t="str">
        <f t="shared" ca="1" si="22"/>
        <v/>
      </c>
    </row>
    <row r="413" spans="2:8" x14ac:dyDescent="0.35">
      <c r="B413" s="19" t="str">
        <f>IF(A413="","",SUMIF(CustInv!$C$4:$C$999,Tracker!A413,CustInv!$B$4:$B$999))</f>
        <v/>
      </c>
      <c r="C413" s="20" t="str">
        <f>IF(A413="","",IF(A413=CustInv!C412,CustInv!D412,""))</f>
        <v/>
      </c>
      <c r="D413" s="21" t="str">
        <f>IF(A413="","",SUMIF(CustInv!C412:C1407,Tracker!A413,CustInv!E412:E1407))</f>
        <v/>
      </c>
      <c r="E413" s="19" t="str">
        <f t="shared" si="21"/>
        <v/>
      </c>
      <c r="F413" s="21" t="str">
        <f ca="1">IF(C413="","",MIN(SUMIF(CustPay!$C$4:$C$999,Tracker!C413,CustPay!$D$4:$D$99)-SUMIF(OFFSET($C$4,0,0,ROW(C413)-ROW($C$4)),C413,OFFSET($F$4,0,0,ROW(F413)-ROW($F$4))),D413))</f>
        <v/>
      </c>
      <c r="G413" s="21" t="str">
        <f t="shared" ca="1" si="20"/>
        <v/>
      </c>
      <c r="H413" s="22" t="str">
        <f t="shared" ca="1" si="22"/>
        <v/>
      </c>
    </row>
    <row r="414" spans="2:8" x14ac:dyDescent="0.35">
      <c r="B414" s="19" t="str">
        <f>IF(A414="","",SUMIF(CustInv!$C$4:$C$999,Tracker!A414,CustInv!$B$4:$B$999))</f>
        <v/>
      </c>
      <c r="C414" s="20" t="str">
        <f>IF(A414="","",IF(A414=CustInv!C413,CustInv!D413,""))</f>
        <v/>
      </c>
      <c r="D414" s="21" t="str">
        <f>IF(A414="","",SUMIF(CustInv!C413:C1408,Tracker!A414,CustInv!E413:E1408))</f>
        <v/>
      </c>
      <c r="E414" s="19" t="str">
        <f t="shared" si="21"/>
        <v/>
      </c>
      <c r="F414" s="21" t="str">
        <f ca="1">IF(C414="","",MIN(SUMIF(CustPay!$C$4:$C$999,Tracker!C414,CustPay!$D$4:$D$99)-SUMIF(OFFSET($C$4,0,0,ROW(C414)-ROW($C$4)),C414,OFFSET($F$4,0,0,ROW(F414)-ROW($F$4))),D414))</f>
        <v/>
      </c>
      <c r="G414" s="21" t="str">
        <f t="shared" ca="1" si="20"/>
        <v/>
      </c>
      <c r="H414" s="22" t="str">
        <f t="shared" ca="1" si="22"/>
        <v/>
      </c>
    </row>
    <row r="415" spans="2:8" x14ac:dyDescent="0.35">
      <c r="B415" s="19" t="str">
        <f>IF(A415="","",SUMIF(CustInv!$C$4:$C$999,Tracker!A415,CustInv!$B$4:$B$999))</f>
        <v/>
      </c>
      <c r="C415" s="20" t="str">
        <f>IF(A415="","",IF(A415=CustInv!C414,CustInv!D414,""))</f>
        <v/>
      </c>
      <c r="D415" s="21" t="str">
        <f>IF(A415="","",SUMIF(CustInv!C414:C1409,Tracker!A415,CustInv!E414:E1409))</f>
        <v/>
      </c>
      <c r="E415" s="19" t="str">
        <f t="shared" si="21"/>
        <v/>
      </c>
      <c r="F415" s="21" t="str">
        <f ca="1">IF(C415="","",MIN(SUMIF(CustPay!$C$4:$C$999,Tracker!C415,CustPay!$D$4:$D$99)-SUMIF(OFFSET($C$4,0,0,ROW(C415)-ROW($C$4)),C415,OFFSET($F$4,0,0,ROW(F415)-ROW($F$4))),D415))</f>
        <v/>
      </c>
      <c r="G415" s="21" t="str">
        <f t="shared" ca="1" si="20"/>
        <v/>
      </c>
      <c r="H415" s="22" t="str">
        <f t="shared" ca="1" si="22"/>
        <v/>
      </c>
    </row>
    <row r="416" spans="2:8" x14ac:dyDescent="0.35">
      <c r="B416" s="19" t="str">
        <f>IF(A416="","",SUMIF(CustInv!$C$4:$C$999,Tracker!A416,CustInv!$B$4:$B$999))</f>
        <v/>
      </c>
      <c r="C416" s="20" t="str">
        <f>IF(A416="","",IF(A416=CustInv!C415,CustInv!D415,""))</f>
        <v/>
      </c>
      <c r="D416" s="21" t="str">
        <f>IF(A416="","",SUMIF(CustInv!C415:C1410,Tracker!A416,CustInv!E415:E1410))</f>
        <v/>
      </c>
      <c r="E416" s="19" t="str">
        <f t="shared" si="21"/>
        <v/>
      </c>
      <c r="F416" s="21" t="str">
        <f ca="1">IF(C416="","",MIN(SUMIF(CustPay!$C$4:$C$999,Tracker!C416,CustPay!$D$4:$D$99)-SUMIF(OFFSET($C$4,0,0,ROW(C416)-ROW($C$4)),C416,OFFSET($F$4,0,0,ROW(F416)-ROW($F$4))),D416))</f>
        <v/>
      </c>
      <c r="G416" s="21" t="str">
        <f t="shared" ca="1" si="20"/>
        <v/>
      </c>
      <c r="H416" s="22" t="str">
        <f t="shared" ca="1" si="22"/>
        <v/>
      </c>
    </row>
    <row r="417" spans="2:8" x14ac:dyDescent="0.35">
      <c r="B417" s="19" t="str">
        <f>IF(A417="","",SUMIF(CustInv!$C$4:$C$999,Tracker!A417,CustInv!$B$4:$B$999))</f>
        <v/>
      </c>
      <c r="C417" s="20" t="str">
        <f>IF(A417="","",IF(A417=CustInv!C416,CustInv!D416,""))</f>
        <v/>
      </c>
      <c r="D417" s="21" t="str">
        <f>IF(A417="","",SUMIF(CustInv!C416:C1411,Tracker!A417,CustInv!E416:E1411))</f>
        <v/>
      </c>
      <c r="E417" s="19" t="str">
        <f t="shared" si="21"/>
        <v/>
      </c>
      <c r="F417" s="21" t="str">
        <f ca="1">IF(C417="","",MIN(SUMIF(CustPay!$C$4:$C$999,Tracker!C417,CustPay!$D$4:$D$99)-SUMIF(OFFSET($C$4,0,0,ROW(C417)-ROW($C$4)),C417,OFFSET($F$4,0,0,ROW(F417)-ROW($F$4))),D417))</f>
        <v/>
      </c>
      <c r="G417" s="21" t="str">
        <f t="shared" ca="1" si="20"/>
        <v/>
      </c>
      <c r="H417" s="22" t="str">
        <f t="shared" ca="1" si="22"/>
        <v/>
      </c>
    </row>
    <row r="418" spans="2:8" x14ac:dyDescent="0.35">
      <c r="B418" s="19" t="str">
        <f>IF(A418="","",SUMIF(CustInv!$C$4:$C$999,Tracker!A418,CustInv!$B$4:$B$999))</f>
        <v/>
      </c>
      <c r="C418" s="20" t="str">
        <f>IF(A418="","",IF(A418=CustInv!C417,CustInv!D417,""))</f>
        <v/>
      </c>
      <c r="D418" s="21" t="str">
        <f>IF(A418="","",SUMIF(CustInv!C417:C1412,Tracker!A418,CustInv!E417:E1412))</f>
        <v/>
      </c>
      <c r="E418" s="19" t="str">
        <f t="shared" si="21"/>
        <v/>
      </c>
      <c r="F418" s="21" t="str">
        <f ca="1">IF(C418="","",MIN(SUMIF(CustPay!$C$4:$C$999,Tracker!C418,CustPay!$D$4:$D$99)-SUMIF(OFFSET($C$4,0,0,ROW(C418)-ROW($C$4)),C418,OFFSET($F$4,0,0,ROW(F418)-ROW($F$4))),D418))</f>
        <v/>
      </c>
      <c r="G418" s="21" t="str">
        <f t="shared" ca="1" si="20"/>
        <v/>
      </c>
      <c r="H418" s="22" t="str">
        <f t="shared" ca="1" si="22"/>
        <v/>
      </c>
    </row>
    <row r="419" spans="2:8" x14ac:dyDescent="0.35">
      <c r="B419" s="19" t="str">
        <f>IF(A419="","",SUMIF(CustInv!$C$4:$C$999,Tracker!A419,CustInv!$B$4:$B$999))</f>
        <v/>
      </c>
      <c r="C419" s="20" t="str">
        <f>IF(A419="","",IF(A419=CustInv!C418,CustInv!D418,""))</f>
        <v/>
      </c>
      <c r="D419" s="21" t="str">
        <f>IF(A419="","",SUMIF(CustInv!C418:C1413,Tracker!A419,CustInv!E418:E1413))</f>
        <v/>
      </c>
      <c r="E419" s="19" t="str">
        <f t="shared" si="21"/>
        <v/>
      </c>
      <c r="F419" s="21" t="str">
        <f ca="1">IF(C419="","",MIN(SUMIF(CustPay!$C$4:$C$999,Tracker!C419,CustPay!$D$4:$D$99)-SUMIF(OFFSET($C$4,0,0,ROW(C419)-ROW($C$4)),C419,OFFSET($F$4,0,0,ROW(F419)-ROW($F$4))),D419))</f>
        <v/>
      </c>
      <c r="G419" s="21" t="str">
        <f t="shared" ca="1" si="20"/>
        <v/>
      </c>
      <c r="H419" s="22" t="str">
        <f t="shared" ca="1" si="22"/>
        <v/>
      </c>
    </row>
    <row r="420" spans="2:8" x14ac:dyDescent="0.35">
      <c r="B420" s="19" t="str">
        <f>IF(A420="","",SUMIF(CustInv!$C$4:$C$999,Tracker!A420,CustInv!$B$4:$B$999))</f>
        <v/>
      </c>
      <c r="C420" s="20" t="str">
        <f>IF(A420="","",IF(A420=CustInv!C419,CustInv!D419,""))</f>
        <v/>
      </c>
      <c r="D420" s="21" t="str">
        <f>IF(A420="","",SUMIF(CustInv!C419:C1414,Tracker!A420,CustInv!E419:E1414))</f>
        <v/>
      </c>
      <c r="E420" s="19" t="str">
        <f t="shared" si="21"/>
        <v/>
      </c>
      <c r="F420" s="21" t="str">
        <f ca="1">IF(C420="","",MIN(SUMIF(CustPay!$C$4:$C$999,Tracker!C420,CustPay!$D$4:$D$99)-SUMIF(OFFSET($C$4,0,0,ROW(C420)-ROW($C$4)),C420,OFFSET($F$4,0,0,ROW(F420)-ROW($F$4))),D420))</f>
        <v/>
      </c>
      <c r="G420" s="21" t="str">
        <f t="shared" ca="1" si="20"/>
        <v/>
      </c>
      <c r="H420" s="22" t="str">
        <f t="shared" ca="1" si="22"/>
        <v/>
      </c>
    </row>
    <row r="421" spans="2:8" x14ac:dyDescent="0.35">
      <c r="B421" s="19" t="str">
        <f>IF(A421="","",SUMIF(CustInv!$C$4:$C$999,Tracker!A421,CustInv!$B$4:$B$999))</f>
        <v/>
      </c>
      <c r="C421" s="20" t="str">
        <f>IF(A421="","",IF(A421=CustInv!C420,CustInv!D420,""))</f>
        <v/>
      </c>
      <c r="D421" s="21" t="str">
        <f>IF(A421="","",SUMIF(CustInv!C420:C1415,Tracker!A421,CustInv!E420:E1415))</f>
        <v/>
      </c>
      <c r="E421" s="19" t="str">
        <f t="shared" si="21"/>
        <v/>
      </c>
      <c r="F421" s="21" t="str">
        <f ca="1">IF(C421="","",MIN(SUMIF(CustPay!$C$4:$C$999,Tracker!C421,CustPay!$D$4:$D$99)-SUMIF(OFFSET($C$4,0,0,ROW(C421)-ROW($C$4)),C421,OFFSET($F$4,0,0,ROW(F421)-ROW($F$4))),D421))</f>
        <v/>
      </c>
      <c r="G421" s="21" t="str">
        <f t="shared" ca="1" si="20"/>
        <v/>
      </c>
      <c r="H421" s="22" t="str">
        <f t="shared" ca="1" si="22"/>
        <v/>
      </c>
    </row>
    <row r="422" spans="2:8" x14ac:dyDescent="0.35">
      <c r="B422" s="19" t="str">
        <f>IF(A422="","",SUMIF(CustInv!$C$4:$C$999,Tracker!A422,CustInv!$B$4:$B$999))</f>
        <v/>
      </c>
      <c r="C422" s="20" t="str">
        <f>IF(A422="","",IF(A422=CustInv!C421,CustInv!D421,""))</f>
        <v/>
      </c>
      <c r="D422" s="21" t="str">
        <f>IF(A422="","",SUMIF(CustInv!C421:C1416,Tracker!A422,CustInv!E421:E1416))</f>
        <v/>
      </c>
      <c r="E422" s="19" t="str">
        <f t="shared" si="21"/>
        <v/>
      </c>
      <c r="F422" s="21" t="str">
        <f ca="1">IF(C422="","",MIN(SUMIF(CustPay!$C$4:$C$999,Tracker!C422,CustPay!$D$4:$D$99)-SUMIF(OFFSET($C$4,0,0,ROW(C422)-ROW($C$4)),C422,OFFSET($F$4,0,0,ROW(F422)-ROW($F$4))),D422))</f>
        <v/>
      </c>
      <c r="G422" s="21" t="str">
        <f t="shared" ca="1" si="20"/>
        <v/>
      </c>
      <c r="H422" s="22" t="str">
        <f t="shared" ca="1" si="22"/>
        <v/>
      </c>
    </row>
    <row r="423" spans="2:8" x14ac:dyDescent="0.35">
      <c r="B423" s="19" t="str">
        <f>IF(A423="","",SUMIF(CustInv!$C$4:$C$999,Tracker!A423,CustInv!$B$4:$B$999))</f>
        <v/>
      </c>
      <c r="C423" s="20" t="str">
        <f>IF(A423="","",IF(A423=CustInv!C422,CustInv!D422,""))</f>
        <v/>
      </c>
      <c r="D423" s="21" t="str">
        <f>IF(A423="","",SUMIF(CustInv!C422:C1417,Tracker!A423,CustInv!E422:E1417))</f>
        <v/>
      </c>
      <c r="E423" s="19" t="str">
        <f t="shared" si="21"/>
        <v/>
      </c>
      <c r="F423" s="21" t="str">
        <f ca="1">IF(C423="","",MIN(SUMIF(CustPay!$C$4:$C$999,Tracker!C423,CustPay!$D$4:$D$99)-SUMIF(OFFSET($C$4,0,0,ROW(C423)-ROW($C$4)),C423,OFFSET($F$4,0,0,ROW(F423)-ROW($F$4))),D423))</f>
        <v/>
      </c>
      <c r="G423" s="21" t="str">
        <f t="shared" ca="1" si="20"/>
        <v/>
      </c>
      <c r="H423" s="22" t="str">
        <f t="shared" ca="1" si="22"/>
        <v/>
      </c>
    </row>
    <row r="424" spans="2:8" x14ac:dyDescent="0.35">
      <c r="B424" s="19" t="str">
        <f>IF(A424="","",SUMIF(CustInv!$C$4:$C$999,Tracker!A424,CustInv!$B$4:$B$999))</f>
        <v/>
      </c>
      <c r="C424" s="20" t="str">
        <f>IF(A424="","",IF(A424=CustInv!C423,CustInv!D423,""))</f>
        <v/>
      </c>
      <c r="D424" s="21" t="str">
        <f>IF(A424="","",SUMIF(CustInv!C423:C1418,Tracker!A424,CustInv!E423:E1418))</f>
        <v/>
      </c>
      <c r="E424" s="19" t="str">
        <f t="shared" si="21"/>
        <v/>
      </c>
      <c r="F424" s="21" t="str">
        <f ca="1">IF(C424="","",MIN(SUMIF(CustPay!$C$4:$C$999,Tracker!C424,CustPay!$D$4:$D$99)-SUMIF(OFFSET($C$4,0,0,ROW(C424)-ROW($C$4)),C424,OFFSET($F$4,0,0,ROW(F424)-ROW($F$4))),D424))</f>
        <v/>
      </c>
      <c r="G424" s="21" t="str">
        <f t="shared" ca="1" si="20"/>
        <v/>
      </c>
      <c r="H424" s="22" t="str">
        <f t="shared" ca="1" si="22"/>
        <v/>
      </c>
    </row>
    <row r="425" spans="2:8" x14ac:dyDescent="0.35">
      <c r="B425" s="19" t="str">
        <f>IF(A425="","",SUMIF(CustInv!$C$4:$C$999,Tracker!A425,CustInv!$B$4:$B$999))</f>
        <v/>
      </c>
      <c r="C425" s="20" t="str">
        <f>IF(A425="","",IF(A425=CustInv!C424,CustInv!D424,""))</f>
        <v/>
      </c>
      <c r="D425" s="21" t="str">
        <f>IF(A425="","",SUMIF(CustInv!C424:C1419,Tracker!A425,CustInv!E424:E1419))</f>
        <v/>
      </c>
      <c r="E425" s="19" t="str">
        <f t="shared" si="21"/>
        <v/>
      </c>
      <c r="F425" s="21" t="str">
        <f ca="1">IF(C425="","",MIN(SUMIF(CustPay!$C$4:$C$999,Tracker!C425,CustPay!$D$4:$D$99)-SUMIF(OFFSET($C$4,0,0,ROW(C425)-ROW($C$4)),C425,OFFSET($F$4,0,0,ROW(F425)-ROW($F$4))),D425))</f>
        <v/>
      </c>
      <c r="G425" s="21" t="str">
        <f t="shared" ca="1" si="20"/>
        <v/>
      </c>
      <c r="H425" s="22" t="str">
        <f t="shared" ca="1" si="22"/>
        <v/>
      </c>
    </row>
    <row r="426" spans="2:8" x14ac:dyDescent="0.35">
      <c r="B426" s="19" t="str">
        <f>IF(A426="","",SUMIF(CustInv!$C$4:$C$999,Tracker!A426,CustInv!$B$4:$B$999))</f>
        <v/>
      </c>
      <c r="C426" s="20" t="str">
        <f>IF(A426="","",IF(A426=CustInv!C425,CustInv!D425,""))</f>
        <v/>
      </c>
      <c r="D426" s="21" t="str">
        <f>IF(A426="","",SUMIF(CustInv!C425:C1420,Tracker!A426,CustInv!E425:E1420))</f>
        <v/>
      </c>
      <c r="E426" s="19" t="str">
        <f t="shared" si="21"/>
        <v/>
      </c>
      <c r="F426" s="21" t="str">
        <f ca="1">IF(C426="","",MIN(SUMIF(CustPay!$C$4:$C$999,Tracker!C426,CustPay!$D$4:$D$99)-SUMIF(OFFSET($C$4,0,0,ROW(C426)-ROW($C$4)),C426,OFFSET($F$4,0,0,ROW(F426)-ROW($F$4))),D426))</f>
        <v/>
      </c>
      <c r="G426" s="21" t="str">
        <f t="shared" ca="1" si="20"/>
        <v/>
      </c>
      <c r="H426" s="22" t="str">
        <f t="shared" ca="1" si="22"/>
        <v/>
      </c>
    </row>
    <row r="427" spans="2:8" x14ac:dyDescent="0.35">
      <c r="B427" s="19" t="str">
        <f>IF(A427="","",SUMIF(CustInv!$C$4:$C$999,Tracker!A427,CustInv!$B$4:$B$999))</f>
        <v/>
      </c>
      <c r="C427" s="20" t="str">
        <f>IF(A427="","",IF(A427=CustInv!C426,CustInv!D426,""))</f>
        <v/>
      </c>
      <c r="D427" s="21" t="str">
        <f>IF(A427="","",SUMIF(CustInv!C426:C1421,Tracker!A427,CustInv!E426:E1421))</f>
        <v/>
      </c>
      <c r="E427" s="19" t="str">
        <f t="shared" si="21"/>
        <v/>
      </c>
      <c r="F427" s="21" t="str">
        <f ca="1">IF(C427="","",MIN(SUMIF(CustPay!$C$4:$C$999,Tracker!C427,CustPay!$D$4:$D$99)-SUMIF(OFFSET($C$4,0,0,ROW(C427)-ROW($C$4)),C427,OFFSET($F$4,0,0,ROW(F427)-ROW($F$4))),D427))</f>
        <v/>
      </c>
      <c r="G427" s="21" t="str">
        <f t="shared" ca="1" si="20"/>
        <v/>
      </c>
      <c r="H427" s="22" t="str">
        <f t="shared" ca="1" si="22"/>
        <v/>
      </c>
    </row>
    <row r="428" spans="2:8" x14ac:dyDescent="0.35">
      <c r="B428" s="19" t="str">
        <f>IF(A428="","",SUMIF(CustInv!$C$4:$C$999,Tracker!A428,CustInv!$B$4:$B$999))</f>
        <v/>
      </c>
      <c r="C428" s="20" t="str">
        <f>IF(A428="","",IF(A428=CustInv!C427,CustInv!D427,""))</f>
        <v/>
      </c>
      <c r="D428" s="21" t="str">
        <f>IF(A428="","",SUMIF(CustInv!C427:C1422,Tracker!A428,CustInv!E427:E1422))</f>
        <v/>
      </c>
      <c r="E428" s="19" t="str">
        <f t="shared" si="21"/>
        <v/>
      </c>
      <c r="F428" s="21" t="str">
        <f ca="1">IF(C428="","",MIN(SUMIF(CustPay!$C$4:$C$999,Tracker!C428,CustPay!$D$4:$D$99)-SUMIF(OFFSET($C$4,0,0,ROW(C428)-ROW($C$4)),C428,OFFSET($F$4,0,0,ROW(F428)-ROW($F$4))),D428))</f>
        <v/>
      </c>
      <c r="G428" s="21" t="str">
        <f t="shared" ca="1" si="20"/>
        <v/>
      </c>
      <c r="H428" s="22" t="str">
        <f t="shared" ca="1" si="22"/>
        <v/>
      </c>
    </row>
    <row r="429" spans="2:8" x14ac:dyDescent="0.35">
      <c r="B429" s="19" t="str">
        <f>IF(A429="","",SUMIF(CustInv!$C$4:$C$999,Tracker!A429,CustInv!$B$4:$B$999))</f>
        <v/>
      </c>
      <c r="C429" s="20" t="str">
        <f>IF(A429="","",IF(A429=CustInv!C428,CustInv!D428,""))</f>
        <v/>
      </c>
      <c r="D429" s="21" t="str">
        <f>IF(A429="","",SUMIF(CustInv!C428:C1423,Tracker!A429,CustInv!E428:E1423))</f>
        <v/>
      </c>
      <c r="E429" s="19" t="str">
        <f t="shared" si="21"/>
        <v/>
      </c>
      <c r="F429" s="21" t="str">
        <f ca="1">IF(C429="","",MIN(SUMIF(CustPay!$C$4:$C$999,Tracker!C429,CustPay!$D$4:$D$99)-SUMIF(OFFSET($C$4,0,0,ROW(C429)-ROW($C$4)),C429,OFFSET($F$4,0,0,ROW(F429)-ROW($F$4))),D429))</f>
        <v/>
      </c>
      <c r="G429" s="21" t="str">
        <f t="shared" ca="1" si="20"/>
        <v/>
      </c>
      <c r="H429" s="22" t="str">
        <f t="shared" ca="1" si="22"/>
        <v/>
      </c>
    </row>
    <row r="430" spans="2:8" x14ac:dyDescent="0.35">
      <c r="B430" s="19" t="str">
        <f>IF(A430="","",SUMIF(CustInv!$C$4:$C$999,Tracker!A430,CustInv!$B$4:$B$999))</f>
        <v/>
      </c>
      <c r="C430" s="20" t="str">
        <f>IF(A430="","",IF(A430=CustInv!C429,CustInv!D429,""))</f>
        <v/>
      </c>
      <c r="D430" s="21" t="str">
        <f>IF(A430="","",SUMIF(CustInv!C429:C1424,Tracker!A430,CustInv!E429:E1424))</f>
        <v/>
      </c>
      <c r="E430" s="19" t="str">
        <f t="shared" si="21"/>
        <v/>
      </c>
      <c r="F430" s="21" t="str">
        <f ca="1">IF(C430="","",MIN(SUMIF(CustPay!$C$4:$C$999,Tracker!C430,CustPay!$D$4:$D$99)-SUMIF(OFFSET($C$4,0,0,ROW(C430)-ROW($C$4)),C430,OFFSET($F$4,0,0,ROW(F430)-ROW($F$4))),D430))</f>
        <v/>
      </c>
      <c r="G430" s="21" t="str">
        <f t="shared" ca="1" si="20"/>
        <v/>
      </c>
      <c r="H430" s="22" t="str">
        <f t="shared" ca="1" si="22"/>
        <v/>
      </c>
    </row>
    <row r="431" spans="2:8" x14ac:dyDescent="0.35">
      <c r="B431" s="19" t="str">
        <f>IF(A431="","",SUMIF(CustInv!$C$4:$C$999,Tracker!A431,CustInv!$B$4:$B$999))</f>
        <v/>
      </c>
      <c r="C431" s="20" t="str">
        <f>IF(A431="","",IF(A431=CustInv!C430,CustInv!D430,""))</f>
        <v/>
      </c>
      <c r="D431" s="21" t="str">
        <f>IF(A431="","",SUMIF(CustInv!C430:C1425,Tracker!A431,CustInv!E430:E1425))</f>
        <v/>
      </c>
      <c r="E431" s="19" t="str">
        <f t="shared" si="21"/>
        <v/>
      </c>
      <c r="F431" s="21" t="str">
        <f ca="1">IF(C431="","",MIN(SUMIF(CustPay!$C$4:$C$999,Tracker!C431,CustPay!$D$4:$D$99)-SUMIF(OFFSET($C$4,0,0,ROW(C431)-ROW($C$4)),C431,OFFSET($F$4,0,0,ROW(F431)-ROW($F$4))),D431))</f>
        <v/>
      </c>
      <c r="G431" s="21" t="str">
        <f t="shared" ca="1" si="20"/>
        <v/>
      </c>
      <c r="H431" s="22" t="str">
        <f t="shared" ca="1" si="22"/>
        <v/>
      </c>
    </row>
    <row r="432" spans="2:8" x14ac:dyDescent="0.35">
      <c r="B432" s="19" t="str">
        <f>IF(A432="","",SUMIF(CustInv!$C$4:$C$999,Tracker!A432,CustInv!$B$4:$B$999))</f>
        <v/>
      </c>
      <c r="C432" s="20" t="str">
        <f>IF(A432="","",IF(A432=CustInv!C431,CustInv!D431,""))</f>
        <v/>
      </c>
      <c r="D432" s="21" t="str">
        <f>IF(A432="","",SUMIF(CustInv!C431:C1426,Tracker!A432,CustInv!E431:E1426))</f>
        <v/>
      </c>
      <c r="E432" s="19" t="str">
        <f t="shared" si="21"/>
        <v/>
      </c>
      <c r="F432" s="21" t="str">
        <f ca="1">IF(C432="","",MIN(SUMIF(CustPay!$C$4:$C$999,Tracker!C432,CustPay!$D$4:$D$99)-SUMIF(OFFSET($C$4,0,0,ROW(C432)-ROW($C$4)),C432,OFFSET($F$4,0,0,ROW(F432)-ROW($F$4))),D432))</f>
        <v/>
      </c>
      <c r="G432" s="21" t="str">
        <f t="shared" ca="1" si="20"/>
        <v/>
      </c>
      <c r="H432" s="22" t="str">
        <f t="shared" ca="1" si="22"/>
        <v/>
      </c>
    </row>
    <row r="433" spans="2:8" x14ac:dyDescent="0.35">
      <c r="B433" s="19" t="str">
        <f>IF(A433="","",SUMIF(CustInv!$C$4:$C$999,Tracker!A433,CustInv!$B$4:$B$999))</f>
        <v/>
      </c>
      <c r="C433" s="20" t="str">
        <f>IF(A433="","",IF(A433=CustInv!C432,CustInv!D432,""))</f>
        <v/>
      </c>
      <c r="D433" s="21" t="str">
        <f>IF(A433="","",SUMIF(CustInv!C432:C1427,Tracker!A433,CustInv!E432:E1427))</f>
        <v/>
      </c>
      <c r="E433" s="19" t="str">
        <f t="shared" si="21"/>
        <v/>
      </c>
      <c r="F433" s="21" t="str">
        <f ca="1">IF(C433="","",MIN(SUMIF(CustPay!$C$4:$C$999,Tracker!C433,CustPay!$D$4:$D$99)-SUMIF(OFFSET($C$4,0,0,ROW(C433)-ROW($C$4)),C433,OFFSET($F$4,0,0,ROW(F433)-ROW($F$4))),D433))</f>
        <v/>
      </c>
      <c r="G433" s="21" t="str">
        <f t="shared" ca="1" si="20"/>
        <v/>
      </c>
      <c r="H433" s="22" t="str">
        <f t="shared" ca="1" si="22"/>
        <v/>
      </c>
    </row>
    <row r="434" spans="2:8" x14ac:dyDescent="0.35">
      <c r="B434" s="19" t="str">
        <f>IF(A434="","",SUMIF(CustInv!$C$4:$C$999,Tracker!A434,CustInv!$B$4:$B$999))</f>
        <v/>
      </c>
      <c r="C434" s="20" t="str">
        <f>IF(A434="","",IF(A434=CustInv!C433,CustInv!D433,""))</f>
        <v/>
      </c>
      <c r="D434" s="21" t="str">
        <f>IF(A434="","",SUMIF(CustInv!C433:C1428,Tracker!A434,CustInv!E433:E1428))</f>
        <v/>
      </c>
      <c r="E434" s="19" t="str">
        <f t="shared" si="21"/>
        <v/>
      </c>
      <c r="F434" s="21" t="str">
        <f ca="1">IF(C434="","",MIN(SUMIF(CustPay!$C$4:$C$999,Tracker!C434,CustPay!$D$4:$D$99)-SUMIF(OFFSET($C$4,0,0,ROW(C434)-ROW($C$4)),C434,OFFSET($F$4,0,0,ROW(F434)-ROW($F$4))),D434))</f>
        <v/>
      </c>
      <c r="G434" s="21" t="str">
        <f t="shared" ca="1" si="20"/>
        <v/>
      </c>
      <c r="H434" s="22" t="str">
        <f t="shared" ca="1" si="22"/>
        <v/>
      </c>
    </row>
    <row r="435" spans="2:8" x14ac:dyDescent="0.35">
      <c r="B435" s="19" t="str">
        <f>IF(A435="","",SUMIF(CustInv!$C$4:$C$999,Tracker!A435,CustInv!$B$4:$B$999))</f>
        <v/>
      </c>
      <c r="C435" s="20" t="str">
        <f>IF(A435="","",IF(A435=CustInv!C434,CustInv!D434,""))</f>
        <v/>
      </c>
      <c r="D435" s="21" t="str">
        <f>IF(A435="","",SUMIF(CustInv!C434:C1429,Tracker!A435,CustInv!E434:E1429))</f>
        <v/>
      </c>
      <c r="E435" s="19" t="str">
        <f t="shared" si="21"/>
        <v/>
      </c>
      <c r="F435" s="21" t="str">
        <f ca="1">IF(C435="","",MIN(SUMIF(CustPay!$C$4:$C$999,Tracker!C435,CustPay!$D$4:$D$99)-SUMIF(OFFSET($C$4,0,0,ROW(C435)-ROW($C$4)),C435,OFFSET($F$4,0,0,ROW(F435)-ROW($F$4))),D435))</f>
        <v/>
      </c>
      <c r="G435" s="21" t="str">
        <f t="shared" ca="1" si="20"/>
        <v/>
      </c>
      <c r="H435" s="22" t="str">
        <f t="shared" ca="1" si="22"/>
        <v/>
      </c>
    </row>
    <row r="436" spans="2:8" x14ac:dyDescent="0.35">
      <c r="B436" s="19" t="str">
        <f>IF(A436="","",SUMIF(CustInv!$C$4:$C$999,Tracker!A436,CustInv!$B$4:$B$999))</f>
        <v/>
      </c>
      <c r="C436" s="20" t="str">
        <f>IF(A436="","",IF(A436=CustInv!C435,CustInv!D435,""))</f>
        <v/>
      </c>
      <c r="D436" s="21" t="str">
        <f>IF(A436="","",SUMIF(CustInv!C435:C1430,Tracker!A436,CustInv!E435:E1430))</f>
        <v/>
      </c>
      <c r="E436" s="19" t="str">
        <f t="shared" si="21"/>
        <v/>
      </c>
      <c r="F436" s="21" t="str">
        <f ca="1">IF(C436="","",MIN(SUMIF(CustPay!$C$4:$C$999,Tracker!C436,CustPay!$D$4:$D$99)-SUMIF(OFFSET($C$4,0,0,ROW(C436)-ROW($C$4)),C436,OFFSET($F$4,0,0,ROW(F436)-ROW($F$4))),D436))</f>
        <v/>
      </c>
      <c r="G436" s="21" t="str">
        <f t="shared" ca="1" si="20"/>
        <v/>
      </c>
      <c r="H436" s="22" t="str">
        <f t="shared" ca="1" si="22"/>
        <v/>
      </c>
    </row>
    <row r="437" spans="2:8" x14ac:dyDescent="0.35">
      <c r="B437" s="19" t="str">
        <f>IF(A437="","",SUMIF(CustInv!$C$4:$C$999,Tracker!A437,CustInv!$B$4:$B$999))</f>
        <v/>
      </c>
      <c r="C437" s="20" t="str">
        <f>IF(A437="","",IF(A437=CustInv!C436,CustInv!D436,""))</f>
        <v/>
      </c>
      <c r="D437" s="21" t="str">
        <f>IF(A437="","",SUMIF(CustInv!C436:C1431,Tracker!A437,CustInv!E436:E1431))</f>
        <v/>
      </c>
      <c r="E437" s="19" t="str">
        <f t="shared" si="21"/>
        <v/>
      </c>
      <c r="F437" s="21" t="str">
        <f ca="1">IF(C437="","",MIN(SUMIF(CustPay!$C$4:$C$999,Tracker!C437,CustPay!$D$4:$D$99)-SUMIF(OFFSET($C$4,0,0,ROW(C437)-ROW($C$4)),C437,OFFSET($F$4,0,0,ROW(F437)-ROW($F$4))),D437))</f>
        <v/>
      </c>
      <c r="G437" s="21" t="str">
        <f t="shared" ca="1" si="20"/>
        <v/>
      </c>
      <c r="H437" s="22" t="str">
        <f t="shared" ca="1" si="22"/>
        <v/>
      </c>
    </row>
    <row r="438" spans="2:8" x14ac:dyDescent="0.35">
      <c r="B438" s="19" t="str">
        <f>IF(A438="","",SUMIF(CustInv!$C$4:$C$999,Tracker!A438,CustInv!$B$4:$B$999))</f>
        <v/>
      </c>
      <c r="C438" s="20" t="str">
        <f>IF(A438="","",IF(A438=CustInv!C437,CustInv!D437,""))</f>
        <v/>
      </c>
      <c r="D438" s="21" t="str">
        <f>IF(A438="","",SUMIF(CustInv!C437:C1432,Tracker!A438,CustInv!E437:E1432))</f>
        <v/>
      </c>
      <c r="E438" s="19" t="str">
        <f t="shared" si="21"/>
        <v/>
      </c>
      <c r="F438" s="21" t="str">
        <f ca="1">IF(C438="","",MIN(SUMIF(CustPay!$C$4:$C$999,Tracker!C438,CustPay!$D$4:$D$99)-SUMIF(OFFSET($C$4,0,0,ROW(C438)-ROW($C$4)),C438,OFFSET($F$4,0,0,ROW(F438)-ROW($F$4))),D438))</f>
        <v/>
      </c>
      <c r="G438" s="21" t="str">
        <f t="shared" ca="1" si="20"/>
        <v/>
      </c>
      <c r="H438" s="22" t="str">
        <f t="shared" ca="1" si="22"/>
        <v/>
      </c>
    </row>
    <row r="439" spans="2:8" x14ac:dyDescent="0.35">
      <c r="B439" s="19" t="str">
        <f>IF(A439="","",SUMIF(CustInv!$C$4:$C$999,Tracker!A439,CustInv!$B$4:$B$999))</f>
        <v/>
      </c>
      <c r="C439" s="20" t="str">
        <f>IF(A439="","",IF(A439=CustInv!C438,CustInv!D438,""))</f>
        <v/>
      </c>
      <c r="D439" s="21" t="str">
        <f>IF(A439="","",SUMIF(CustInv!C438:C1433,Tracker!A439,CustInv!E438:E1433))</f>
        <v/>
      </c>
      <c r="E439" s="19" t="str">
        <f t="shared" si="21"/>
        <v/>
      </c>
      <c r="F439" s="21" t="str">
        <f ca="1">IF(C439="","",MIN(SUMIF(CustPay!$C$4:$C$999,Tracker!C439,CustPay!$D$4:$D$99)-SUMIF(OFFSET($C$4,0,0,ROW(C439)-ROW($C$4)),C439,OFFSET($F$4,0,0,ROW(F439)-ROW($F$4))),D439))</f>
        <v/>
      </c>
      <c r="G439" s="21" t="str">
        <f t="shared" ca="1" si="20"/>
        <v/>
      </c>
      <c r="H439" s="22" t="str">
        <f t="shared" ca="1" si="22"/>
        <v/>
      </c>
    </row>
    <row r="440" spans="2:8" x14ac:dyDescent="0.35">
      <c r="B440" s="19" t="str">
        <f>IF(A440="","",SUMIF(CustInv!$C$4:$C$999,Tracker!A440,CustInv!$B$4:$B$999))</f>
        <v/>
      </c>
      <c r="C440" s="20" t="str">
        <f>IF(A440="","",IF(A440=CustInv!C439,CustInv!D439,""))</f>
        <v/>
      </c>
      <c r="D440" s="21" t="str">
        <f>IF(A440="","",SUMIF(CustInv!C439:C1434,Tracker!A440,CustInv!E439:E1434))</f>
        <v/>
      </c>
      <c r="E440" s="19" t="str">
        <f t="shared" si="21"/>
        <v/>
      </c>
      <c r="F440" s="21" t="str">
        <f ca="1">IF(C440="","",MIN(SUMIF(CustPay!$C$4:$C$999,Tracker!C440,CustPay!$D$4:$D$99)-SUMIF(OFFSET($C$4,0,0,ROW(C440)-ROW($C$4)),C440,OFFSET($F$4,0,0,ROW(F440)-ROW($F$4))),D440))</f>
        <v/>
      </c>
      <c r="G440" s="21" t="str">
        <f t="shared" ca="1" si="20"/>
        <v/>
      </c>
      <c r="H440" s="22" t="str">
        <f t="shared" ca="1" si="22"/>
        <v/>
      </c>
    </row>
    <row r="441" spans="2:8" x14ac:dyDescent="0.35">
      <c r="B441" s="19" t="str">
        <f>IF(A441="","",SUMIF(CustInv!$C$4:$C$999,Tracker!A441,CustInv!$B$4:$B$999))</f>
        <v/>
      </c>
      <c r="C441" s="20" t="str">
        <f>IF(A441="","",IF(A441=CustInv!C440,CustInv!D440,""))</f>
        <v/>
      </c>
      <c r="D441" s="21" t="str">
        <f>IF(A441="","",SUMIF(CustInv!C440:C1435,Tracker!A441,CustInv!E440:E1435))</f>
        <v/>
      </c>
      <c r="E441" s="19" t="str">
        <f t="shared" si="21"/>
        <v/>
      </c>
      <c r="F441" s="21" t="str">
        <f ca="1">IF(C441="","",MIN(SUMIF(CustPay!$C$4:$C$999,Tracker!C441,CustPay!$D$4:$D$99)-SUMIF(OFFSET($C$4,0,0,ROW(C441)-ROW($C$4)),C441,OFFSET($F$4,0,0,ROW(F441)-ROW($F$4))),D441))</f>
        <v/>
      </c>
      <c r="G441" s="21" t="str">
        <f t="shared" ca="1" si="20"/>
        <v/>
      </c>
      <c r="H441" s="22" t="str">
        <f t="shared" ca="1" si="22"/>
        <v/>
      </c>
    </row>
    <row r="442" spans="2:8" x14ac:dyDescent="0.35">
      <c r="B442" s="19" t="str">
        <f>IF(A442="","",SUMIF(CustInv!$C$4:$C$999,Tracker!A442,CustInv!$B$4:$B$999))</f>
        <v/>
      </c>
      <c r="C442" s="20" t="str">
        <f>IF(A442="","",IF(A442=CustInv!C441,CustInv!D441,""))</f>
        <v/>
      </c>
      <c r="D442" s="21" t="str">
        <f>IF(A442="","",SUMIF(CustInv!C441:C1436,Tracker!A442,CustInv!E441:E1436))</f>
        <v/>
      </c>
      <c r="E442" s="19" t="str">
        <f t="shared" si="21"/>
        <v/>
      </c>
      <c r="F442" s="21" t="str">
        <f ca="1">IF(C442="","",MIN(SUMIF(CustPay!$C$4:$C$999,Tracker!C442,CustPay!$D$4:$D$99)-SUMIF(OFFSET($C$4,0,0,ROW(C442)-ROW($C$4)),C442,OFFSET($F$4,0,0,ROW(F442)-ROW($F$4))),D442))</f>
        <v/>
      </c>
      <c r="G442" s="21" t="str">
        <f t="shared" ca="1" si="20"/>
        <v/>
      </c>
      <c r="H442" s="22" t="str">
        <f t="shared" ca="1" si="22"/>
        <v/>
      </c>
    </row>
    <row r="443" spans="2:8" x14ac:dyDescent="0.35">
      <c r="B443" s="19" t="str">
        <f>IF(A443="","",SUMIF(CustInv!$C$4:$C$999,Tracker!A443,CustInv!$B$4:$B$999))</f>
        <v/>
      </c>
      <c r="C443" s="20" t="str">
        <f>IF(A443="","",IF(A443=CustInv!C442,CustInv!D442,""))</f>
        <v/>
      </c>
      <c r="D443" s="21" t="str">
        <f>IF(A443="","",SUMIF(CustInv!C442:C1437,Tracker!A443,CustInv!E442:E1437))</f>
        <v/>
      </c>
      <c r="E443" s="19" t="str">
        <f t="shared" si="21"/>
        <v/>
      </c>
      <c r="F443" s="21" t="str">
        <f ca="1">IF(C443="","",MIN(SUMIF(CustPay!$C$4:$C$999,Tracker!C443,CustPay!$D$4:$D$99)-SUMIF(OFFSET($C$4,0,0,ROW(C443)-ROW($C$4)),C443,OFFSET($F$4,0,0,ROW(F443)-ROW($F$4))),D443))</f>
        <v/>
      </c>
      <c r="G443" s="21" t="str">
        <f t="shared" ca="1" si="20"/>
        <v/>
      </c>
      <c r="H443" s="22" t="str">
        <f t="shared" ca="1" si="22"/>
        <v/>
      </c>
    </row>
    <row r="444" spans="2:8" x14ac:dyDescent="0.35">
      <c r="B444" s="19" t="str">
        <f>IF(A444="","",SUMIF(CustInv!$C$4:$C$999,Tracker!A444,CustInv!$B$4:$B$999))</f>
        <v/>
      </c>
      <c r="C444" s="20" t="str">
        <f>IF(A444="","",IF(A444=CustInv!C443,CustInv!D443,""))</f>
        <v/>
      </c>
      <c r="D444" s="21" t="str">
        <f>IF(A444="","",SUMIF(CustInv!C443:C1438,Tracker!A444,CustInv!E443:E1438))</f>
        <v/>
      </c>
      <c r="E444" s="19" t="str">
        <f t="shared" si="21"/>
        <v/>
      </c>
      <c r="F444" s="21" t="str">
        <f ca="1">IF(C444="","",MIN(SUMIF(CustPay!$C$4:$C$999,Tracker!C444,CustPay!$D$4:$D$99)-SUMIF(OFFSET($C$4,0,0,ROW(C444)-ROW($C$4)),C444,OFFSET($F$4,0,0,ROW(F444)-ROW($F$4))),D444))</f>
        <v/>
      </c>
      <c r="G444" s="21" t="str">
        <f t="shared" ca="1" si="20"/>
        <v/>
      </c>
      <c r="H444" s="22" t="str">
        <f t="shared" ca="1" si="22"/>
        <v/>
      </c>
    </row>
    <row r="445" spans="2:8" x14ac:dyDescent="0.35">
      <c r="B445" s="19" t="str">
        <f>IF(A445="","",SUMIF(CustInv!$C$4:$C$999,Tracker!A445,CustInv!$B$4:$B$999))</f>
        <v/>
      </c>
      <c r="C445" s="20" t="str">
        <f>IF(A445="","",IF(A445=CustInv!C444,CustInv!D444,""))</f>
        <v/>
      </c>
      <c r="D445" s="21" t="str">
        <f>IF(A445="","",SUMIF(CustInv!C444:C1439,Tracker!A445,CustInv!E444:E1439))</f>
        <v/>
      </c>
      <c r="E445" s="19" t="str">
        <f t="shared" si="21"/>
        <v/>
      </c>
      <c r="F445" s="21" t="str">
        <f ca="1">IF(C445="","",MIN(SUMIF(CustPay!$C$4:$C$999,Tracker!C445,CustPay!$D$4:$D$99)-SUMIF(OFFSET($C$4,0,0,ROW(C445)-ROW($C$4)),C445,OFFSET($F$4,0,0,ROW(F445)-ROW($F$4))),D445))</f>
        <v/>
      </c>
      <c r="G445" s="21" t="str">
        <f t="shared" ca="1" si="20"/>
        <v/>
      </c>
      <c r="H445" s="22" t="str">
        <f t="shared" ca="1" si="22"/>
        <v/>
      </c>
    </row>
    <row r="446" spans="2:8" x14ac:dyDescent="0.35">
      <c r="B446" s="19" t="str">
        <f>IF(A446="","",SUMIF(CustInv!$C$4:$C$999,Tracker!A446,CustInv!$B$4:$B$999))</f>
        <v/>
      </c>
      <c r="C446" s="20" t="str">
        <f>IF(A446="","",IF(A446=CustInv!C445,CustInv!D445,""))</f>
        <v/>
      </c>
      <c r="D446" s="21" t="str">
        <f>IF(A446="","",SUMIF(CustInv!C445:C1440,Tracker!A446,CustInv!E445:E1440))</f>
        <v/>
      </c>
      <c r="E446" s="19" t="str">
        <f t="shared" si="21"/>
        <v/>
      </c>
      <c r="F446" s="21" t="str">
        <f ca="1">IF(C446="","",MIN(SUMIF(CustPay!$C$4:$C$999,Tracker!C446,CustPay!$D$4:$D$99)-SUMIF(OFFSET($C$4,0,0,ROW(C446)-ROW($C$4)),C446,OFFSET($F$4,0,0,ROW(F446)-ROW($F$4))),D446))</f>
        <v/>
      </c>
      <c r="G446" s="21" t="str">
        <f t="shared" ca="1" si="20"/>
        <v/>
      </c>
      <c r="H446" s="22" t="str">
        <f t="shared" ca="1" si="22"/>
        <v/>
      </c>
    </row>
    <row r="447" spans="2:8" x14ac:dyDescent="0.35">
      <c r="B447" s="19" t="str">
        <f>IF(A447="","",SUMIF(CustInv!$C$4:$C$999,Tracker!A447,CustInv!$B$4:$B$999))</f>
        <v/>
      </c>
      <c r="C447" s="20" t="str">
        <f>IF(A447="","",IF(A447=CustInv!C446,CustInv!D446,""))</f>
        <v/>
      </c>
      <c r="D447" s="21" t="str">
        <f>IF(A447="","",SUMIF(CustInv!C446:C1441,Tracker!A447,CustInv!E446:E1441))</f>
        <v/>
      </c>
      <c r="E447" s="19" t="str">
        <f t="shared" si="21"/>
        <v/>
      </c>
      <c r="F447" s="21" t="str">
        <f ca="1">IF(C447="","",MIN(SUMIF(CustPay!$C$4:$C$999,Tracker!C447,CustPay!$D$4:$D$99)-SUMIF(OFFSET($C$4,0,0,ROW(C447)-ROW($C$4)),C447,OFFSET($F$4,0,0,ROW(F447)-ROW($F$4))),D447))</f>
        <v/>
      </c>
      <c r="G447" s="21" t="str">
        <f t="shared" ca="1" si="20"/>
        <v/>
      </c>
      <c r="H447" s="22" t="str">
        <f t="shared" ca="1" si="22"/>
        <v/>
      </c>
    </row>
    <row r="448" spans="2:8" x14ac:dyDescent="0.35">
      <c r="B448" s="19" t="str">
        <f>IF(A448="","",SUMIF(CustInv!$C$4:$C$999,Tracker!A448,CustInv!$B$4:$B$999))</f>
        <v/>
      </c>
      <c r="C448" s="20" t="str">
        <f>IF(A448="","",IF(A448=CustInv!C447,CustInv!D447,""))</f>
        <v/>
      </c>
      <c r="D448" s="21" t="str">
        <f>IF(A448="","",SUMIF(CustInv!C447:C1442,Tracker!A448,CustInv!E447:E1442))</f>
        <v/>
      </c>
      <c r="E448" s="19" t="str">
        <f t="shared" si="21"/>
        <v/>
      </c>
      <c r="F448" s="21" t="str">
        <f ca="1">IF(C448="","",MIN(SUMIF(CustPay!$C$4:$C$999,Tracker!C448,CustPay!$D$4:$D$99)-SUMIF(OFFSET($C$4,0,0,ROW(C448)-ROW($C$4)),C448,OFFSET($F$4,0,0,ROW(F448)-ROW($F$4))),D448))</f>
        <v/>
      </c>
      <c r="G448" s="21" t="str">
        <f t="shared" ca="1" si="20"/>
        <v/>
      </c>
      <c r="H448" s="22" t="str">
        <f t="shared" ca="1" si="22"/>
        <v/>
      </c>
    </row>
    <row r="449" spans="2:8" x14ac:dyDescent="0.35">
      <c r="B449" s="19" t="str">
        <f>IF(A449="","",SUMIF(CustInv!$C$4:$C$999,Tracker!A449,CustInv!$B$4:$B$999))</f>
        <v/>
      </c>
      <c r="C449" s="20" t="str">
        <f>IF(A449="","",IF(A449=CustInv!C448,CustInv!D448,""))</f>
        <v/>
      </c>
      <c r="D449" s="21" t="str">
        <f>IF(A449="","",SUMIF(CustInv!C448:C1443,Tracker!A449,CustInv!E448:E1443))</f>
        <v/>
      </c>
      <c r="E449" s="19" t="str">
        <f t="shared" si="21"/>
        <v/>
      </c>
      <c r="F449" s="21" t="str">
        <f ca="1">IF(C449="","",MIN(SUMIF(CustPay!$C$4:$C$999,Tracker!C449,CustPay!$D$4:$D$99)-SUMIF(OFFSET($C$4,0,0,ROW(C449)-ROW($C$4)),C449,OFFSET($F$4,0,0,ROW(F449)-ROW($F$4))),D449))</f>
        <v/>
      </c>
      <c r="G449" s="21" t="str">
        <f t="shared" ca="1" si="20"/>
        <v/>
      </c>
      <c r="H449" s="22" t="str">
        <f t="shared" ca="1" si="22"/>
        <v/>
      </c>
    </row>
    <row r="450" spans="2:8" x14ac:dyDescent="0.35">
      <c r="B450" s="19" t="str">
        <f>IF(A450="","",SUMIF(CustInv!$C$4:$C$999,Tracker!A450,CustInv!$B$4:$B$999))</f>
        <v/>
      </c>
      <c r="C450" s="20" t="str">
        <f>IF(A450="","",IF(A450=CustInv!C449,CustInv!D449,""))</f>
        <v/>
      </c>
      <c r="D450" s="21" t="str">
        <f>IF(A450="","",SUMIF(CustInv!C449:C1444,Tracker!A450,CustInv!E449:E1444))</f>
        <v/>
      </c>
      <c r="E450" s="19" t="str">
        <f t="shared" si="21"/>
        <v/>
      </c>
      <c r="F450" s="21" t="str">
        <f ca="1">IF(C450="","",MIN(SUMIF(CustPay!$C$4:$C$999,Tracker!C450,CustPay!$D$4:$D$99)-SUMIF(OFFSET($C$4,0,0,ROW(C450)-ROW($C$4)),C450,OFFSET($F$4,0,0,ROW(F450)-ROW($F$4))),D450))</f>
        <v/>
      </c>
      <c r="G450" s="21" t="str">
        <f t="shared" ca="1" si="20"/>
        <v/>
      </c>
      <c r="H450" s="22" t="str">
        <f t="shared" ca="1" si="22"/>
        <v/>
      </c>
    </row>
    <row r="451" spans="2:8" x14ac:dyDescent="0.35">
      <c r="B451" s="19" t="str">
        <f>IF(A451="","",SUMIF(CustInv!$C$4:$C$999,Tracker!A451,CustInv!$B$4:$B$999))</f>
        <v/>
      </c>
      <c r="C451" s="20" t="str">
        <f>IF(A451="","",IF(A451=CustInv!C450,CustInv!D450,""))</f>
        <v/>
      </c>
      <c r="D451" s="21" t="str">
        <f>IF(A451="","",SUMIF(CustInv!C450:C1445,Tracker!A451,CustInv!E450:E1445))</f>
        <v/>
      </c>
      <c r="E451" s="19" t="str">
        <f t="shared" si="21"/>
        <v/>
      </c>
      <c r="F451" s="21" t="str">
        <f ca="1">IF(C451="","",MIN(SUMIF(CustPay!$C$4:$C$999,Tracker!C451,CustPay!$D$4:$D$99)-SUMIF(OFFSET($C$4,0,0,ROW(C451)-ROW($C$4)),C451,OFFSET($F$4,0,0,ROW(F451)-ROW($F$4))),D451))</f>
        <v/>
      </c>
      <c r="G451" s="21" t="str">
        <f t="shared" ca="1" si="20"/>
        <v/>
      </c>
      <c r="H451" s="22" t="str">
        <f t="shared" ca="1" si="22"/>
        <v/>
      </c>
    </row>
    <row r="452" spans="2:8" x14ac:dyDescent="0.35">
      <c r="B452" s="19" t="str">
        <f>IF(A452="","",SUMIF(CustInv!$C$4:$C$999,Tracker!A452,CustInv!$B$4:$B$999))</f>
        <v/>
      </c>
      <c r="C452" s="20" t="str">
        <f>IF(A452="","",IF(A452=CustInv!C451,CustInv!D451,""))</f>
        <v/>
      </c>
      <c r="D452" s="21" t="str">
        <f>IF(A452="","",SUMIF(CustInv!C451:C1446,Tracker!A452,CustInv!E451:E1446))</f>
        <v/>
      </c>
      <c r="E452" s="19" t="str">
        <f t="shared" si="21"/>
        <v/>
      </c>
      <c r="F452" s="21" t="str">
        <f ca="1">IF(C452="","",MIN(SUMIF(CustPay!$C$4:$C$999,Tracker!C452,CustPay!$D$4:$D$99)-SUMIF(OFFSET($C$4,0,0,ROW(C452)-ROW($C$4)),C452,OFFSET($F$4,0,0,ROW(F452)-ROW($F$4))),D452))</f>
        <v/>
      </c>
      <c r="G452" s="21" t="str">
        <f t="shared" ca="1" si="20"/>
        <v/>
      </c>
      <c r="H452" s="22" t="str">
        <f t="shared" ca="1" si="22"/>
        <v/>
      </c>
    </row>
    <row r="453" spans="2:8" x14ac:dyDescent="0.35">
      <c r="B453" s="19" t="str">
        <f>IF(A453="","",SUMIF(CustInv!$C$4:$C$999,Tracker!A453,CustInv!$B$4:$B$999))</f>
        <v/>
      </c>
      <c r="C453" s="20" t="str">
        <f>IF(A453="","",IF(A453=CustInv!C452,CustInv!D452,""))</f>
        <v/>
      </c>
      <c r="D453" s="21" t="str">
        <f>IF(A453="","",SUMIF(CustInv!C452:C1447,Tracker!A453,CustInv!E452:E1447))</f>
        <v/>
      </c>
      <c r="E453" s="19" t="str">
        <f t="shared" si="21"/>
        <v/>
      </c>
      <c r="F453" s="21" t="str">
        <f ca="1">IF(C453="","",MIN(SUMIF(CustPay!$C$4:$C$999,Tracker!C453,CustPay!$D$4:$D$99)-SUMIF(OFFSET($C$4,0,0,ROW(C453)-ROW($C$4)),C453,OFFSET($F$4,0,0,ROW(F453)-ROW($F$4))),D453))</f>
        <v/>
      </c>
      <c r="G453" s="21" t="str">
        <f t="shared" ca="1" si="20"/>
        <v/>
      </c>
      <c r="H453" s="22" t="str">
        <f t="shared" ca="1" si="22"/>
        <v/>
      </c>
    </row>
    <row r="454" spans="2:8" x14ac:dyDescent="0.35">
      <c r="B454" s="19" t="str">
        <f>IF(A454="","",SUMIF(CustInv!$C$4:$C$999,Tracker!A454,CustInv!$B$4:$B$999))</f>
        <v/>
      </c>
      <c r="C454" s="20" t="str">
        <f>IF(A454="","",IF(A454=CustInv!C453,CustInv!D453,""))</f>
        <v/>
      </c>
      <c r="D454" s="21" t="str">
        <f>IF(A454="","",SUMIF(CustInv!C453:C1448,Tracker!A454,CustInv!E453:E1448))</f>
        <v/>
      </c>
      <c r="E454" s="19" t="str">
        <f t="shared" si="21"/>
        <v/>
      </c>
      <c r="F454" s="21" t="str">
        <f ca="1">IF(C454="","",MIN(SUMIF(CustPay!$C$4:$C$999,Tracker!C454,CustPay!$D$4:$D$99)-SUMIF(OFFSET($C$4,0,0,ROW(C454)-ROW($C$4)),C454,OFFSET($F$4,0,0,ROW(F454)-ROW($F$4))),D454))</f>
        <v/>
      </c>
      <c r="G454" s="21" t="str">
        <f t="shared" ref="G454:G517" ca="1" si="23">IF(F454="","",D454-F454)</f>
        <v/>
      </c>
      <c r="H454" s="22" t="str">
        <f t="shared" ca="1" si="22"/>
        <v/>
      </c>
    </row>
    <row r="455" spans="2:8" x14ac:dyDescent="0.35">
      <c r="B455" s="19" t="str">
        <f>IF(A455="","",SUMIF(CustInv!$C$4:$C$999,Tracker!A455,CustInv!$B$4:$B$999))</f>
        <v/>
      </c>
      <c r="C455" s="20" t="str">
        <f>IF(A455="","",IF(A455=CustInv!C454,CustInv!D454,""))</f>
        <v/>
      </c>
      <c r="D455" s="21" t="str">
        <f>IF(A455="","",SUMIF(CustInv!C454:C1449,Tracker!A455,CustInv!E454:E1449))</f>
        <v/>
      </c>
      <c r="E455" s="19" t="str">
        <f t="shared" si="21"/>
        <v/>
      </c>
      <c r="F455" s="21" t="str">
        <f ca="1">IF(C455="","",MIN(SUMIF(CustPay!$C$4:$C$999,Tracker!C455,CustPay!$D$4:$D$99)-SUMIF(OFFSET($C$4,0,0,ROW(C455)-ROW($C$4)),C455,OFFSET($F$4,0,0,ROW(F455)-ROW($F$4))),D455))</f>
        <v/>
      </c>
      <c r="G455" s="21" t="str">
        <f t="shared" ca="1" si="23"/>
        <v/>
      </c>
      <c r="H455" s="22" t="str">
        <f t="shared" ca="1" si="22"/>
        <v/>
      </c>
    </row>
    <row r="456" spans="2:8" x14ac:dyDescent="0.35">
      <c r="B456" s="19" t="str">
        <f>IF(A456="","",SUMIF(CustInv!$C$4:$C$999,Tracker!A456,CustInv!$B$4:$B$999))</f>
        <v/>
      </c>
      <c r="C456" s="20" t="str">
        <f>IF(A456="","",IF(A456=CustInv!C455,CustInv!D455,""))</f>
        <v/>
      </c>
      <c r="D456" s="21" t="str">
        <f>IF(A456="","",SUMIF(CustInv!C455:C1450,Tracker!A456,CustInv!E455:E1450))</f>
        <v/>
      </c>
      <c r="E456" s="19" t="str">
        <f t="shared" si="21"/>
        <v/>
      </c>
      <c r="F456" s="21" t="str">
        <f ca="1">IF(C456="","",MIN(SUMIF(CustPay!$C$4:$C$999,Tracker!C456,CustPay!$D$4:$D$99)-SUMIF(OFFSET($C$4,0,0,ROW(C456)-ROW($C$4)),C456,OFFSET($F$4,0,0,ROW(F456)-ROW($F$4))),D456))</f>
        <v/>
      </c>
      <c r="G456" s="21" t="str">
        <f t="shared" ca="1" si="23"/>
        <v/>
      </c>
      <c r="H456" s="22" t="str">
        <f t="shared" ca="1" si="22"/>
        <v/>
      </c>
    </row>
    <row r="457" spans="2:8" x14ac:dyDescent="0.35">
      <c r="B457" s="19" t="str">
        <f>IF(A457="","",SUMIF(CustInv!$C$4:$C$999,Tracker!A457,CustInv!$B$4:$B$999))</f>
        <v/>
      </c>
      <c r="C457" s="20" t="str">
        <f>IF(A457="","",IF(A457=CustInv!C456,CustInv!D456,""))</f>
        <v/>
      </c>
      <c r="D457" s="21" t="str">
        <f>IF(A457="","",SUMIF(CustInv!C456:C1451,Tracker!A457,CustInv!E456:E1451))</f>
        <v/>
      </c>
      <c r="E457" s="19" t="str">
        <f t="shared" si="21"/>
        <v/>
      </c>
      <c r="F457" s="21" t="str">
        <f ca="1">IF(C457="","",MIN(SUMIF(CustPay!$C$4:$C$999,Tracker!C457,CustPay!$D$4:$D$99)-SUMIF(OFFSET($C$4,0,0,ROW(C457)-ROW($C$4)),C457,OFFSET($F$4,0,0,ROW(F457)-ROW($F$4))),D457))</f>
        <v/>
      </c>
      <c r="G457" s="21" t="str">
        <f t="shared" ca="1" si="23"/>
        <v/>
      </c>
      <c r="H457" s="22" t="str">
        <f t="shared" ca="1" si="22"/>
        <v/>
      </c>
    </row>
    <row r="458" spans="2:8" x14ac:dyDescent="0.35">
      <c r="B458" s="19" t="str">
        <f>IF(A458="","",SUMIF(CustInv!$C$4:$C$999,Tracker!A458,CustInv!$B$4:$B$999))</f>
        <v/>
      </c>
      <c r="C458" s="20" t="str">
        <f>IF(A458="","",IF(A458=CustInv!C457,CustInv!D457,""))</f>
        <v/>
      </c>
      <c r="D458" s="21" t="str">
        <f>IF(A458="","",SUMIF(CustInv!C457:C1452,Tracker!A458,CustInv!E457:E1452))</f>
        <v/>
      </c>
      <c r="E458" s="19" t="str">
        <f t="shared" si="21"/>
        <v/>
      </c>
      <c r="F458" s="21" t="str">
        <f ca="1">IF(C458="","",MIN(SUMIF(CustPay!$C$4:$C$999,Tracker!C458,CustPay!$D$4:$D$99)-SUMIF(OFFSET($C$4,0,0,ROW(C458)-ROW($C$4)),C458,OFFSET($F$4,0,0,ROW(F458)-ROW($F$4))),D458))</f>
        <v/>
      </c>
      <c r="G458" s="21" t="str">
        <f t="shared" ca="1" si="23"/>
        <v/>
      </c>
      <c r="H458" s="22" t="str">
        <f t="shared" ca="1" si="22"/>
        <v/>
      </c>
    </row>
    <row r="459" spans="2:8" x14ac:dyDescent="0.35">
      <c r="B459" s="19" t="str">
        <f>IF(A459="","",SUMIF(CustInv!$C$4:$C$999,Tracker!A459,CustInv!$B$4:$B$999))</f>
        <v/>
      </c>
      <c r="C459" s="20" t="str">
        <f>IF(A459="","",IF(A459=CustInv!C458,CustInv!D458,""))</f>
        <v/>
      </c>
      <c r="D459" s="21" t="str">
        <f>IF(A459="","",SUMIF(CustInv!C458:C1453,Tracker!A459,CustInv!E458:E1453))</f>
        <v/>
      </c>
      <c r="E459" s="19" t="str">
        <f t="shared" si="21"/>
        <v/>
      </c>
      <c r="F459" s="21" t="str">
        <f ca="1">IF(C459="","",MIN(SUMIF(CustPay!$C$4:$C$999,Tracker!C459,CustPay!$D$4:$D$99)-SUMIF(OFFSET($C$4,0,0,ROW(C459)-ROW($C$4)),C459,OFFSET($F$4,0,0,ROW(F459)-ROW($F$4))),D459))</f>
        <v/>
      </c>
      <c r="G459" s="21" t="str">
        <f t="shared" ca="1" si="23"/>
        <v/>
      </c>
      <c r="H459" s="22" t="str">
        <f t="shared" ca="1" si="22"/>
        <v/>
      </c>
    </row>
    <row r="460" spans="2:8" x14ac:dyDescent="0.35">
      <c r="B460" s="19" t="str">
        <f>IF(A460="","",SUMIF(CustInv!$C$4:$C$999,Tracker!A460,CustInv!$B$4:$B$999))</f>
        <v/>
      </c>
      <c r="C460" s="20" t="str">
        <f>IF(A460="","",IF(A460=CustInv!C459,CustInv!D459,""))</f>
        <v/>
      </c>
      <c r="D460" s="21" t="str">
        <f>IF(A460="","",SUMIF(CustInv!C459:C1454,Tracker!A460,CustInv!E459:E1454))</f>
        <v/>
      </c>
      <c r="E460" s="19" t="str">
        <f t="shared" si="21"/>
        <v/>
      </c>
      <c r="F460" s="21" t="str">
        <f ca="1">IF(C460="","",MIN(SUMIF(CustPay!$C$4:$C$999,Tracker!C460,CustPay!$D$4:$D$99)-SUMIF(OFFSET($C$4,0,0,ROW(C460)-ROW($C$4)),C460,OFFSET($F$4,0,0,ROW(F460)-ROW($F$4))),D460))</f>
        <v/>
      </c>
      <c r="G460" s="21" t="str">
        <f t="shared" ca="1" si="23"/>
        <v/>
      </c>
      <c r="H460" s="22" t="str">
        <f t="shared" ca="1" si="22"/>
        <v/>
      </c>
    </row>
    <row r="461" spans="2:8" x14ac:dyDescent="0.35">
      <c r="B461" s="19" t="str">
        <f>IF(A461="","",SUMIF(CustInv!$C$4:$C$999,Tracker!A461,CustInv!$B$4:$B$999))</f>
        <v/>
      </c>
      <c r="C461" s="20" t="str">
        <f>IF(A461="","",IF(A461=CustInv!C460,CustInv!D460,""))</f>
        <v/>
      </c>
      <c r="D461" s="21" t="str">
        <f>IF(A461="","",SUMIF(CustInv!C460:C1455,Tracker!A461,CustInv!E460:E1455))</f>
        <v/>
      </c>
      <c r="E461" s="19" t="str">
        <f t="shared" ref="E461:E524" si="24">IF(A461="","",DATE(YEAR(B461),MONTH(B461),DAY(B461)+30))</f>
        <v/>
      </c>
      <c r="F461" s="21" t="str">
        <f ca="1">IF(C461="","",MIN(SUMIF(CustPay!$C$4:$C$999,Tracker!C461,CustPay!$D$4:$D$99)-SUMIF(OFFSET($C$4,0,0,ROW(C461)-ROW($C$4)),C461,OFFSET($F$4,0,0,ROW(F461)-ROW($F$4))),D461))</f>
        <v/>
      </c>
      <c r="G461" s="21" t="str">
        <f t="shared" ca="1" si="23"/>
        <v/>
      </c>
      <c r="H461" s="22" t="str">
        <f t="shared" ref="H461:H524" ca="1" si="25">IF(G461=0,"Invoice Paid Up",IF(B461="","",TODAY()-B461))</f>
        <v/>
      </c>
    </row>
    <row r="462" spans="2:8" x14ac:dyDescent="0.35">
      <c r="B462" s="19" t="str">
        <f>IF(A462="","",SUMIF(CustInv!$C$4:$C$999,Tracker!A462,CustInv!$B$4:$B$999))</f>
        <v/>
      </c>
      <c r="C462" s="20" t="str">
        <f>IF(A462="","",IF(A462=CustInv!C461,CustInv!D461,""))</f>
        <v/>
      </c>
      <c r="D462" s="21" t="str">
        <f>IF(A462="","",SUMIF(CustInv!C461:C1456,Tracker!A462,CustInv!E461:E1456))</f>
        <v/>
      </c>
      <c r="E462" s="19" t="str">
        <f t="shared" si="24"/>
        <v/>
      </c>
      <c r="F462" s="21" t="str">
        <f ca="1">IF(C462="","",MIN(SUMIF(CustPay!$C$4:$C$999,Tracker!C462,CustPay!$D$4:$D$99)-SUMIF(OFFSET($C$4,0,0,ROW(C462)-ROW($C$4)),C462,OFFSET($F$4,0,0,ROW(F462)-ROW($F$4))),D462))</f>
        <v/>
      </c>
      <c r="G462" s="21" t="str">
        <f t="shared" ca="1" si="23"/>
        <v/>
      </c>
      <c r="H462" s="22" t="str">
        <f t="shared" ca="1" si="25"/>
        <v/>
      </c>
    </row>
    <row r="463" spans="2:8" x14ac:dyDescent="0.35">
      <c r="B463" s="19" t="str">
        <f>IF(A463="","",SUMIF(CustInv!$C$4:$C$999,Tracker!A463,CustInv!$B$4:$B$999))</f>
        <v/>
      </c>
      <c r="C463" s="20" t="str">
        <f>IF(A463="","",IF(A463=CustInv!C462,CustInv!D462,""))</f>
        <v/>
      </c>
      <c r="D463" s="21" t="str">
        <f>IF(A463="","",SUMIF(CustInv!C462:C1457,Tracker!A463,CustInv!E462:E1457))</f>
        <v/>
      </c>
      <c r="E463" s="19" t="str">
        <f t="shared" si="24"/>
        <v/>
      </c>
      <c r="F463" s="21" t="str">
        <f ca="1">IF(C463="","",MIN(SUMIF(CustPay!$C$4:$C$999,Tracker!C463,CustPay!$D$4:$D$99)-SUMIF(OFFSET($C$4,0,0,ROW(C463)-ROW($C$4)),C463,OFFSET($F$4,0,0,ROW(F463)-ROW($F$4))),D463))</f>
        <v/>
      </c>
      <c r="G463" s="21" t="str">
        <f t="shared" ca="1" si="23"/>
        <v/>
      </c>
      <c r="H463" s="22" t="str">
        <f t="shared" ca="1" si="25"/>
        <v/>
      </c>
    </row>
    <row r="464" spans="2:8" x14ac:dyDescent="0.35">
      <c r="B464" s="19" t="str">
        <f>IF(A464="","",SUMIF(CustInv!$C$4:$C$999,Tracker!A464,CustInv!$B$4:$B$999))</f>
        <v/>
      </c>
      <c r="C464" s="20" t="str">
        <f>IF(A464="","",IF(A464=CustInv!C463,CustInv!D463,""))</f>
        <v/>
      </c>
      <c r="D464" s="21" t="str">
        <f>IF(A464="","",SUMIF(CustInv!C463:C1458,Tracker!A464,CustInv!E463:E1458))</f>
        <v/>
      </c>
      <c r="E464" s="19" t="str">
        <f t="shared" si="24"/>
        <v/>
      </c>
      <c r="F464" s="21" t="str">
        <f ca="1">IF(C464="","",MIN(SUMIF(CustPay!$C$4:$C$999,Tracker!C464,CustPay!$D$4:$D$99)-SUMIF(OFFSET($C$4,0,0,ROW(C464)-ROW($C$4)),C464,OFFSET($F$4,0,0,ROW(F464)-ROW($F$4))),D464))</f>
        <v/>
      </c>
      <c r="G464" s="21" t="str">
        <f t="shared" ca="1" si="23"/>
        <v/>
      </c>
      <c r="H464" s="22" t="str">
        <f t="shared" ca="1" si="25"/>
        <v/>
      </c>
    </row>
    <row r="465" spans="2:8" x14ac:dyDescent="0.35">
      <c r="B465" s="19" t="str">
        <f>IF(A465="","",SUMIF(CustInv!$C$4:$C$999,Tracker!A465,CustInv!$B$4:$B$999))</f>
        <v/>
      </c>
      <c r="C465" s="20" t="str">
        <f>IF(A465="","",IF(A465=CustInv!C464,CustInv!D464,""))</f>
        <v/>
      </c>
      <c r="D465" s="21" t="str">
        <f>IF(A465="","",SUMIF(CustInv!C464:C1459,Tracker!A465,CustInv!E464:E1459))</f>
        <v/>
      </c>
      <c r="E465" s="19" t="str">
        <f t="shared" si="24"/>
        <v/>
      </c>
      <c r="F465" s="21" t="str">
        <f ca="1">IF(C465="","",MIN(SUMIF(CustPay!$C$4:$C$999,Tracker!C465,CustPay!$D$4:$D$99)-SUMIF(OFFSET($C$4,0,0,ROW(C465)-ROW($C$4)),C465,OFFSET($F$4,0,0,ROW(F465)-ROW($F$4))),D465))</f>
        <v/>
      </c>
      <c r="G465" s="21" t="str">
        <f t="shared" ca="1" si="23"/>
        <v/>
      </c>
      <c r="H465" s="22" t="str">
        <f t="shared" ca="1" si="25"/>
        <v/>
      </c>
    </row>
    <row r="466" spans="2:8" x14ac:dyDescent="0.35">
      <c r="B466" s="19" t="str">
        <f>IF(A466="","",SUMIF(CustInv!$C$4:$C$999,Tracker!A466,CustInv!$B$4:$B$999))</f>
        <v/>
      </c>
      <c r="C466" s="20" t="str">
        <f>IF(A466="","",IF(A466=CustInv!C465,CustInv!D465,""))</f>
        <v/>
      </c>
      <c r="D466" s="21" t="str">
        <f>IF(A466="","",SUMIF(CustInv!C465:C1460,Tracker!A466,CustInv!E465:E1460))</f>
        <v/>
      </c>
      <c r="E466" s="19" t="str">
        <f t="shared" si="24"/>
        <v/>
      </c>
      <c r="F466" s="21" t="str">
        <f ca="1">IF(C466="","",MIN(SUMIF(CustPay!$C$4:$C$999,Tracker!C466,CustPay!$D$4:$D$99)-SUMIF(OFFSET($C$4,0,0,ROW(C466)-ROW($C$4)),C466,OFFSET($F$4,0,0,ROW(F466)-ROW($F$4))),D466))</f>
        <v/>
      </c>
      <c r="G466" s="21" t="str">
        <f t="shared" ca="1" si="23"/>
        <v/>
      </c>
      <c r="H466" s="22" t="str">
        <f t="shared" ca="1" si="25"/>
        <v/>
      </c>
    </row>
    <row r="467" spans="2:8" x14ac:dyDescent="0.35">
      <c r="B467" s="19" t="str">
        <f>IF(A467="","",SUMIF(CustInv!$C$4:$C$999,Tracker!A467,CustInv!$B$4:$B$999))</f>
        <v/>
      </c>
      <c r="C467" s="20" t="str">
        <f>IF(A467="","",IF(A467=CustInv!C466,CustInv!D466,""))</f>
        <v/>
      </c>
      <c r="D467" s="21" t="str">
        <f>IF(A467="","",SUMIF(CustInv!C466:C1461,Tracker!A467,CustInv!E466:E1461))</f>
        <v/>
      </c>
      <c r="E467" s="19" t="str">
        <f t="shared" si="24"/>
        <v/>
      </c>
      <c r="F467" s="21" t="str">
        <f ca="1">IF(C467="","",MIN(SUMIF(CustPay!$C$4:$C$999,Tracker!C467,CustPay!$D$4:$D$99)-SUMIF(OFFSET($C$4,0,0,ROW(C467)-ROW($C$4)),C467,OFFSET($F$4,0,0,ROW(F467)-ROW($F$4))),D467))</f>
        <v/>
      </c>
      <c r="G467" s="21" t="str">
        <f t="shared" ca="1" si="23"/>
        <v/>
      </c>
      <c r="H467" s="22" t="str">
        <f t="shared" ca="1" si="25"/>
        <v/>
      </c>
    </row>
    <row r="468" spans="2:8" x14ac:dyDescent="0.35">
      <c r="B468" s="19" t="str">
        <f>IF(A468="","",SUMIF(CustInv!$C$4:$C$999,Tracker!A468,CustInv!$B$4:$B$999))</f>
        <v/>
      </c>
      <c r="C468" s="20" t="str">
        <f>IF(A468="","",IF(A468=CustInv!C467,CustInv!D467,""))</f>
        <v/>
      </c>
      <c r="D468" s="21" t="str">
        <f>IF(A468="","",SUMIF(CustInv!C467:C1462,Tracker!A468,CustInv!E467:E1462))</f>
        <v/>
      </c>
      <c r="E468" s="19" t="str">
        <f t="shared" si="24"/>
        <v/>
      </c>
      <c r="F468" s="21" t="str">
        <f ca="1">IF(C468="","",MIN(SUMIF(CustPay!$C$4:$C$999,Tracker!C468,CustPay!$D$4:$D$99)-SUMIF(OFFSET($C$4,0,0,ROW(C468)-ROW($C$4)),C468,OFFSET($F$4,0,0,ROW(F468)-ROW($F$4))),D468))</f>
        <v/>
      </c>
      <c r="G468" s="21" t="str">
        <f t="shared" ca="1" si="23"/>
        <v/>
      </c>
      <c r="H468" s="22" t="str">
        <f t="shared" ca="1" si="25"/>
        <v/>
      </c>
    </row>
    <row r="469" spans="2:8" x14ac:dyDescent="0.35">
      <c r="B469" s="19" t="str">
        <f>IF(A469="","",SUMIF(CustInv!$C$4:$C$999,Tracker!A469,CustInv!$B$4:$B$999))</f>
        <v/>
      </c>
      <c r="C469" s="20" t="str">
        <f>IF(A469="","",IF(A469=CustInv!C468,CustInv!D468,""))</f>
        <v/>
      </c>
      <c r="D469" s="21" t="str">
        <f>IF(A469="","",SUMIF(CustInv!C468:C1463,Tracker!A469,CustInv!E468:E1463))</f>
        <v/>
      </c>
      <c r="E469" s="19" t="str">
        <f t="shared" si="24"/>
        <v/>
      </c>
      <c r="F469" s="21" t="str">
        <f ca="1">IF(C469="","",MIN(SUMIF(CustPay!$C$4:$C$999,Tracker!C469,CustPay!$D$4:$D$99)-SUMIF(OFFSET($C$4,0,0,ROW(C469)-ROW($C$4)),C469,OFFSET($F$4,0,0,ROW(F469)-ROW($F$4))),D469))</f>
        <v/>
      </c>
      <c r="G469" s="21" t="str">
        <f t="shared" ca="1" si="23"/>
        <v/>
      </c>
      <c r="H469" s="22" t="str">
        <f t="shared" ca="1" si="25"/>
        <v/>
      </c>
    </row>
    <row r="470" spans="2:8" x14ac:dyDescent="0.35">
      <c r="B470" s="19" t="str">
        <f>IF(A470="","",SUMIF(CustInv!$C$4:$C$999,Tracker!A470,CustInv!$B$4:$B$999))</f>
        <v/>
      </c>
      <c r="C470" s="20" t="str">
        <f>IF(A470="","",IF(A470=CustInv!C469,CustInv!D469,""))</f>
        <v/>
      </c>
      <c r="D470" s="21" t="str">
        <f>IF(A470="","",SUMIF(CustInv!C469:C1464,Tracker!A470,CustInv!E469:E1464))</f>
        <v/>
      </c>
      <c r="E470" s="19" t="str">
        <f t="shared" si="24"/>
        <v/>
      </c>
      <c r="F470" s="21" t="str">
        <f ca="1">IF(C470="","",MIN(SUMIF(CustPay!$C$4:$C$999,Tracker!C470,CustPay!$D$4:$D$99)-SUMIF(OFFSET($C$4,0,0,ROW(C470)-ROW($C$4)),C470,OFFSET($F$4,0,0,ROW(F470)-ROW($F$4))),D470))</f>
        <v/>
      </c>
      <c r="G470" s="21" t="str">
        <f t="shared" ca="1" si="23"/>
        <v/>
      </c>
      <c r="H470" s="22" t="str">
        <f t="shared" ca="1" si="25"/>
        <v/>
      </c>
    </row>
    <row r="471" spans="2:8" x14ac:dyDescent="0.35">
      <c r="B471" s="19" t="str">
        <f>IF(A471="","",SUMIF(CustInv!$C$4:$C$999,Tracker!A471,CustInv!$B$4:$B$999))</f>
        <v/>
      </c>
      <c r="C471" s="20" t="str">
        <f>IF(A471="","",IF(A471=CustInv!C470,CustInv!D470,""))</f>
        <v/>
      </c>
      <c r="D471" s="21" t="str">
        <f>IF(A471="","",SUMIF(CustInv!C470:C1465,Tracker!A471,CustInv!E470:E1465))</f>
        <v/>
      </c>
      <c r="E471" s="19" t="str">
        <f t="shared" si="24"/>
        <v/>
      </c>
      <c r="F471" s="21" t="str">
        <f ca="1">IF(C471="","",MIN(SUMIF(CustPay!$C$4:$C$999,Tracker!C471,CustPay!$D$4:$D$99)-SUMIF(OFFSET($C$4,0,0,ROW(C471)-ROW($C$4)),C471,OFFSET($F$4,0,0,ROW(F471)-ROW($F$4))),D471))</f>
        <v/>
      </c>
      <c r="G471" s="21" t="str">
        <f t="shared" ca="1" si="23"/>
        <v/>
      </c>
      <c r="H471" s="22" t="str">
        <f t="shared" ca="1" si="25"/>
        <v/>
      </c>
    </row>
    <row r="472" spans="2:8" x14ac:dyDescent="0.35">
      <c r="B472" s="19" t="str">
        <f>IF(A472="","",SUMIF(CustInv!$C$4:$C$999,Tracker!A472,CustInv!$B$4:$B$999))</f>
        <v/>
      </c>
      <c r="C472" s="20" t="str">
        <f>IF(A472="","",IF(A472=CustInv!C471,CustInv!D471,""))</f>
        <v/>
      </c>
      <c r="D472" s="21" t="str">
        <f>IF(A472="","",SUMIF(CustInv!C471:C1466,Tracker!A472,CustInv!E471:E1466))</f>
        <v/>
      </c>
      <c r="E472" s="19" t="str">
        <f t="shared" si="24"/>
        <v/>
      </c>
      <c r="F472" s="21" t="str">
        <f ca="1">IF(C472="","",MIN(SUMIF(CustPay!$C$4:$C$999,Tracker!C472,CustPay!$D$4:$D$99)-SUMIF(OFFSET($C$4,0,0,ROW(C472)-ROW($C$4)),C472,OFFSET($F$4,0,0,ROW(F472)-ROW($F$4))),D472))</f>
        <v/>
      </c>
      <c r="G472" s="21" t="str">
        <f t="shared" ca="1" si="23"/>
        <v/>
      </c>
      <c r="H472" s="22" t="str">
        <f t="shared" ca="1" si="25"/>
        <v/>
      </c>
    </row>
    <row r="473" spans="2:8" x14ac:dyDescent="0.35">
      <c r="B473" s="19" t="str">
        <f>IF(A473="","",SUMIF(CustInv!$C$4:$C$999,Tracker!A473,CustInv!$B$4:$B$999))</f>
        <v/>
      </c>
      <c r="C473" s="20" t="str">
        <f>IF(A473="","",IF(A473=CustInv!C472,CustInv!D472,""))</f>
        <v/>
      </c>
      <c r="D473" s="21" t="str">
        <f>IF(A473="","",SUMIF(CustInv!C472:C1467,Tracker!A473,CustInv!E472:E1467))</f>
        <v/>
      </c>
      <c r="E473" s="19" t="str">
        <f t="shared" si="24"/>
        <v/>
      </c>
      <c r="F473" s="21" t="str">
        <f ca="1">IF(C473="","",MIN(SUMIF(CustPay!$C$4:$C$999,Tracker!C473,CustPay!$D$4:$D$99)-SUMIF(OFFSET($C$4,0,0,ROW(C473)-ROW($C$4)),C473,OFFSET($F$4,0,0,ROW(F473)-ROW($F$4))),D473))</f>
        <v/>
      </c>
      <c r="G473" s="21" t="str">
        <f t="shared" ca="1" si="23"/>
        <v/>
      </c>
      <c r="H473" s="22" t="str">
        <f t="shared" ca="1" si="25"/>
        <v/>
      </c>
    </row>
    <row r="474" spans="2:8" x14ac:dyDescent="0.35">
      <c r="B474" s="19" t="str">
        <f>IF(A474="","",SUMIF(CustInv!$C$4:$C$999,Tracker!A474,CustInv!$B$4:$B$999))</f>
        <v/>
      </c>
      <c r="C474" s="20" t="str">
        <f>IF(A474="","",IF(A474=CustInv!C473,CustInv!D473,""))</f>
        <v/>
      </c>
      <c r="D474" s="21" t="str">
        <f>IF(A474="","",SUMIF(CustInv!C473:C1468,Tracker!A474,CustInv!E473:E1468))</f>
        <v/>
      </c>
      <c r="E474" s="19" t="str">
        <f t="shared" si="24"/>
        <v/>
      </c>
      <c r="F474" s="21" t="str">
        <f ca="1">IF(C474="","",MIN(SUMIF(CustPay!$C$4:$C$999,Tracker!C474,CustPay!$D$4:$D$99)-SUMIF(OFFSET($C$4,0,0,ROW(C474)-ROW($C$4)),C474,OFFSET($F$4,0,0,ROW(F474)-ROW($F$4))),D474))</f>
        <v/>
      </c>
      <c r="G474" s="21" t="str">
        <f t="shared" ca="1" si="23"/>
        <v/>
      </c>
      <c r="H474" s="22" t="str">
        <f t="shared" ca="1" si="25"/>
        <v/>
      </c>
    </row>
    <row r="475" spans="2:8" x14ac:dyDescent="0.35">
      <c r="B475" s="19" t="str">
        <f>IF(A475="","",SUMIF(CustInv!$C$4:$C$999,Tracker!A475,CustInv!$B$4:$B$999))</f>
        <v/>
      </c>
      <c r="C475" s="20" t="str">
        <f>IF(A475="","",IF(A475=CustInv!C474,CustInv!D474,""))</f>
        <v/>
      </c>
      <c r="D475" s="21" t="str">
        <f>IF(A475="","",SUMIF(CustInv!C474:C1469,Tracker!A475,CustInv!E474:E1469))</f>
        <v/>
      </c>
      <c r="E475" s="19" t="str">
        <f t="shared" si="24"/>
        <v/>
      </c>
      <c r="F475" s="21" t="str">
        <f ca="1">IF(C475="","",MIN(SUMIF(CustPay!$C$4:$C$999,Tracker!C475,CustPay!$D$4:$D$99)-SUMIF(OFFSET($C$4,0,0,ROW(C475)-ROW($C$4)),C475,OFFSET($F$4,0,0,ROW(F475)-ROW($F$4))),D475))</f>
        <v/>
      </c>
      <c r="G475" s="21" t="str">
        <f t="shared" ca="1" si="23"/>
        <v/>
      </c>
      <c r="H475" s="22" t="str">
        <f t="shared" ca="1" si="25"/>
        <v/>
      </c>
    </row>
    <row r="476" spans="2:8" x14ac:dyDescent="0.35">
      <c r="B476" s="19" t="str">
        <f>IF(A476="","",SUMIF(CustInv!$C$4:$C$999,Tracker!A476,CustInv!$B$4:$B$999))</f>
        <v/>
      </c>
      <c r="C476" s="20" t="str">
        <f>IF(A476="","",IF(A476=CustInv!C475,CustInv!D475,""))</f>
        <v/>
      </c>
      <c r="D476" s="21" t="str">
        <f>IF(A476="","",SUMIF(CustInv!C475:C1470,Tracker!A476,CustInv!E475:E1470))</f>
        <v/>
      </c>
      <c r="E476" s="19" t="str">
        <f t="shared" si="24"/>
        <v/>
      </c>
      <c r="F476" s="21" t="str">
        <f ca="1">IF(C476="","",MIN(SUMIF(CustPay!$C$4:$C$999,Tracker!C476,CustPay!$D$4:$D$99)-SUMIF(OFFSET($C$4,0,0,ROW(C476)-ROW($C$4)),C476,OFFSET($F$4,0,0,ROW(F476)-ROW($F$4))),D476))</f>
        <v/>
      </c>
      <c r="G476" s="21" t="str">
        <f t="shared" ca="1" si="23"/>
        <v/>
      </c>
      <c r="H476" s="22" t="str">
        <f t="shared" ca="1" si="25"/>
        <v/>
      </c>
    </row>
    <row r="477" spans="2:8" x14ac:dyDescent="0.35">
      <c r="B477" s="19" t="str">
        <f>IF(A477="","",SUMIF(CustInv!$C$4:$C$999,Tracker!A477,CustInv!$B$4:$B$999))</f>
        <v/>
      </c>
      <c r="C477" s="20" t="str">
        <f>IF(A477="","",IF(A477=CustInv!C476,CustInv!D476,""))</f>
        <v/>
      </c>
      <c r="D477" s="21" t="str">
        <f>IF(A477="","",SUMIF(CustInv!C476:C1471,Tracker!A477,CustInv!E476:E1471))</f>
        <v/>
      </c>
      <c r="E477" s="19" t="str">
        <f t="shared" si="24"/>
        <v/>
      </c>
      <c r="F477" s="21" t="str">
        <f ca="1">IF(C477="","",MIN(SUMIF(CustPay!$C$4:$C$999,Tracker!C477,CustPay!$D$4:$D$99)-SUMIF(OFFSET($C$4,0,0,ROW(C477)-ROW($C$4)),C477,OFFSET($F$4,0,0,ROW(F477)-ROW($F$4))),D477))</f>
        <v/>
      </c>
      <c r="G477" s="21" t="str">
        <f t="shared" ca="1" si="23"/>
        <v/>
      </c>
      <c r="H477" s="22" t="str">
        <f t="shared" ca="1" si="25"/>
        <v/>
      </c>
    </row>
    <row r="478" spans="2:8" x14ac:dyDescent="0.35">
      <c r="B478" s="19" t="str">
        <f>IF(A478="","",SUMIF(CustInv!$C$4:$C$999,Tracker!A478,CustInv!$B$4:$B$999))</f>
        <v/>
      </c>
      <c r="C478" s="20" t="str">
        <f>IF(A478="","",IF(A478=CustInv!C477,CustInv!D477,""))</f>
        <v/>
      </c>
      <c r="D478" s="21" t="str">
        <f>IF(A478="","",SUMIF(CustInv!C477:C1472,Tracker!A478,CustInv!E477:E1472))</f>
        <v/>
      </c>
      <c r="E478" s="19" t="str">
        <f t="shared" si="24"/>
        <v/>
      </c>
      <c r="F478" s="21" t="str">
        <f ca="1">IF(C478="","",MIN(SUMIF(CustPay!$C$4:$C$999,Tracker!C478,CustPay!$D$4:$D$99)-SUMIF(OFFSET($C$4,0,0,ROW(C478)-ROW($C$4)),C478,OFFSET($F$4,0,0,ROW(F478)-ROW($F$4))),D478))</f>
        <v/>
      </c>
      <c r="G478" s="21" t="str">
        <f t="shared" ca="1" si="23"/>
        <v/>
      </c>
      <c r="H478" s="22" t="str">
        <f t="shared" ca="1" si="25"/>
        <v/>
      </c>
    </row>
    <row r="479" spans="2:8" x14ac:dyDescent="0.35">
      <c r="B479" s="19" t="str">
        <f>IF(A479="","",SUMIF(CustInv!$C$4:$C$999,Tracker!A479,CustInv!$B$4:$B$999))</f>
        <v/>
      </c>
      <c r="C479" s="20" t="str">
        <f>IF(A479="","",IF(A479=CustInv!C478,CustInv!D478,""))</f>
        <v/>
      </c>
      <c r="D479" s="21" t="str">
        <f>IF(A479="","",SUMIF(CustInv!C478:C1473,Tracker!A479,CustInv!E478:E1473))</f>
        <v/>
      </c>
      <c r="E479" s="19" t="str">
        <f t="shared" si="24"/>
        <v/>
      </c>
      <c r="F479" s="21" t="str">
        <f ca="1">IF(C479="","",MIN(SUMIF(CustPay!$C$4:$C$999,Tracker!C479,CustPay!$D$4:$D$99)-SUMIF(OFFSET($C$4,0,0,ROW(C479)-ROW($C$4)),C479,OFFSET($F$4,0,0,ROW(F479)-ROW($F$4))),D479))</f>
        <v/>
      </c>
      <c r="G479" s="21" t="str">
        <f t="shared" ca="1" si="23"/>
        <v/>
      </c>
      <c r="H479" s="22" t="str">
        <f t="shared" ca="1" si="25"/>
        <v/>
      </c>
    </row>
    <row r="480" spans="2:8" x14ac:dyDescent="0.35">
      <c r="B480" s="19" t="str">
        <f>IF(A480="","",SUMIF(CustInv!$C$4:$C$999,Tracker!A480,CustInv!$B$4:$B$999))</f>
        <v/>
      </c>
      <c r="C480" s="20" t="str">
        <f>IF(A480="","",IF(A480=CustInv!C479,CustInv!D479,""))</f>
        <v/>
      </c>
      <c r="D480" s="21" t="str">
        <f>IF(A480="","",SUMIF(CustInv!C479:C1474,Tracker!A480,CustInv!E479:E1474))</f>
        <v/>
      </c>
      <c r="E480" s="19" t="str">
        <f t="shared" si="24"/>
        <v/>
      </c>
      <c r="F480" s="21" t="str">
        <f ca="1">IF(C480="","",MIN(SUMIF(CustPay!$C$4:$C$999,Tracker!C480,CustPay!$D$4:$D$99)-SUMIF(OFFSET($C$4,0,0,ROW(C480)-ROW($C$4)),C480,OFFSET($F$4,0,0,ROW(F480)-ROW($F$4))),D480))</f>
        <v/>
      </c>
      <c r="G480" s="21" t="str">
        <f t="shared" ca="1" si="23"/>
        <v/>
      </c>
      <c r="H480" s="22" t="str">
        <f t="shared" ca="1" si="25"/>
        <v/>
      </c>
    </row>
    <row r="481" spans="2:8" x14ac:dyDescent="0.35">
      <c r="B481" s="19" t="str">
        <f>IF(A481="","",SUMIF(CustInv!$C$4:$C$999,Tracker!A481,CustInv!$B$4:$B$999))</f>
        <v/>
      </c>
      <c r="C481" s="20" t="str">
        <f>IF(A481="","",IF(A481=CustInv!C480,CustInv!D480,""))</f>
        <v/>
      </c>
      <c r="D481" s="21" t="str">
        <f>IF(A481="","",SUMIF(CustInv!C480:C1475,Tracker!A481,CustInv!E480:E1475))</f>
        <v/>
      </c>
      <c r="E481" s="19" t="str">
        <f t="shared" si="24"/>
        <v/>
      </c>
      <c r="F481" s="21" t="str">
        <f ca="1">IF(C481="","",MIN(SUMIF(CustPay!$C$4:$C$999,Tracker!C481,CustPay!$D$4:$D$99)-SUMIF(OFFSET($C$4,0,0,ROW(C481)-ROW($C$4)),C481,OFFSET($F$4,0,0,ROW(F481)-ROW($F$4))),D481))</f>
        <v/>
      </c>
      <c r="G481" s="21" t="str">
        <f t="shared" ca="1" si="23"/>
        <v/>
      </c>
      <c r="H481" s="22" t="str">
        <f t="shared" ca="1" si="25"/>
        <v/>
      </c>
    </row>
    <row r="482" spans="2:8" x14ac:dyDescent="0.35">
      <c r="B482" s="19" t="str">
        <f>IF(A482="","",SUMIF(CustInv!$C$4:$C$999,Tracker!A482,CustInv!$B$4:$B$999))</f>
        <v/>
      </c>
      <c r="C482" s="20" t="str">
        <f>IF(A482="","",IF(A482=CustInv!C481,CustInv!D481,""))</f>
        <v/>
      </c>
      <c r="D482" s="21" t="str">
        <f>IF(A482="","",SUMIF(CustInv!C481:C1476,Tracker!A482,CustInv!E481:E1476))</f>
        <v/>
      </c>
      <c r="E482" s="19" t="str">
        <f t="shared" si="24"/>
        <v/>
      </c>
      <c r="F482" s="21" t="str">
        <f ca="1">IF(C482="","",MIN(SUMIF(CustPay!$C$4:$C$999,Tracker!C482,CustPay!$D$4:$D$99)-SUMIF(OFFSET($C$4,0,0,ROW(C482)-ROW($C$4)),C482,OFFSET($F$4,0,0,ROW(F482)-ROW($F$4))),D482))</f>
        <v/>
      </c>
      <c r="G482" s="21" t="str">
        <f t="shared" ca="1" si="23"/>
        <v/>
      </c>
      <c r="H482" s="22" t="str">
        <f t="shared" ca="1" si="25"/>
        <v/>
      </c>
    </row>
    <row r="483" spans="2:8" x14ac:dyDescent="0.35">
      <c r="B483" s="19" t="str">
        <f>IF(A483="","",SUMIF(CustInv!$C$4:$C$999,Tracker!A483,CustInv!$B$4:$B$999))</f>
        <v/>
      </c>
      <c r="C483" s="20" t="str">
        <f>IF(A483="","",IF(A483=CustInv!C482,CustInv!D482,""))</f>
        <v/>
      </c>
      <c r="D483" s="21" t="str">
        <f>IF(A483="","",SUMIF(CustInv!C482:C1477,Tracker!A483,CustInv!E482:E1477))</f>
        <v/>
      </c>
      <c r="E483" s="19" t="str">
        <f t="shared" si="24"/>
        <v/>
      </c>
      <c r="F483" s="21" t="str">
        <f ca="1">IF(C483="","",MIN(SUMIF(CustPay!$C$4:$C$999,Tracker!C483,CustPay!$D$4:$D$99)-SUMIF(OFFSET($C$4,0,0,ROW(C483)-ROW($C$4)),C483,OFFSET($F$4,0,0,ROW(F483)-ROW($F$4))),D483))</f>
        <v/>
      </c>
      <c r="G483" s="21" t="str">
        <f t="shared" ca="1" si="23"/>
        <v/>
      </c>
      <c r="H483" s="22" t="str">
        <f t="shared" ca="1" si="25"/>
        <v/>
      </c>
    </row>
    <row r="484" spans="2:8" x14ac:dyDescent="0.35">
      <c r="B484" s="19" t="str">
        <f>IF(A484="","",SUMIF(CustInv!$C$4:$C$999,Tracker!A484,CustInv!$B$4:$B$999))</f>
        <v/>
      </c>
      <c r="C484" s="20" t="str">
        <f>IF(A484="","",IF(A484=CustInv!C483,CustInv!D483,""))</f>
        <v/>
      </c>
      <c r="D484" s="21" t="str">
        <f>IF(A484="","",SUMIF(CustInv!C483:C1478,Tracker!A484,CustInv!E483:E1478))</f>
        <v/>
      </c>
      <c r="E484" s="19" t="str">
        <f t="shared" si="24"/>
        <v/>
      </c>
      <c r="F484" s="21" t="str">
        <f ca="1">IF(C484="","",MIN(SUMIF(CustPay!$C$4:$C$999,Tracker!C484,CustPay!$D$4:$D$99)-SUMIF(OFFSET($C$4,0,0,ROW(C484)-ROW($C$4)),C484,OFFSET($F$4,0,0,ROW(F484)-ROW($F$4))),D484))</f>
        <v/>
      </c>
      <c r="G484" s="21" t="str">
        <f t="shared" ca="1" si="23"/>
        <v/>
      </c>
      <c r="H484" s="22" t="str">
        <f t="shared" ca="1" si="25"/>
        <v/>
      </c>
    </row>
    <row r="485" spans="2:8" x14ac:dyDescent="0.35">
      <c r="B485" s="19" t="str">
        <f>IF(A485="","",SUMIF(CustInv!$C$4:$C$999,Tracker!A485,CustInv!$B$4:$B$999))</f>
        <v/>
      </c>
      <c r="C485" s="20" t="str">
        <f>IF(A485="","",IF(A485=CustInv!C484,CustInv!D484,""))</f>
        <v/>
      </c>
      <c r="D485" s="21" t="str">
        <f>IF(A485="","",SUMIF(CustInv!C484:C1479,Tracker!A485,CustInv!E484:E1479))</f>
        <v/>
      </c>
      <c r="E485" s="19" t="str">
        <f t="shared" si="24"/>
        <v/>
      </c>
      <c r="F485" s="21" t="str">
        <f ca="1">IF(C485="","",MIN(SUMIF(CustPay!$C$4:$C$999,Tracker!C485,CustPay!$D$4:$D$99)-SUMIF(OFFSET($C$4,0,0,ROW(C485)-ROW($C$4)),C485,OFFSET($F$4,0,0,ROW(F485)-ROW($F$4))),D485))</f>
        <v/>
      </c>
      <c r="G485" s="21" t="str">
        <f t="shared" ca="1" si="23"/>
        <v/>
      </c>
      <c r="H485" s="22" t="str">
        <f t="shared" ca="1" si="25"/>
        <v/>
      </c>
    </row>
    <row r="486" spans="2:8" x14ac:dyDescent="0.35">
      <c r="B486" s="19" t="str">
        <f>IF(A486="","",SUMIF(CustInv!$C$4:$C$999,Tracker!A486,CustInv!$B$4:$B$999))</f>
        <v/>
      </c>
      <c r="C486" s="20" t="str">
        <f>IF(A486="","",IF(A486=CustInv!C485,CustInv!D485,""))</f>
        <v/>
      </c>
      <c r="D486" s="21" t="str">
        <f>IF(A486="","",SUMIF(CustInv!C485:C1480,Tracker!A486,CustInv!E485:E1480))</f>
        <v/>
      </c>
      <c r="E486" s="19" t="str">
        <f t="shared" si="24"/>
        <v/>
      </c>
      <c r="F486" s="21" t="str">
        <f ca="1">IF(C486="","",MIN(SUMIF(CustPay!$C$4:$C$999,Tracker!C486,CustPay!$D$4:$D$99)-SUMIF(OFFSET($C$4,0,0,ROW(C486)-ROW($C$4)),C486,OFFSET($F$4,0,0,ROW(F486)-ROW($F$4))),D486))</f>
        <v/>
      </c>
      <c r="G486" s="21" t="str">
        <f t="shared" ca="1" si="23"/>
        <v/>
      </c>
      <c r="H486" s="22" t="str">
        <f t="shared" ca="1" si="25"/>
        <v/>
      </c>
    </row>
    <row r="487" spans="2:8" x14ac:dyDescent="0.35">
      <c r="B487" s="19" t="str">
        <f>IF(A487="","",SUMIF(CustInv!$C$4:$C$999,Tracker!A487,CustInv!$B$4:$B$999))</f>
        <v/>
      </c>
      <c r="C487" s="20" t="str">
        <f>IF(A487="","",IF(A487=CustInv!C486,CustInv!D486,""))</f>
        <v/>
      </c>
      <c r="D487" s="21" t="str">
        <f>IF(A487="","",SUMIF(CustInv!C486:C1481,Tracker!A487,CustInv!E486:E1481))</f>
        <v/>
      </c>
      <c r="E487" s="19" t="str">
        <f t="shared" si="24"/>
        <v/>
      </c>
      <c r="F487" s="21" t="str">
        <f ca="1">IF(C487="","",MIN(SUMIF(CustPay!$C$4:$C$999,Tracker!C487,CustPay!$D$4:$D$99)-SUMIF(OFFSET($C$4,0,0,ROW(C487)-ROW($C$4)),C487,OFFSET($F$4,0,0,ROW(F487)-ROW($F$4))),D487))</f>
        <v/>
      </c>
      <c r="G487" s="21" t="str">
        <f t="shared" ca="1" si="23"/>
        <v/>
      </c>
      <c r="H487" s="22" t="str">
        <f t="shared" ca="1" si="25"/>
        <v/>
      </c>
    </row>
    <row r="488" spans="2:8" x14ac:dyDescent="0.35">
      <c r="B488" s="19" t="str">
        <f>IF(A488="","",SUMIF(CustInv!$C$4:$C$999,Tracker!A488,CustInv!$B$4:$B$999))</f>
        <v/>
      </c>
      <c r="C488" s="20" t="str">
        <f>IF(A488="","",IF(A488=CustInv!C487,CustInv!D487,""))</f>
        <v/>
      </c>
      <c r="D488" s="21" t="str">
        <f>IF(A488="","",SUMIF(CustInv!C487:C1482,Tracker!A488,CustInv!E487:E1482))</f>
        <v/>
      </c>
      <c r="E488" s="19" t="str">
        <f t="shared" si="24"/>
        <v/>
      </c>
      <c r="F488" s="21" t="str">
        <f ca="1">IF(C488="","",MIN(SUMIF(CustPay!$C$4:$C$999,Tracker!C488,CustPay!$D$4:$D$99)-SUMIF(OFFSET($C$4,0,0,ROW(C488)-ROW($C$4)),C488,OFFSET($F$4,0,0,ROW(F488)-ROW($F$4))),D488))</f>
        <v/>
      </c>
      <c r="G488" s="21" t="str">
        <f t="shared" ca="1" si="23"/>
        <v/>
      </c>
      <c r="H488" s="22" t="str">
        <f t="shared" ca="1" si="25"/>
        <v/>
      </c>
    </row>
    <row r="489" spans="2:8" x14ac:dyDescent="0.35">
      <c r="B489" s="19" t="str">
        <f>IF(A489="","",SUMIF(CustInv!$C$4:$C$999,Tracker!A489,CustInv!$B$4:$B$999))</f>
        <v/>
      </c>
      <c r="C489" s="20" t="str">
        <f>IF(A489="","",IF(A489=CustInv!C488,CustInv!D488,""))</f>
        <v/>
      </c>
      <c r="D489" s="21" t="str">
        <f>IF(A489="","",SUMIF(CustInv!C488:C1483,Tracker!A489,CustInv!E488:E1483))</f>
        <v/>
      </c>
      <c r="E489" s="19" t="str">
        <f t="shared" si="24"/>
        <v/>
      </c>
      <c r="F489" s="21" t="str">
        <f ca="1">IF(C489="","",MIN(SUMIF(CustPay!$C$4:$C$999,Tracker!C489,CustPay!$D$4:$D$99)-SUMIF(OFFSET($C$4,0,0,ROW(C489)-ROW($C$4)),C489,OFFSET($F$4,0,0,ROW(F489)-ROW($F$4))),D489))</f>
        <v/>
      </c>
      <c r="G489" s="21" t="str">
        <f t="shared" ca="1" si="23"/>
        <v/>
      </c>
      <c r="H489" s="22" t="str">
        <f t="shared" ca="1" si="25"/>
        <v/>
      </c>
    </row>
    <row r="490" spans="2:8" x14ac:dyDescent="0.35">
      <c r="B490" s="19" t="str">
        <f>IF(A490="","",SUMIF(CustInv!$C$4:$C$999,Tracker!A490,CustInv!$B$4:$B$999))</f>
        <v/>
      </c>
      <c r="C490" s="20" t="str">
        <f>IF(A490="","",IF(A490=CustInv!C489,CustInv!D489,""))</f>
        <v/>
      </c>
      <c r="D490" s="21" t="str">
        <f>IF(A490="","",SUMIF(CustInv!C489:C1484,Tracker!A490,CustInv!E489:E1484))</f>
        <v/>
      </c>
      <c r="E490" s="19" t="str">
        <f t="shared" si="24"/>
        <v/>
      </c>
      <c r="F490" s="21" t="str">
        <f ca="1">IF(C490="","",MIN(SUMIF(CustPay!$C$4:$C$999,Tracker!C490,CustPay!$D$4:$D$99)-SUMIF(OFFSET($C$4,0,0,ROW(C490)-ROW($C$4)),C490,OFFSET($F$4,0,0,ROW(F490)-ROW($F$4))),D490))</f>
        <v/>
      </c>
      <c r="G490" s="21" t="str">
        <f t="shared" ca="1" si="23"/>
        <v/>
      </c>
      <c r="H490" s="22" t="str">
        <f t="shared" ca="1" si="25"/>
        <v/>
      </c>
    </row>
    <row r="491" spans="2:8" x14ac:dyDescent="0.35">
      <c r="B491" s="19" t="str">
        <f>IF(A491="","",SUMIF(CustInv!$C$4:$C$999,Tracker!A491,CustInv!$B$4:$B$999))</f>
        <v/>
      </c>
      <c r="C491" s="20" t="str">
        <f>IF(A491="","",IF(A491=CustInv!C490,CustInv!D490,""))</f>
        <v/>
      </c>
      <c r="D491" s="21" t="str">
        <f>IF(A491="","",SUMIF(CustInv!C490:C1485,Tracker!A491,CustInv!E490:E1485))</f>
        <v/>
      </c>
      <c r="E491" s="19" t="str">
        <f t="shared" si="24"/>
        <v/>
      </c>
      <c r="F491" s="21" t="str">
        <f ca="1">IF(C491="","",MIN(SUMIF(CustPay!$C$4:$C$999,Tracker!C491,CustPay!$D$4:$D$99)-SUMIF(OFFSET($C$4,0,0,ROW(C491)-ROW($C$4)),C491,OFFSET($F$4,0,0,ROW(F491)-ROW($F$4))),D491))</f>
        <v/>
      </c>
      <c r="G491" s="21" t="str">
        <f t="shared" ca="1" si="23"/>
        <v/>
      </c>
      <c r="H491" s="22" t="str">
        <f t="shared" ca="1" si="25"/>
        <v/>
      </c>
    </row>
    <row r="492" spans="2:8" x14ac:dyDescent="0.35">
      <c r="B492" s="19" t="str">
        <f>IF(A492="","",SUMIF(CustInv!$C$4:$C$999,Tracker!A492,CustInv!$B$4:$B$999))</f>
        <v/>
      </c>
      <c r="C492" s="20" t="str">
        <f>IF(A492="","",IF(A492=CustInv!C491,CustInv!D491,""))</f>
        <v/>
      </c>
      <c r="D492" s="21" t="str">
        <f>IF(A492="","",SUMIF(CustInv!C491:C1486,Tracker!A492,CustInv!E491:E1486))</f>
        <v/>
      </c>
      <c r="E492" s="19" t="str">
        <f t="shared" si="24"/>
        <v/>
      </c>
      <c r="F492" s="21" t="str">
        <f ca="1">IF(C492="","",MIN(SUMIF(CustPay!$C$4:$C$999,Tracker!C492,CustPay!$D$4:$D$99)-SUMIF(OFFSET($C$4,0,0,ROW(C492)-ROW($C$4)),C492,OFFSET($F$4,0,0,ROW(F492)-ROW($F$4))),D492))</f>
        <v/>
      </c>
      <c r="G492" s="21" t="str">
        <f t="shared" ca="1" si="23"/>
        <v/>
      </c>
      <c r="H492" s="22" t="str">
        <f t="shared" ca="1" si="25"/>
        <v/>
      </c>
    </row>
    <row r="493" spans="2:8" x14ac:dyDescent="0.35">
      <c r="B493" s="19" t="str">
        <f>IF(A493="","",SUMIF(CustInv!$C$4:$C$999,Tracker!A493,CustInv!$B$4:$B$999))</f>
        <v/>
      </c>
      <c r="C493" s="20" t="str">
        <f>IF(A493="","",IF(A493=CustInv!C492,CustInv!D492,""))</f>
        <v/>
      </c>
      <c r="D493" s="21" t="str">
        <f>IF(A493="","",SUMIF(CustInv!C492:C1487,Tracker!A493,CustInv!E492:E1487))</f>
        <v/>
      </c>
      <c r="E493" s="19" t="str">
        <f t="shared" si="24"/>
        <v/>
      </c>
      <c r="F493" s="21" t="str">
        <f ca="1">IF(C493="","",MIN(SUMIF(CustPay!$C$4:$C$999,Tracker!C493,CustPay!$D$4:$D$99)-SUMIF(OFFSET($C$4,0,0,ROW(C493)-ROW($C$4)),C493,OFFSET($F$4,0,0,ROW(F493)-ROW($F$4))),D493))</f>
        <v/>
      </c>
      <c r="G493" s="21" t="str">
        <f t="shared" ca="1" si="23"/>
        <v/>
      </c>
      <c r="H493" s="22" t="str">
        <f t="shared" ca="1" si="25"/>
        <v/>
      </c>
    </row>
    <row r="494" spans="2:8" x14ac:dyDescent="0.35">
      <c r="B494" s="19" t="str">
        <f>IF(A494="","",SUMIF(CustInv!$C$4:$C$999,Tracker!A494,CustInv!$B$4:$B$999))</f>
        <v/>
      </c>
      <c r="C494" s="20" t="str">
        <f>IF(A494="","",IF(A494=CustInv!C493,CustInv!D493,""))</f>
        <v/>
      </c>
      <c r="D494" s="21" t="str">
        <f>IF(A494="","",SUMIF(CustInv!C493:C1488,Tracker!A494,CustInv!E493:E1488))</f>
        <v/>
      </c>
      <c r="E494" s="19" t="str">
        <f t="shared" si="24"/>
        <v/>
      </c>
      <c r="F494" s="21" t="str">
        <f ca="1">IF(C494="","",MIN(SUMIF(CustPay!$C$4:$C$999,Tracker!C494,CustPay!$D$4:$D$99)-SUMIF(OFFSET($C$4,0,0,ROW(C494)-ROW($C$4)),C494,OFFSET($F$4,0,0,ROW(F494)-ROW($F$4))),D494))</f>
        <v/>
      </c>
      <c r="G494" s="21" t="str">
        <f t="shared" ca="1" si="23"/>
        <v/>
      </c>
      <c r="H494" s="22" t="str">
        <f t="shared" ca="1" si="25"/>
        <v/>
      </c>
    </row>
    <row r="495" spans="2:8" x14ac:dyDescent="0.35">
      <c r="B495" s="19" t="str">
        <f>IF(A495="","",SUMIF(CustInv!$C$4:$C$999,Tracker!A495,CustInv!$B$4:$B$999))</f>
        <v/>
      </c>
      <c r="C495" s="20" t="str">
        <f>IF(A495="","",IF(A495=CustInv!C494,CustInv!D494,""))</f>
        <v/>
      </c>
      <c r="D495" s="21" t="str">
        <f>IF(A495="","",SUMIF(CustInv!C494:C1489,Tracker!A495,CustInv!E494:E1489))</f>
        <v/>
      </c>
      <c r="E495" s="19" t="str">
        <f t="shared" si="24"/>
        <v/>
      </c>
      <c r="F495" s="21" t="str">
        <f ca="1">IF(C495="","",MIN(SUMIF(CustPay!$C$4:$C$999,Tracker!C495,CustPay!$D$4:$D$99)-SUMIF(OFFSET($C$4,0,0,ROW(C495)-ROW($C$4)),C495,OFFSET($F$4,0,0,ROW(F495)-ROW($F$4))),D495))</f>
        <v/>
      </c>
      <c r="G495" s="21" t="str">
        <f t="shared" ca="1" si="23"/>
        <v/>
      </c>
      <c r="H495" s="22" t="str">
        <f t="shared" ca="1" si="25"/>
        <v/>
      </c>
    </row>
    <row r="496" spans="2:8" x14ac:dyDescent="0.35">
      <c r="B496" s="19" t="str">
        <f>IF(A496="","",SUMIF(CustInv!$C$4:$C$999,Tracker!A496,CustInv!$B$4:$B$999))</f>
        <v/>
      </c>
      <c r="C496" s="20" t="str">
        <f>IF(A496="","",IF(A496=CustInv!C495,CustInv!D495,""))</f>
        <v/>
      </c>
      <c r="D496" s="21" t="str">
        <f>IF(A496="","",SUMIF(CustInv!C495:C1490,Tracker!A496,CustInv!E495:E1490))</f>
        <v/>
      </c>
      <c r="E496" s="19" t="str">
        <f t="shared" si="24"/>
        <v/>
      </c>
      <c r="F496" s="21" t="str">
        <f ca="1">IF(C496="","",MIN(SUMIF(CustPay!$C$4:$C$999,Tracker!C496,CustPay!$D$4:$D$99)-SUMIF(OFFSET($C$4,0,0,ROW(C496)-ROW($C$4)),C496,OFFSET($F$4,0,0,ROW(F496)-ROW($F$4))),D496))</f>
        <v/>
      </c>
      <c r="G496" s="21" t="str">
        <f t="shared" ca="1" si="23"/>
        <v/>
      </c>
      <c r="H496" s="22" t="str">
        <f t="shared" ca="1" si="25"/>
        <v/>
      </c>
    </row>
    <row r="497" spans="2:8" x14ac:dyDescent="0.35">
      <c r="B497" s="19" t="str">
        <f>IF(A497="","",SUMIF(CustInv!$C$4:$C$999,Tracker!A497,CustInv!$B$4:$B$999))</f>
        <v/>
      </c>
      <c r="C497" s="20" t="str">
        <f>IF(A497="","",IF(A497=CustInv!C496,CustInv!D496,""))</f>
        <v/>
      </c>
      <c r="D497" s="21" t="str">
        <f>IF(A497="","",SUMIF(CustInv!C496:C1491,Tracker!A497,CustInv!E496:E1491))</f>
        <v/>
      </c>
      <c r="E497" s="19" t="str">
        <f t="shared" si="24"/>
        <v/>
      </c>
      <c r="F497" s="21" t="str">
        <f ca="1">IF(C497="","",MIN(SUMIF(CustPay!$C$4:$C$999,Tracker!C497,CustPay!$D$4:$D$99)-SUMIF(OFFSET($C$4,0,0,ROW(C497)-ROW($C$4)),C497,OFFSET($F$4,0,0,ROW(F497)-ROW($F$4))),D497))</f>
        <v/>
      </c>
      <c r="G497" s="21" t="str">
        <f t="shared" ca="1" si="23"/>
        <v/>
      </c>
      <c r="H497" s="22" t="str">
        <f t="shared" ca="1" si="25"/>
        <v/>
      </c>
    </row>
    <row r="498" spans="2:8" x14ac:dyDescent="0.35">
      <c r="B498" s="19" t="str">
        <f>IF(A498="","",SUMIF(CustInv!$C$4:$C$999,Tracker!A498,CustInv!$B$4:$B$999))</f>
        <v/>
      </c>
      <c r="C498" s="20" t="str">
        <f>IF(A498="","",IF(A498=CustInv!C497,CustInv!D497,""))</f>
        <v/>
      </c>
      <c r="D498" s="21" t="str">
        <f>IF(A498="","",SUMIF(CustInv!C497:C1492,Tracker!A498,CustInv!E497:E1492))</f>
        <v/>
      </c>
      <c r="E498" s="19" t="str">
        <f t="shared" si="24"/>
        <v/>
      </c>
      <c r="F498" s="21" t="str">
        <f ca="1">IF(C498="","",MIN(SUMIF(CustPay!$C$4:$C$999,Tracker!C498,CustPay!$D$4:$D$99)-SUMIF(OFFSET($C$4,0,0,ROW(C498)-ROW($C$4)),C498,OFFSET($F$4,0,0,ROW(F498)-ROW($F$4))),D498))</f>
        <v/>
      </c>
      <c r="G498" s="21" t="str">
        <f t="shared" ca="1" si="23"/>
        <v/>
      </c>
      <c r="H498" s="22" t="str">
        <f t="shared" ca="1" si="25"/>
        <v/>
      </c>
    </row>
    <row r="499" spans="2:8" x14ac:dyDescent="0.35">
      <c r="B499" s="19" t="str">
        <f>IF(A499="","",SUMIF(CustInv!$C$4:$C$999,Tracker!A499,CustInv!$B$4:$B$999))</f>
        <v/>
      </c>
      <c r="C499" s="20" t="str">
        <f>IF(A499="","",IF(A499=CustInv!C498,CustInv!D498,""))</f>
        <v/>
      </c>
      <c r="D499" s="21" t="str">
        <f>IF(A499="","",SUMIF(CustInv!C498:C1493,Tracker!A499,CustInv!E498:E1493))</f>
        <v/>
      </c>
      <c r="E499" s="19" t="str">
        <f t="shared" si="24"/>
        <v/>
      </c>
      <c r="F499" s="21" t="str">
        <f ca="1">IF(C499="","",MIN(SUMIF(CustPay!$C$4:$C$999,Tracker!C499,CustPay!$D$4:$D$99)-SUMIF(OFFSET($C$4,0,0,ROW(C499)-ROW($C$4)),C499,OFFSET($F$4,0,0,ROW(F499)-ROW($F$4))),D499))</f>
        <v/>
      </c>
      <c r="G499" s="21" t="str">
        <f t="shared" ca="1" si="23"/>
        <v/>
      </c>
      <c r="H499" s="22" t="str">
        <f t="shared" ca="1" si="25"/>
        <v/>
      </c>
    </row>
    <row r="500" spans="2:8" x14ac:dyDescent="0.35">
      <c r="B500" s="19" t="str">
        <f>IF(A500="","",SUMIF(CustInv!$C$4:$C$999,Tracker!A500,CustInv!$B$4:$B$999))</f>
        <v/>
      </c>
      <c r="C500" s="20" t="str">
        <f>IF(A500="","",IF(A500=CustInv!C499,CustInv!D499,""))</f>
        <v/>
      </c>
      <c r="D500" s="21" t="str">
        <f>IF(A500="","",SUMIF(CustInv!C499:C1494,Tracker!A500,CustInv!E499:E1494))</f>
        <v/>
      </c>
      <c r="E500" s="19" t="str">
        <f t="shared" si="24"/>
        <v/>
      </c>
      <c r="F500" s="21" t="str">
        <f ca="1">IF(C500="","",MIN(SUMIF(CustPay!$C$4:$C$999,Tracker!C500,CustPay!$D$4:$D$99)-SUMIF(OFFSET($C$4,0,0,ROW(C500)-ROW($C$4)),C500,OFFSET($F$4,0,0,ROW(F500)-ROW($F$4))),D500))</f>
        <v/>
      </c>
      <c r="G500" s="21" t="str">
        <f t="shared" ca="1" si="23"/>
        <v/>
      </c>
      <c r="H500" s="22" t="str">
        <f t="shared" ca="1" si="25"/>
        <v/>
      </c>
    </row>
    <row r="501" spans="2:8" x14ac:dyDescent="0.35">
      <c r="B501" s="19" t="str">
        <f>IF(A501="","",SUMIF(CustInv!$C$4:$C$999,Tracker!A501,CustInv!$B$4:$B$999))</f>
        <v/>
      </c>
      <c r="C501" s="20" t="str">
        <f>IF(A501="","",IF(A501=CustInv!C500,CustInv!D500,""))</f>
        <v/>
      </c>
      <c r="D501" s="21" t="str">
        <f>IF(A501="","",SUMIF(CustInv!C500:C1495,Tracker!A501,CustInv!E500:E1495))</f>
        <v/>
      </c>
      <c r="E501" s="19" t="str">
        <f t="shared" si="24"/>
        <v/>
      </c>
      <c r="F501" s="21" t="str">
        <f ca="1">IF(C501="","",MIN(SUMIF(CustPay!$C$4:$C$999,Tracker!C501,CustPay!$D$4:$D$99)-SUMIF(OFFSET($C$4,0,0,ROW(C501)-ROW($C$4)),C501,OFFSET($F$4,0,0,ROW(F501)-ROW($F$4))),D501))</f>
        <v/>
      </c>
      <c r="G501" s="21" t="str">
        <f t="shared" ca="1" si="23"/>
        <v/>
      </c>
      <c r="H501" s="22" t="str">
        <f t="shared" ca="1" si="25"/>
        <v/>
      </c>
    </row>
    <row r="502" spans="2:8" x14ac:dyDescent="0.35">
      <c r="B502" s="19" t="str">
        <f>IF(A502="","",SUMIF(CustInv!$C$4:$C$999,Tracker!A502,CustInv!$B$4:$B$999))</f>
        <v/>
      </c>
      <c r="C502" s="20" t="str">
        <f>IF(A502="","",IF(A502=CustInv!C501,CustInv!D501,""))</f>
        <v/>
      </c>
      <c r="D502" s="21" t="str">
        <f>IF(A502="","",SUMIF(CustInv!C501:C1496,Tracker!A502,CustInv!E501:E1496))</f>
        <v/>
      </c>
      <c r="E502" s="19" t="str">
        <f t="shared" si="24"/>
        <v/>
      </c>
      <c r="F502" s="21" t="str">
        <f ca="1">IF(C502="","",MIN(SUMIF(CustPay!$C$4:$C$999,Tracker!C502,CustPay!$D$4:$D$99)-SUMIF(OFFSET($C$4,0,0,ROW(C502)-ROW($C$4)),C502,OFFSET($F$4,0,0,ROW(F502)-ROW($F$4))),D502))</f>
        <v/>
      </c>
      <c r="G502" s="21" t="str">
        <f t="shared" ca="1" si="23"/>
        <v/>
      </c>
      <c r="H502" s="22" t="str">
        <f t="shared" ca="1" si="25"/>
        <v/>
      </c>
    </row>
    <row r="503" spans="2:8" x14ac:dyDescent="0.35">
      <c r="B503" s="19" t="str">
        <f>IF(A503="","",SUMIF(CustInv!$C$4:$C$999,Tracker!A503,CustInv!$B$4:$B$999))</f>
        <v/>
      </c>
      <c r="C503" s="20" t="str">
        <f>IF(A503="","",IF(A503=CustInv!C502,CustInv!D502,""))</f>
        <v/>
      </c>
      <c r="D503" s="21" t="str">
        <f>IF(A503="","",SUMIF(CustInv!C502:C1497,Tracker!A503,CustInv!E502:E1497))</f>
        <v/>
      </c>
      <c r="E503" s="19" t="str">
        <f t="shared" si="24"/>
        <v/>
      </c>
      <c r="F503" s="21" t="str">
        <f ca="1">IF(C503="","",MIN(SUMIF(CustPay!$C$4:$C$999,Tracker!C503,CustPay!$D$4:$D$99)-SUMIF(OFFSET($C$4,0,0,ROW(C503)-ROW($C$4)),C503,OFFSET($F$4,0,0,ROW(F503)-ROW($F$4))),D503))</f>
        <v/>
      </c>
      <c r="G503" s="21" t="str">
        <f t="shared" ca="1" si="23"/>
        <v/>
      </c>
      <c r="H503" s="22" t="str">
        <f t="shared" ca="1" si="25"/>
        <v/>
      </c>
    </row>
    <row r="504" spans="2:8" x14ac:dyDescent="0.35">
      <c r="B504" s="19" t="str">
        <f>IF(A504="","",SUMIF(CustInv!$C$4:$C$999,Tracker!A504,CustInv!$B$4:$B$999))</f>
        <v/>
      </c>
      <c r="C504" s="20" t="str">
        <f>IF(A504="","",IF(A504=CustInv!C503,CustInv!D503,""))</f>
        <v/>
      </c>
      <c r="D504" s="21" t="str">
        <f>IF(A504="","",SUMIF(CustInv!C503:C1498,Tracker!A504,CustInv!E503:E1498))</f>
        <v/>
      </c>
      <c r="E504" s="19" t="str">
        <f t="shared" si="24"/>
        <v/>
      </c>
      <c r="F504" s="21" t="str">
        <f ca="1">IF(C504="","",MIN(SUMIF(CustPay!$C$4:$C$999,Tracker!C504,CustPay!$D$4:$D$99)-SUMIF(OFFSET($C$4,0,0,ROW(C504)-ROW($C$4)),C504,OFFSET($F$4,0,0,ROW(F504)-ROW($F$4))),D504))</f>
        <v/>
      </c>
      <c r="G504" s="21" t="str">
        <f t="shared" ca="1" si="23"/>
        <v/>
      </c>
      <c r="H504" s="22" t="str">
        <f t="shared" ca="1" si="25"/>
        <v/>
      </c>
    </row>
    <row r="505" spans="2:8" x14ac:dyDescent="0.35">
      <c r="B505" s="19" t="str">
        <f>IF(A505="","",SUMIF(CustInv!$C$4:$C$999,Tracker!A505,CustInv!$B$4:$B$999))</f>
        <v/>
      </c>
      <c r="C505" s="20" t="str">
        <f>IF(A505="","",IF(A505=CustInv!C504,CustInv!D504,""))</f>
        <v/>
      </c>
      <c r="D505" s="21" t="str">
        <f>IF(A505="","",SUMIF(CustInv!C504:C1499,Tracker!A505,CustInv!E504:E1499))</f>
        <v/>
      </c>
      <c r="E505" s="19" t="str">
        <f t="shared" si="24"/>
        <v/>
      </c>
      <c r="F505" s="21" t="str">
        <f ca="1">IF(C505="","",MIN(SUMIF(CustPay!$C$4:$C$999,Tracker!C505,CustPay!$D$4:$D$99)-SUMIF(OFFSET($C$4,0,0,ROW(C505)-ROW($C$4)),C505,OFFSET($F$4,0,0,ROW(F505)-ROW($F$4))),D505))</f>
        <v/>
      </c>
      <c r="G505" s="21" t="str">
        <f t="shared" ca="1" si="23"/>
        <v/>
      </c>
      <c r="H505" s="22" t="str">
        <f t="shared" ca="1" si="25"/>
        <v/>
      </c>
    </row>
    <row r="506" spans="2:8" x14ac:dyDescent="0.35">
      <c r="B506" s="19" t="str">
        <f>IF(A506="","",SUMIF(CustInv!$C$4:$C$999,Tracker!A506,CustInv!$B$4:$B$999))</f>
        <v/>
      </c>
      <c r="C506" s="20" t="str">
        <f>IF(A506="","",IF(A506=CustInv!C505,CustInv!D505,""))</f>
        <v/>
      </c>
      <c r="D506" s="21" t="str">
        <f>IF(A506="","",SUMIF(CustInv!C505:C1500,Tracker!A506,CustInv!E505:E1500))</f>
        <v/>
      </c>
      <c r="E506" s="19" t="str">
        <f t="shared" si="24"/>
        <v/>
      </c>
      <c r="F506" s="21" t="str">
        <f ca="1">IF(C506="","",MIN(SUMIF(CustPay!$C$4:$C$999,Tracker!C506,CustPay!$D$4:$D$99)-SUMIF(OFFSET($C$4,0,0,ROW(C506)-ROW($C$4)),C506,OFFSET($F$4,0,0,ROW(F506)-ROW($F$4))),D506))</f>
        <v/>
      </c>
      <c r="G506" s="21" t="str">
        <f t="shared" ca="1" si="23"/>
        <v/>
      </c>
      <c r="H506" s="22" t="str">
        <f t="shared" ca="1" si="25"/>
        <v/>
      </c>
    </row>
    <row r="507" spans="2:8" x14ac:dyDescent="0.35">
      <c r="B507" s="19" t="str">
        <f>IF(A507="","",SUMIF(CustInv!$C$4:$C$999,Tracker!A507,CustInv!$B$4:$B$999))</f>
        <v/>
      </c>
      <c r="C507" s="20" t="str">
        <f>IF(A507="","",IF(A507=CustInv!C506,CustInv!D506,""))</f>
        <v/>
      </c>
      <c r="D507" s="21" t="str">
        <f>IF(A507="","",SUMIF(CustInv!C506:C1501,Tracker!A507,CustInv!E506:E1501))</f>
        <v/>
      </c>
      <c r="E507" s="19" t="str">
        <f t="shared" si="24"/>
        <v/>
      </c>
      <c r="F507" s="21" t="str">
        <f ca="1">IF(C507="","",MIN(SUMIF(CustPay!$C$4:$C$999,Tracker!C507,CustPay!$D$4:$D$99)-SUMIF(OFFSET($C$4,0,0,ROW(C507)-ROW($C$4)),C507,OFFSET($F$4,0,0,ROW(F507)-ROW($F$4))),D507))</f>
        <v/>
      </c>
      <c r="G507" s="21" t="str">
        <f t="shared" ca="1" si="23"/>
        <v/>
      </c>
      <c r="H507" s="22" t="str">
        <f t="shared" ca="1" si="25"/>
        <v/>
      </c>
    </row>
    <row r="508" spans="2:8" x14ac:dyDescent="0.35">
      <c r="B508" s="19" t="str">
        <f>IF(A508="","",SUMIF(CustInv!$C$4:$C$999,Tracker!A508,CustInv!$B$4:$B$999))</f>
        <v/>
      </c>
      <c r="C508" s="20" t="str">
        <f>IF(A508="","",IF(A508=CustInv!C507,CustInv!D507,""))</f>
        <v/>
      </c>
      <c r="D508" s="21" t="str">
        <f>IF(A508="","",SUMIF(CustInv!C507:C1502,Tracker!A508,CustInv!E507:E1502))</f>
        <v/>
      </c>
      <c r="E508" s="19" t="str">
        <f t="shared" si="24"/>
        <v/>
      </c>
      <c r="F508" s="21" t="str">
        <f ca="1">IF(C508="","",MIN(SUMIF(CustPay!$C$4:$C$999,Tracker!C508,CustPay!$D$4:$D$99)-SUMIF(OFFSET($C$4,0,0,ROW(C508)-ROW($C$4)),C508,OFFSET($F$4,0,0,ROW(F508)-ROW($F$4))),D508))</f>
        <v/>
      </c>
      <c r="G508" s="21" t="str">
        <f t="shared" ca="1" si="23"/>
        <v/>
      </c>
      <c r="H508" s="22" t="str">
        <f t="shared" ca="1" si="25"/>
        <v/>
      </c>
    </row>
    <row r="509" spans="2:8" x14ac:dyDescent="0.35">
      <c r="B509" s="19" t="str">
        <f>IF(A509="","",SUMIF(CustInv!$C$4:$C$999,Tracker!A509,CustInv!$B$4:$B$999))</f>
        <v/>
      </c>
      <c r="C509" s="20" t="str">
        <f>IF(A509="","",IF(A509=CustInv!C508,CustInv!D508,""))</f>
        <v/>
      </c>
      <c r="D509" s="21" t="str">
        <f>IF(A509="","",SUMIF(CustInv!C508:C1503,Tracker!A509,CustInv!E508:E1503))</f>
        <v/>
      </c>
      <c r="E509" s="19" t="str">
        <f t="shared" si="24"/>
        <v/>
      </c>
      <c r="F509" s="21" t="str">
        <f ca="1">IF(C509="","",MIN(SUMIF(CustPay!$C$4:$C$999,Tracker!C509,CustPay!$D$4:$D$99)-SUMIF(OFFSET($C$4,0,0,ROW(C509)-ROW($C$4)),C509,OFFSET($F$4,0,0,ROW(F509)-ROW($F$4))),D509))</f>
        <v/>
      </c>
      <c r="G509" s="21" t="str">
        <f t="shared" ca="1" si="23"/>
        <v/>
      </c>
      <c r="H509" s="22" t="str">
        <f t="shared" ca="1" si="25"/>
        <v/>
      </c>
    </row>
    <row r="510" spans="2:8" x14ac:dyDescent="0.35">
      <c r="B510" s="19" t="str">
        <f>IF(A510="","",SUMIF(CustInv!$C$4:$C$999,Tracker!A510,CustInv!$B$4:$B$999))</f>
        <v/>
      </c>
      <c r="C510" s="20" t="str">
        <f>IF(A510="","",IF(A510=CustInv!C509,CustInv!D509,""))</f>
        <v/>
      </c>
      <c r="D510" s="21" t="str">
        <f>IF(A510="","",SUMIF(CustInv!C509:C1504,Tracker!A510,CustInv!E509:E1504))</f>
        <v/>
      </c>
      <c r="E510" s="19" t="str">
        <f t="shared" si="24"/>
        <v/>
      </c>
      <c r="F510" s="21" t="str">
        <f ca="1">IF(C510="","",MIN(SUMIF(CustPay!$C$4:$C$999,Tracker!C510,CustPay!$D$4:$D$99)-SUMIF(OFFSET($C$4,0,0,ROW(C510)-ROW($C$4)),C510,OFFSET($F$4,0,0,ROW(F510)-ROW($F$4))),D510))</f>
        <v/>
      </c>
      <c r="G510" s="21" t="str">
        <f t="shared" ca="1" si="23"/>
        <v/>
      </c>
      <c r="H510" s="22" t="str">
        <f t="shared" ca="1" si="25"/>
        <v/>
      </c>
    </row>
    <row r="511" spans="2:8" x14ac:dyDescent="0.35">
      <c r="B511" s="19" t="str">
        <f>IF(A511="","",SUMIF(CustInv!$C$4:$C$999,Tracker!A511,CustInv!$B$4:$B$999))</f>
        <v/>
      </c>
      <c r="C511" s="20" t="str">
        <f>IF(A511="","",IF(A511=CustInv!C510,CustInv!D510,""))</f>
        <v/>
      </c>
      <c r="D511" s="21" t="str">
        <f>IF(A511="","",SUMIF(CustInv!C510:C1505,Tracker!A511,CustInv!E510:E1505))</f>
        <v/>
      </c>
      <c r="E511" s="19" t="str">
        <f t="shared" si="24"/>
        <v/>
      </c>
      <c r="F511" s="21" t="str">
        <f ca="1">IF(C511="","",MIN(SUMIF(CustPay!$C$4:$C$999,Tracker!C511,CustPay!$D$4:$D$99)-SUMIF(OFFSET($C$4,0,0,ROW(C511)-ROW($C$4)),C511,OFFSET($F$4,0,0,ROW(F511)-ROW($F$4))),D511))</f>
        <v/>
      </c>
      <c r="G511" s="21" t="str">
        <f t="shared" ca="1" si="23"/>
        <v/>
      </c>
      <c r="H511" s="22" t="str">
        <f t="shared" ca="1" si="25"/>
        <v/>
      </c>
    </row>
    <row r="512" spans="2:8" x14ac:dyDescent="0.35">
      <c r="B512" s="19" t="str">
        <f>IF(A512="","",SUMIF(CustInv!$C$4:$C$999,Tracker!A512,CustInv!$B$4:$B$999))</f>
        <v/>
      </c>
      <c r="C512" s="20" t="str">
        <f>IF(A512="","",IF(A512=CustInv!C511,CustInv!D511,""))</f>
        <v/>
      </c>
      <c r="D512" s="21" t="str">
        <f>IF(A512="","",SUMIF(CustInv!C511:C1506,Tracker!A512,CustInv!E511:E1506))</f>
        <v/>
      </c>
      <c r="E512" s="19" t="str">
        <f t="shared" si="24"/>
        <v/>
      </c>
      <c r="F512" s="21" t="str">
        <f ca="1">IF(C512="","",MIN(SUMIF(CustPay!$C$4:$C$999,Tracker!C512,CustPay!$D$4:$D$99)-SUMIF(OFFSET($C$4,0,0,ROW(C512)-ROW($C$4)),C512,OFFSET($F$4,0,0,ROW(F512)-ROW($F$4))),D512))</f>
        <v/>
      </c>
      <c r="G512" s="21" t="str">
        <f t="shared" ca="1" si="23"/>
        <v/>
      </c>
      <c r="H512" s="22" t="str">
        <f t="shared" ca="1" si="25"/>
        <v/>
      </c>
    </row>
    <row r="513" spans="2:8" x14ac:dyDescent="0.35">
      <c r="B513" s="19" t="str">
        <f>IF(A513="","",SUMIF(CustInv!$C$4:$C$999,Tracker!A513,CustInv!$B$4:$B$999))</f>
        <v/>
      </c>
      <c r="C513" s="20" t="str">
        <f>IF(A513="","",IF(A513=CustInv!C512,CustInv!D512,""))</f>
        <v/>
      </c>
      <c r="D513" s="21" t="str">
        <f>IF(A513="","",SUMIF(CustInv!C512:C1507,Tracker!A513,CustInv!E512:E1507))</f>
        <v/>
      </c>
      <c r="E513" s="19" t="str">
        <f t="shared" si="24"/>
        <v/>
      </c>
      <c r="F513" s="21" t="str">
        <f ca="1">IF(C513="","",MIN(SUMIF(CustPay!$C$4:$C$999,Tracker!C513,CustPay!$D$4:$D$99)-SUMIF(OFFSET($C$4,0,0,ROW(C513)-ROW($C$4)),C513,OFFSET($F$4,0,0,ROW(F513)-ROW($F$4))),D513))</f>
        <v/>
      </c>
      <c r="G513" s="21" t="str">
        <f t="shared" ca="1" si="23"/>
        <v/>
      </c>
      <c r="H513" s="22" t="str">
        <f t="shared" ca="1" si="25"/>
        <v/>
      </c>
    </row>
    <row r="514" spans="2:8" x14ac:dyDescent="0.35">
      <c r="B514" s="19" t="str">
        <f>IF(A514="","",SUMIF(CustInv!$C$4:$C$999,Tracker!A514,CustInv!$B$4:$B$999))</f>
        <v/>
      </c>
      <c r="C514" s="20" t="str">
        <f>IF(A514="","",IF(A514=CustInv!C513,CustInv!D513,""))</f>
        <v/>
      </c>
      <c r="D514" s="21" t="str">
        <f>IF(A514="","",SUMIF(CustInv!C513:C1508,Tracker!A514,CustInv!E513:E1508))</f>
        <v/>
      </c>
      <c r="E514" s="19" t="str">
        <f t="shared" si="24"/>
        <v/>
      </c>
      <c r="F514" s="21" t="str">
        <f ca="1">IF(C514="","",MIN(SUMIF(CustPay!$C$4:$C$999,Tracker!C514,CustPay!$D$4:$D$99)-SUMIF(OFFSET($C$4,0,0,ROW(C514)-ROW($C$4)),C514,OFFSET($F$4,0,0,ROW(F514)-ROW($F$4))),D514))</f>
        <v/>
      </c>
      <c r="G514" s="21" t="str">
        <f t="shared" ca="1" si="23"/>
        <v/>
      </c>
      <c r="H514" s="22" t="str">
        <f t="shared" ca="1" si="25"/>
        <v/>
      </c>
    </row>
    <row r="515" spans="2:8" x14ac:dyDescent="0.35">
      <c r="B515" s="19" t="str">
        <f>IF(A515="","",SUMIF(CustInv!$C$4:$C$999,Tracker!A515,CustInv!$B$4:$B$999))</f>
        <v/>
      </c>
      <c r="C515" s="20" t="str">
        <f>IF(A515="","",IF(A515=CustInv!C514,CustInv!D514,""))</f>
        <v/>
      </c>
      <c r="D515" s="21" t="str">
        <f>IF(A515="","",SUMIF(CustInv!C514:C1509,Tracker!A515,CustInv!E514:E1509))</f>
        <v/>
      </c>
      <c r="E515" s="19" t="str">
        <f t="shared" si="24"/>
        <v/>
      </c>
      <c r="F515" s="21" t="str">
        <f ca="1">IF(C515="","",MIN(SUMIF(CustPay!$C$4:$C$999,Tracker!C515,CustPay!$D$4:$D$99)-SUMIF(OFFSET($C$4,0,0,ROW(C515)-ROW($C$4)),C515,OFFSET($F$4,0,0,ROW(F515)-ROW($F$4))),D515))</f>
        <v/>
      </c>
      <c r="G515" s="21" t="str">
        <f t="shared" ca="1" si="23"/>
        <v/>
      </c>
      <c r="H515" s="22" t="str">
        <f t="shared" ca="1" si="25"/>
        <v/>
      </c>
    </row>
    <row r="516" spans="2:8" x14ac:dyDescent="0.35">
      <c r="B516" s="19" t="str">
        <f>IF(A516="","",SUMIF(CustInv!$C$4:$C$999,Tracker!A516,CustInv!$B$4:$B$999))</f>
        <v/>
      </c>
      <c r="C516" s="20" t="str">
        <f>IF(A516="","",IF(A516=CustInv!C515,CustInv!D515,""))</f>
        <v/>
      </c>
      <c r="D516" s="21" t="str">
        <f>IF(A516="","",SUMIF(CustInv!C515:C1510,Tracker!A516,CustInv!E515:E1510))</f>
        <v/>
      </c>
      <c r="E516" s="19" t="str">
        <f t="shared" si="24"/>
        <v/>
      </c>
      <c r="F516" s="21" t="str">
        <f ca="1">IF(C516="","",MIN(SUMIF(CustPay!$C$4:$C$999,Tracker!C516,CustPay!$D$4:$D$99)-SUMIF(OFFSET($C$4,0,0,ROW(C516)-ROW($C$4)),C516,OFFSET($F$4,0,0,ROW(F516)-ROW($F$4))),D516))</f>
        <v/>
      </c>
      <c r="G516" s="21" t="str">
        <f t="shared" ca="1" si="23"/>
        <v/>
      </c>
      <c r="H516" s="22" t="str">
        <f t="shared" ca="1" si="25"/>
        <v/>
      </c>
    </row>
    <row r="517" spans="2:8" x14ac:dyDescent="0.35">
      <c r="B517" s="19" t="str">
        <f>IF(A517="","",SUMIF(CustInv!$C$4:$C$999,Tracker!A517,CustInv!$B$4:$B$999))</f>
        <v/>
      </c>
      <c r="C517" s="20" t="str">
        <f>IF(A517="","",IF(A517=CustInv!C516,CustInv!D516,""))</f>
        <v/>
      </c>
      <c r="D517" s="21" t="str">
        <f>IF(A517="","",SUMIF(CustInv!C516:C1511,Tracker!A517,CustInv!E516:E1511))</f>
        <v/>
      </c>
      <c r="E517" s="19" t="str">
        <f t="shared" si="24"/>
        <v/>
      </c>
      <c r="F517" s="21" t="str">
        <f ca="1">IF(C517="","",MIN(SUMIF(CustPay!$C$4:$C$999,Tracker!C517,CustPay!$D$4:$D$99)-SUMIF(OFFSET($C$4,0,0,ROW(C517)-ROW($C$4)),C517,OFFSET($F$4,0,0,ROW(F517)-ROW($F$4))),D517))</f>
        <v/>
      </c>
      <c r="G517" s="21" t="str">
        <f t="shared" ca="1" si="23"/>
        <v/>
      </c>
      <c r="H517" s="22" t="str">
        <f t="shared" ca="1" si="25"/>
        <v/>
      </c>
    </row>
    <row r="518" spans="2:8" x14ac:dyDescent="0.35">
      <c r="B518" s="19" t="str">
        <f>IF(A518="","",SUMIF(CustInv!$C$4:$C$999,Tracker!A518,CustInv!$B$4:$B$999))</f>
        <v/>
      </c>
      <c r="C518" s="20" t="str">
        <f>IF(A518="","",IF(A518=CustInv!C517,CustInv!D517,""))</f>
        <v/>
      </c>
      <c r="D518" s="21" t="str">
        <f>IF(A518="","",SUMIF(CustInv!C517:C1512,Tracker!A518,CustInv!E517:E1512))</f>
        <v/>
      </c>
      <c r="E518" s="19" t="str">
        <f t="shared" si="24"/>
        <v/>
      </c>
      <c r="F518" s="21" t="str">
        <f ca="1">IF(C518="","",MIN(SUMIF(CustPay!$C$4:$C$999,Tracker!C518,CustPay!$D$4:$D$99)-SUMIF(OFFSET($C$4,0,0,ROW(C518)-ROW($C$4)),C518,OFFSET($F$4,0,0,ROW(F518)-ROW($F$4))),D518))</f>
        <v/>
      </c>
      <c r="G518" s="21" t="str">
        <f t="shared" ref="G518:G581" ca="1" si="26">IF(F518="","",D518-F518)</f>
        <v/>
      </c>
      <c r="H518" s="22" t="str">
        <f t="shared" ca="1" si="25"/>
        <v/>
      </c>
    </row>
    <row r="519" spans="2:8" x14ac:dyDescent="0.35">
      <c r="B519" s="19" t="str">
        <f>IF(A519="","",SUMIF(CustInv!$C$4:$C$999,Tracker!A519,CustInv!$B$4:$B$999))</f>
        <v/>
      </c>
      <c r="C519" s="20" t="str">
        <f>IF(A519="","",IF(A519=CustInv!C518,CustInv!D518,""))</f>
        <v/>
      </c>
      <c r="D519" s="21" t="str">
        <f>IF(A519="","",SUMIF(CustInv!C518:C1513,Tracker!A519,CustInv!E518:E1513))</f>
        <v/>
      </c>
      <c r="E519" s="19" t="str">
        <f t="shared" si="24"/>
        <v/>
      </c>
      <c r="F519" s="21" t="str">
        <f ca="1">IF(C519="","",MIN(SUMIF(CustPay!$C$4:$C$999,Tracker!C519,CustPay!$D$4:$D$99)-SUMIF(OFFSET($C$4,0,0,ROW(C519)-ROW($C$4)),C519,OFFSET($F$4,0,0,ROW(F519)-ROW($F$4))),D519))</f>
        <v/>
      </c>
      <c r="G519" s="21" t="str">
        <f t="shared" ca="1" si="26"/>
        <v/>
      </c>
      <c r="H519" s="22" t="str">
        <f t="shared" ca="1" si="25"/>
        <v/>
      </c>
    </row>
    <row r="520" spans="2:8" x14ac:dyDescent="0.35">
      <c r="B520" s="19" t="str">
        <f>IF(A520="","",SUMIF(CustInv!$C$4:$C$999,Tracker!A520,CustInv!$B$4:$B$999))</f>
        <v/>
      </c>
      <c r="C520" s="20" t="str">
        <f>IF(A520="","",IF(A520=CustInv!C519,CustInv!D519,""))</f>
        <v/>
      </c>
      <c r="D520" s="21" t="str">
        <f>IF(A520="","",SUMIF(CustInv!C519:C1514,Tracker!A520,CustInv!E519:E1514))</f>
        <v/>
      </c>
      <c r="E520" s="19" t="str">
        <f t="shared" si="24"/>
        <v/>
      </c>
      <c r="F520" s="21" t="str">
        <f ca="1">IF(C520="","",MIN(SUMIF(CustPay!$C$4:$C$999,Tracker!C520,CustPay!$D$4:$D$99)-SUMIF(OFFSET($C$4,0,0,ROW(C520)-ROW($C$4)),C520,OFFSET($F$4,0,0,ROW(F520)-ROW($F$4))),D520))</f>
        <v/>
      </c>
      <c r="G520" s="21" t="str">
        <f t="shared" ca="1" si="26"/>
        <v/>
      </c>
      <c r="H520" s="22" t="str">
        <f t="shared" ca="1" si="25"/>
        <v/>
      </c>
    </row>
    <row r="521" spans="2:8" x14ac:dyDescent="0.35">
      <c r="B521" s="19" t="str">
        <f>IF(A521="","",SUMIF(CustInv!$C$4:$C$999,Tracker!A521,CustInv!$B$4:$B$999))</f>
        <v/>
      </c>
      <c r="C521" s="20" t="str">
        <f>IF(A521="","",IF(A521=CustInv!C520,CustInv!D520,""))</f>
        <v/>
      </c>
      <c r="D521" s="21" t="str">
        <f>IF(A521="","",SUMIF(CustInv!C520:C1515,Tracker!A521,CustInv!E520:E1515))</f>
        <v/>
      </c>
      <c r="E521" s="19" t="str">
        <f t="shared" si="24"/>
        <v/>
      </c>
      <c r="F521" s="21" t="str">
        <f ca="1">IF(C521="","",MIN(SUMIF(CustPay!$C$4:$C$999,Tracker!C521,CustPay!$D$4:$D$99)-SUMIF(OFFSET($C$4,0,0,ROW(C521)-ROW($C$4)),C521,OFFSET($F$4,0,0,ROW(F521)-ROW($F$4))),D521))</f>
        <v/>
      </c>
      <c r="G521" s="21" t="str">
        <f t="shared" ca="1" si="26"/>
        <v/>
      </c>
      <c r="H521" s="22" t="str">
        <f t="shared" ca="1" si="25"/>
        <v/>
      </c>
    </row>
    <row r="522" spans="2:8" x14ac:dyDescent="0.35">
      <c r="B522" s="19" t="str">
        <f>IF(A522="","",SUMIF(CustInv!$C$4:$C$999,Tracker!A522,CustInv!$B$4:$B$999))</f>
        <v/>
      </c>
      <c r="C522" s="20" t="str">
        <f>IF(A522="","",IF(A522=CustInv!C521,CustInv!D521,""))</f>
        <v/>
      </c>
      <c r="D522" s="21" t="str">
        <f>IF(A522="","",SUMIF(CustInv!C521:C1516,Tracker!A522,CustInv!E521:E1516))</f>
        <v/>
      </c>
      <c r="E522" s="19" t="str">
        <f t="shared" si="24"/>
        <v/>
      </c>
      <c r="F522" s="21" t="str">
        <f ca="1">IF(C522="","",MIN(SUMIF(CustPay!$C$4:$C$999,Tracker!C522,CustPay!$D$4:$D$99)-SUMIF(OFFSET($C$4,0,0,ROW(C522)-ROW($C$4)),C522,OFFSET($F$4,0,0,ROW(F522)-ROW($F$4))),D522))</f>
        <v/>
      </c>
      <c r="G522" s="21" t="str">
        <f t="shared" ca="1" si="26"/>
        <v/>
      </c>
      <c r="H522" s="22" t="str">
        <f t="shared" ca="1" si="25"/>
        <v/>
      </c>
    </row>
    <row r="523" spans="2:8" x14ac:dyDescent="0.35">
      <c r="B523" s="19" t="str">
        <f>IF(A523="","",SUMIF(CustInv!$C$4:$C$999,Tracker!A523,CustInv!$B$4:$B$999))</f>
        <v/>
      </c>
      <c r="C523" s="20" t="str">
        <f>IF(A523="","",IF(A523=CustInv!C522,CustInv!D522,""))</f>
        <v/>
      </c>
      <c r="D523" s="21" t="str">
        <f>IF(A523="","",SUMIF(CustInv!C522:C1517,Tracker!A523,CustInv!E522:E1517))</f>
        <v/>
      </c>
      <c r="E523" s="19" t="str">
        <f t="shared" si="24"/>
        <v/>
      </c>
      <c r="F523" s="21" t="str">
        <f ca="1">IF(C523="","",MIN(SUMIF(CustPay!$C$4:$C$999,Tracker!C523,CustPay!$D$4:$D$99)-SUMIF(OFFSET($C$4,0,0,ROW(C523)-ROW($C$4)),C523,OFFSET($F$4,0,0,ROW(F523)-ROW($F$4))),D523))</f>
        <v/>
      </c>
      <c r="G523" s="21" t="str">
        <f t="shared" ca="1" si="26"/>
        <v/>
      </c>
      <c r="H523" s="22" t="str">
        <f t="shared" ca="1" si="25"/>
        <v/>
      </c>
    </row>
    <row r="524" spans="2:8" x14ac:dyDescent="0.35">
      <c r="B524" s="19" t="str">
        <f>IF(A524="","",SUMIF(CustInv!$C$4:$C$999,Tracker!A524,CustInv!$B$4:$B$999))</f>
        <v/>
      </c>
      <c r="C524" s="20" t="str">
        <f>IF(A524="","",IF(A524=CustInv!C523,CustInv!D523,""))</f>
        <v/>
      </c>
      <c r="D524" s="21" t="str">
        <f>IF(A524="","",SUMIF(CustInv!C523:C1518,Tracker!A524,CustInv!E523:E1518))</f>
        <v/>
      </c>
      <c r="E524" s="19" t="str">
        <f t="shared" si="24"/>
        <v/>
      </c>
      <c r="F524" s="21" t="str">
        <f ca="1">IF(C524="","",MIN(SUMIF(CustPay!$C$4:$C$999,Tracker!C524,CustPay!$D$4:$D$99)-SUMIF(OFFSET($C$4,0,0,ROW(C524)-ROW($C$4)),C524,OFFSET($F$4,0,0,ROW(F524)-ROW($F$4))),D524))</f>
        <v/>
      </c>
      <c r="G524" s="21" t="str">
        <f t="shared" ca="1" si="26"/>
        <v/>
      </c>
      <c r="H524" s="22" t="str">
        <f t="shared" ca="1" si="25"/>
        <v/>
      </c>
    </row>
    <row r="525" spans="2:8" x14ac:dyDescent="0.35">
      <c r="B525" s="19" t="str">
        <f>IF(A525="","",SUMIF(CustInv!$C$4:$C$999,Tracker!A525,CustInv!$B$4:$B$999))</f>
        <v/>
      </c>
      <c r="C525" s="20" t="str">
        <f>IF(A525="","",IF(A525=CustInv!C524,CustInv!D524,""))</f>
        <v/>
      </c>
      <c r="D525" s="21" t="str">
        <f>IF(A525="","",SUMIF(CustInv!C524:C1519,Tracker!A525,CustInv!E524:E1519))</f>
        <v/>
      </c>
      <c r="E525" s="19" t="str">
        <f t="shared" ref="E525:E588" si="27">IF(A525="","",DATE(YEAR(B525),MONTH(B525),DAY(B525)+30))</f>
        <v/>
      </c>
      <c r="F525" s="21" t="str">
        <f ca="1">IF(C525="","",MIN(SUMIF(CustPay!$C$4:$C$999,Tracker!C525,CustPay!$D$4:$D$99)-SUMIF(OFFSET($C$4,0,0,ROW(C525)-ROW($C$4)),C525,OFFSET($F$4,0,0,ROW(F525)-ROW($F$4))),D525))</f>
        <v/>
      </c>
      <c r="G525" s="21" t="str">
        <f t="shared" ca="1" si="26"/>
        <v/>
      </c>
      <c r="H525" s="22" t="str">
        <f t="shared" ref="H525:H588" ca="1" si="28">IF(G525=0,"Invoice Paid Up",IF(B525="","",TODAY()-B525))</f>
        <v/>
      </c>
    </row>
    <row r="526" spans="2:8" x14ac:dyDescent="0.35">
      <c r="B526" s="19" t="str">
        <f>IF(A526="","",SUMIF(CustInv!$C$4:$C$999,Tracker!A526,CustInv!$B$4:$B$999))</f>
        <v/>
      </c>
      <c r="C526" s="20" t="str">
        <f>IF(A526="","",IF(A526=CustInv!C525,CustInv!D525,""))</f>
        <v/>
      </c>
      <c r="D526" s="21" t="str">
        <f>IF(A526="","",SUMIF(CustInv!C525:C1520,Tracker!A526,CustInv!E525:E1520))</f>
        <v/>
      </c>
      <c r="E526" s="19" t="str">
        <f t="shared" si="27"/>
        <v/>
      </c>
      <c r="F526" s="21" t="str">
        <f ca="1">IF(C526="","",MIN(SUMIF(CustPay!$C$4:$C$999,Tracker!C526,CustPay!$D$4:$D$99)-SUMIF(OFFSET($C$4,0,0,ROW(C526)-ROW($C$4)),C526,OFFSET($F$4,0,0,ROW(F526)-ROW($F$4))),D526))</f>
        <v/>
      </c>
      <c r="G526" s="21" t="str">
        <f t="shared" ca="1" si="26"/>
        <v/>
      </c>
      <c r="H526" s="22" t="str">
        <f t="shared" ca="1" si="28"/>
        <v/>
      </c>
    </row>
    <row r="527" spans="2:8" x14ac:dyDescent="0.35">
      <c r="B527" s="19" t="str">
        <f>IF(A527="","",SUMIF(CustInv!$C$4:$C$999,Tracker!A527,CustInv!$B$4:$B$999))</f>
        <v/>
      </c>
      <c r="C527" s="20" t="str">
        <f>IF(A527="","",IF(A527=CustInv!C526,CustInv!D526,""))</f>
        <v/>
      </c>
      <c r="D527" s="21" t="str">
        <f>IF(A527="","",SUMIF(CustInv!C526:C1521,Tracker!A527,CustInv!E526:E1521))</f>
        <v/>
      </c>
      <c r="E527" s="19" t="str">
        <f t="shared" si="27"/>
        <v/>
      </c>
      <c r="F527" s="21" t="str">
        <f ca="1">IF(C527="","",MIN(SUMIF(CustPay!$C$4:$C$999,Tracker!C527,CustPay!$D$4:$D$99)-SUMIF(OFFSET($C$4,0,0,ROW(C527)-ROW($C$4)),C527,OFFSET($F$4,0,0,ROW(F527)-ROW($F$4))),D527))</f>
        <v/>
      </c>
      <c r="G527" s="21" t="str">
        <f t="shared" ca="1" si="26"/>
        <v/>
      </c>
      <c r="H527" s="22" t="str">
        <f t="shared" ca="1" si="28"/>
        <v/>
      </c>
    </row>
    <row r="528" spans="2:8" x14ac:dyDescent="0.35">
      <c r="B528" s="19" t="str">
        <f>IF(A528="","",SUMIF(CustInv!$C$4:$C$999,Tracker!A528,CustInv!$B$4:$B$999))</f>
        <v/>
      </c>
      <c r="C528" s="20" t="str">
        <f>IF(A528="","",IF(A528=CustInv!C527,CustInv!D527,""))</f>
        <v/>
      </c>
      <c r="D528" s="21" t="str">
        <f>IF(A528="","",SUMIF(CustInv!C527:C1522,Tracker!A528,CustInv!E527:E1522))</f>
        <v/>
      </c>
      <c r="E528" s="19" t="str">
        <f t="shared" si="27"/>
        <v/>
      </c>
      <c r="F528" s="21" t="str">
        <f ca="1">IF(C528="","",MIN(SUMIF(CustPay!$C$4:$C$999,Tracker!C528,CustPay!$D$4:$D$99)-SUMIF(OFFSET($C$4,0,0,ROW(C528)-ROW($C$4)),C528,OFFSET($F$4,0,0,ROW(F528)-ROW($F$4))),D528))</f>
        <v/>
      </c>
      <c r="G528" s="21" t="str">
        <f t="shared" ca="1" si="26"/>
        <v/>
      </c>
      <c r="H528" s="22" t="str">
        <f t="shared" ca="1" si="28"/>
        <v/>
      </c>
    </row>
    <row r="529" spans="2:8" x14ac:dyDescent="0.35">
      <c r="B529" s="19" t="str">
        <f>IF(A529="","",SUMIF(CustInv!$C$4:$C$999,Tracker!A529,CustInv!$B$4:$B$999))</f>
        <v/>
      </c>
      <c r="C529" s="20" t="str">
        <f>IF(A529="","",IF(A529=CustInv!C528,CustInv!D528,""))</f>
        <v/>
      </c>
      <c r="D529" s="21" t="str">
        <f>IF(A529="","",SUMIF(CustInv!C528:C1523,Tracker!A529,CustInv!E528:E1523))</f>
        <v/>
      </c>
      <c r="E529" s="19" t="str">
        <f t="shared" si="27"/>
        <v/>
      </c>
      <c r="F529" s="21" t="str">
        <f ca="1">IF(C529="","",MIN(SUMIF(CustPay!$C$4:$C$999,Tracker!C529,CustPay!$D$4:$D$99)-SUMIF(OFFSET($C$4,0,0,ROW(C529)-ROW($C$4)),C529,OFFSET($F$4,0,0,ROW(F529)-ROW($F$4))),D529))</f>
        <v/>
      </c>
      <c r="G529" s="21" t="str">
        <f t="shared" ca="1" si="26"/>
        <v/>
      </c>
      <c r="H529" s="22" t="str">
        <f t="shared" ca="1" si="28"/>
        <v/>
      </c>
    </row>
    <row r="530" spans="2:8" x14ac:dyDescent="0.35">
      <c r="B530" s="19" t="str">
        <f>IF(A530="","",SUMIF(CustInv!$C$4:$C$999,Tracker!A530,CustInv!$B$4:$B$999))</f>
        <v/>
      </c>
      <c r="C530" s="20" t="str">
        <f>IF(A530="","",IF(A530=CustInv!C529,CustInv!D529,""))</f>
        <v/>
      </c>
      <c r="D530" s="21" t="str">
        <f>IF(A530="","",SUMIF(CustInv!C529:C1524,Tracker!A530,CustInv!E529:E1524))</f>
        <v/>
      </c>
      <c r="E530" s="19" t="str">
        <f t="shared" si="27"/>
        <v/>
      </c>
      <c r="F530" s="21" t="str">
        <f ca="1">IF(C530="","",MIN(SUMIF(CustPay!$C$4:$C$999,Tracker!C530,CustPay!$D$4:$D$99)-SUMIF(OFFSET($C$4,0,0,ROW(C530)-ROW($C$4)),C530,OFFSET($F$4,0,0,ROW(F530)-ROW($F$4))),D530))</f>
        <v/>
      </c>
      <c r="G530" s="21" t="str">
        <f t="shared" ca="1" si="26"/>
        <v/>
      </c>
      <c r="H530" s="22" t="str">
        <f t="shared" ca="1" si="28"/>
        <v/>
      </c>
    </row>
    <row r="531" spans="2:8" x14ac:dyDescent="0.35">
      <c r="B531" s="19" t="str">
        <f>IF(A531="","",SUMIF(CustInv!$C$4:$C$999,Tracker!A531,CustInv!$B$4:$B$999))</f>
        <v/>
      </c>
      <c r="C531" s="20" t="str">
        <f>IF(A531="","",IF(A531=CustInv!C530,CustInv!D530,""))</f>
        <v/>
      </c>
      <c r="D531" s="21" t="str">
        <f>IF(A531="","",SUMIF(CustInv!C530:C1525,Tracker!A531,CustInv!E530:E1525))</f>
        <v/>
      </c>
      <c r="E531" s="19" t="str">
        <f t="shared" si="27"/>
        <v/>
      </c>
      <c r="F531" s="21" t="str">
        <f ca="1">IF(C531="","",MIN(SUMIF(CustPay!$C$4:$C$999,Tracker!C531,CustPay!$D$4:$D$99)-SUMIF(OFFSET($C$4,0,0,ROW(C531)-ROW($C$4)),C531,OFFSET($F$4,0,0,ROW(F531)-ROW($F$4))),D531))</f>
        <v/>
      </c>
      <c r="G531" s="21" t="str">
        <f t="shared" ca="1" si="26"/>
        <v/>
      </c>
      <c r="H531" s="22" t="str">
        <f t="shared" ca="1" si="28"/>
        <v/>
      </c>
    </row>
    <row r="532" spans="2:8" x14ac:dyDescent="0.35">
      <c r="B532" s="19" t="str">
        <f>IF(A532="","",SUMIF(CustInv!$C$4:$C$999,Tracker!A532,CustInv!$B$4:$B$999))</f>
        <v/>
      </c>
      <c r="C532" s="20" t="str">
        <f>IF(A532="","",IF(A532=CustInv!C531,CustInv!D531,""))</f>
        <v/>
      </c>
      <c r="D532" s="21" t="str">
        <f>IF(A532="","",SUMIF(CustInv!C531:C1526,Tracker!A532,CustInv!E531:E1526))</f>
        <v/>
      </c>
      <c r="E532" s="19" t="str">
        <f t="shared" si="27"/>
        <v/>
      </c>
      <c r="F532" s="21" t="str">
        <f ca="1">IF(C532="","",MIN(SUMIF(CustPay!$C$4:$C$999,Tracker!C532,CustPay!$D$4:$D$99)-SUMIF(OFFSET($C$4,0,0,ROW(C532)-ROW($C$4)),C532,OFFSET($F$4,0,0,ROW(F532)-ROW($F$4))),D532))</f>
        <v/>
      </c>
      <c r="G532" s="21" t="str">
        <f t="shared" ca="1" si="26"/>
        <v/>
      </c>
      <c r="H532" s="22" t="str">
        <f t="shared" ca="1" si="28"/>
        <v/>
      </c>
    </row>
    <row r="533" spans="2:8" x14ac:dyDescent="0.35">
      <c r="B533" s="19" t="str">
        <f>IF(A533="","",SUMIF(CustInv!$C$4:$C$999,Tracker!A533,CustInv!$B$4:$B$999))</f>
        <v/>
      </c>
      <c r="C533" s="20" t="str">
        <f>IF(A533="","",IF(A533=CustInv!C532,CustInv!D532,""))</f>
        <v/>
      </c>
      <c r="D533" s="21" t="str">
        <f>IF(A533="","",SUMIF(CustInv!C532:C1527,Tracker!A533,CustInv!E532:E1527))</f>
        <v/>
      </c>
      <c r="E533" s="19" t="str">
        <f t="shared" si="27"/>
        <v/>
      </c>
      <c r="F533" s="21" t="str">
        <f ca="1">IF(C533="","",MIN(SUMIF(CustPay!$C$4:$C$999,Tracker!C533,CustPay!$D$4:$D$99)-SUMIF(OFFSET($C$4,0,0,ROW(C533)-ROW($C$4)),C533,OFFSET($F$4,0,0,ROW(F533)-ROW($F$4))),D533))</f>
        <v/>
      </c>
      <c r="G533" s="21" t="str">
        <f t="shared" ca="1" si="26"/>
        <v/>
      </c>
      <c r="H533" s="22" t="str">
        <f t="shared" ca="1" si="28"/>
        <v/>
      </c>
    </row>
    <row r="534" spans="2:8" x14ac:dyDescent="0.35">
      <c r="B534" s="19" t="str">
        <f>IF(A534="","",SUMIF(CustInv!$C$4:$C$999,Tracker!A534,CustInv!$B$4:$B$999))</f>
        <v/>
      </c>
      <c r="C534" s="20" t="str">
        <f>IF(A534="","",IF(A534=CustInv!C533,CustInv!D533,""))</f>
        <v/>
      </c>
      <c r="D534" s="21" t="str">
        <f>IF(A534="","",SUMIF(CustInv!C533:C1528,Tracker!A534,CustInv!E533:E1528))</f>
        <v/>
      </c>
      <c r="E534" s="19" t="str">
        <f t="shared" si="27"/>
        <v/>
      </c>
      <c r="F534" s="21" t="str">
        <f ca="1">IF(C534="","",MIN(SUMIF(CustPay!$C$4:$C$999,Tracker!C534,CustPay!$D$4:$D$99)-SUMIF(OFFSET($C$4,0,0,ROW(C534)-ROW($C$4)),C534,OFFSET($F$4,0,0,ROW(F534)-ROW($F$4))),D534))</f>
        <v/>
      </c>
      <c r="G534" s="21" t="str">
        <f t="shared" ca="1" si="26"/>
        <v/>
      </c>
      <c r="H534" s="22" t="str">
        <f t="shared" ca="1" si="28"/>
        <v/>
      </c>
    </row>
    <row r="535" spans="2:8" x14ac:dyDescent="0.35">
      <c r="B535" s="19" t="str">
        <f>IF(A535="","",SUMIF(CustInv!$C$4:$C$999,Tracker!A535,CustInv!$B$4:$B$999))</f>
        <v/>
      </c>
      <c r="C535" s="20" t="str">
        <f>IF(A535="","",IF(A535=CustInv!C534,CustInv!D534,""))</f>
        <v/>
      </c>
      <c r="D535" s="21" t="str">
        <f>IF(A535="","",SUMIF(CustInv!C534:C1529,Tracker!A535,CustInv!E534:E1529))</f>
        <v/>
      </c>
      <c r="E535" s="19" t="str">
        <f t="shared" si="27"/>
        <v/>
      </c>
      <c r="F535" s="21" t="str">
        <f ca="1">IF(C535="","",MIN(SUMIF(CustPay!$C$4:$C$999,Tracker!C535,CustPay!$D$4:$D$99)-SUMIF(OFFSET($C$4,0,0,ROW(C535)-ROW($C$4)),C535,OFFSET($F$4,0,0,ROW(F535)-ROW($F$4))),D535))</f>
        <v/>
      </c>
      <c r="G535" s="21" t="str">
        <f t="shared" ca="1" si="26"/>
        <v/>
      </c>
      <c r="H535" s="22" t="str">
        <f t="shared" ca="1" si="28"/>
        <v/>
      </c>
    </row>
    <row r="536" spans="2:8" x14ac:dyDescent="0.35">
      <c r="B536" s="19" t="str">
        <f>IF(A536="","",SUMIF(CustInv!$C$4:$C$999,Tracker!A536,CustInv!$B$4:$B$999))</f>
        <v/>
      </c>
      <c r="C536" s="20" t="str">
        <f>IF(A536="","",IF(A536=CustInv!C535,CustInv!D535,""))</f>
        <v/>
      </c>
      <c r="D536" s="21" t="str">
        <f>IF(A536="","",SUMIF(CustInv!C535:C1530,Tracker!A536,CustInv!E535:E1530))</f>
        <v/>
      </c>
      <c r="E536" s="19" t="str">
        <f t="shared" si="27"/>
        <v/>
      </c>
      <c r="F536" s="21" t="str">
        <f ca="1">IF(C536="","",MIN(SUMIF(CustPay!$C$4:$C$999,Tracker!C536,CustPay!$D$4:$D$99)-SUMIF(OFFSET($C$4,0,0,ROW(C536)-ROW($C$4)),C536,OFFSET($F$4,0,0,ROW(F536)-ROW($F$4))),D536))</f>
        <v/>
      </c>
      <c r="G536" s="21" t="str">
        <f t="shared" ca="1" si="26"/>
        <v/>
      </c>
      <c r="H536" s="22" t="str">
        <f t="shared" ca="1" si="28"/>
        <v/>
      </c>
    </row>
    <row r="537" spans="2:8" x14ac:dyDescent="0.35">
      <c r="B537" s="19" t="str">
        <f>IF(A537="","",SUMIF(CustInv!$C$4:$C$999,Tracker!A537,CustInv!$B$4:$B$999))</f>
        <v/>
      </c>
      <c r="C537" s="20" t="str">
        <f>IF(A537="","",IF(A537=CustInv!C536,CustInv!D536,""))</f>
        <v/>
      </c>
      <c r="D537" s="21" t="str">
        <f>IF(A537="","",SUMIF(CustInv!C536:C1531,Tracker!A537,CustInv!E536:E1531))</f>
        <v/>
      </c>
      <c r="E537" s="19" t="str">
        <f t="shared" si="27"/>
        <v/>
      </c>
      <c r="F537" s="21" t="str">
        <f ca="1">IF(C537="","",MIN(SUMIF(CustPay!$C$4:$C$999,Tracker!C537,CustPay!$D$4:$D$99)-SUMIF(OFFSET($C$4,0,0,ROW(C537)-ROW($C$4)),C537,OFFSET($F$4,0,0,ROW(F537)-ROW($F$4))),D537))</f>
        <v/>
      </c>
      <c r="G537" s="21" t="str">
        <f t="shared" ca="1" si="26"/>
        <v/>
      </c>
      <c r="H537" s="22" t="str">
        <f t="shared" ca="1" si="28"/>
        <v/>
      </c>
    </row>
    <row r="538" spans="2:8" x14ac:dyDescent="0.35">
      <c r="B538" s="19" t="str">
        <f>IF(A538="","",SUMIF(CustInv!$C$4:$C$999,Tracker!A538,CustInv!$B$4:$B$999))</f>
        <v/>
      </c>
      <c r="C538" s="20" t="str">
        <f>IF(A538="","",IF(A538=CustInv!C537,CustInv!D537,""))</f>
        <v/>
      </c>
      <c r="D538" s="21" t="str">
        <f>IF(A538="","",SUMIF(CustInv!C537:C1532,Tracker!A538,CustInv!E537:E1532))</f>
        <v/>
      </c>
      <c r="E538" s="19" t="str">
        <f t="shared" si="27"/>
        <v/>
      </c>
      <c r="F538" s="21" t="str">
        <f ca="1">IF(C538="","",MIN(SUMIF(CustPay!$C$4:$C$999,Tracker!C538,CustPay!$D$4:$D$99)-SUMIF(OFFSET($C$4,0,0,ROW(C538)-ROW($C$4)),C538,OFFSET($F$4,0,0,ROW(F538)-ROW($F$4))),D538))</f>
        <v/>
      </c>
      <c r="G538" s="21" t="str">
        <f t="shared" ca="1" si="26"/>
        <v/>
      </c>
      <c r="H538" s="22" t="str">
        <f t="shared" ca="1" si="28"/>
        <v/>
      </c>
    </row>
    <row r="539" spans="2:8" x14ac:dyDescent="0.35">
      <c r="B539" s="19" t="str">
        <f>IF(A539="","",SUMIF(CustInv!$C$4:$C$999,Tracker!A539,CustInv!$B$4:$B$999))</f>
        <v/>
      </c>
      <c r="C539" s="20" t="str">
        <f>IF(A539="","",IF(A539=CustInv!C538,CustInv!D538,""))</f>
        <v/>
      </c>
      <c r="D539" s="21" t="str">
        <f>IF(A539="","",SUMIF(CustInv!C538:C1533,Tracker!A539,CustInv!E538:E1533))</f>
        <v/>
      </c>
      <c r="E539" s="19" t="str">
        <f t="shared" si="27"/>
        <v/>
      </c>
      <c r="F539" s="21" t="str">
        <f ca="1">IF(C539="","",MIN(SUMIF(CustPay!$C$4:$C$999,Tracker!C539,CustPay!$D$4:$D$99)-SUMIF(OFFSET($C$4,0,0,ROW(C539)-ROW($C$4)),C539,OFFSET($F$4,0,0,ROW(F539)-ROW($F$4))),D539))</f>
        <v/>
      </c>
      <c r="G539" s="21" t="str">
        <f t="shared" ca="1" si="26"/>
        <v/>
      </c>
      <c r="H539" s="22" t="str">
        <f t="shared" ca="1" si="28"/>
        <v/>
      </c>
    </row>
    <row r="540" spans="2:8" x14ac:dyDescent="0.35">
      <c r="B540" s="19" t="str">
        <f>IF(A540="","",SUMIF(CustInv!$C$4:$C$999,Tracker!A540,CustInv!$B$4:$B$999))</f>
        <v/>
      </c>
      <c r="C540" s="20" t="str">
        <f>IF(A540="","",IF(A540=CustInv!C539,CustInv!D539,""))</f>
        <v/>
      </c>
      <c r="D540" s="21" t="str">
        <f>IF(A540="","",SUMIF(CustInv!C539:C1534,Tracker!A540,CustInv!E539:E1534))</f>
        <v/>
      </c>
      <c r="E540" s="19" t="str">
        <f t="shared" si="27"/>
        <v/>
      </c>
      <c r="F540" s="21" t="str">
        <f ca="1">IF(C540="","",MIN(SUMIF(CustPay!$C$4:$C$999,Tracker!C540,CustPay!$D$4:$D$99)-SUMIF(OFFSET($C$4,0,0,ROW(C540)-ROW($C$4)),C540,OFFSET($F$4,0,0,ROW(F540)-ROW($F$4))),D540))</f>
        <v/>
      </c>
      <c r="G540" s="21" t="str">
        <f t="shared" ca="1" si="26"/>
        <v/>
      </c>
      <c r="H540" s="22" t="str">
        <f t="shared" ca="1" si="28"/>
        <v/>
      </c>
    </row>
    <row r="541" spans="2:8" x14ac:dyDescent="0.35">
      <c r="B541" s="19" t="str">
        <f>IF(A541="","",SUMIF(CustInv!$C$4:$C$999,Tracker!A541,CustInv!$B$4:$B$999))</f>
        <v/>
      </c>
      <c r="C541" s="20" t="str">
        <f>IF(A541="","",IF(A541=CustInv!C540,CustInv!D540,""))</f>
        <v/>
      </c>
      <c r="D541" s="21" t="str">
        <f>IF(A541="","",SUMIF(CustInv!C540:C1535,Tracker!A541,CustInv!E540:E1535))</f>
        <v/>
      </c>
      <c r="E541" s="19" t="str">
        <f t="shared" si="27"/>
        <v/>
      </c>
      <c r="F541" s="21" t="str">
        <f ca="1">IF(C541="","",MIN(SUMIF(CustPay!$C$4:$C$999,Tracker!C541,CustPay!$D$4:$D$99)-SUMIF(OFFSET($C$4,0,0,ROW(C541)-ROW($C$4)),C541,OFFSET($F$4,0,0,ROW(F541)-ROW($F$4))),D541))</f>
        <v/>
      </c>
      <c r="G541" s="21" t="str">
        <f t="shared" ca="1" si="26"/>
        <v/>
      </c>
      <c r="H541" s="22" t="str">
        <f t="shared" ca="1" si="28"/>
        <v/>
      </c>
    </row>
    <row r="542" spans="2:8" x14ac:dyDescent="0.35">
      <c r="B542" s="19" t="str">
        <f>IF(A542="","",SUMIF(CustInv!$C$4:$C$999,Tracker!A542,CustInv!$B$4:$B$999))</f>
        <v/>
      </c>
      <c r="C542" s="20" t="str">
        <f>IF(A542="","",IF(A542=CustInv!C541,CustInv!D541,""))</f>
        <v/>
      </c>
      <c r="D542" s="21" t="str">
        <f>IF(A542="","",SUMIF(CustInv!C541:C1536,Tracker!A542,CustInv!E541:E1536))</f>
        <v/>
      </c>
      <c r="E542" s="19" t="str">
        <f t="shared" si="27"/>
        <v/>
      </c>
      <c r="F542" s="21" t="str">
        <f ca="1">IF(C542="","",MIN(SUMIF(CustPay!$C$4:$C$999,Tracker!C542,CustPay!$D$4:$D$99)-SUMIF(OFFSET($C$4,0,0,ROW(C542)-ROW($C$4)),C542,OFFSET($F$4,0,0,ROW(F542)-ROW($F$4))),D542))</f>
        <v/>
      </c>
      <c r="G542" s="21" t="str">
        <f t="shared" ca="1" si="26"/>
        <v/>
      </c>
      <c r="H542" s="22" t="str">
        <f t="shared" ca="1" si="28"/>
        <v/>
      </c>
    </row>
    <row r="543" spans="2:8" x14ac:dyDescent="0.35">
      <c r="B543" s="19" t="str">
        <f>IF(A543="","",SUMIF(CustInv!$C$4:$C$999,Tracker!A543,CustInv!$B$4:$B$999))</f>
        <v/>
      </c>
      <c r="C543" s="20" t="str">
        <f>IF(A543="","",IF(A543=CustInv!C542,CustInv!D542,""))</f>
        <v/>
      </c>
      <c r="D543" s="21" t="str">
        <f>IF(A543="","",SUMIF(CustInv!C542:C1537,Tracker!A543,CustInv!E542:E1537))</f>
        <v/>
      </c>
      <c r="E543" s="19" t="str">
        <f t="shared" si="27"/>
        <v/>
      </c>
      <c r="F543" s="21" t="str">
        <f ca="1">IF(C543="","",MIN(SUMIF(CustPay!$C$4:$C$999,Tracker!C543,CustPay!$D$4:$D$99)-SUMIF(OFFSET($C$4,0,0,ROW(C543)-ROW($C$4)),C543,OFFSET($F$4,0,0,ROW(F543)-ROW($F$4))),D543))</f>
        <v/>
      </c>
      <c r="G543" s="21" t="str">
        <f t="shared" ca="1" si="26"/>
        <v/>
      </c>
      <c r="H543" s="22" t="str">
        <f t="shared" ca="1" si="28"/>
        <v/>
      </c>
    </row>
    <row r="544" spans="2:8" x14ac:dyDescent="0.35">
      <c r="B544" s="19" t="str">
        <f>IF(A544="","",SUMIF(CustInv!$C$4:$C$999,Tracker!A544,CustInv!$B$4:$B$999))</f>
        <v/>
      </c>
      <c r="C544" s="20" t="str">
        <f>IF(A544="","",IF(A544=CustInv!C543,CustInv!D543,""))</f>
        <v/>
      </c>
      <c r="D544" s="21" t="str">
        <f>IF(A544="","",SUMIF(CustInv!C543:C1538,Tracker!A544,CustInv!E543:E1538))</f>
        <v/>
      </c>
      <c r="E544" s="19" t="str">
        <f t="shared" si="27"/>
        <v/>
      </c>
      <c r="F544" s="21" t="str">
        <f ca="1">IF(C544="","",MIN(SUMIF(CustPay!$C$4:$C$999,Tracker!C544,CustPay!$D$4:$D$99)-SUMIF(OFFSET($C$4,0,0,ROW(C544)-ROW($C$4)),C544,OFFSET($F$4,0,0,ROW(F544)-ROW($F$4))),D544))</f>
        <v/>
      </c>
      <c r="G544" s="21" t="str">
        <f t="shared" ca="1" si="26"/>
        <v/>
      </c>
      <c r="H544" s="22" t="str">
        <f t="shared" ca="1" si="28"/>
        <v/>
      </c>
    </row>
    <row r="545" spans="2:8" x14ac:dyDescent="0.35">
      <c r="B545" s="19" t="str">
        <f>IF(A545="","",SUMIF(CustInv!$C$4:$C$999,Tracker!A545,CustInv!$B$4:$B$999))</f>
        <v/>
      </c>
      <c r="C545" s="20" t="str">
        <f>IF(A545="","",IF(A545=CustInv!C544,CustInv!D544,""))</f>
        <v/>
      </c>
      <c r="D545" s="21" t="str">
        <f>IF(A545="","",SUMIF(CustInv!C544:C1539,Tracker!A545,CustInv!E544:E1539))</f>
        <v/>
      </c>
      <c r="E545" s="19" t="str">
        <f t="shared" si="27"/>
        <v/>
      </c>
      <c r="F545" s="21" t="str">
        <f ca="1">IF(C545="","",MIN(SUMIF(CustPay!$C$4:$C$999,Tracker!C545,CustPay!$D$4:$D$99)-SUMIF(OFFSET($C$4,0,0,ROW(C545)-ROW($C$4)),C545,OFFSET($F$4,0,0,ROW(F545)-ROW($F$4))),D545))</f>
        <v/>
      </c>
      <c r="G545" s="21" t="str">
        <f t="shared" ca="1" si="26"/>
        <v/>
      </c>
      <c r="H545" s="22" t="str">
        <f t="shared" ca="1" si="28"/>
        <v/>
      </c>
    </row>
    <row r="546" spans="2:8" x14ac:dyDescent="0.35">
      <c r="B546" s="19" t="str">
        <f>IF(A546="","",SUMIF(CustInv!$C$4:$C$999,Tracker!A546,CustInv!$B$4:$B$999))</f>
        <v/>
      </c>
      <c r="C546" s="20" t="str">
        <f>IF(A546="","",IF(A546=CustInv!C545,CustInv!D545,""))</f>
        <v/>
      </c>
      <c r="D546" s="21" t="str">
        <f>IF(A546="","",SUMIF(CustInv!C545:C1540,Tracker!A546,CustInv!E545:E1540))</f>
        <v/>
      </c>
      <c r="E546" s="19" t="str">
        <f t="shared" si="27"/>
        <v/>
      </c>
      <c r="F546" s="21" t="str">
        <f ca="1">IF(C546="","",MIN(SUMIF(CustPay!$C$4:$C$999,Tracker!C546,CustPay!$D$4:$D$99)-SUMIF(OFFSET($C$4,0,0,ROW(C546)-ROW($C$4)),C546,OFFSET($F$4,0,0,ROW(F546)-ROW($F$4))),D546))</f>
        <v/>
      </c>
      <c r="G546" s="21" t="str">
        <f t="shared" ca="1" si="26"/>
        <v/>
      </c>
      <c r="H546" s="22" t="str">
        <f t="shared" ca="1" si="28"/>
        <v/>
      </c>
    </row>
    <row r="547" spans="2:8" x14ac:dyDescent="0.35">
      <c r="B547" s="19" t="str">
        <f>IF(A547="","",SUMIF(CustInv!$C$4:$C$999,Tracker!A547,CustInv!$B$4:$B$999))</f>
        <v/>
      </c>
      <c r="C547" s="20" t="str">
        <f>IF(A547="","",IF(A547=CustInv!C546,CustInv!D546,""))</f>
        <v/>
      </c>
      <c r="D547" s="21" t="str">
        <f>IF(A547="","",SUMIF(CustInv!C546:C1541,Tracker!A547,CustInv!E546:E1541))</f>
        <v/>
      </c>
      <c r="E547" s="19" t="str">
        <f t="shared" si="27"/>
        <v/>
      </c>
      <c r="F547" s="21" t="str">
        <f ca="1">IF(C547="","",MIN(SUMIF(CustPay!$C$4:$C$999,Tracker!C547,CustPay!$D$4:$D$99)-SUMIF(OFFSET($C$4,0,0,ROW(C547)-ROW($C$4)),C547,OFFSET($F$4,0,0,ROW(F547)-ROW($F$4))),D547))</f>
        <v/>
      </c>
      <c r="G547" s="21" t="str">
        <f t="shared" ca="1" si="26"/>
        <v/>
      </c>
      <c r="H547" s="22" t="str">
        <f t="shared" ca="1" si="28"/>
        <v/>
      </c>
    </row>
    <row r="548" spans="2:8" x14ac:dyDescent="0.35">
      <c r="B548" s="19" t="str">
        <f>IF(A548="","",SUMIF(CustInv!$C$4:$C$999,Tracker!A548,CustInv!$B$4:$B$999))</f>
        <v/>
      </c>
      <c r="C548" s="20" t="str">
        <f>IF(A548="","",IF(A548=CustInv!C547,CustInv!D547,""))</f>
        <v/>
      </c>
      <c r="D548" s="21" t="str">
        <f>IF(A548="","",SUMIF(CustInv!C547:C1542,Tracker!A548,CustInv!E547:E1542))</f>
        <v/>
      </c>
      <c r="E548" s="19" t="str">
        <f t="shared" si="27"/>
        <v/>
      </c>
      <c r="F548" s="21" t="str">
        <f ca="1">IF(C548="","",MIN(SUMIF(CustPay!$C$4:$C$999,Tracker!C548,CustPay!$D$4:$D$99)-SUMIF(OFFSET($C$4,0,0,ROW(C548)-ROW($C$4)),C548,OFFSET($F$4,0,0,ROW(F548)-ROW($F$4))),D548))</f>
        <v/>
      </c>
      <c r="G548" s="21" t="str">
        <f t="shared" ca="1" si="26"/>
        <v/>
      </c>
      <c r="H548" s="22" t="str">
        <f t="shared" ca="1" si="28"/>
        <v/>
      </c>
    </row>
    <row r="549" spans="2:8" x14ac:dyDescent="0.35">
      <c r="B549" s="19" t="str">
        <f>IF(A549="","",SUMIF(CustInv!$C$4:$C$999,Tracker!A549,CustInv!$B$4:$B$999))</f>
        <v/>
      </c>
      <c r="C549" s="20" t="str">
        <f>IF(A549="","",IF(A549=CustInv!C548,CustInv!D548,""))</f>
        <v/>
      </c>
      <c r="D549" s="21" t="str">
        <f>IF(A549="","",SUMIF(CustInv!C548:C1543,Tracker!A549,CustInv!E548:E1543))</f>
        <v/>
      </c>
      <c r="E549" s="19" t="str">
        <f t="shared" si="27"/>
        <v/>
      </c>
      <c r="F549" s="21" t="str">
        <f ca="1">IF(C549="","",MIN(SUMIF(CustPay!$C$4:$C$999,Tracker!C549,CustPay!$D$4:$D$99)-SUMIF(OFFSET($C$4,0,0,ROW(C549)-ROW($C$4)),C549,OFFSET($F$4,0,0,ROW(F549)-ROW($F$4))),D549))</f>
        <v/>
      </c>
      <c r="G549" s="21" t="str">
        <f t="shared" ca="1" si="26"/>
        <v/>
      </c>
      <c r="H549" s="22" t="str">
        <f t="shared" ca="1" si="28"/>
        <v/>
      </c>
    </row>
    <row r="550" spans="2:8" x14ac:dyDescent="0.35">
      <c r="B550" s="19" t="str">
        <f>IF(A550="","",SUMIF(CustInv!$C$4:$C$999,Tracker!A550,CustInv!$B$4:$B$999))</f>
        <v/>
      </c>
      <c r="C550" s="20" t="str">
        <f>IF(A550="","",IF(A550=CustInv!C549,CustInv!D549,""))</f>
        <v/>
      </c>
      <c r="D550" s="21" t="str">
        <f>IF(A550="","",SUMIF(CustInv!C549:C1544,Tracker!A550,CustInv!E549:E1544))</f>
        <v/>
      </c>
      <c r="E550" s="19" t="str">
        <f t="shared" si="27"/>
        <v/>
      </c>
      <c r="F550" s="21" t="str">
        <f ca="1">IF(C550="","",MIN(SUMIF(CustPay!$C$4:$C$999,Tracker!C550,CustPay!$D$4:$D$99)-SUMIF(OFFSET($C$4,0,0,ROW(C550)-ROW($C$4)),C550,OFFSET($F$4,0,0,ROW(F550)-ROW($F$4))),D550))</f>
        <v/>
      </c>
      <c r="G550" s="21" t="str">
        <f t="shared" ca="1" si="26"/>
        <v/>
      </c>
      <c r="H550" s="22" t="str">
        <f t="shared" ca="1" si="28"/>
        <v/>
      </c>
    </row>
    <row r="551" spans="2:8" x14ac:dyDescent="0.35">
      <c r="B551" s="19" t="str">
        <f>IF(A551="","",SUMIF(CustInv!$C$4:$C$999,Tracker!A551,CustInv!$B$4:$B$999))</f>
        <v/>
      </c>
      <c r="C551" s="20" t="str">
        <f>IF(A551="","",IF(A551=CustInv!C550,CustInv!D550,""))</f>
        <v/>
      </c>
      <c r="D551" s="21" t="str">
        <f>IF(A551="","",SUMIF(CustInv!C550:C1545,Tracker!A551,CustInv!E550:E1545))</f>
        <v/>
      </c>
      <c r="E551" s="19" t="str">
        <f t="shared" si="27"/>
        <v/>
      </c>
      <c r="F551" s="21" t="str">
        <f ca="1">IF(C551="","",MIN(SUMIF(CustPay!$C$4:$C$999,Tracker!C551,CustPay!$D$4:$D$99)-SUMIF(OFFSET($C$4,0,0,ROW(C551)-ROW($C$4)),C551,OFFSET($F$4,0,0,ROW(F551)-ROW($F$4))),D551))</f>
        <v/>
      </c>
      <c r="G551" s="21" t="str">
        <f t="shared" ca="1" si="26"/>
        <v/>
      </c>
      <c r="H551" s="22" t="str">
        <f t="shared" ca="1" si="28"/>
        <v/>
      </c>
    </row>
    <row r="552" spans="2:8" x14ac:dyDescent="0.35">
      <c r="B552" s="19" t="str">
        <f>IF(A552="","",SUMIF(CustInv!$C$4:$C$999,Tracker!A552,CustInv!$B$4:$B$999))</f>
        <v/>
      </c>
      <c r="C552" s="20" t="str">
        <f>IF(A552="","",IF(A552=CustInv!C551,CustInv!D551,""))</f>
        <v/>
      </c>
      <c r="D552" s="21" t="str">
        <f>IF(A552="","",SUMIF(CustInv!C551:C1546,Tracker!A552,CustInv!E551:E1546))</f>
        <v/>
      </c>
      <c r="E552" s="19" t="str">
        <f t="shared" si="27"/>
        <v/>
      </c>
      <c r="F552" s="21" t="str">
        <f ca="1">IF(C552="","",MIN(SUMIF(CustPay!$C$4:$C$999,Tracker!C552,CustPay!$D$4:$D$99)-SUMIF(OFFSET($C$4,0,0,ROW(C552)-ROW($C$4)),C552,OFFSET($F$4,0,0,ROW(F552)-ROW($F$4))),D552))</f>
        <v/>
      </c>
      <c r="G552" s="21" t="str">
        <f t="shared" ca="1" si="26"/>
        <v/>
      </c>
      <c r="H552" s="22" t="str">
        <f t="shared" ca="1" si="28"/>
        <v/>
      </c>
    </row>
    <row r="553" spans="2:8" x14ac:dyDescent="0.35">
      <c r="B553" s="19" t="str">
        <f>IF(A553="","",SUMIF(CustInv!$C$4:$C$999,Tracker!A553,CustInv!$B$4:$B$999))</f>
        <v/>
      </c>
      <c r="C553" s="20" t="str">
        <f>IF(A553="","",IF(A553=CustInv!C552,CustInv!D552,""))</f>
        <v/>
      </c>
      <c r="D553" s="21" t="str">
        <f>IF(A553="","",SUMIF(CustInv!C552:C1547,Tracker!A553,CustInv!E552:E1547))</f>
        <v/>
      </c>
      <c r="E553" s="19" t="str">
        <f t="shared" si="27"/>
        <v/>
      </c>
      <c r="F553" s="21" t="str">
        <f ca="1">IF(C553="","",MIN(SUMIF(CustPay!$C$4:$C$999,Tracker!C553,CustPay!$D$4:$D$99)-SUMIF(OFFSET($C$4,0,0,ROW(C553)-ROW($C$4)),C553,OFFSET($F$4,0,0,ROW(F553)-ROW($F$4))),D553))</f>
        <v/>
      </c>
      <c r="G553" s="21" t="str">
        <f t="shared" ca="1" si="26"/>
        <v/>
      </c>
      <c r="H553" s="22" t="str">
        <f t="shared" ca="1" si="28"/>
        <v/>
      </c>
    </row>
    <row r="554" spans="2:8" x14ac:dyDescent="0.35">
      <c r="B554" s="19" t="str">
        <f>IF(A554="","",SUMIF(CustInv!$C$4:$C$999,Tracker!A554,CustInv!$B$4:$B$999))</f>
        <v/>
      </c>
      <c r="C554" s="20" t="str">
        <f>IF(A554="","",IF(A554=CustInv!C553,CustInv!D553,""))</f>
        <v/>
      </c>
      <c r="D554" s="21" t="str">
        <f>IF(A554="","",SUMIF(CustInv!C553:C1548,Tracker!A554,CustInv!E553:E1548))</f>
        <v/>
      </c>
      <c r="E554" s="19" t="str">
        <f t="shared" si="27"/>
        <v/>
      </c>
      <c r="F554" s="21" t="str">
        <f ca="1">IF(C554="","",MIN(SUMIF(CustPay!$C$4:$C$999,Tracker!C554,CustPay!$D$4:$D$99)-SUMIF(OFFSET($C$4,0,0,ROW(C554)-ROW($C$4)),C554,OFFSET($F$4,0,0,ROW(F554)-ROW($F$4))),D554))</f>
        <v/>
      </c>
      <c r="G554" s="21" t="str">
        <f t="shared" ca="1" si="26"/>
        <v/>
      </c>
      <c r="H554" s="22" t="str">
        <f t="shared" ca="1" si="28"/>
        <v/>
      </c>
    </row>
    <row r="555" spans="2:8" x14ac:dyDescent="0.35">
      <c r="B555" s="19" t="str">
        <f>IF(A555="","",SUMIF(CustInv!$C$4:$C$999,Tracker!A555,CustInv!$B$4:$B$999))</f>
        <v/>
      </c>
      <c r="C555" s="20" t="str">
        <f>IF(A555="","",IF(A555=CustInv!C554,CustInv!D554,""))</f>
        <v/>
      </c>
      <c r="D555" s="21" t="str">
        <f>IF(A555="","",SUMIF(CustInv!C554:C1549,Tracker!A555,CustInv!E554:E1549))</f>
        <v/>
      </c>
      <c r="E555" s="19" t="str">
        <f t="shared" si="27"/>
        <v/>
      </c>
      <c r="F555" s="21" t="str">
        <f ca="1">IF(C555="","",MIN(SUMIF(CustPay!$C$4:$C$999,Tracker!C555,CustPay!$D$4:$D$99)-SUMIF(OFFSET($C$4,0,0,ROW(C555)-ROW($C$4)),C555,OFFSET($F$4,0,0,ROW(F555)-ROW($F$4))),D555))</f>
        <v/>
      </c>
      <c r="G555" s="21" t="str">
        <f t="shared" ca="1" si="26"/>
        <v/>
      </c>
      <c r="H555" s="22" t="str">
        <f t="shared" ca="1" si="28"/>
        <v/>
      </c>
    </row>
    <row r="556" spans="2:8" x14ac:dyDescent="0.35">
      <c r="B556" s="19" t="str">
        <f>IF(A556="","",SUMIF(CustInv!$C$4:$C$999,Tracker!A556,CustInv!$B$4:$B$999))</f>
        <v/>
      </c>
      <c r="C556" s="20" t="str">
        <f>IF(A556="","",IF(A556=CustInv!C555,CustInv!D555,""))</f>
        <v/>
      </c>
      <c r="D556" s="21" t="str">
        <f>IF(A556="","",SUMIF(CustInv!C555:C1550,Tracker!A556,CustInv!E555:E1550))</f>
        <v/>
      </c>
      <c r="E556" s="19" t="str">
        <f t="shared" si="27"/>
        <v/>
      </c>
      <c r="F556" s="21" t="str">
        <f ca="1">IF(C556="","",MIN(SUMIF(CustPay!$C$4:$C$999,Tracker!C556,CustPay!$D$4:$D$99)-SUMIF(OFFSET($C$4,0,0,ROW(C556)-ROW($C$4)),C556,OFFSET($F$4,0,0,ROW(F556)-ROW($F$4))),D556))</f>
        <v/>
      </c>
      <c r="G556" s="21" t="str">
        <f t="shared" ca="1" si="26"/>
        <v/>
      </c>
      <c r="H556" s="22" t="str">
        <f t="shared" ca="1" si="28"/>
        <v/>
      </c>
    </row>
    <row r="557" spans="2:8" x14ac:dyDescent="0.35">
      <c r="B557" s="19" t="str">
        <f>IF(A557="","",SUMIF(CustInv!$C$4:$C$999,Tracker!A557,CustInv!$B$4:$B$999))</f>
        <v/>
      </c>
      <c r="C557" s="20" t="str">
        <f>IF(A557="","",IF(A557=CustInv!C556,CustInv!D556,""))</f>
        <v/>
      </c>
      <c r="D557" s="21" t="str">
        <f>IF(A557="","",SUMIF(CustInv!C556:C1551,Tracker!A557,CustInv!E556:E1551))</f>
        <v/>
      </c>
      <c r="E557" s="19" t="str">
        <f t="shared" si="27"/>
        <v/>
      </c>
      <c r="F557" s="21" t="str">
        <f ca="1">IF(C557="","",MIN(SUMIF(CustPay!$C$4:$C$999,Tracker!C557,CustPay!$D$4:$D$99)-SUMIF(OFFSET($C$4,0,0,ROW(C557)-ROW($C$4)),C557,OFFSET($F$4,0,0,ROW(F557)-ROW($F$4))),D557))</f>
        <v/>
      </c>
      <c r="G557" s="21" t="str">
        <f t="shared" ca="1" si="26"/>
        <v/>
      </c>
      <c r="H557" s="22" t="str">
        <f t="shared" ca="1" si="28"/>
        <v/>
      </c>
    </row>
    <row r="558" spans="2:8" x14ac:dyDescent="0.35">
      <c r="B558" s="19" t="str">
        <f>IF(A558="","",SUMIF(CustInv!$C$4:$C$999,Tracker!A558,CustInv!$B$4:$B$999))</f>
        <v/>
      </c>
      <c r="C558" s="20" t="str">
        <f>IF(A558="","",IF(A558=CustInv!C557,CustInv!D557,""))</f>
        <v/>
      </c>
      <c r="D558" s="21" t="str">
        <f>IF(A558="","",SUMIF(CustInv!C557:C1552,Tracker!A558,CustInv!E557:E1552))</f>
        <v/>
      </c>
      <c r="E558" s="19" t="str">
        <f t="shared" si="27"/>
        <v/>
      </c>
      <c r="F558" s="21" t="str">
        <f ca="1">IF(C558="","",MIN(SUMIF(CustPay!$C$4:$C$999,Tracker!C558,CustPay!$D$4:$D$99)-SUMIF(OFFSET($C$4,0,0,ROW(C558)-ROW($C$4)),C558,OFFSET($F$4,0,0,ROW(F558)-ROW($F$4))),D558))</f>
        <v/>
      </c>
      <c r="G558" s="21" t="str">
        <f t="shared" ca="1" si="26"/>
        <v/>
      </c>
      <c r="H558" s="22" t="str">
        <f t="shared" ca="1" si="28"/>
        <v/>
      </c>
    </row>
    <row r="559" spans="2:8" x14ac:dyDescent="0.35">
      <c r="B559" s="19" t="str">
        <f>IF(A559="","",SUMIF(CustInv!$C$4:$C$999,Tracker!A559,CustInv!$B$4:$B$999))</f>
        <v/>
      </c>
      <c r="C559" s="20" t="str">
        <f>IF(A559="","",IF(A559=CustInv!C558,CustInv!D558,""))</f>
        <v/>
      </c>
      <c r="D559" s="21" t="str">
        <f>IF(A559="","",SUMIF(CustInv!C558:C1553,Tracker!A559,CustInv!E558:E1553))</f>
        <v/>
      </c>
      <c r="E559" s="19" t="str">
        <f t="shared" si="27"/>
        <v/>
      </c>
      <c r="F559" s="21" t="str">
        <f ca="1">IF(C559="","",MIN(SUMIF(CustPay!$C$4:$C$999,Tracker!C559,CustPay!$D$4:$D$99)-SUMIF(OFFSET($C$4,0,0,ROW(C559)-ROW($C$4)),C559,OFFSET($F$4,0,0,ROW(F559)-ROW($F$4))),D559))</f>
        <v/>
      </c>
      <c r="G559" s="21" t="str">
        <f t="shared" ca="1" si="26"/>
        <v/>
      </c>
      <c r="H559" s="22" t="str">
        <f t="shared" ca="1" si="28"/>
        <v/>
      </c>
    </row>
    <row r="560" spans="2:8" x14ac:dyDescent="0.35">
      <c r="B560" s="19" t="str">
        <f>IF(A560="","",SUMIF(CustInv!$C$4:$C$999,Tracker!A560,CustInv!$B$4:$B$999))</f>
        <v/>
      </c>
      <c r="C560" s="20" t="str">
        <f>IF(A560="","",IF(A560=CustInv!C559,CustInv!D559,""))</f>
        <v/>
      </c>
      <c r="D560" s="21" t="str">
        <f>IF(A560="","",SUMIF(CustInv!C559:C1554,Tracker!A560,CustInv!E559:E1554))</f>
        <v/>
      </c>
      <c r="E560" s="19" t="str">
        <f t="shared" si="27"/>
        <v/>
      </c>
      <c r="F560" s="21" t="str">
        <f ca="1">IF(C560="","",MIN(SUMIF(CustPay!$C$4:$C$999,Tracker!C560,CustPay!$D$4:$D$99)-SUMIF(OFFSET($C$4,0,0,ROW(C560)-ROW($C$4)),C560,OFFSET($F$4,0,0,ROW(F560)-ROW($F$4))),D560))</f>
        <v/>
      </c>
      <c r="G560" s="21" t="str">
        <f t="shared" ca="1" si="26"/>
        <v/>
      </c>
      <c r="H560" s="22" t="str">
        <f t="shared" ca="1" si="28"/>
        <v/>
      </c>
    </row>
    <row r="561" spans="2:8" x14ac:dyDescent="0.35">
      <c r="B561" s="19" t="str">
        <f>IF(A561="","",SUMIF(CustInv!$C$4:$C$999,Tracker!A561,CustInv!$B$4:$B$999))</f>
        <v/>
      </c>
      <c r="C561" s="20" t="str">
        <f>IF(A561="","",IF(A561=CustInv!C560,CustInv!D560,""))</f>
        <v/>
      </c>
      <c r="D561" s="21" t="str">
        <f>IF(A561="","",SUMIF(CustInv!C560:C1555,Tracker!A561,CustInv!E560:E1555))</f>
        <v/>
      </c>
      <c r="E561" s="19" t="str">
        <f t="shared" si="27"/>
        <v/>
      </c>
      <c r="F561" s="21" t="str">
        <f ca="1">IF(C561="","",MIN(SUMIF(CustPay!$C$4:$C$999,Tracker!C561,CustPay!$D$4:$D$99)-SUMIF(OFFSET($C$4,0,0,ROW(C561)-ROW($C$4)),C561,OFFSET($F$4,0,0,ROW(F561)-ROW($F$4))),D561))</f>
        <v/>
      </c>
      <c r="G561" s="21" t="str">
        <f t="shared" ca="1" si="26"/>
        <v/>
      </c>
      <c r="H561" s="22" t="str">
        <f t="shared" ca="1" si="28"/>
        <v/>
      </c>
    </row>
    <row r="562" spans="2:8" x14ac:dyDescent="0.35">
      <c r="B562" s="19" t="str">
        <f>IF(A562="","",SUMIF(CustInv!$C$4:$C$999,Tracker!A562,CustInv!$B$4:$B$999))</f>
        <v/>
      </c>
      <c r="C562" s="20" t="str">
        <f>IF(A562="","",IF(A562=CustInv!C561,CustInv!D561,""))</f>
        <v/>
      </c>
      <c r="D562" s="21" t="str">
        <f>IF(A562="","",SUMIF(CustInv!C561:C1556,Tracker!A562,CustInv!E561:E1556))</f>
        <v/>
      </c>
      <c r="E562" s="19" t="str">
        <f t="shared" si="27"/>
        <v/>
      </c>
      <c r="F562" s="21" t="str">
        <f ca="1">IF(C562="","",MIN(SUMIF(CustPay!$C$4:$C$999,Tracker!C562,CustPay!$D$4:$D$99)-SUMIF(OFFSET($C$4,0,0,ROW(C562)-ROW($C$4)),C562,OFFSET($F$4,0,0,ROW(F562)-ROW($F$4))),D562))</f>
        <v/>
      </c>
      <c r="G562" s="21" t="str">
        <f t="shared" ca="1" si="26"/>
        <v/>
      </c>
      <c r="H562" s="22" t="str">
        <f t="shared" ca="1" si="28"/>
        <v/>
      </c>
    </row>
    <row r="563" spans="2:8" x14ac:dyDescent="0.35">
      <c r="B563" s="19" t="str">
        <f>IF(A563="","",SUMIF(CustInv!$C$4:$C$999,Tracker!A563,CustInv!$B$4:$B$999))</f>
        <v/>
      </c>
      <c r="C563" s="20" t="str">
        <f>IF(A563="","",IF(A563=CustInv!C562,CustInv!D562,""))</f>
        <v/>
      </c>
      <c r="D563" s="21" t="str">
        <f>IF(A563="","",SUMIF(CustInv!C562:C1557,Tracker!A563,CustInv!E562:E1557))</f>
        <v/>
      </c>
      <c r="E563" s="19" t="str">
        <f t="shared" si="27"/>
        <v/>
      </c>
      <c r="F563" s="21" t="str">
        <f ca="1">IF(C563="","",MIN(SUMIF(CustPay!$C$4:$C$999,Tracker!C563,CustPay!$D$4:$D$99)-SUMIF(OFFSET($C$4,0,0,ROW(C563)-ROW($C$4)),C563,OFFSET($F$4,0,0,ROW(F563)-ROW($F$4))),D563))</f>
        <v/>
      </c>
      <c r="G563" s="21" t="str">
        <f t="shared" ca="1" si="26"/>
        <v/>
      </c>
      <c r="H563" s="22" t="str">
        <f t="shared" ca="1" si="28"/>
        <v/>
      </c>
    </row>
    <row r="564" spans="2:8" x14ac:dyDescent="0.35">
      <c r="B564" s="19" t="str">
        <f>IF(A564="","",SUMIF(CustInv!$C$4:$C$999,Tracker!A564,CustInv!$B$4:$B$999))</f>
        <v/>
      </c>
      <c r="C564" s="20" t="str">
        <f>IF(A564="","",IF(A564=CustInv!C563,CustInv!D563,""))</f>
        <v/>
      </c>
      <c r="D564" s="21" t="str">
        <f>IF(A564="","",SUMIF(CustInv!C563:C1558,Tracker!A564,CustInv!E563:E1558))</f>
        <v/>
      </c>
      <c r="E564" s="19" t="str">
        <f t="shared" si="27"/>
        <v/>
      </c>
      <c r="F564" s="21" t="str">
        <f ca="1">IF(C564="","",MIN(SUMIF(CustPay!$C$4:$C$999,Tracker!C564,CustPay!$D$4:$D$99)-SUMIF(OFFSET($C$4,0,0,ROW(C564)-ROW($C$4)),C564,OFFSET($F$4,0,0,ROW(F564)-ROW($F$4))),D564))</f>
        <v/>
      </c>
      <c r="G564" s="21" t="str">
        <f t="shared" ca="1" si="26"/>
        <v/>
      </c>
      <c r="H564" s="22" t="str">
        <f t="shared" ca="1" si="28"/>
        <v/>
      </c>
    </row>
    <row r="565" spans="2:8" x14ac:dyDescent="0.35">
      <c r="B565" s="19" t="str">
        <f>IF(A565="","",SUMIF(CustInv!$C$4:$C$999,Tracker!A565,CustInv!$B$4:$B$999))</f>
        <v/>
      </c>
      <c r="C565" s="20" t="str">
        <f>IF(A565="","",IF(A565=CustInv!C564,CustInv!D564,""))</f>
        <v/>
      </c>
      <c r="D565" s="21" t="str">
        <f>IF(A565="","",SUMIF(CustInv!C564:C1559,Tracker!A565,CustInv!E564:E1559))</f>
        <v/>
      </c>
      <c r="E565" s="19" t="str">
        <f t="shared" si="27"/>
        <v/>
      </c>
      <c r="F565" s="21" t="str">
        <f ca="1">IF(C565="","",MIN(SUMIF(CustPay!$C$4:$C$999,Tracker!C565,CustPay!$D$4:$D$99)-SUMIF(OFFSET($C$4,0,0,ROW(C565)-ROW($C$4)),C565,OFFSET($F$4,0,0,ROW(F565)-ROW($F$4))),D565))</f>
        <v/>
      </c>
      <c r="G565" s="21" t="str">
        <f t="shared" ca="1" si="26"/>
        <v/>
      </c>
      <c r="H565" s="22" t="str">
        <f t="shared" ca="1" si="28"/>
        <v/>
      </c>
    </row>
    <row r="566" spans="2:8" x14ac:dyDescent="0.35">
      <c r="B566" s="19" t="str">
        <f>IF(A566="","",SUMIF(CustInv!$C$4:$C$999,Tracker!A566,CustInv!$B$4:$B$999))</f>
        <v/>
      </c>
      <c r="C566" s="20" t="str">
        <f>IF(A566="","",IF(A566=CustInv!C565,CustInv!D565,""))</f>
        <v/>
      </c>
      <c r="D566" s="21" t="str">
        <f>IF(A566="","",SUMIF(CustInv!C565:C1560,Tracker!A566,CustInv!E565:E1560))</f>
        <v/>
      </c>
      <c r="E566" s="19" t="str">
        <f t="shared" si="27"/>
        <v/>
      </c>
      <c r="F566" s="21" t="str">
        <f ca="1">IF(C566="","",MIN(SUMIF(CustPay!$C$4:$C$999,Tracker!C566,CustPay!$D$4:$D$99)-SUMIF(OFFSET($C$4,0,0,ROW(C566)-ROW($C$4)),C566,OFFSET($F$4,0,0,ROW(F566)-ROW($F$4))),D566))</f>
        <v/>
      </c>
      <c r="G566" s="21" t="str">
        <f t="shared" ca="1" si="26"/>
        <v/>
      </c>
      <c r="H566" s="22" t="str">
        <f t="shared" ca="1" si="28"/>
        <v/>
      </c>
    </row>
    <row r="567" spans="2:8" x14ac:dyDescent="0.35">
      <c r="B567" s="19" t="str">
        <f>IF(A567="","",SUMIF(CustInv!$C$4:$C$999,Tracker!A567,CustInv!$B$4:$B$999))</f>
        <v/>
      </c>
      <c r="C567" s="20" t="str">
        <f>IF(A567="","",IF(A567=CustInv!C566,CustInv!D566,""))</f>
        <v/>
      </c>
      <c r="D567" s="21" t="str">
        <f>IF(A567="","",SUMIF(CustInv!C566:C1561,Tracker!A567,CustInv!E566:E1561))</f>
        <v/>
      </c>
      <c r="E567" s="19" t="str">
        <f t="shared" si="27"/>
        <v/>
      </c>
      <c r="F567" s="21" t="str">
        <f ca="1">IF(C567="","",MIN(SUMIF(CustPay!$C$4:$C$999,Tracker!C567,CustPay!$D$4:$D$99)-SUMIF(OFFSET($C$4,0,0,ROW(C567)-ROW($C$4)),C567,OFFSET($F$4,0,0,ROW(F567)-ROW($F$4))),D567))</f>
        <v/>
      </c>
      <c r="G567" s="21" t="str">
        <f t="shared" ca="1" si="26"/>
        <v/>
      </c>
      <c r="H567" s="22" t="str">
        <f t="shared" ca="1" si="28"/>
        <v/>
      </c>
    </row>
    <row r="568" spans="2:8" x14ac:dyDescent="0.35">
      <c r="B568" s="19" t="str">
        <f>IF(A568="","",SUMIF(CustInv!$C$4:$C$999,Tracker!A568,CustInv!$B$4:$B$999))</f>
        <v/>
      </c>
      <c r="C568" s="20" t="str">
        <f>IF(A568="","",IF(A568=CustInv!C567,CustInv!D567,""))</f>
        <v/>
      </c>
      <c r="D568" s="21" t="str">
        <f>IF(A568="","",SUMIF(CustInv!C567:C1562,Tracker!A568,CustInv!E567:E1562))</f>
        <v/>
      </c>
      <c r="E568" s="19" t="str">
        <f t="shared" si="27"/>
        <v/>
      </c>
      <c r="F568" s="21" t="str">
        <f ca="1">IF(C568="","",MIN(SUMIF(CustPay!$C$4:$C$999,Tracker!C568,CustPay!$D$4:$D$99)-SUMIF(OFFSET($C$4,0,0,ROW(C568)-ROW($C$4)),C568,OFFSET($F$4,0,0,ROW(F568)-ROW($F$4))),D568))</f>
        <v/>
      </c>
      <c r="G568" s="21" t="str">
        <f t="shared" ca="1" si="26"/>
        <v/>
      </c>
      <c r="H568" s="22" t="str">
        <f t="shared" ca="1" si="28"/>
        <v/>
      </c>
    </row>
    <row r="569" spans="2:8" x14ac:dyDescent="0.35">
      <c r="B569" s="19" t="str">
        <f>IF(A569="","",SUMIF(CustInv!$C$4:$C$999,Tracker!A569,CustInv!$B$4:$B$999))</f>
        <v/>
      </c>
      <c r="C569" s="20" t="str">
        <f>IF(A569="","",IF(A569=CustInv!C568,CustInv!D568,""))</f>
        <v/>
      </c>
      <c r="D569" s="21" t="str">
        <f>IF(A569="","",SUMIF(CustInv!C568:C1563,Tracker!A569,CustInv!E568:E1563))</f>
        <v/>
      </c>
      <c r="E569" s="19" t="str">
        <f t="shared" si="27"/>
        <v/>
      </c>
      <c r="F569" s="21" t="str">
        <f ca="1">IF(C569="","",MIN(SUMIF(CustPay!$C$4:$C$999,Tracker!C569,CustPay!$D$4:$D$99)-SUMIF(OFFSET($C$4,0,0,ROW(C569)-ROW($C$4)),C569,OFFSET($F$4,0,0,ROW(F569)-ROW($F$4))),D569))</f>
        <v/>
      </c>
      <c r="G569" s="21" t="str">
        <f t="shared" ca="1" si="26"/>
        <v/>
      </c>
      <c r="H569" s="22" t="str">
        <f t="shared" ca="1" si="28"/>
        <v/>
      </c>
    </row>
    <row r="570" spans="2:8" x14ac:dyDescent="0.35">
      <c r="B570" s="19" t="str">
        <f>IF(A570="","",SUMIF(CustInv!$C$4:$C$999,Tracker!A570,CustInv!$B$4:$B$999))</f>
        <v/>
      </c>
      <c r="C570" s="20" t="str">
        <f>IF(A570="","",IF(A570=CustInv!C569,CustInv!D569,""))</f>
        <v/>
      </c>
      <c r="D570" s="21" t="str">
        <f>IF(A570="","",SUMIF(CustInv!C569:C1564,Tracker!A570,CustInv!E569:E1564))</f>
        <v/>
      </c>
      <c r="E570" s="19" t="str">
        <f t="shared" si="27"/>
        <v/>
      </c>
      <c r="F570" s="21" t="str">
        <f ca="1">IF(C570="","",MIN(SUMIF(CustPay!$C$4:$C$999,Tracker!C570,CustPay!$D$4:$D$99)-SUMIF(OFFSET($C$4,0,0,ROW(C570)-ROW($C$4)),C570,OFFSET($F$4,0,0,ROW(F570)-ROW($F$4))),D570))</f>
        <v/>
      </c>
      <c r="G570" s="21" t="str">
        <f t="shared" ca="1" si="26"/>
        <v/>
      </c>
      <c r="H570" s="22" t="str">
        <f t="shared" ca="1" si="28"/>
        <v/>
      </c>
    </row>
    <row r="571" spans="2:8" x14ac:dyDescent="0.35">
      <c r="B571" s="19" t="str">
        <f>IF(A571="","",SUMIF(CustInv!$C$4:$C$999,Tracker!A571,CustInv!$B$4:$B$999))</f>
        <v/>
      </c>
      <c r="C571" s="20" t="str">
        <f>IF(A571="","",IF(A571=CustInv!C570,CustInv!D570,""))</f>
        <v/>
      </c>
      <c r="D571" s="21" t="str">
        <f>IF(A571="","",SUMIF(CustInv!C570:C1565,Tracker!A571,CustInv!E570:E1565))</f>
        <v/>
      </c>
      <c r="E571" s="19" t="str">
        <f t="shared" si="27"/>
        <v/>
      </c>
      <c r="F571" s="21" t="str">
        <f ca="1">IF(C571="","",MIN(SUMIF(CustPay!$C$4:$C$999,Tracker!C571,CustPay!$D$4:$D$99)-SUMIF(OFFSET($C$4,0,0,ROW(C571)-ROW($C$4)),C571,OFFSET($F$4,0,0,ROW(F571)-ROW($F$4))),D571))</f>
        <v/>
      </c>
      <c r="G571" s="21" t="str">
        <f t="shared" ca="1" si="26"/>
        <v/>
      </c>
      <c r="H571" s="22" t="str">
        <f t="shared" ca="1" si="28"/>
        <v/>
      </c>
    </row>
    <row r="572" spans="2:8" x14ac:dyDescent="0.35">
      <c r="B572" s="19" t="str">
        <f>IF(A572="","",SUMIF(CustInv!$C$4:$C$999,Tracker!A572,CustInv!$B$4:$B$999))</f>
        <v/>
      </c>
      <c r="C572" s="20" t="str">
        <f>IF(A572="","",IF(A572=CustInv!C571,CustInv!D571,""))</f>
        <v/>
      </c>
      <c r="D572" s="21" t="str">
        <f>IF(A572="","",SUMIF(CustInv!C571:C1566,Tracker!A572,CustInv!E571:E1566))</f>
        <v/>
      </c>
      <c r="E572" s="19" t="str">
        <f t="shared" si="27"/>
        <v/>
      </c>
      <c r="F572" s="21" t="str">
        <f ca="1">IF(C572="","",MIN(SUMIF(CustPay!$C$4:$C$999,Tracker!C572,CustPay!$D$4:$D$99)-SUMIF(OFFSET($C$4,0,0,ROW(C572)-ROW($C$4)),C572,OFFSET($F$4,0,0,ROW(F572)-ROW($F$4))),D572))</f>
        <v/>
      </c>
      <c r="G572" s="21" t="str">
        <f t="shared" ca="1" si="26"/>
        <v/>
      </c>
      <c r="H572" s="22" t="str">
        <f t="shared" ca="1" si="28"/>
        <v/>
      </c>
    </row>
    <row r="573" spans="2:8" x14ac:dyDescent="0.35">
      <c r="B573" s="19" t="str">
        <f>IF(A573="","",SUMIF(CustInv!$C$4:$C$999,Tracker!A573,CustInv!$B$4:$B$999))</f>
        <v/>
      </c>
      <c r="C573" s="20" t="str">
        <f>IF(A573="","",IF(A573=CustInv!C572,CustInv!D572,""))</f>
        <v/>
      </c>
      <c r="D573" s="21" t="str">
        <f>IF(A573="","",SUMIF(CustInv!C572:C1567,Tracker!A573,CustInv!E572:E1567))</f>
        <v/>
      </c>
      <c r="E573" s="19" t="str">
        <f t="shared" si="27"/>
        <v/>
      </c>
      <c r="F573" s="21" t="str">
        <f ca="1">IF(C573="","",MIN(SUMIF(CustPay!$C$4:$C$999,Tracker!C573,CustPay!$D$4:$D$99)-SUMIF(OFFSET($C$4,0,0,ROW(C573)-ROW($C$4)),C573,OFFSET($F$4,0,0,ROW(F573)-ROW($F$4))),D573))</f>
        <v/>
      </c>
      <c r="G573" s="21" t="str">
        <f t="shared" ca="1" si="26"/>
        <v/>
      </c>
      <c r="H573" s="22" t="str">
        <f t="shared" ca="1" si="28"/>
        <v/>
      </c>
    </row>
    <row r="574" spans="2:8" x14ac:dyDescent="0.35">
      <c r="B574" s="19" t="str">
        <f>IF(A574="","",SUMIF(CustInv!$C$4:$C$999,Tracker!A574,CustInv!$B$4:$B$999))</f>
        <v/>
      </c>
      <c r="C574" s="20" t="str">
        <f>IF(A574="","",IF(A574=CustInv!C573,CustInv!D573,""))</f>
        <v/>
      </c>
      <c r="D574" s="21" t="str">
        <f>IF(A574="","",SUMIF(CustInv!C573:C1568,Tracker!A574,CustInv!E573:E1568))</f>
        <v/>
      </c>
      <c r="E574" s="19" t="str">
        <f t="shared" si="27"/>
        <v/>
      </c>
      <c r="F574" s="21" t="str">
        <f ca="1">IF(C574="","",MIN(SUMIF(CustPay!$C$4:$C$999,Tracker!C574,CustPay!$D$4:$D$99)-SUMIF(OFFSET($C$4,0,0,ROW(C574)-ROW($C$4)),C574,OFFSET($F$4,0,0,ROW(F574)-ROW($F$4))),D574))</f>
        <v/>
      </c>
      <c r="G574" s="21" t="str">
        <f t="shared" ca="1" si="26"/>
        <v/>
      </c>
      <c r="H574" s="22" t="str">
        <f t="shared" ca="1" si="28"/>
        <v/>
      </c>
    </row>
    <row r="575" spans="2:8" x14ac:dyDescent="0.35">
      <c r="B575" s="19" t="str">
        <f>IF(A575="","",SUMIF(CustInv!$C$4:$C$999,Tracker!A575,CustInv!$B$4:$B$999))</f>
        <v/>
      </c>
      <c r="C575" s="20" t="str">
        <f>IF(A575="","",IF(A575=CustInv!C574,CustInv!D574,""))</f>
        <v/>
      </c>
      <c r="D575" s="21" t="str">
        <f>IF(A575="","",SUMIF(CustInv!C574:C1569,Tracker!A575,CustInv!E574:E1569))</f>
        <v/>
      </c>
      <c r="E575" s="19" t="str">
        <f t="shared" si="27"/>
        <v/>
      </c>
      <c r="F575" s="21" t="str">
        <f ca="1">IF(C575="","",MIN(SUMIF(CustPay!$C$4:$C$999,Tracker!C575,CustPay!$D$4:$D$99)-SUMIF(OFFSET($C$4,0,0,ROW(C575)-ROW($C$4)),C575,OFFSET($F$4,0,0,ROW(F575)-ROW($F$4))),D575))</f>
        <v/>
      </c>
      <c r="G575" s="21" t="str">
        <f t="shared" ca="1" si="26"/>
        <v/>
      </c>
      <c r="H575" s="22" t="str">
        <f t="shared" ca="1" si="28"/>
        <v/>
      </c>
    </row>
    <row r="576" spans="2:8" x14ac:dyDescent="0.35">
      <c r="B576" s="19" t="str">
        <f>IF(A576="","",SUMIF(CustInv!$C$4:$C$999,Tracker!A576,CustInv!$B$4:$B$999))</f>
        <v/>
      </c>
      <c r="C576" s="20" t="str">
        <f>IF(A576="","",IF(A576=CustInv!C575,CustInv!D575,""))</f>
        <v/>
      </c>
      <c r="D576" s="21" t="str">
        <f>IF(A576="","",SUMIF(CustInv!C575:C1570,Tracker!A576,CustInv!E575:E1570))</f>
        <v/>
      </c>
      <c r="E576" s="19" t="str">
        <f t="shared" si="27"/>
        <v/>
      </c>
      <c r="F576" s="21" t="str">
        <f ca="1">IF(C576="","",MIN(SUMIF(CustPay!$C$4:$C$999,Tracker!C576,CustPay!$D$4:$D$99)-SUMIF(OFFSET($C$4,0,0,ROW(C576)-ROW($C$4)),C576,OFFSET($F$4,0,0,ROW(F576)-ROW($F$4))),D576))</f>
        <v/>
      </c>
      <c r="G576" s="21" t="str">
        <f t="shared" ca="1" si="26"/>
        <v/>
      </c>
      <c r="H576" s="22" t="str">
        <f t="shared" ca="1" si="28"/>
        <v/>
      </c>
    </row>
    <row r="577" spans="2:8" x14ac:dyDescent="0.35">
      <c r="B577" s="19" t="str">
        <f>IF(A577="","",SUMIF(CustInv!$C$4:$C$999,Tracker!A577,CustInv!$B$4:$B$999))</f>
        <v/>
      </c>
      <c r="C577" s="20" t="str">
        <f>IF(A577="","",IF(A577=CustInv!C576,CustInv!D576,""))</f>
        <v/>
      </c>
      <c r="D577" s="21" t="str">
        <f>IF(A577="","",SUMIF(CustInv!C576:C1571,Tracker!A577,CustInv!E576:E1571))</f>
        <v/>
      </c>
      <c r="E577" s="19" t="str">
        <f t="shared" si="27"/>
        <v/>
      </c>
      <c r="F577" s="21" t="str">
        <f ca="1">IF(C577="","",MIN(SUMIF(CustPay!$C$4:$C$999,Tracker!C577,CustPay!$D$4:$D$99)-SUMIF(OFFSET($C$4,0,0,ROW(C577)-ROW($C$4)),C577,OFFSET($F$4,0,0,ROW(F577)-ROW($F$4))),D577))</f>
        <v/>
      </c>
      <c r="G577" s="21" t="str">
        <f t="shared" ca="1" si="26"/>
        <v/>
      </c>
      <c r="H577" s="22" t="str">
        <f t="shared" ca="1" si="28"/>
        <v/>
      </c>
    </row>
    <row r="578" spans="2:8" x14ac:dyDescent="0.35">
      <c r="B578" s="19" t="str">
        <f>IF(A578="","",SUMIF(CustInv!$C$4:$C$999,Tracker!A578,CustInv!$B$4:$B$999))</f>
        <v/>
      </c>
      <c r="C578" s="20" t="str">
        <f>IF(A578="","",IF(A578=CustInv!C577,CustInv!D577,""))</f>
        <v/>
      </c>
      <c r="D578" s="21" t="str">
        <f>IF(A578="","",SUMIF(CustInv!C577:C1572,Tracker!A578,CustInv!E577:E1572))</f>
        <v/>
      </c>
      <c r="E578" s="19" t="str">
        <f t="shared" si="27"/>
        <v/>
      </c>
      <c r="F578" s="21" t="str">
        <f ca="1">IF(C578="","",MIN(SUMIF(CustPay!$C$4:$C$999,Tracker!C578,CustPay!$D$4:$D$99)-SUMIF(OFFSET($C$4,0,0,ROW(C578)-ROW($C$4)),C578,OFFSET($F$4,0,0,ROW(F578)-ROW($F$4))),D578))</f>
        <v/>
      </c>
      <c r="G578" s="21" t="str">
        <f t="shared" ca="1" si="26"/>
        <v/>
      </c>
      <c r="H578" s="22" t="str">
        <f t="shared" ca="1" si="28"/>
        <v/>
      </c>
    </row>
    <row r="579" spans="2:8" x14ac:dyDescent="0.35">
      <c r="B579" s="19" t="str">
        <f>IF(A579="","",SUMIF(CustInv!$C$4:$C$999,Tracker!A579,CustInv!$B$4:$B$999))</f>
        <v/>
      </c>
      <c r="C579" s="20" t="str">
        <f>IF(A579="","",IF(A579=CustInv!C578,CustInv!D578,""))</f>
        <v/>
      </c>
      <c r="D579" s="21" t="str">
        <f>IF(A579="","",SUMIF(CustInv!C578:C1573,Tracker!A579,CustInv!E578:E1573))</f>
        <v/>
      </c>
      <c r="E579" s="19" t="str">
        <f t="shared" si="27"/>
        <v/>
      </c>
      <c r="F579" s="21" t="str">
        <f ca="1">IF(C579="","",MIN(SUMIF(CustPay!$C$4:$C$999,Tracker!C579,CustPay!$D$4:$D$99)-SUMIF(OFFSET($C$4,0,0,ROW(C579)-ROW($C$4)),C579,OFFSET($F$4,0,0,ROW(F579)-ROW($F$4))),D579))</f>
        <v/>
      </c>
      <c r="G579" s="21" t="str">
        <f t="shared" ca="1" si="26"/>
        <v/>
      </c>
      <c r="H579" s="22" t="str">
        <f t="shared" ca="1" si="28"/>
        <v/>
      </c>
    </row>
    <row r="580" spans="2:8" x14ac:dyDescent="0.35">
      <c r="B580" s="19" t="str">
        <f>IF(A580="","",SUMIF(CustInv!$C$4:$C$999,Tracker!A580,CustInv!$B$4:$B$999))</f>
        <v/>
      </c>
      <c r="C580" s="20" t="str">
        <f>IF(A580="","",IF(A580=CustInv!C579,CustInv!D579,""))</f>
        <v/>
      </c>
      <c r="D580" s="21" t="str">
        <f>IF(A580="","",SUMIF(CustInv!C579:C1574,Tracker!A580,CustInv!E579:E1574))</f>
        <v/>
      </c>
      <c r="E580" s="19" t="str">
        <f t="shared" si="27"/>
        <v/>
      </c>
      <c r="F580" s="21" t="str">
        <f ca="1">IF(C580="","",MIN(SUMIF(CustPay!$C$4:$C$999,Tracker!C580,CustPay!$D$4:$D$99)-SUMIF(OFFSET($C$4,0,0,ROW(C580)-ROW($C$4)),C580,OFFSET($F$4,0,0,ROW(F580)-ROW($F$4))),D580))</f>
        <v/>
      </c>
      <c r="G580" s="21" t="str">
        <f t="shared" ca="1" si="26"/>
        <v/>
      </c>
      <c r="H580" s="22" t="str">
        <f t="shared" ca="1" si="28"/>
        <v/>
      </c>
    </row>
    <row r="581" spans="2:8" x14ac:dyDescent="0.35">
      <c r="B581" s="19" t="str">
        <f>IF(A581="","",SUMIF(CustInv!$C$4:$C$999,Tracker!A581,CustInv!$B$4:$B$999))</f>
        <v/>
      </c>
      <c r="C581" s="20" t="str">
        <f>IF(A581="","",IF(A581=CustInv!C580,CustInv!D580,""))</f>
        <v/>
      </c>
      <c r="D581" s="21" t="str">
        <f>IF(A581="","",SUMIF(CustInv!C580:C1575,Tracker!A581,CustInv!E580:E1575))</f>
        <v/>
      </c>
      <c r="E581" s="19" t="str">
        <f t="shared" si="27"/>
        <v/>
      </c>
      <c r="F581" s="21" t="str">
        <f ca="1">IF(C581="","",MIN(SUMIF(CustPay!$C$4:$C$999,Tracker!C581,CustPay!$D$4:$D$99)-SUMIF(OFFSET($C$4,0,0,ROW(C581)-ROW($C$4)),C581,OFFSET($F$4,0,0,ROW(F581)-ROW($F$4))),D581))</f>
        <v/>
      </c>
      <c r="G581" s="21" t="str">
        <f t="shared" ca="1" si="26"/>
        <v/>
      </c>
      <c r="H581" s="22" t="str">
        <f t="shared" ca="1" si="28"/>
        <v/>
      </c>
    </row>
    <row r="582" spans="2:8" x14ac:dyDescent="0.35">
      <c r="B582" s="19" t="str">
        <f>IF(A582="","",SUMIF(CustInv!$C$4:$C$999,Tracker!A582,CustInv!$B$4:$B$999))</f>
        <v/>
      </c>
      <c r="C582" s="20" t="str">
        <f>IF(A582="","",IF(A582=CustInv!C581,CustInv!D581,""))</f>
        <v/>
      </c>
      <c r="D582" s="21" t="str">
        <f>IF(A582="","",SUMIF(CustInv!C581:C1576,Tracker!A582,CustInv!E581:E1576))</f>
        <v/>
      </c>
      <c r="E582" s="19" t="str">
        <f t="shared" si="27"/>
        <v/>
      </c>
      <c r="F582" s="21" t="str">
        <f ca="1">IF(C582="","",MIN(SUMIF(CustPay!$C$4:$C$999,Tracker!C582,CustPay!$D$4:$D$99)-SUMIF(OFFSET($C$4,0,0,ROW(C582)-ROW($C$4)),C582,OFFSET($F$4,0,0,ROW(F582)-ROW($F$4))),D582))</f>
        <v/>
      </c>
      <c r="G582" s="21" t="str">
        <f t="shared" ref="G582:G645" ca="1" si="29">IF(F582="","",D582-F582)</f>
        <v/>
      </c>
      <c r="H582" s="22" t="str">
        <f t="shared" ca="1" si="28"/>
        <v/>
      </c>
    </row>
    <row r="583" spans="2:8" x14ac:dyDescent="0.35">
      <c r="B583" s="19" t="str">
        <f>IF(A583="","",SUMIF(CustInv!$C$4:$C$999,Tracker!A583,CustInv!$B$4:$B$999))</f>
        <v/>
      </c>
      <c r="C583" s="20" t="str">
        <f>IF(A583="","",IF(A583=CustInv!C582,CustInv!D582,""))</f>
        <v/>
      </c>
      <c r="D583" s="21" t="str">
        <f>IF(A583="","",SUMIF(CustInv!C582:C1577,Tracker!A583,CustInv!E582:E1577))</f>
        <v/>
      </c>
      <c r="E583" s="19" t="str">
        <f t="shared" si="27"/>
        <v/>
      </c>
      <c r="F583" s="21" t="str">
        <f ca="1">IF(C583="","",MIN(SUMIF(CustPay!$C$4:$C$999,Tracker!C583,CustPay!$D$4:$D$99)-SUMIF(OFFSET($C$4,0,0,ROW(C583)-ROW($C$4)),C583,OFFSET($F$4,0,0,ROW(F583)-ROW($F$4))),D583))</f>
        <v/>
      </c>
      <c r="G583" s="21" t="str">
        <f t="shared" ca="1" si="29"/>
        <v/>
      </c>
      <c r="H583" s="22" t="str">
        <f t="shared" ca="1" si="28"/>
        <v/>
      </c>
    </row>
    <row r="584" spans="2:8" x14ac:dyDescent="0.35">
      <c r="B584" s="19" t="str">
        <f>IF(A584="","",SUMIF(CustInv!$C$4:$C$999,Tracker!A584,CustInv!$B$4:$B$999))</f>
        <v/>
      </c>
      <c r="C584" s="20" t="str">
        <f>IF(A584="","",IF(A584=CustInv!C583,CustInv!D583,""))</f>
        <v/>
      </c>
      <c r="D584" s="21" t="str">
        <f>IF(A584="","",SUMIF(CustInv!C583:C1578,Tracker!A584,CustInv!E583:E1578))</f>
        <v/>
      </c>
      <c r="E584" s="19" t="str">
        <f t="shared" si="27"/>
        <v/>
      </c>
      <c r="F584" s="21" t="str">
        <f ca="1">IF(C584="","",MIN(SUMIF(CustPay!$C$4:$C$999,Tracker!C584,CustPay!$D$4:$D$99)-SUMIF(OFFSET($C$4,0,0,ROW(C584)-ROW($C$4)),C584,OFFSET($F$4,0,0,ROW(F584)-ROW($F$4))),D584))</f>
        <v/>
      </c>
      <c r="G584" s="21" t="str">
        <f t="shared" ca="1" si="29"/>
        <v/>
      </c>
      <c r="H584" s="22" t="str">
        <f t="shared" ca="1" si="28"/>
        <v/>
      </c>
    </row>
    <row r="585" spans="2:8" x14ac:dyDescent="0.35">
      <c r="B585" s="19" t="str">
        <f>IF(A585="","",SUMIF(CustInv!$C$4:$C$999,Tracker!A585,CustInv!$B$4:$B$999))</f>
        <v/>
      </c>
      <c r="C585" s="20" t="str">
        <f>IF(A585="","",IF(A585=CustInv!C584,CustInv!D584,""))</f>
        <v/>
      </c>
      <c r="D585" s="21" t="str">
        <f>IF(A585="","",SUMIF(CustInv!C584:C1579,Tracker!A585,CustInv!E584:E1579))</f>
        <v/>
      </c>
      <c r="E585" s="19" t="str">
        <f t="shared" si="27"/>
        <v/>
      </c>
      <c r="F585" s="21" t="str">
        <f ca="1">IF(C585="","",MIN(SUMIF(CustPay!$C$4:$C$999,Tracker!C585,CustPay!$D$4:$D$99)-SUMIF(OFFSET($C$4,0,0,ROW(C585)-ROW($C$4)),C585,OFFSET($F$4,0,0,ROW(F585)-ROW($F$4))),D585))</f>
        <v/>
      </c>
      <c r="G585" s="21" t="str">
        <f t="shared" ca="1" si="29"/>
        <v/>
      </c>
      <c r="H585" s="22" t="str">
        <f t="shared" ca="1" si="28"/>
        <v/>
      </c>
    </row>
    <row r="586" spans="2:8" x14ac:dyDescent="0.35">
      <c r="B586" s="19" t="str">
        <f>IF(A586="","",SUMIF(CustInv!$C$4:$C$999,Tracker!A586,CustInv!$B$4:$B$999))</f>
        <v/>
      </c>
      <c r="C586" s="20" t="str">
        <f>IF(A586="","",IF(A586=CustInv!C585,CustInv!D585,""))</f>
        <v/>
      </c>
      <c r="D586" s="21" t="str">
        <f>IF(A586="","",SUMIF(CustInv!C585:C1580,Tracker!A586,CustInv!E585:E1580))</f>
        <v/>
      </c>
      <c r="E586" s="19" t="str">
        <f t="shared" si="27"/>
        <v/>
      </c>
      <c r="F586" s="21" t="str">
        <f ca="1">IF(C586="","",MIN(SUMIF(CustPay!$C$4:$C$999,Tracker!C586,CustPay!$D$4:$D$99)-SUMIF(OFFSET($C$4,0,0,ROW(C586)-ROW($C$4)),C586,OFFSET($F$4,0,0,ROW(F586)-ROW($F$4))),D586))</f>
        <v/>
      </c>
      <c r="G586" s="21" t="str">
        <f t="shared" ca="1" si="29"/>
        <v/>
      </c>
      <c r="H586" s="22" t="str">
        <f t="shared" ca="1" si="28"/>
        <v/>
      </c>
    </row>
    <row r="587" spans="2:8" x14ac:dyDescent="0.35">
      <c r="B587" s="19" t="str">
        <f>IF(A587="","",SUMIF(CustInv!$C$4:$C$999,Tracker!A587,CustInv!$B$4:$B$999))</f>
        <v/>
      </c>
      <c r="C587" s="20" t="str">
        <f>IF(A587="","",IF(A587=CustInv!C586,CustInv!D586,""))</f>
        <v/>
      </c>
      <c r="D587" s="21" t="str">
        <f>IF(A587="","",SUMIF(CustInv!C586:C1581,Tracker!A587,CustInv!E586:E1581))</f>
        <v/>
      </c>
      <c r="E587" s="19" t="str">
        <f t="shared" si="27"/>
        <v/>
      </c>
      <c r="F587" s="21" t="str">
        <f ca="1">IF(C587="","",MIN(SUMIF(CustPay!$C$4:$C$999,Tracker!C587,CustPay!$D$4:$D$99)-SUMIF(OFFSET($C$4,0,0,ROW(C587)-ROW($C$4)),C587,OFFSET($F$4,0,0,ROW(F587)-ROW($F$4))),D587))</f>
        <v/>
      </c>
      <c r="G587" s="21" t="str">
        <f t="shared" ca="1" si="29"/>
        <v/>
      </c>
      <c r="H587" s="22" t="str">
        <f t="shared" ca="1" si="28"/>
        <v/>
      </c>
    </row>
    <row r="588" spans="2:8" x14ac:dyDescent="0.35">
      <c r="B588" s="19" t="str">
        <f>IF(A588="","",SUMIF(CustInv!$C$4:$C$999,Tracker!A588,CustInv!$B$4:$B$999))</f>
        <v/>
      </c>
      <c r="C588" s="20" t="str">
        <f>IF(A588="","",IF(A588=CustInv!C587,CustInv!D587,""))</f>
        <v/>
      </c>
      <c r="D588" s="21" t="str">
        <f>IF(A588="","",SUMIF(CustInv!C587:C1582,Tracker!A588,CustInv!E587:E1582))</f>
        <v/>
      </c>
      <c r="E588" s="19" t="str">
        <f t="shared" si="27"/>
        <v/>
      </c>
      <c r="F588" s="21" t="str">
        <f ca="1">IF(C588="","",MIN(SUMIF(CustPay!$C$4:$C$999,Tracker!C588,CustPay!$D$4:$D$99)-SUMIF(OFFSET($C$4,0,0,ROW(C588)-ROW($C$4)),C588,OFFSET($F$4,0,0,ROW(F588)-ROW($F$4))),D588))</f>
        <v/>
      </c>
      <c r="G588" s="21" t="str">
        <f t="shared" ca="1" si="29"/>
        <v/>
      </c>
      <c r="H588" s="22" t="str">
        <f t="shared" ca="1" si="28"/>
        <v/>
      </c>
    </row>
    <row r="589" spans="2:8" x14ac:dyDescent="0.35">
      <c r="B589" s="19" t="str">
        <f>IF(A589="","",SUMIF(CustInv!$C$4:$C$999,Tracker!A589,CustInv!$B$4:$B$999))</f>
        <v/>
      </c>
      <c r="C589" s="20" t="str">
        <f>IF(A589="","",IF(A589=CustInv!C588,CustInv!D588,""))</f>
        <v/>
      </c>
      <c r="D589" s="21" t="str">
        <f>IF(A589="","",SUMIF(CustInv!C588:C1583,Tracker!A589,CustInv!E588:E1583))</f>
        <v/>
      </c>
      <c r="E589" s="19" t="str">
        <f t="shared" ref="E589:E652" si="30">IF(A589="","",DATE(YEAR(B589),MONTH(B589),DAY(B589)+30))</f>
        <v/>
      </c>
      <c r="F589" s="21" t="str">
        <f ca="1">IF(C589="","",MIN(SUMIF(CustPay!$C$4:$C$999,Tracker!C589,CustPay!$D$4:$D$99)-SUMIF(OFFSET($C$4,0,0,ROW(C589)-ROW($C$4)),C589,OFFSET($F$4,0,0,ROW(F589)-ROW($F$4))),D589))</f>
        <v/>
      </c>
      <c r="G589" s="21" t="str">
        <f t="shared" ca="1" si="29"/>
        <v/>
      </c>
      <c r="H589" s="22" t="str">
        <f t="shared" ref="H589:H652" ca="1" si="31">IF(G589=0,"Invoice Paid Up",IF(B589="","",TODAY()-B589))</f>
        <v/>
      </c>
    </row>
    <row r="590" spans="2:8" x14ac:dyDescent="0.35">
      <c r="B590" s="19" t="str">
        <f>IF(A590="","",SUMIF(CustInv!$C$4:$C$999,Tracker!A590,CustInv!$B$4:$B$999))</f>
        <v/>
      </c>
      <c r="C590" s="20" t="str">
        <f>IF(A590="","",IF(A590=CustInv!C589,CustInv!D589,""))</f>
        <v/>
      </c>
      <c r="D590" s="21" t="str">
        <f>IF(A590="","",SUMIF(CustInv!C589:C1584,Tracker!A590,CustInv!E589:E1584))</f>
        <v/>
      </c>
      <c r="E590" s="19" t="str">
        <f t="shared" si="30"/>
        <v/>
      </c>
      <c r="F590" s="21" t="str">
        <f ca="1">IF(C590="","",MIN(SUMIF(CustPay!$C$4:$C$999,Tracker!C590,CustPay!$D$4:$D$99)-SUMIF(OFFSET($C$4,0,0,ROW(C590)-ROW($C$4)),C590,OFFSET($F$4,0,0,ROW(F590)-ROW($F$4))),D590))</f>
        <v/>
      </c>
      <c r="G590" s="21" t="str">
        <f t="shared" ca="1" si="29"/>
        <v/>
      </c>
      <c r="H590" s="22" t="str">
        <f t="shared" ca="1" si="31"/>
        <v/>
      </c>
    </row>
    <row r="591" spans="2:8" x14ac:dyDescent="0.35">
      <c r="B591" s="19" t="str">
        <f>IF(A591="","",SUMIF(CustInv!$C$4:$C$999,Tracker!A591,CustInv!$B$4:$B$999))</f>
        <v/>
      </c>
      <c r="C591" s="20" t="str">
        <f>IF(A591="","",IF(A591=CustInv!C590,CustInv!D590,""))</f>
        <v/>
      </c>
      <c r="D591" s="21" t="str">
        <f>IF(A591="","",SUMIF(CustInv!C590:C1585,Tracker!A591,CustInv!E590:E1585))</f>
        <v/>
      </c>
      <c r="E591" s="19" t="str">
        <f t="shared" si="30"/>
        <v/>
      </c>
      <c r="F591" s="21" t="str">
        <f ca="1">IF(C591="","",MIN(SUMIF(CustPay!$C$4:$C$999,Tracker!C591,CustPay!$D$4:$D$99)-SUMIF(OFFSET($C$4,0,0,ROW(C591)-ROW($C$4)),C591,OFFSET($F$4,0,0,ROW(F591)-ROW($F$4))),D591))</f>
        <v/>
      </c>
      <c r="G591" s="21" t="str">
        <f t="shared" ca="1" si="29"/>
        <v/>
      </c>
      <c r="H591" s="22" t="str">
        <f t="shared" ca="1" si="31"/>
        <v/>
      </c>
    </row>
    <row r="592" spans="2:8" x14ac:dyDescent="0.35">
      <c r="B592" s="19" t="str">
        <f>IF(A592="","",SUMIF(CustInv!$C$4:$C$999,Tracker!A592,CustInv!$B$4:$B$999))</f>
        <v/>
      </c>
      <c r="C592" s="20" t="str">
        <f>IF(A592="","",IF(A592=CustInv!C591,CustInv!D591,""))</f>
        <v/>
      </c>
      <c r="D592" s="21" t="str">
        <f>IF(A592="","",SUMIF(CustInv!C591:C1586,Tracker!A592,CustInv!E591:E1586))</f>
        <v/>
      </c>
      <c r="E592" s="19" t="str">
        <f t="shared" si="30"/>
        <v/>
      </c>
      <c r="F592" s="21" t="str">
        <f ca="1">IF(C592="","",MIN(SUMIF(CustPay!$C$4:$C$999,Tracker!C592,CustPay!$D$4:$D$99)-SUMIF(OFFSET($C$4,0,0,ROW(C592)-ROW($C$4)),C592,OFFSET($F$4,0,0,ROW(F592)-ROW($F$4))),D592))</f>
        <v/>
      </c>
      <c r="G592" s="21" t="str">
        <f t="shared" ca="1" si="29"/>
        <v/>
      </c>
      <c r="H592" s="22" t="str">
        <f t="shared" ca="1" si="31"/>
        <v/>
      </c>
    </row>
    <row r="593" spans="2:8" x14ac:dyDescent="0.35">
      <c r="B593" s="19" t="str">
        <f>IF(A593="","",SUMIF(CustInv!$C$4:$C$999,Tracker!A593,CustInv!$B$4:$B$999))</f>
        <v/>
      </c>
      <c r="C593" s="20" t="str">
        <f>IF(A593="","",IF(A593=CustInv!C592,CustInv!D592,""))</f>
        <v/>
      </c>
      <c r="D593" s="21" t="str">
        <f>IF(A593="","",SUMIF(CustInv!C592:C1587,Tracker!A593,CustInv!E592:E1587))</f>
        <v/>
      </c>
      <c r="E593" s="19" t="str">
        <f t="shared" si="30"/>
        <v/>
      </c>
      <c r="F593" s="21" t="str">
        <f ca="1">IF(C593="","",MIN(SUMIF(CustPay!$C$4:$C$999,Tracker!C593,CustPay!$D$4:$D$99)-SUMIF(OFFSET($C$4,0,0,ROW(C593)-ROW($C$4)),C593,OFFSET($F$4,0,0,ROW(F593)-ROW($F$4))),D593))</f>
        <v/>
      </c>
      <c r="G593" s="21" t="str">
        <f t="shared" ca="1" si="29"/>
        <v/>
      </c>
      <c r="H593" s="22" t="str">
        <f t="shared" ca="1" si="31"/>
        <v/>
      </c>
    </row>
    <row r="594" spans="2:8" x14ac:dyDescent="0.35">
      <c r="B594" s="19" t="str">
        <f>IF(A594="","",SUMIF(CustInv!$C$4:$C$999,Tracker!A594,CustInv!$B$4:$B$999))</f>
        <v/>
      </c>
      <c r="C594" s="20" t="str">
        <f>IF(A594="","",IF(A594=CustInv!C593,CustInv!D593,""))</f>
        <v/>
      </c>
      <c r="D594" s="21" t="str">
        <f>IF(A594="","",SUMIF(CustInv!C593:C1588,Tracker!A594,CustInv!E593:E1588))</f>
        <v/>
      </c>
      <c r="E594" s="19" t="str">
        <f t="shared" si="30"/>
        <v/>
      </c>
      <c r="F594" s="21" t="str">
        <f ca="1">IF(C594="","",MIN(SUMIF(CustPay!$C$4:$C$999,Tracker!C594,CustPay!$D$4:$D$99)-SUMIF(OFFSET($C$4,0,0,ROW(C594)-ROW($C$4)),C594,OFFSET($F$4,0,0,ROW(F594)-ROW($F$4))),D594))</f>
        <v/>
      </c>
      <c r="G594" s="21" t="str">
        <f t="shared" ca="1" si="29"/>
        <v/>
      </c>
      <c r="H594" s="22" t="str">
        <f t="shared" ca="1" si="31"/>
        <v/>
      </c>
    </row>
    <row r="595" spans="2:8" x14ac:dyDescent="0.35">
      <c r="B595" s="19" t="str">
        <f>IF(A595="","",SUMIF(CustInv!$C$4:$C$999,Tracker!A595,CustInv!$B$4:$B$999))</f>
        <v/>
      </c>
      <c r="C595" s="20" t="str">
        <f>IF(A595="","",IF(A595=CustInv!C594,CustInv!D594,""))</f>
        <v/>
      </c>
      <c r="D595" s="21" t="str">
        <f>IF(A595="","",SUMIF(CustInv!C594:C1589,Tracker!A595,CustInv!E594:E1589))</f>
        <v/>
      </c>
      <c r="E595" s="19" t="str">
        <f t="shared" si="30"/>
        <v/>
      </c>
      <c r="F595" s="21" t="str">
        <f ca="1">IF(C595="","",MIN(SUMIF(CustPay!$C$4:$C$999,Tracker!C595,CustPay!$D$4:$D$99)-SUMIF(OFFSET($C$4,0,0,ROW(C595)-ROW($C$4)),C595,OFFSET($F$4,0,0,ROW(F595)-ROW($F$4))),D595))</f>
        <v/>
      </c>
      <c r="G595" s="21" t="str">
        <f t="shared" ca="1" si="29"/>
        <v/>
      </c>
      <c r="H595" s="22" t="str">
        <f t="shared" ca="1" si="31"/>
        <v/>
      </c>
    </row>
    <row r="596" spans="2:8" x14ac:dyDescent="0.35">
      <c r="B596" s="19" t="str">
        <f>IF(A596="","",SUMIF(CustInv!$C$4:$C$999,Tracker!A596,CustInv!$B$4:$B$999))</f>
        <v/>
      </c>
      <c r="C596" s="20" t="str">
        <f>IF(A596="","",IF(A596=CustInv!C595,CustInv!D595,""))</f>
        <v/>
      </c>
      <c r="D596" s="21" t="str">
        <f>IF(A596="","",SUMIF(CustInv!C595:C1590,Tracker!A596,CustInv!E595:E1590))</f>
        <v/>
      </c>
      <c r="E596" s="19" t="str">
        <f t="shared" si="30"/>
        <v/>
      </c>
      <c r="F596" s="21" t="str">
        <f ca="1">IF(C596="","",MIN(SUMIF(CustPay!$C$4:$C$999,Tracker!C596,CustPay!$D$4:$D$99)-SUMIF(OFFSET($C$4,0,0,ROW(C596)-ROW($C$4)),C596,OFFSET($F$4,0,0,ROW(F596)-ROW($F$4))),D596))</f>
        <v/>
      </c>
      <c r="G596" s="21" t="str">
        <f t="shared" ca="1" si="29"/>
        <v/>
      </c>
      <c r="H596" s="22" t="str">
        <f t="shared" ca="1" si="31"/>
        <v/>
      </c>
    </row>
    <row r="597" spans="2:8" x14ac:dyDescent="0.35">
      <c r="B597" s="19" t="str">
        <f>IF(A597="","",SUMIF(CustInv!$C$4:$C$999,Tracker!A597,CustInv!$B$4:$B$999))</f>
        <v/>
      </c>
      <c r="C597" s="20" t="str">
        <f>IF(A597="","",IF(A597=CustInv!C596,CustInv!D596,""))</f>
        <v/>
      </c>
      <c r="D597" s="21" t="str">
        <f>IF(A597="","",SUMIF(CustInv!C596:C1591,Tracker!A597,CustInv!E596:E1591))</f>
        <v/>
      </c>
      <c r="E597" s="19" t="str">
        <f t="shared" si="30"/>
        <v/>
      </c>
      <c r="F597" s="21" t="str">
        <f ca="1">IF(C597="","",MIN(SUMIF(CustPay!$C$4:$C$999,Tracker!C597,CustPay!$D$4:$D$99)-SUMIF(OFFSET($C$4,0,0,ROW(C597)-ROW($C$4)),C597,OFFSET($F$4,0,0,ROW(F597)-ROW($F$4))),D597))</f>
        <v/>
      </c>
      <c r="G597" s="21" t="str">
        <f t="shared" ca="1" si="29"/>
        <v/>
      </c>
      <c r="H597" s="22" t="str">
        <f t="shared" ca="1" si="31"/>
        <v/>
      </c>
    </row>
    <row r="598" spans="2:8" x14ac:dyDescent="0.35">
      <c r="B598" s="19" t="str">
        <f>IF(A598="","",SUMIF(CustInv!$C$4:$C$999,Tracker!A598,CustInv!$B$4:$B$999))</f>
        <v/>
      </c>
      <c r="C598" s="20" t="str">
        <f>IF(A598="","",IF(A598=CustInv!C597,CustInv!D597,""))</f>
        <v/>
      </c>
      <c r="D598" s="21" t="str">
        <f>IF(A598="","",SUMIF(CustInv!C597:C1592,Tracker!A598,CustInv!E597:E1592))</f>
        <v/>
      </c>
      <c r="E598" s="19" t="str">
        <f t="shared" si="30"/>
        <v/>
      </c>
      <c r="F598" s="21" t="str">
        <f ca="1">IF(C598="","",MIN(SUMIF(CustPay!$C$4:$C$999,Tracker!C598,CustPay!$D$4:$D$99)-SUMIF(OFFSET($C$4,0,0,ROW(C598)-ROW($C$4)),C598,OFFSET($F$4,0,0,ROW(F598)-ROW($F$4))),D598))</f>
        <v/>
      </c>
      <c r="G598" s="21" t="str">
        <f t="shared" ca="1" si="29"/>
        <v/>
      </c>
      <c r="H598" s="22" t="str">
        <f t="shared" ca="1" si="31"/>
        <v/>
      </c>
    </row>
    <row r="599" spans="2:8" x14ac:dyDescent="0.35">
      <c r="B599" s="19" t="str">
        <f>IF(A599="","",SUMIF(CustInv!$C$4:$C$999,Tracker!A599,CustInv!$B$4:$B$999))</f>
        <v/>
      </c>
      <c r="C599" s="20" t="str">
        <f>IF(A599="","",IF(A599=CustInv!C598,CustInv!D598,""))</f>
        <v/>
      </c>
      <c r="D599" s="21" t="str">
        <f>IF(A599="","",SUMIF(CustInv!C598:C1593,Tracker!A599,CustInv!E598:E1593))</f>
        <v/>
      </c>
      <c r="E599" s="19" t="str">
        <f t="shared" si="30"/>
        <v/>
      </c>
      <c r="F599" s="21" t="str">
        <f ca="1">IF(C599="","",MIN(SUMIF(CustPay!$C$4:$C$999,Tracker!C599,CustPay!$D$4:$D$99)-SUMIF(OFFSET($C$4,0,0,ROW(C599)-ROW($C$4)),C599,OFFSET($F$4,0,0,ROW(F599)-ROW($F$4))),D599))</f>
        <v/>
      </c>
      <c r="G599" s="21" t="str">
        <f t="shared" ca="1" si="29"/>
        <v/>
      </c>
      <c r="H599" s="22" t="str">
        <f t="shared" ca="1" si="31"/>
        <v/>
      </c>
    </row>
    <row r="600" spans="2:8" x14ac:dyDescent="0.35">
      <c r="B600" s="19" t="str">
        <f>IF(A600="","",SUMIF(CustInv!$C$4:$C$999,Tracker!A600,CustInv!$B$4:$B$999))</f>
        <v/>
      </c>
      <c r="C600" s="20" t="str">
        <f>IF(A600="","",IF(A600=CustInv!C599,CustInv!D599,""))</f>
        <v/>
      </c>
      <c r="D600" s="21" t="str">
        <f>IF(A600="","",SUMIF(CustInv!C599:C1594,Tracker!A600,CustInv!E599:E1594))</f>
        <v/>
      </c>
      <c r="E600" s="19" t="str">
        <f t="shared" si="30"/>
        <v/>
      </c>
      <c r="F600" s="21" t="str">
        <f ca="1">IF(C600="","",MIN(SUMIF(CustPay!$C$4:$C$999,Tracker!C600,CustPay!$D$4:$D$99)-SUMIF(OFFSET($C$4,0,0,ROW(C600)-ROW($C$4)),C600,OFFSET($F$4,0,0,ROW(F600)-ROW($F$4))),D600))</f>
        <v/>
      </c>
      <c r="G600" s="21" t="str">
        <f t="shared" ca="1" si="29"/>
        <v/>
      </c>
      <c r="H600" s="22" t="str">
        <f t="shared" ca="1" si="31"/>
        <v/>
      </c>
    </row>
    <row r="601" spans="2:8" x14ac:dyDescent="0.35">
      <c r="B601" s="19" t="str">
        <f>IF(A601="","",SUMIF(CustInv!$C$4:$C$999,Tracker!A601,CustInv!$B$4:$B$999))</f>
        <v/>
      </c>
      <c r="C601" s="20" t="str">
        <f>IF(A601="","",IF(A601=CustInv!C600,CustInv!D600,""))</f>
        <v/>
      </c>
      <c r="D601" s="21" t="str">
        <f>IF(A601="","",SUMIF(CustInv!C600:C1595,Tracker!A601,CustInv!E600:E1595))</f>
        <v/>
      </c>
      <c r="E601" s="19" t="str">
        <f t="shared" si="30"/>
        <v/>
      </c>
      <c r="F601" s="21" t="str">
        <f ca="1">IF(C601="","",MIN(SUMIF(CustPay!$C$4:$C$999,Tracker!C601,CustPay!$D$4:$D$99)-SUMIF(OFFSET($C$4,0,0,ROW(C601)-ROW($C$4)),C601,OFFSET($F$4,0,0,ROW(F601)-ROW($F$4))),D601))</f>
        <v/>
      </c>
      <c r="G601" s="21" t="str">
        <f t="shared" ca="1" si="29"/>
        <v/>
      </c>
      <c r="H601" s="22" t="str">
        <f t="shared" ca="1" si="31"/>
        <v/>
      </c>
    </row>
    <row r="602" spans="2:8" x14ac:dyDescent="0.35">
      <c r="B602" s="19" t="str">
        <f>IF(A602="","",SUMIF(CustInv!$C$4:$C$999,Tracker!A602,CustInv!$B$4:$B$999))</f>
        <v/>
      </c>
      <c r="C602" s="20" t="str">
        <f>IF(A602="","",IF(A602=CustInv!C601,CustInv!D601,""))</f>
        <v/>
      </c>
      <c r="D602" s="21" t="str">
        <f>IF(A602="","",SUMIF(CustInv!C601:C1596,Tracker!A602,CustInv!E601:E1596))</f>
        <v/>
      </c>
      <c r="E602" s="19" t="str">
        <f t="shared" si="30"/>
        <v/>
      </c>
      <c r="F602" s="21" t="str">
        <f ca="1">IF(C602="","",MIN(SUMIF(CustPay!$C$4:$C$999,Tracker!C602,CustPay!$D$4:$D$99)-SUMIF(OFFSET($C$4,0,0,ROW(C602)-ROW($C$4)),C602,OFFSET($F$4,0,0,ROW(F602)-ROW($F$4))),D602))</f>
        <v/>
      </c>
      <c r="G602" s="21" t="str">
        <f t="shared" ca="1" si="29"/>
        <v/>
      </c>
      <c r="H602" s="22" t="str">
        <f t="shared" ca="1" si="31"/>
        <v/>
      </c>
    </row>
    <row r="603" spans="2:8" x14ac:dyDescent="0.35">
      <c r="B603" s="19" t="str">
        <f>IF(A603="","",SUMIF(CustInv!$C$4:$C$999,Tracker!A603,CustInv!$B$4:$B$999))</f>
        <v/>
      </c>
      <c r="C603" s="20" t="str">
        <f>IF(A603="","",IF(A603=CustInv!C602,CustInv!D602,""))</f>
        <v/>
      </c>
      <c r="D603" s="21" t="str">
        <f>IF(A603="","",SUMIF(CustInv!C602:C1597,Tracker!A603,CustInv!E602:E1597))</f>
        <v/>
      </c>
      <c r="E603" s="19" t="str">
        <f t="shared" si="30"/>
        <v/>
      </c>
      <c r="F603" s="21" t="str">
        <f ca="1">IF(C603="","",MIN(SUMIF(CustPay!$C$4:$C$999,Tracker!C603,CustPay!$D$4:$D$99)-SUMIF(OFFSET($C$4,0,0,ROW(C603)-ROW($C$4)),C603,OFFSET($F$4,0,0,ROW(F603)-ROW($F$4))),D603))</f>
        <v/>
      </c>
      <c r="G603" s="21" t="str">
        <f t="shared" ca="1" si="29"/>
        <v/>
      </c>
      <c r="H603" s="22" t="str">
        <f t="shared" ca="1" si="31"/>
        <v/>
      </c>
    </row>
    <row r="604" spans="2:8" x14ac:dyDescent="0.35">
      <c r="B604" s="19" t="str">
        <f>IF(A604="","",SUMIF(CustInv!$C$4:$C$999,Tracker!A604,CustInv!$B$4:$B$999))</f>
        <v/>
      </c>
      <c r="C604" s="20" t="str">
        <f>IF(A604="","",IF(A604=CustInv!C603,CustInv!D603,""))</f>
        <v/>
      </c>
      <c r="D604" s="21" t="str">
        <f>IF(A604="","",SUMIF(CustInv!C603:C1598,Tracker!A604,CustInv!E603:E1598))</f>
        <v/>
      </c>
      <c r="E604" s="19" t="str">
        <f t="shared" si="30"/>
        <v/>
      </c>
      <c r="F604" s="21" t="str">
        <f ca="1">IF(C604="","",MIN(SUMIF(CustPay!$C$4:$C$999,Tracker!C604,CustPay!$D$4:$D$99)-SUMIF(OFFSET($C$4,0,0,ROW(C604)-ROW($C$4)),C604,OFFSET($F$4,0,0,ROW(F604)-ROW($F$4))),D604))</f>
        <v/>
      </c>
      <c r="G604" s="21" t="str">
        <f t="shared" ca="1" si="29"/>
        <v/>
      </c>
      <c r="H604" s="22" t="str">
        <f t="shared" ca="1" si="31"/>
        <v/>
      </c>
    </row>
    <row r="605" spans="2:8" x14ac:dyDescent="0.35">
      <c r="B605" s="19" t="str">
        <f>IF(A605="","",SUMIF(CustInv!$C$4:$C$999,Tracker!A605,CustInv!$B$4:$B$999))</f>
        <v/>
      </c>
      <c r="C605" s="20" t="str">
        <f>IF(A605="","",IF(A605=CustInv!C604,CustInv!D604,""))</f>
        <v/>
      </c>
      <c r="D605" s="21" t="str">
        <f>IF(A605="","",SUMIF(CustInv!C604:C1599,Tracker!A605,CustInv!E604:E1599))</f>
        <v/>
      </c>
      <c r="E605" s="19" t="str">
        <f t="shared" si="30"/>
        <v/>
      </c>
      <c r="F605" s="21" t="str">
        <f ca="1">IF(C605="","",MIN(SUMIF(CustPay!$C$4:$C$999,Tracker!C605,CustPay!$D$4:$D$99)-SUMIF(OFFSET($C$4,0,0,ROW(C605)-ROW($C$4)),C605,OFFSET($F$4,0,0,ROW(F605)-ROW($F$4))),D605))</f>
        <v/>
      </c>
      <c r="G605" s="21" t="str">
        <f t="shared" ca="1" si="29"/>
        <v/>
      </c>
      <c r="H605" s="22" t="str">
        <f t="shared" ca="1" si="31"/>
        <v/>
      </c>
    </row>
    <row r="606" spans="2:8" x14ac:dyDescent="0.35">
      <c r="B606" s="19" t="str">
        <f>IF(A606="","",SUMIF(CustInv!$C$4:$C$999,Tracker!A606,CustInv!$B$4:$B$999))</f>
        <v/>
      </c>
      <c r="C606" s="20" t="str">
        <f>IF(A606="","",IF(A606=CustInv!C605,CustInv!D605,""))</f>
        <v/>
      </c>
      <c r="D606" s="21" t="str">
        <f>IF(A606="","",SUMIF(CustInv!C605:C1600,Tracker!A606,CustInv!E605:E1600))</f>
        <v/>
      </c>
      <c r="E606" s="19" t="str">
        <f t="shared" si="30"/>
        <v/>
      </c>
      <c r="F606" s="21" t="str">
        <f ca="1">IF(C606="","",MIN(SUMIF(CustPay!$C$4:$C$999,Tracker!C606,CustPay!$D$4:$D$99)-SUMIF(OFFSET($C$4,0,0,ROW(C606)-ROW($C$4)),C606,OFFSET($F$4,0,0,ROW(F606)-ROW($F$4))),D606))</f>
        <v/>
      </c>
      <c r="G606" s="21" t="str">
        <f t="shared" ca="1" si="29"/>
        <v/>
      </c>
      <c r="H606" s="22" t="str">
        <f t="shared" ca="1" si="31"/>
        <v/>
      </c>
    </row>
    <row r="607" spans="2:8" x14ac:dyDescent="0.35">
      <c r="B607" s="19" t="str">
        <f>IF(A607="","",SUMIF(CustInv!$C$4:$C$999,Tracker!A607,CustInv!$B$4:$B$999))</f>
        <v/>
      </c>
      <c r="C607" s="20" t="str">
        <f>IF(A607="","",IF(A607=CustInv!C606,CustInv!D606,""))</f>
        <v/>
      </c>
      <c r="D607" s="21" t="str">
        <f>IF(A607="","",SUMIF(CustInv!C606:C1601,Tracker!A607,CustInv!E606:E1601))</f>
        <v/>
      </c>
      <c r="E607" s="19" t="str">
        <f t="shared" si="30"/>
        <v/>
      </c>
      <c r="F607" s="21" t="str">
        <f ca="1">IF(C607="","",MIN(SUMIF(CustPay!$C$4:$C$999,Tracker!C607,CustPay!$D$4:$D$99)-SUMIF(OFFSET($C$4,0,0,ROW(C607)-ROW($C$4)),C607,OFFSET($F$4,0,0,ROW(F607)-ROW($F$4))),D607))</f>
        <v/>
      </c>
      <c r="G607" s="21" t="str">
        <f t="shared" ca="1" si="29"/>
        <v/>
      </c>
      <c r="H607" s="22" t="str">
        <f t="shared" ca="1" si="31"/>
        <v/>
      </c>
    </row>
    <row r="608" spans="2:8" x14ac:dyDescent="0.35">
      <c r="B608" s="19" t="str">
        <f>IF(A608="","",SUMIF(CustInv!$C$4:$C$999,Tracker!A608,CustInv!$B$4:$B$999))</f>
        <v/>
      </c>
      <c r="C608" s="20" t="str">
        <f>IF(A608="","",IF(A608=CustInv!C607,CustInv!D607,""))</f>
        <v/>
      </c>
      <c r="D608" s="21" t="str">
        <f>IF(A608="","",SUMIF(CustInv!C607:C1602,Tracker!A608,CustInv!E607:E1602))</f>
        <v/>
      </c>
      <c r="E608" s="19" t="str">
        <f t="shared" si="30"/>
        <v/>
      </c>
      <c r="F608" s="21" t="str">
        <f ca="1">IF(C608="","",MIN(SUMIF(CustPay!$C$4:$C$999,Tracker!C608,CustPay!$D$4:$D$99)-SUMIF(OFFSET($C$4,0,0,ROW(C608)-ROW($C$4)),C608,OFFSET($F$4,0,0,ROW(F608)-ROW($F$4))),D608))</f>
        <v/>
      </c>
      <c r="G608" s="21" t="str">
        <f t="shared" ca="1" si="29"/>
        <v/>
      </c>
      <c r="H608" s="22" t="str">
        <f t="shared" ca="1" si="31"/>
        <v/>
      </c>
    </row>
    <row r="609" spans="2:8" x14ac:dyDescent="0.35">
      <c r="B609" s="19" t="str">
        <f>IF(A609="","",SUMIF(CustInv!$C$4:$C$999,Tracker!A609,CustInv!$B$4:$B$999))</f>
        <v/>
      </c>
      <c r="C609" s="20" t="str">
        <f>IF(A609="","",IF(A609=CustInv!C608,CustInv!D608,""))</f>
        <v/>
      </c>
      <c r="D609" s="21" t="str">
        <f>IF(A609="","",SUMIF(CustInv!C608:C1603,Tracker!A609,CustInv!E608:E1603))</f>
        <v/>
      </c>
      <c r="E609" s="19" t="str">
        <f t="shared" si="30"/>
        <v/>
      </c>
      <c r="F609" s="21" t="str">
        <f ca="1">IF(C609="","",MIN(SUMIF(CustPay!$C$4:$C$999,Tracker!C609,CustPay!$D$4:$D$99)-SUMIF(OFFSET($C$4,0,0,ROW(C609)-ROW($C$4)),C609,OFFSET($F$4,0,0,ROW(F609)-ROW($F$4))),D609))</f>
        <v/>
      </c>
      <c r="G609" s="21" t="str">
        <f t="shared" ca="1" si="29"/>
        <v/>
      </c>
      <c r="H609" s="22" t="str">
        <f t="shared" ca="1" si="31"/>
        <v/>
      </c>
    </row>
    <row r="610" spans="2:8" x14ac:dyDescent="0.35">
      <c r="B610" s="19" t="str">
        <f>IF(A610="","",SUMIF(CustInv!$C$4:$C$999,Tracker!A610,CustInv!$B$4:$B$999))</f>
        <v/>
      </c>
      <c r="C610" s="20" t="str">
        <f>IF(A610="","",IF(A610=CustInv!C609,CustInv!D609,""))</f>
        <v/>
      </c>
      <c r="D610" s="21" t="str">
        <f>IF(A610="","",SUMIF(CustInv!C609:C1604,Tracker!A610,CustInv!E609:E1604))</f>
        <v/>
      </c>
      <c r="E610" s="19" t="str">
        <f t="shared" si="30"/>
        <v/>
      </c>
      <c r="F610" s="21" t="str">
        <f ca="1">IF(C610="","",MIN(SUMIF(CustPay!$C$4:$C$999,Tracker!C610,CustPay!$D$4:$D$99)-SUMIF(OFFSET($C$4,0,0,ROW(C610)-ROW($C$4)),C610,OFFSET($F$4,0,0,ROW(F610)-ROW($F$4))),D610))</f>
        <v/>
      </c>
      <c r="G610" s="21" t="str">
        <f t="shared" ca="1" si="29"/>
        <v/>
      </c>
      <c r="H610" s="22" t="str">
        <f t="shared" ca="1" si="31"/>
        <v/>
      </c>
    </row>
    <row r="611" spans="2:8" x14ac:dyDescent="0.35">
      <c r="B611" s="19" t="str">
        <f>IF(A611="","",SUMIF(CustInv!$C$4:$C$999,Tracker!A611,CustInv!$B$4:$B$999))</f>
        <v/>
      </c>
      <c r="C611" s="20" t="str">
        <f>IF(A611="","",IF(A611=CustInv!C610,CustInv!D610,""))</f>
        <v/>
      </c>
      <c r="D611" s="21" t="str">
        <f>IF(A611="","",SUMIF(CustInv!C610:C1605,Tracker!A611,CustInv!E610:E1605))</f>
        <v/>
      </c>
      <c r="E611" s="19" t="str">
        <f t="shared" si="30"/>
        <v/>
      </c>
      <c r="F611" s="21" t="str">
        <f ca="1">IF(C611="","",MIN(SUMIF(CustPay!$C$4:$C$999,Tracker!C611,CustPay!$D$4:$D$99)-SUMIF(OFFSET($C$4,0,0,ROW(C611)-ROW($C$4)),C611,OFFSET($F$4,0,0,ROW(F611)-ROW($F$4))),D611))</f>
        <v/>
      </c>
      <c r="G611" s="21" t="str">
        <f t="shared" ca="1" si="29"/>
        <v/>
      </c>
      <c r="H611" s="22" t="str">
        <f t="shared" ca="1" si="31"/>
        <v/>
      </c>
    </row>
    <row r="612" spans="2:8" x14ac:dyDescent="0.35">
      <c r="B612" s="19" t="str">
        <f>IF(A612="","",SUMIF(CustInv!$C$4:$C$999,Tracker!A612,CustInv!$B$4:$B$999))</f>
        <v/>
      </c>
      <c r="C612" s="20" t="str">
        <f>IF(A612="","",IF(A612=CustInv!C611,CustInv!D611,""))</f>
        <v/>
      </c>
      <c r="D612" s="21" t="str">
        <f>IF(A612="","",SUMIF(CustInv!C611:C1606,Tracker!A612,CustInv!E611:E1606))</f>
        <v/>
      </c>
      <c r="E612" s="19" t="str">
        <f t="shared" si="30"/>
        <v/>
      </c>
      <c r="F612" s="21" t="str">
        <f ca="1">IF(C612="","",MIN(SUMIF(CustPay!$C$4:$C$999,Tracker!C612,CustPay!$D$4:$D$99)-SUMIF(OFFSET($C$4,0,0,ROW(C612)-ROW($C$4)),C612,OFFSET($F$4,0,0,ROW(F612)-ROW($F$4))),D612))</f>
        <v/>
      </c>
      <c r="G612" s="21" t="str">
        <f t="shared" ca="1" si="29"/>
        <v/>
      </c>
      <c r="H612" s="22" t="str">
        <f t="shared" ca="1" si="31"/>
        <v/>
      </c>
    </row>
    <row r="613" spans="2:8" x14ac:dyDescent="0.35">
      <c r="B613" s="19" t="str">
        <f>IF(A613="","",SUMIF(CustInv!$C$4:$C$999,Tracker!A613,CustInv!$B$4:$B$999))</f>
        <v/>
      </c>
      <c r="C613" s="20" t="str">
        <f>IF(A613="","",IF(A613=CustInv!C612,CustInv!D612,""))</f>
        <v/>
      </c>
      <c r="D613" s="21" t="str">
        <f>IF(A613="","",SUMIF(CustInv!C612:C1607,Tracker!A613,CustInv!E612:E1607))</f>
        <v/>
      </c>
      <c r="E613" s="19" t="str">
        <f t="shared" si="30"/>
        <v/>
      </c>
      <c r="F613" s="21" t="str">
        <f ca="1">IF(C613="","",MIN(SUMIF(CustPay!$C$4:$C$999,Tracker!C613,CustPay!$D$4:$D$99)-SUMIF(OFFSET($C$4,0,0,ROW(C613)-ROW($C$4)),C613,OFFSET($F$4,0,0,ROW(F613)-ROW($F$4))),D613))</f>
        <v/>
      </c>
      <c r="G613" s="21" t="str">
        <f t="shared" ca="1" si="29"/>
        <v/>
      </c>
      <c r="H613" s="22" t="str">
        <f t="shared" ca="1" si="31"/>
        <v/>
      </c>
    </row>
    <row r="614" spans="2:8" x14ac:dyDescent="0.35">
      <c r="B614" s="19" t="str">
        <f>IF(A614="","",SUMIF(CustInv!$C$4:$C$999,Tracker!A614,CustInv!$B$4:$B$999))</f>
        <v/>
      </c>
      <c r="C614" s="20" t="str">
        <f>IF(A614="","",IF(A614=CustInv!C613,CustInv!D613,""))</f>
        <v/>
      </c>
      <c r="D614" s="21" t="str">
        <f>IF(A614="","",SUMIF(CustInv!C613:C1608,Tracker!A614,CustInv!E613:E1608))</f>
        <v/>
      </c>
      <c r="E614" s="19" t="str">
        <f t="shared" si="30"/>
        <v/>
      </c>
      <c r="F614" s="21" t="str">
        <f ca="1">IF(C614="","",MIN(SUMIF(CustPay!$C$4:$C$999,Tracker!C614,CustPay!$D$4:$D$99)-SUMIF(OFFSET($C$4,0,0,ROW(C614)-ROW($C$4)),C614,OFFSET($F$4,0,0,ROW(F614)-ROW($F$4))),D614))</f>
        <v/>
      </c>
      <c r="G614" s="21" t="str">
        <f t="shared" ca="1" si="29"/>
        <v/>
      </c>
      <c r="H614" s="22" t="str">
        <f t="shared" ca="1" si="31"/>
        <v/>
      </c>
    </row>
    <row r="615" spans="2:8" x14ac:dyDescent="0.35">
      <c r="B615" s="19" t="str">
        <f>IF(A615="","",SUMIF(CustInv!$C$4:$C$999,Tracker!A615,CustInv!$B$4:$B$999))</f>
        <v/>
      </c>
      <c r="C615" s="20" t="str">
        <f>IF(A615="","",IF(A615=CustInv!C614,CustInv!D614,""))</f>
        <v/>
      </c>
      <c r="D615" s="21" t="str">
        <f>IF(A615="","",SUMIF(CustInv!C614:C1609,Tracker!A615,CustInv!E614:E1609))</f>
        <v/>
      </c>
      <c r="E615" s="19" t="str">
        <f t="shared" si="30"/>
        <v/>
      </c>
      <c r="F615" s="21" t="str">
        <f ca="1">IF(C615="","",MIN(SUMIF(CustPay!$C$4:$C$999,Tracker!C615,CustPay!$D$4:$D$99)-SUMIF(OFFSET($C$4,0,0,ROW(C615)-ROW($C$4)),C615,OFFSET($F$4,0,0,ROW(F615)-ROW($F$4))),D615))</f>
        <v/>
      </c>
      <c r="G615" s="21" t="str">
        <f t="shared" ca="1" si="29"/>
        <v/>
      </c>
      <c r="H615" s="22" t="str">
        <f t="shared" ca="1" si="31"/>
        <v/>
      </c>
    </row>
    <row r="616" spans="2:8" x14ac:dyDescent="0.35">
      <c r="B616" s="19" t="str">
        <f>IF(A616="","",SUMIF(CustInv!$C$4:$C$999,Tracker!A616,CustInv!$B$4:$B$999))</f>
        <v/>
      </c>
      <c r="C616" s="20" t="str">
        <f>IF(A616="","",IF(A616=CustInv!C615,CustInv!D615,""))</f>
        <v/>
      </c>
      <c r="D616" s="21" t="str">
        <f>IF(A616="","",SUMIF(CustInv!C615:C1610,Tracker!A616,CustInv!E615:E1610))</f>
        <v/>
      </c>
      <c r="E616" s="19" t="str">
        <f t="shared" si="30"/>
        <v/>
      </c>
      <c r="F616" s="21" t="str">
        <f ca="1">IF(C616="","",MIN(SUMIF(CustPay!$C$4:$C$999,Tracker!C616,CustPay!$D$4:$D$99)-SUMIF(OFFSET($C$4,0,0,ROW(C616)-ROW($C$4)),C616,OFFSET($F$4,0,0,ROW(F616)-ROW($F$4))),D616))</f>
        <v/>
      </c>
      <c r="G616" s="21" t="str">
        <f t="shared" ca="1" si="29"/>
        <v/>
      </c>
      <c r="H616" s="22" t="str">
        <f t="shared" ca="1" si="31"/>
        <v/>
      </c>
    </row>
    <row r="617" spans="2:8" x14ac:dyDescent="0.35">
      <c r="B617" s="19" t="str">
        <f>IF(A617="","",SUMIF(CustInv!$C$4:$C$999,Tracker!A617,CustInv!$B$4:$B$999))</f>
        <v/>
      </c>
      <c r="C617" s="20" t="str">
        <f>IF(A617="","",IF(A617=CustInv!C616,CustInv!D616,""))</f>
        <v/>
      </c>
      <c r="D617" s="21" t="str">
        <f>IF(A617="","",SUMIF(CustInv!C616:C1611,Tracker!A617,CustInv!E616:E1611))</f>
        <v/>
      </c>
      <c r="E617" s="19" t="str">
        <f t="shared" si="30"/>
        <v/>
      </c>
      <c r="F617" s="21" t="str">
        <f ca="1">IF(C617="","",MIN(SUMIF(CustPay!$C$4:$C$999,Tracker!C617,CustPay!$D$4:$D$99)-SUMIF(OFFSET($C$4,0,0,ROW(C617)-ROW($C$4)),C617,OFFSET($F$4,0,0,ROW(F617)-ROW($F$4))),D617))</f>
        <v/>
      </c>
      <c r="G617" s="21" t="str">
        <f t="shared" ca="1" si="29"/>
        <v/>
      </c>
      <c r="H617" s="22" t="str">
        <f t="shared" ca="1" si="31"/>
        <v/>
      </c>
    </row>
    <row r="618" spans="2:8" x14ac:dyDescent="0.35">
      <c r="B618" s="19" t="str">
        <f>IF(A618="","",SUMIF(CustInv!$C$4:$C$999,Tracker!A618,CustInv!$B$4:$B$999))</f>
        <v/>
      </c>
      <c r="C618" s="20" t="str">
        <f>IF(A618="","",IF(A618=CustInv!C617,CustInv!D617,""))</f>
        <v/>
      </c>
      <c r="D618" s="21" t="str">
        <f>IF(A618="","",SUMIF(CustInv!C617:C1612,Tracker!A618,CustInv!E617:E1612))</f>
        <v/>
      </c>
      <c r="E618" s="19" t="str">
        <f t="shared" si="30"/>
        <v/>
      </c>
      <c r="F618" s="21" t="str">
        <f ca="1">IF(C618="","",MIN(SUMIF(CustPay!$C$4:$C$999,Tracker!C618,CustPay!$D$4:$D$99)-SUMIF(OFFSET($C$4,0,0,ROW(C618)-ROW($C$4)),C618,OFFSET($F$4,0,0,ROW(F618)-ROW($F$4))),D618))</f>
        <v/>
      </c>
      <c r="G618" s="21" t="str">
        <f t="shared" ca="1" si="29"/>
        <v/>
      </c>
      <c r="H618" s="22" t="str">
        <f t="shared" ca="1" si="31"/>
        <v/>
      </c>
    </row>
    <row r="619" spans="2:8" x14ac:dyDescent="0.35">
      <c r="B619" s="19" t="str">
        <f>IF(A619="","",SUMIF(CustInv!$C$4:$C$999,Tracker!A619,CustInv!$B$4:$B$999))</f>
        <v/>
      </c>
      <c r="C619" s="20" t="str">
        <f>IF(A619="","",IF(A619=CustInv!C618,CustInv!D618,""))</f>
        <v/>
      </c>
      <c r="D619" s="21" t="str">
        <f>IF(A619="","",SUMIF(CustInv!C618:C1613,Tracker!A619,CustInv!E618:E1613))</f>
        <v/>
      </c>
      <c r="E619" s="19" t="str">
        <f t="shared" si="30"/>
        <v/>
      </c>
      <c r="F619" s="21" t="str">
        <f ca="1">IF(C619="","",MIN(SUMIF(CustPay!$C$4:$C$999,Tracker!C619,CustPay!$D$4:$D$99)-SUMIF(OFFSET($C$4,0,0,ROW(C619)-ROW($C$4)),C619,OFFSET($F$4,0,0,ROW(F619)-ROW($F$4))),D619))</f>
        <v/>
      </c>
      <c r="G619" s="21" t="str">
        <f t="shared" ca="1" si="29"/>
        <v/>
      </c>
      <c r="H619" s="22" t="str">
        <f t="shared" ca="1" si="31"/>
        <v/>
      </c>
    </row>
    <row r="620" spans="2:8" x14ac:dyDescent="0.35">
      <c r="B620" s="19" t="str">
        <f>IF(A620="","",SUMIF(CustInv!$C$4:$C$999,Tracker!A620,CustInv!$B$4:$B$999))</f>
        <v/>
      </c>
      <c r="C620" s="20" t="str">
        <f>IF(A620="","",IF(A620=CustInv!C619,CustInv!D619,""))</f>
        <v/>
      </c>
      <c r="D620" s="21" t="str">
        <f>IF(A620="","",SUMIF(CustInv!C619:C1614,Tracker!A620,CustInv!E619:E1614))</f>
        <v/>
      </c>
      <c r="E620" s="19" t="str">
        <f t="shared" si="30"/>
        <v/>
      </c>
      <c r="F620" s="21" t="str">
        <f ca="1">IF(C620="","",MIN(SUMIF(CustPay!$C$4:$C$999,Tracker!C620,CustPay!$D$4:$D$99)-SUMIF(OFFSET($C$4,0,0,ROW(C620)-ROW($C$4)),C620,OFFSET($F$4,0,0,ROW(F620)-ROW($F$4))),D620))</f>
        <v/>
      </c>
      <c r="G620" s="21" t="str">
        <f t="shared" ca="1" si="29"/>
        <v/>
      </c>
      <c r="H620" s="22" t="str">
        <f t="shared" ca="1" si="31"/>
        <v/>
      </c>
    </row>
    <row r="621" spans="2:8" x14ac:dyDescent="0.35">
      <c r="B621" s="19" t="str">
        <f>IF(A621="","",SUMIF(CustInv!$C$4:$C$999,Tracker!A621,CustInv!$B$4:$B$999))</f>
        <v/>
      </c>
      <c r="C621" s="20" t="str">
        <f>IF(A621="","",IF(A621=CustInv!C620,CustInv!D620,""))</f>
        <v/>
      </c>
      <c r="D621" s="21" t="str">
        <f>IF(A621="","",SUMIF(CustInv!C620:C1615,Tracker!A621,CustInv!E620:E1615))</f>
        <v/>
      </c>
      <c r="E621" s="19" t="str">
        <f t="shared" si="30"/>
        <v/>
      </c>
      <c r="F621" s="21" t="str">
        <f ca="1">IF(C621="","",MIN(SUMIF(CustPay!$C$4:$C$999,Tracker!C621,CustPay!$D$4:$D$99)-SUMIF(OFFSET($C$4,0,0,ROW(C621)-ROW($C$4)),C621,OFFSET($F$4,0,0,ROW(F621)-ROW($F$4))),D621))</f>
        <v/>
      </c>
      <c r="G621" s="21" t="str">
        <f t="shared" ca="1" si="29"/>
        <v/>
      </c>
      <c r="H621" s="22" t="str">
        <f t="shared" ca="1" si="31"/>
        <v/>
      </c>
    </row>
    <row r="622" spans="2:8" x14ac:dyDescent="0.35">
      <c r="B622" s="19" t="str">
        <f>IF(A622="","",SUMIF(CustInv!$C$4:$C$999,Tracker!A622,CustInv!$B$4:$B$999))</f>
        <v/>
      </c>
      <c r="C622" s="20" t="str">
        <f>IF(A622="","",IF(A622=CustInv!C621,CustInv!D621,""))</f>
        <v/>
      </c>
      <c r="D622" s="21" t="str">
        <f>IF(A622="","",SUMIF(CustInv!C621:C1616,Tracker!A622,CustInv!E621:E1616))</f>
        <v/>
      </c>
      <c r="E622" s="19" t="str">
        <f t="shared" si="30"/>
        <v/>
      </c>
      <c r="F622" s="21" t="str">
        <f ca="1">IF(C622="","",MIN(SUMIF(CustPay!$C$4:$C$999,Tracker!C622,CustPay!$D$4:$D$99)-SUMIF(OFFSET($C$4,0,0,ROW(C622)-ROW($C$4)),C622,OFFSET($F$4,0,0,ROW(F622)-ROW($F$4))),D622))</f>
        <v/>
      </c>
      <c r="G622" s="21" t="str">
        <f t="shared" ca="1" si="29"/>
        <v/>
      </c>
      <c r="H622" s="22" t="str">
        <f t="shared" ca="1" si="31"/>
        <v/>
      </c>
    </row>
    <row r="623" spans="2:8" x14ac:dyDescent="0.35">
      <c r="B623" s="19" t="str">
        <f>IF(A623="","",SUMIF(CustInv!$C$4:$C$999,Tracker!A623,CustInv!$B$4:$B$999))</f>
        <v/>
      </c>
      <c r="C623" s="20" t="str">
        <f>IF(A623="","",IF(A623=CustInv!C622,CustInv!D622,""))</f>
        <v/>
      </c>
      <c r="D623" s="21" t="str">
        <f>IF(A623="","",SUMIF(CustInv!C622:C1617,Tracker!A623,CustInv!E622:E1617))</f>
        <v/>
      </c>
      <c r="E623" s="19" t="str">
        <f t="shared" si="30"/>
        <v/>
      </c>
      <c r="F623" s="21" t="str">
        <f ca="1">IF(C623="","",MIN(SUMIF(CustPay!$C$4:$C$999,Tracker!C623,CustPay!$D$4:$D$99)-SUMIF(OFFSET($C$4,0,0,ROW(C623)-ROW($C$4)),C623,OFFSET($F$4,0,0,ROW(F623)-ROW($F$4))),D623))</f>
        <v/>
      </c>
      <c r="G623" s="21" t="str">
        <f t="shared" ca="1" si="29"/>
        <v/>
      </c>
      <c r="H623" s="22" t="str">
        <f t="shared" ca="1" si="31"/>
        <v/>
      </c>
    </row>
    <row r="624" spans="2:8" x14ac:dyDescent="0.35">
      <c r="B624" s="19" t="str">
        <f>IF(A624="","",SUMIF(CustInv!$C$4:$C$999,Tracker!A624,CustInv!$B$4:$B$999))</f>
        <v/>
      </c>
      <c r="C624" s="20" t="str">
        <f>IF(A624="","",IF(A624=CustInv!C623,CustInv!D623,""))</f>
        <v/>
      </c>
      <c r="D624" s="21" t="str">
        <f>IF(A624="","",SUMIF(CustInv!C623:C1618,Tracker!A624,CustInv!E623:E1618))</f>
        <v/>
      </c>
      <c r="E624" s="19" t="str">
        <f t="shared" si="30"/>
        <v/>
      </c>
      <c r="F624" s="21" t="str">
        <f ca="1">IF(C624="","",MIN(SUMIF(CustPay!$C$4:$C$999,Tracker!C624,CustPay!$D$4:$D$99)-SUMIF(OFFSET($C$4,0,0,ROW(C624)-ROW($C$4)),C624,OFFSET($F$4,0,0,ROW(F624)-ROW($F$4))),D624))</f>
        <v/>
      </c>
      <c r="G624" s="21" t="str">
        <f t="shared" ca="1" si="29"/>
        <v/>
      </c>
      <c r="H624" s="22" t="str">
        <f t="shared" ca="1" si="31"/>
        <v/>
      </c>
    </row>
    <row r="625" spans="2:8" x14ac:dyDescent="0.35">
      <c r="B625" s="19" t="str">
        <f>IF(A625="","",SUMIF(CustInv!$C$4:$C$999,Tracker!A625,CustInv!$B$4:$B$999))</f>
        <v/>
      </c>
      <c r="C625" s="20" t="str">
        <f>IF(A625="","",IF(A625=CustInv!C624,CustInv!D624,""))</f>
        <v/>
      </c>
      <c r="D625" s="21" t="str">
        <f>IF(A625="","",SUMIF(CustInv!C624:C1619,Tracker!A625,CustInv!E624:E1619))</f>
        <v/>
      </c>
      <c r="E625" s="19" t="str">
        <f t="shared" si="30"/>
        <v/>
      </c>
      <c r="F625" s="21" t="str">
        <f ca="1">IF(C625="","",MIN(SUMIF(CustPay!$C$4:$C$999,Tracker!C625,CustPay!$D$4:$D$99)-SUMIF(OFFSET($C$4,0,0,ROW(C625)-ROW($C$4)),C625,OFFSET($F$4,0,0,ROW(F625)-ROW($F$4))),D625))</f>
        <v/>
      </c>
      <c r="G625" s="21" t="str">
        <f t="shared" ca="1" si="29"/>
        <v/>
      </c>
      <c r="H625" s="22" t="str">
        <f t="shared" ca="1" si="31"/>
        <v/>
      </c>
    </row>
    <row r="626" spans="2:8" x14ac:dyDescent="0.35">
      <c r="B626" s="19" t="str">
        <f>IF(A626="","",SUMIF(CustInv!$C$4:$C$999,Tracker!A626,CustInv!$B$4:$B$999))</f>
        <v/>
      </c>
      <c r="C626" s="20" t="str">
        <f>IF(A626="","",IF(A626=CustInv!C625,CustInv!D625,""))</f>
        <v/>
      </c>
      <c r="D626" s="21" t="str">
        <f>IF(A626="","",SUMIF(CustInv!C625:C1620,Tracker!A626,CustInv!E625:E1620))</f>
        <v/>
      </c>
      <c r="E626" s="19" t="str">
        <f t="shared" si="30"/>
        <v/>
      </c>
      <c r="F626" s="21" t="str">
        <f ca="1">IF(C626="","",MIN(SUMIF(CustPay!$C$4:$C$999,Tracker!C626,CustPay!$D$4:$D$99)-SUMIF(OFFSET($C$4,0,0,ROW(C626)-ROW($C$4)),C626,OFFSET($F$4,0,0,ROW(F626)-ROW($F$4))),D626))</f>
        <v/>
      </c>
      <c r="G626" s="21" t="str">
        <f t="shared" ca="1" si="29"/>
        <v/>
      </c>
      <c r="H626" s="22" t="str">
        <f t="shared" ca="1" si="31"/>
        <v/>
      </c>
    </row>
    <row r="627" spans="2:8" x14ac:dyDescent="0.35">
      <c r="B627" s="19" t="str">
        <f>IF(A627="","",SUMIF(CustInv!$C$4:$C$999,Tracker!A627,CustInv!$B$4:$B$999))</f>
        <v/>
      </c>
      <c r="C627" s="20" t="str">
        <f>IF(A627="","",IF(A627=CustInv!C626,CustInv!D626,""))</f>
        <v/>
      </c>
      <c r="D627" s="21" t="str">
        <f>IF(A627="","",SUMIF(CustInv!C626:C1621,Tracker!A627,CustInv!E626:E1621))</f>
        <v/>
      </c>
      <c r="E627" s="19" t="str">
        <f t="shared" si="30"/>
        <v/>
      </c>
      <c r="F627" s="21" t="str">
        <f ca="1">IF(C627="","",MIN(SUMIF(CustPay!$C$4:$C$999,Tracker!C627,CustPay!$D$4:$D$99)-SUMIF(OFFSET($C$4,0,0,ROW(C627)-ROW($C$4)),C627,OFFSET($F$4,0,0,ROW(F627)-ROW($F$4))),D627))</f>
        <v/>
      </c>
      <c r="G627" s="21" t="str">
        <f t="shared" ca="1" si="29"/>
        <v/>
      </c>
      <c r="H627" s="22" t="str">
        <f t="shared" ca="1" si="31"/>
        <v/>
      </c>
    </row>
    <row r="628" spans="2:8" x14ac:dyDescent="0.35">
      <c r="B628" s="19" t="str">
        <f>IF(A628="","",SUMIF(CustInv!$C$4:$C$999,Tracker!A628,CustInv!$B$4:$B$999))</f>
        <v/>
      </c>
      <c r="C628" s="20" t="str">
        <f>IF(A628="","",IF(A628=CustInv!C627,CustInv!D627,""))</f>
        <v/>
      </c>
      <c r="D628" s="21" t="str">
        <f>IF(A628="","",SUMIF(CustInv!C627:C1622,Tracker!A628,CustInv!E627:E1622))</f>
        <v/>
      </c>
      <c r="E628" s="19" t="str">
        <f t="shared" si="30"/>
        <v/>
      </c>
      <c r="F628" s="21" t="str">
        <f ca="1">IF(C628="","",MIN(SUMIF(CustPay!$C$4:$C$999,Tracker!C628,CustPay!$D$4:$D$99)-SUMIF(OFFSET($C$4,0,0,ROW(C628)-ROW($C$4)),C628,OFFSET($F$4,0,0,ROW(F628)-ROW($F$4))),D628))</f>
        <v/>
      </c>
      <c r="G628" s="21" t="str">
        <f t="shared" ca="1" si="29"/>
        <v/>
      </c>
      <c r="H628" s="22" t="str">
        <f t="shared" ca="1" si="31"/>
        <v/>
      </c>
    </row>
    <row r="629" spans="2:8" x14ac:dyDescent="0.35">
      <c r="B629" s="19" t="str">
        <f>IF(A629="","",SUMIF(CustInv!$C$4:$C$999,Tracker!A629,CustInv!$B$4:$B$999))</f>
        <v/>
      </c>
      <c r="C629" s="20" t="str">
        <f>IF(A629="","",IF(A629=CustInv!C628,CustInv!D628,""))</f>
        <v/>
      </c>
      <c r="D629" s="21" t="str">
        <f>IF(A629="","",SUMIF(CustInv!C628:C1623,Tracker!A629,CustInv!E628:E1623))</f>
        <v/>
      </c>
      <c r="E629" s="19" t="str">
        <f t="shared" si="30"/>
        <v/>
      </c>
      <c r="F629" s="21" t="str">
        <f ca="1">IF(C629="","",MIN(SUMIF(CustPay!$C$4:$C$999,Tracker!C629,CustPay!$D$4:$D$99)-SUMIF(OFFSET($C$4,0,0,ROW(C629)-ROW($C$4)),C629,OFFSET($F$4,0,0,ROW(F629)-ROW($F$4))),D629))</f>
        <v/>
      </c>
      <c r="G629" s="21" t="str">
        <f t="shared" ca="1" si="29"/>
        <v/>
      </c>
      <c r="H629" s="22" t="str">
        <f t="shared" ca="1" si="31"/>
        <v/>
      </c>
    </row>
    <row r="630" spans="2:8" x14ac:dyDescent="0.35">
      <c r="B630" s="19" t="str">
        <f>IF(A630="","",SUMIF(CustInv!$C$4:$C$999,Tracker!A630,CustInv!$B$4:$B$999))</f>
        <v/>
      </c>
      <c r="C630" s="20" t="str">
        <f>IF(A630="","",IF(A630=CustInv!C629,CustInv!D629,""))</f>
        <v/>
      </c>
      <c r="D630" s="21" t="str">
        <f>IF(A630="","",SUMIF(CustInv!C629:C1624,Tracker!A630,CustInv!E629:E1624))</f>
        <v/>
      </c>
      <c r="E630" s="19" t="str">
        <f t="shared" si="30"/>
        <v/>
      </c>
      <c r="F630" s="21" t="str">
        <f ca="1">IF(C630="","",MIN(SUMIF(CustPay!$C$4:$C$999,Tracker!C630,CustPay!$D$4:$D$99)-SUMIF(OFFSET($C$4,0,0,ROW(C630)-ROW($C$4)),C630,OFFSET($F$4,0,0,ROW(F630)-ROW($F$4))),D630))</f>
        <v/>
      </c>
      <c r="G630" s="21" t="str">
        <f t="shared" ca="1" si="29"/>
        <v/>
      </c>
      <c r="H630" s="22" t="str">
        <f t="shared" ca="1" si="31"/>
        <v/>
      </c>
    </row>
    <row r="631" spans="2:8" x14ac:dyDescent="0.35">
      <c r="B631" s="19" t="str">
        <f>IF(A631="","",SUMIF(CustInv!$C$4:$C$999,Tracker!A631,CustInv!$B$4:$B$999))</f>
        <v/>
      </c>
      <c r="C631" s="20" t="str">
        <f>IF(A631="","",IF(A631=CustInv!C630,CustInv!D630,""))</f>
        <v/>
      </c>
      <c r="D631" s="21" t="str">
        <f>IF(A631="","",SUMIF(CustInv!C630:C1625,Tracker!A631,CustInv!E630:E1625))</f>
        <v/>
      </c>
      <c r="E631" s="19" t="str">
        <f t="shared" si="30"/>
        <v/>
      </c>
      <c r="F631" s="21" t="str">
        <f ca="1">IF(C631="","",MIN(SUMIF(CustPay!$C$4:$C$999,Tracker!C631,CustPay!$D$4:$D$99)-SUMIF(OFFSET($C$4,0,0,ROW(C631)-ROW($C$4)),C631,OFFSET($F$4,0,0,ROW(F631)-ROW($F$4))),D631))</f>
        <v/>
      </c>
      <c r="G631" s="21" t="str">
        <f t="shared" ca="1" si="29"/>
        <v/>
      </c>
      <c r="H631" s="22" t="str">
        <f t="shared" ca="1" si="31"/>
        <v/>
      </c>
    </row>
    <row r="632" spans="2:8" x14ac:dyDescent="0.35">
      <c r="B632" s="19" t="str">
        <f>IF(A632="","",SUMIF(CustInv!$C$4:$C$999,Tracker!A632,CustInv!$B$4:$B$999))</f>
        <v/>
      </c>
      <c r="C632" s="20" t="str">
        <f>IF(A632="","",IF(A632=CustInv!C631,CustInv!D631,""))</f>
        <v/>
      </c>
      <c r="D632" s="21" t="str">
        <f>IF(A632="","",SUMIF(CustInv!C631:C1626,Tracker!A632,CustInv!E631:E1626))</f>
        <v/>
      </c>
      <c r="E632" s="19" t="str">
        <f t="shared" si="30"/>
        <v/>
      </c>
      <c r="F632" s="21" t="str">
        <f ca="1">IF(C632="","",MIN(SUMIF(CustPay!$C$4:$C$999,Tracker!C632,CustPay!$D$4:$D$99)-SUMIF(OFFSET($C$4,0,0,ROW(C632)-ROW($C$4)),C632,OFFSET($F$4,0,0,ROW(F632)-ROW($F$4))),D632))</f>
        <v/>
      </c>
      <c r="G632" s="21" t="str">
        <f t="shared" ca="1" si="29"/>
        <v/>
      </c>
      <c r="H632" s="22" t="str">
        <f t="shared" ca="1" si="31"/>
        <v/>
      </c>
    </row>
    <row r="633" spans="2:8" x14ac:dyDescent="0.35">
      <c r="B633" s="19" t="str">
        <f>IF(A633="","",SUMIF(CustInv!$C$4:$C$999,Tracker!A633,CustInv!$B$4:$B$999))</f>
        <v/>
      </c>
      <c r="C633" s="20" t="str">
        <f>IF(A633="","",IF(A633=CustInv!C632,CustInv!D632,""))</f>
        <v/>
      </c>
      <c r="D633" s="21" t="str">
        <f>IF(A633="","",SUMIF(CustInv!C632:C1627,Tracker!A633,CustInv!E632:E1627))</f>
        <v/>
      </c>
      <c r="E633" s="19" t="str">
        <f t="shared" si="30"/>
        <v/>
      </c>
      <c r="F633" s="21" t="str">
        <f ca="1">IF(C633="","",MIN(SUMIF(CustPay!$C$4:$C$999,Tracker!C633,CustPay!$D$4:$D$99)-SUMIF(OFFSET($C$4,0,0,ROW(C633)-ROW($C$4)),C633,OFFSET($F$4,0,0,ROW(F633)-ROW($F$4))),D633))</f>
        <v/>
      </c>
      <c r="G633" s="21" t="str">
        <f t="shared" ca="1" si="29"/>
        <v/>
      </c>
      <c r="H633" s="22" t="str">
        <f t="shared" ca="1" si="31"/>
        <v/>
      </c>
    </row>
    <row r="634" spans="2:8" x14ac:dyDescent="0.35">
      <c r="B634" s="19" t="str">
        <f>IF(A634="","",SUMIF(CustInv!$C$4:$C$999,Tracker!A634,CustInv!$B$4:$B$999))</f>
        <v/>
      </c>
      <c r="C634" s="20" t="str">
        <f>IF(A634="","",IF(A634=CustInv!C633,CustInv!D633,""))</f>
        <v/>
      </c>
      <c r="D634" s="21" t="str">
        <f>IF(A634="","",SUMIF(CustInv!C633:C1628,Tracker!A634,CustInv!E633:E1628))</f>
        <v/>
      </c>
      <c r="E634" s="19" t="str">
        <f t="shared" si="30"/>
        <v/>
      </c>
      <c r="F634" s="21" t="str">
        <f ca="1">IF(C634="","",MIN(SUMIF(CustPay!$C$4:$C$999,Tracker!C634,CustPay!$D$4:$D$99)-SUMIF(OFFSET($C$4,0,0,ROW(C634)-ROW($C$4)),C634,OFFSET($F$4,0,0,ROW(F634)-ROW($F$4))),D634))</f>
        <v/>
      </c>
      <c r="G634" s="21" t="str">
        <f t="shared" ca="1" si="29"/>
        <v/>
      </c>
      <c r="H634" s="22" t="str">
        <f t="shared" ca="1" si="31"/>
        <v/>
      </c>
    </row>
    <row r="635" spans="2:8" x14ac:dyDescent="0.35">
      <c r="B635" s="19" t="str">
        <f>IF(A635="","",SUMIF(CustInv!$C$4:$C$999,Tracker!A635,CustInv!$B$4:$B$999))</f>
        <v/>
      </c>
      <c r="C635" s="20" t="str">
        <f>IF(A635="","",IF(A635=CustInv!C634,CustInv!D634,""))</f>
        <v/>
      </c>
      <c r="D635" s="21" t="str">
        <f>IF(A635="","",SUMIF(CustInv!C634:C1629,Tracker!A635,CustInv!E634:E1629))</f>
        <v/>
      </c>
      <c r="E635" s="19" t="str">
        <f t="shared" si="30"/>
        <v/>
      </c>
      <c r="F635" s="21" t="str">
        <f ca="1">IF(C635="","",MIN(SUMIF(CustPay!$C$4:$C$999,Tracker!C635,CustPay!$D$4:$D$99)-SUMIF(OFFSET($C$4,0,0,ROW(C635)-ROW($C$4)),C635,OFFSET($F$4,0,0,ROW(F635)-ROW($F$4))),D635))</f>
        <v/>
      </c>
      <c r="G635" s="21" t="str">
        <f t="shared" ca="1" si="29"/>
        <v/>
      </c>
      <c r="H635" s="22" t="str">
        <f t="shared" ca="1" si="31"/>
        <v/>
      </c>
    </row>
    <row r="636" spans="2:8" x14ac:dyDescent="0.35">
      <c r="B636" s="19" t="str">
        <f>IF(A636="","",SUMIF(CustInv!$C$4:$C$999,Tracker!A636,CustInv!$B$4:$B$999))</f>
        <v/>
      </c>
      <c r="C636" s="20" t="str">
        <f>IF(A636="","",IF(A636=CustInv!C635,CustInv!D635,""))</f>
        <v/>
      </c>
      <c r="D636" s="21" t="str">
        <f>IF(A636="","",SUMIF(CustInv!C635:C1630,Tracker!A636,CustInv!E635:E1630))</f>
        <v/>
      </c>
      <c r="E636" s="19" t="str">
        <f t="shared" si="30"/>
        <v/>
      </c>
      <c r="F636" s="21" t="str">
        <f ca="1">IF(C636="","",MIN(SUMIF(CustPay!$C$4:$C$999,Tracker!C636,CustPay!$D$4:$D$99)-SUMIF(OFFSET($C$4,0,0,ROW(C636)-ROW($C$4)),C636,OFFSET($F$4,0,0,ROW(F636)-ROW($F$4))),D636))</f>
        <v/>
      </c>
      <c r="G636" s="21" t="str">
        <f t="shared" ca="1" si="29"/>
        <v/>
      </c>
      <c r="H636" s="22" t="str">
        <f t="shared" ca="1" si="31"/>
        <v/>
      </c>
    </row>
    <row r="637" spans="2:8" x14ac:dyDescent="0.35">
      <c r="B637" s="19" t="str">
        <f>IF(A637="","",SUMIF(CustInv!$C$4:$C$999,Tracker!A637,CustInv!$B$4:$B$999))</f>
        <v/>
      </c>
      <c r="C637" s="20" t="str">
        <f>IF(A637="","",IF(A637=CustInv!C636,CustInv!D636,""))</f>
        <v/>
      </c>
      <c r="D637" s="21" t="str">
        <f>IF(A637="","",SUMIF(CustInv!C636:C1631,Tracker!A637,CustInv!E636:E1631))</f>
        <v/>
      </c>
      <c r="E637" s="19" t="str">
        <f t="shared" si="30"/>
        <v/>
      </c>
      <c r="F637" s="21" t="str">
        <f ca="1">IF(C637="","",MIN(SUMIF(CustPay!$C$4:$C$999,Tracker!C637,CustPay!$D$4:$D$99)-SUMIF(OFFSET($C$4,0,0,ROW(C637)-ROW($C$4)),C637,OFFSET($F$4,0,0,ROW(F637)-ROW($F$4))),D637))</f>
        <v/>
      </c>
      <c r="G637" s="21" t="str">
        <f t="shared" ca="1" si="29"/>
        <v/>
      </c>
      <c r="H637" s="22" t="str">
        <f t="shared" ca="1" si="31"/>
        <v/>
      </c>
    </row>
    <row r="638" spans="2:8" x14ac:dyDescent="0.35">
      <c r="B638" s="19" t="str">
        <f>IF(A638="","",SUMIF(CustInv!$C$4:$C$999,Tracker!A638,CustInv!$B$4:$B$999))</f>
        <v/>
      </c>
      <c r="C638" s="20" t="str">
        <f>IF(A638="","",IF(A638=CustInv!C637,CustInv!D637,""))</f>
        <v/>
      </c>
      <c r="D638" s="21" t="str">
        <f>IF(A638="","",SUMIF(CustInv!C637:C1632,Tracker!A638,CustInv!E637:E1632))</f>
        <v/>
      </c>
      <c r="E638" s="19" t="str">
        <f t="shared" si="30"/>
        <v/>
      </c>
      <c r="F638" s="21" t="str">
        <f ca="1">IF(C638="","",MIN(SUMIF(CustPay!$C$4:$C$999,Tracker!C638,CustPay!$D$4:$D$99)-SUMIF(OFFSET($C$4,0,0,ROW(C638)-ROW($C$4)),C638,OFFSET($F$4,0,0,ROW(F638)-ROW($F$4))),D638))</f>
        <v/>
      </c>
      <c r="G638" s="21" t="str">
        <f t="shared" ca="1" si="29"/>
        <v/>
      </c>
      <c r="H638" s="22" t="str">
        <f t="shared" ca="1" si="31"/>
        <v/>
      </c>
    </row>
    <row r="639" spans="2:8" x14ac:dyDescent="0.35">
      <c r="B639" s="19" t="str">
        <f>IF(A639="","",SUMIF(CustInv!$C$4:$C$999,Tracker!A639,CustInv!$B$4:$B$999))</f>
        <v/>
      </c>
      <c r="C639" s="20" t="str">
        <f>IF(A639="","",IF(A639=CustInv!C638,CustInv!D638,""))</f>
        <v/>
      </c>
      <c r="D639" s="21" t="str">
        <f>IF(A639="","",SUMIF(CustInv!C638:C1633,Tracker!A639,CustInv!E638:E1633))</f>
        <v/>
      </c>
      <c r="E639" s="19" t="str">
        <f t="shared" si="30"/>
        <v/>
      </c>
      <c r="F639" s="21" t="str">
        <f ca="1">IF(C639="","",MIN(SUMIF(CustPay!$C$4:$C$999,Tracker!C639,CustPay!$D$4:$D$99)-SUMIF(OFFSET($C$4,0,0,ROW(C639)-ROW($C$4)),C639,OFFSET($F$4,0,0,ROW(F639)-ROW($F$4))),D639))</f>
        <v/>
      </c>
      <c r="G639" s="21" t="str">
        <f t="shared" ca="1" si="29"/>
        <v/>
      </c>
      <c r="H639" s="22" t="str">
        <f t="shared" ca="1" si="31"/>
        <v/>
      </c>
    </row>
    <row r="640" spans="2:8" x14ac:dyDescent="0.35">
      <c r="B640" s="19" t="str">
        <f>IF(A640="","",SUMIF(CustInv!$C$4:$C$999,Tracker!A640,CustInv!$B$4:$B$999))</f>
        <v/>
      </c>
      <c r="C640" s="20" t="str">
        <f>IF(A640="","",IF(A640=CustInv!C639,CustInv!D639,""))</f>
        <v/>
      </c>
      <c r="D640" s="21" t="str">
        <f>IF(A640="","",SUMIF(CustInv!C639:C1634,Tracker!A640,CustInv!E639:E1634))</f>
        <v/>
      </c>
      <c r="E640" s="19" t="str">
        <f t="shared" si="30"/>
        <v/>
      </c>
      <c r="F640" s="21" t="str">
        <f ca="1">IF(C640="","",MIN(SUMIF(CustPay!$C$4:$C$999,Tracker!C640,CustPay!$D$4:$D$99)-SUMIF(OFFSET($C$4,0,0,ROW(C640)-ROW($C$4)),C640,OFFSET($F$4,0,0,ROW(F640)-ROW($F$4))),D640))</f>
        <v/>
      </c>
      <c r="G640" s="21" t="str">
        <f t="shared" ca="1" si="29"/>
        <v/>
      </c>
      <c r="H640" s="22" t="str">
        <f t="shared" ca="1" si="31"/>
        <v/>
      </c>
    </row>
    <row r="641" spans="2:8" x14ac:dyDescent="0.35">
      <c r="B641" s="19" t="str">
        <f>IF(A641="","",SUMIF(CustInv!$C$4:$C$999,Tracker!A641,CustInv!$B$4:$B$999))</f>
        <v/>
      </c>
      <c r="C641" s="20" t="str">
        <f>IF(A641="","",IF(A641=CustInv!C640,CustInv!D640,""))</f>
        <v/>
      </c>
      <c r="D641" s="21" t="str">
        <f>IF(A641="","",SUMIF(CustInv!C640:C1635,Tracker!A641,CustInv!E640:E1635))</f>
        <v/>
      </c>
      <c r="E641" s="19" t="str">
        <f t="shared" si="30"/>
        <v/>
      </c>
      <c r="F641" s="21" t="str">
        <f ca="1">IF(C641="","",MIN(SUMIF(CustPay!$C$4:$C$999,Tracker!C641,CustPay!$D$4:$D$99)-SUMIF(OFFSET($C$4,0,0,ROW(C641)-ROW($C$4)),C641,OFFSET($F$4,0,0,ROW(F641)-ROW($F$4))),D641))</f>
        <v/>
      </c>
      <c r="G641" s="21" t="str">
        <f t="shared" ca="1" si="29"/>
        <v/>
      </c>
      <c r="H641" s="22" t="str">
        <f t="shared" ca="1" si="31"/>
        <v/>
      </c>
    </row>
    <row r="642" spans="2:8" x14ac:dyDescent="0.35">
      <c r="B642" s="19" t="str">
        <f>IF(A642="","",SUMIF(CustInv!$C$4:$C$999,Tracker!A642,CustInv!$B$4:$B$999))</f>
        <v/>
      </c>
      <c r="C642" s="20" t="str">
        <f>IF(A642="","",IF(A642=CustInv!C641,CustInv!D641,""))</f>
        <v/>
      </c>
      <c r="D642" s="21" t="str">
        <f>IF(A642="","",SUMIF(CustInv!C641:C1636,Tracker!A642,CustInv!E641:E1636))</f>
        <v/>
      </c>
      <c r="E642" s="19" t="str">
        <f t="shared" si="30"/>
        <v/>
      </c>
      <c r="F642" s="21" t="str">
        <f ca="1">IF(C642="","",MIN(SUMIF(CustPay!$C$4:$C$999,Tracker!C642,CustPay!$D$4:$D$99)-SUMIF(OFFSET($C$4,0,0,ROW(C642)-ROW($C$4)),C642,OFFSET($F$4,0,0,ROW(F642)-ROW($F$4))),D642))</f>
        <v/>
      </c>
      <c r="G642" s="21" t="str">
        <f t="shared" ca="1" si="29"/>
        <v/>
      </c>
      <c r="H642" s="22" t="str">
        <f t="shared" ca="1" si="31"/>
        <v/>
      </c>
    </row>
    <row r="643" spans="2:8" x14ac:dyDescent="0.35">
      <c r="B643" s="19" t="str">
        <f>IF(A643="","",SUMIF(CustInv!$C$4:$C$999,Tracker!A643,CustInv!$B$4:$B$999))</f>
        <v/>
      </c>
      <c r="C643" s="20" t="str">
        <f>IF(A643="","",IF(A643=CustInv!C642,CustInv!D642,""))</f>
        <v/>
      </c>
      <c r="D643" s="21" t="str">
        <f>IF(A643="","",SUMIF(CustInv!C642:C1637,Tracker!A643,CustInv!E642:E1637))</f>
        <v/>
      </c>
      <c r="E643" s="19" t="str">
        <f t="shared" si="30"/>
        <v/>
      </c>
      <c r="F643" s="21" t="str">
        <f ca="1">IF(C643="","",MIN(SUMIF(CustPay!$C$4:$C$999,Tracker!C643,CustPay!$D$4:$D$99)-SUMIF(OFFSET($C$4,0,0,ROW(C643)-ROW($C$4)),C643,OFFSET($F$4,0,0,ROW(F643)-ROW($F$4))),D643))</f>
        <v/>
      </c>
      <c r="G643" s="21" t="str">
        <f t="shared" ca="1" si="29"/>
        <v/>
      </c>
      <c r="H643" s="22" t="str">
        <f t="shared" ca="1" si="31"/>
        <v/>
      </c>
    </row>
    <row r="644" spans="2:8" x14ac:dyDescent="0.35">
      <c r="B644" s="19" t="str">
        <f>IF(A644="","",SUMIF(CustInv!$C$4:$C$999,Tracker!A644,CustInv!$B$4:$B$999))</f>
        <v/>
      </c>
      <c r="C644" s="20" t="str">
        <f>IF(A644="","",IF(A644=CustInv!C643,CustInv!D643,""))</f>
        <v/>
      </c>
      <c r="D644" s="21" t="str">
        <f>IF(A644="","",SUMIF(CustInv!C643:C1638,Tracker!A644,CustInv!E643:E1638))</f>
        <v/>
      </c>
      <c r="E644" s="19" t="str">
        <f t="shared" si="30"/>
        <v/>
      </c>
      <c r="F644" s="21" t="str">
        <f ca="1">IF(C644="","",MIN(SUMIF(CustPay!$C$4:$C$999,Tracker!C644,CustPay!$D$4:$D$99)-SUMIF(OFFSET($C$4,0,0,ROW(C644)-ROW($C$4)),C644,OFFSET($F$4,0,0,ROW(F644)-ROW($F$4))),D644))</f>
        <v/>
      </c>
      <c r="G644" s="21" t="str">
        <f t="shared" ca="1" si="29"/>
        <v/>
      </c>
      <c r="H644" s="22" t="str">
        <f t="shared" ca="1" si="31"/>
        <v/>
      </c>
    </row>
    <row r="645" spans="2:8" x14ac:dyDescent="0.35">
      <c r="B645" s="19" t="str">
        <f>IF(A645="","",SUMIF(CustInv!$C$4:$C$999,Tracker!A645,CustInv!$B$4:$B$999))</f>
        <v/>
      </c>
      <c r="C645" s="20" t="str">
        <f>IF(A645="","",IF(A645=CustInv!C644,CustInv!D644,""))</f>
        <v/>
      </c>
      <c r="D645" s="21" t="str">
        <f>IF(A645="","",SUMIF(CustInv!C644:C1639,Tracker!A645,CustInv!E644:E1639))</f>
        <v/>
      </c>
      <c r="E645" s="19" t="str">
        <f t="shared" si="30"/>
        <v/>
      </c>
      <c r="F645" s="21" t="str">
        <f ca="1">IF(C645="","",MIN(SUMIF(CustPay!$C$4:$C$999,Tracker!C645,CustPay!$D$4:$D$99)-SUMIF(OFFSET($C$4,0,0,ROW(C645)-ROW($C$4)),C645,OFFSET($F$4,0,0,ROW(F645)-ROW($F$4))),D645))</f>
        <v/>
      </c>
      <c r="G645" s="21" t="str">
        <f t="shared" ca="1" si="29"/>
        <v/>
      </c>
      <c r="H645" s="22" t="str">
        <f t="shared" ca="1" si="31"/>
        <v/>
      </c>
    </row>
    <row r="646" spans="2:8" x14ac:dyDescent="0.35">
      <c r="B646" s="19" t="str">
        <f>IF(A646="","",SUMIF(CustInv!$C$4:$C$999,Tracker!A646,CustInv!$B$4:$B$999))</f>
        <v/>
      </c>
      <c r="C646" s="20" t="str">
        <f>IF(A646="","",IF(A646=CustInv!C645,CustInv!D645,""))</f>
        <v/>
      </c>
      <c r="D646" s="21" t="str">
        <f>IF(A646="","",SUMIF(CustInv!C645:C1640,Tracker!A646,CustInv!E645:E1640))</f>
        <v/>
      </c>
      <c r="E646" s="19" t="str">
        <f t="shared" si="30"/>
        <v/>
      </c>
      <c r="F646" s="21" t="str">
        <f ca="1">IF(C646="","",MIN(SUMIF(CustPay!$C$4:$C$999,Tracker!C646,CustPay!$D$4:$D$99)-SUMIF(OFFSET($C$4,0,0,ROW(C646)-ROW($C$4)),C646,OFFSET($F$4,0,0,ROW(F646)-ROW($F$4))),D646))</f>
        <v/>
      </c>
      <c r="G646" s="21" t="str">
        <f t="shared" ref="G646:G709" ca="1" si="32">IF(F646="","",D646-F646)</f>
        <v/>
      </c>
      <c r="H646" s="22" t="str">
        <f t="shared" ca="1" si="31"/>
        <v/>
      </c>
    </row>
    <row r="647" spans="2:8" x14ac:dyDescent="0.35">
      <c r="B647" s="19" t="str">
        <f>IF(A647="","",SUMIF(CustInv!$C$4:$C$999,Tracker!A647,CustInv!$B$4:$B$999))</f>
        <v/>
      </c>
      <c r="C647" s="20" t="str">
        <f>IF(A647="","",IF(A647=CustInv!C646,CustInv!D646,""))</f>
        <v/>
      </c>
      <c r="D647" s="21" t="str">
        <f>IF(A647="","",SUMIF(CustInv!C646:C1641,Tracker!A647,CustInv!E646:E1641))</f>
        <v/>
      </c>
      <c r="E647" s="19" t="str">
        <f t="shared" si="30"/>
        <v/>
      </c>
      <c r="F647" s="21" t="str">
        <f ca="1">IF(C647="","",MIN(SUMIF(CustPay!$C$4:$C$999,Tracker!C647,CustPay!$D$4:$D$99)-SUMIF(OFFSET($C$4,0,0,ROW(C647)-ROW($C$4)),C647,OFFSET($F$4,0,0,ROW(F647)-ROW($F$4))),D647))</f>
        <v/>
      </c>
      <c r="G647" s="21" t="str">
        <f t="shared" ca="1" si="32"/>
        <v/>
      </c>
      <c r="H647" s="22" t="str">
        <f t="shared" ca="1" si="31"/>
        <v/>
      </c>
    </row>
    <row r="648" spans="2:8" x14ac:dyDescent="0.35">
      <c r="B648" s="19" t="str">
        <f>IF(A648="","",SUMIF(CustInv!$C$4:$C$999,Tracker!A648,CustInv!$B$4:$B$999))</f>
        <v/>
      </c>
      <c r="C648" s="20" t="str">
        <f>IF(A648="","",IF(A648=CustInv!C647,CustInv!D647,""))</f>
        <v/>
      </c>
      <c r="D648" s="21" t="str">
        <f>IF(A648="","",SUMIF(CustInv!C647:C1642,Tracker!A648,CustInv!E647:E1642))</f>
        <v/>
      </c>
      <c r="E648" s="19" t="str">
        <f t="shared" si="30"/>
        <v/>
      </c>
      <c r="F648" s="21" t="str">
        <f ca="1">IF(C648="","",MIN(SUMIF(CustPay!$C$4:$C$999,Tracker!C648,CustPay!$D$4:$D$99)-SUMIF(OFFSET($C$4,0,0,ROW(C648)-ROW($C$4)),C648,OFFSET($F$4,0,0,ROW(F648)-ROW($F$4))),D648))</f>
        <v/>
      </c>
      <c r="G648" s="21" t="str">
        <f t="shared" ca="1" si="32"/>
        <v/>
      </c>
      <c r="H648" s="22" t="str">
        <f t="shared" ca="1" si="31"/>
        <v/>
      </c>
    </row>
    <row r="649" spans="2:8" x14ac:dyDescent="0.35">
      <c r="B649" s="19" t="str">
        <f>IF(A649="","",SUMIF(CustInv!$C$4:$C$999,Tracker!A649,CustInv!$B$4:$B$999))</f>
        <v/>
      </c>
      <c r="C649" s="20" t="str">
        <f>IF(A649="","",IF(A649=CustInv!C648,CustInv!D648,""))</f>
        <v/>
      </c>
      <c r="D649" s="21" t="str">
        <f>IF(A649="","",SUMIF(CustInv!C648:C1643,Tracker!A649,CustInv!E648:E1643))</f>
        <v/>
      </c>
      <c r="E649" s="19" t="str">
        <f t="shared" si="30"/>
        <v/>
      </c>
      <c r="F649" s="21" t="str">
        <f ca="1">IF(C649="","",MIN(SUMIF(CustPay!$C$4:$C$999,Tracker!C649,CustPay!$D$4:$D$99)-SUMIF(OFFSET($C$4,0,0,ROW(C649)-ROW($C$4)),C649,OFFSET($F$4,0,0,ROW(F649)-ROW($F$4))),D649))</f>
        <v/>
      </c>
      <c r="G649" s="21" t="str">
        <f t="shared" ca="1" si="32"/>
        <v/>
      </c>
      <c r="H649" s="22" t="str">
        <f t="shared" ca="1" si="31"/>
        <v/>
      </c>
    </row>
    <row r="650" spans="2:8" x14ac:dyDescent="0.35">
      <c r="B650" s="19" t="str">
        <f>IF(A650="","",SUMIF(CustInv!$C$4:$C$999,Tracker!A650,CustInv!$B$4:$B$999))</f>
        <v/>
      </c>
      <c r="C650" s="20" t="str">
        <f>IF(A650="","",IF(A650=CustInv!C649,CustInv!D649,""))</f>
        <v/>
      </c>
      <c r="D650" s="21" t="str">
        <f>IF(A650="","",SUMIF(CustInv!C649:C1644,Tracker!A650,CustInv!E649:E1644))</f>
        <v/>
      </c>
      <c r="E650" s="19" t="str">
        <f t="shared" si="30"/>
        <v/>
      </c>
      <c r="F650" s="21" t="str">
        <f ca="1">IF(C650="","",MIN(SUMIF(CustPay!$C$4:$C$999,Tracker!C650,CustPay!$D$4:$D$99)-SUMIF(OFFSET($C$4,0,0,ROW(C650)-ROW($C$4)),C650,OFFSET($F$4,0,0,ROW(F650)-ROW($F$4))),D650))</f>
        <v/>
      </c>
      <c r="G650" s="21" t="str">
        <f t="shared" ca="1" si="32"/>
        <v/>
      </c>
      <c r="H650" s="22" t="str">
        <f t="shared" ca="1" si="31"/>
        <v/>
      </c>
    </row>
    <row r="651" spans="2:8" x14ac:dyDescent="0.35">
      <c r="B651" s="19" t="str">
        <f>IF(A651="","",SUMIF(CustInv!$C$4:$C$999,Tracker!A651,CustInv!$B$4:$B$999))</f>
        <v/>
      </c>
      <c r="C651" s="20" t="str">
        <f>IF(A651="","",IF(A651=CustInv!C650,CustInv!D650,""))</f>
        <v/>
      </c>
      <c r="D651" s="21" t="str">
        <f>IF(A651="","",SUMIF(CustInv!C650:C1645,Tracker!A651,CustInv!E650:E1645))</f>
        <v/>
      </c>
      <c r="E651" s="19" t="str">
        <f t="shared" si="30"/>
        <v/>
      </c>
      <c r="F651" s="21" t="str">
        <f ca="1">IF(C651="","",MIN(SUMIF(CustPay!$C$4:$C$999,Tracker!C651,CustPay!$D$4:$D$99)-SUMIF(OFFSET($C$4,0,0,ROW(C651)-ROW($C$4)),C651,OFFSET($F$4,0,0,ROW(F651)-ROW($F$4))),D651))</f>
        <v/>
      </c>
      <c r="G651" s="21" t="str">
        <f t="shared" ca="1" si="32"/>
        <v/>
      </c>
      <c r="H651" s="22" t="str">
        <f t="shared" ca="1" si="31"/>
        <v/>
      </c>
    </row>
    <row r="652" spans="2:8" x14ac:dyDescent="0.35">
      <c r="B652" s="19" t="str">
        <f>IF(A652="","",SUMIF(CustInv!$C$4:$C$999,Tracker!A652,CustInv!$B$4:$B$999))</f>
        <v/>
      </c>
      <c r="C652" s="20" t="str">
        <f>IF(A652="","",IF(A652=CustInv!C651,CustInv!D651,""))</f>
        <v/>
      </c>
      <c r="D652" s="21" t="str">
        <f>IF(A652="","",SUMIF(CustInv!C651:C1646,Tracker!A652,CustInv!E651:E1646))</f>
        <v/>
      </c>
      <c r="E652" s="19" t="str">
        <f t="shared" si="30"/>
        <v/>
      </c>
      <c r="F652" s="21" t="str">
        <f ca="1">IF(C652="","",MIN(SUMIF(CustPay!$C$4:$C$999,Tracker!C652,CustPay!$D$4:$D$99)-SUMIF(OFFSET($C$4,0,0,ROW(C652)-ROW($C$4)),C652,OFFSET($F$4,0,0,ROW(F652)-ROW($F$4))),D652))</f>
        <v/>
      </c>
      <c r="G652" s="21" t="str">
        <f t="shared" ca="1" si="32"/>
        <v/>
      </c>
      <c r="H652" s="22" t="str">
        <f t="shared" ca="1" si="31"/>
        <v/>
      </c>
    </row>
    <row r="653" spans="2:8" x14ac:dyDescent="0.35">
      <c r="B653" s="19" t="str">
        <f>IF(A653="","",SUMIF(CustInv!$C$4:$C$999,Tracker!A653,CustInv!$B$4:$B$999))</f>
        <v/>
      </c>
      <c r="C653" s="20" t="str">
        <f>IF(A653="","",IF(A653=CustInv!C652,CustInv!D652,""))</f>
        <v/>
      </c>
      <c r="D653" s="21" t="str">
        <f>IF(A653="","",SUMIF(CustInv!C652:C1647,Tracker!A653,CustInv!E652:E1647))</f>
        <v/>
      </c>
      <c r="E653" s="19" t="str">
        <f t="shared" ref="E653:E716" si="33">IF(A653="","",DATE(YEAR(B653),MONTH(B653),DAY(B653)+30))</f>
        <v/>
      </c>
      <c r="F653" s="21" t="str">
        <f ca="1">IF(C653="","",MIN(SUMIF(CustPay!$C$4:$C$999,Tracker!C653,CustPay!$D$4:$D$99)-SUMIF(OFFSET($C$4,0,0,ROW(C653)-ROW($C$4)),C653,OFFSET($F$4,0,0,ROW(F653)-ROW($F$4))),D653))</f>
        <v/>
      </c>
      <c r="G653" s="21" t="str">
        <f t="shared" ca="1" si="32"/>
        <v/>
      </c>
      <c r="H653" s="22" t="str">
        <f t="shared" ref="H653:H716" ca="1" si="34">IF(G653=0,"Invoice Paid Up",IF(B653="","",TODAY()-B653))</f>
        <v/>
      </c>
    </row>
    <row r="654" spans="2:8" x14ac:dyDescent="0.35">
      <c r="B654" s="19" t="str">
        <f>IF(A654="","",SUMIF(CustInv!$C$4:$C$999,Tracker!A654,CustInv!$B$4:$B$999))</f>
        <v/>
      </c>
      <c r="C654" s="20" t="str">
        <f>IF(A654="","",IF(A654=CustInv!C653,CustInv!D653,""))</f>
        <v/>
      </c>
      <c r="D654" s="21" t="str">
        <f>IF(A654="","",SUMIF(CustInv!C653:C1648,Tracker!A654,CustInv!E653:E1648))</f>
        <v/>
      </c>
      <c r="E654" s="19" t="str">
        <f t="shared" si="33"/>
        <v/>
      </c>
      <c r="F654" s="21" t="str">
        <f ca="1">IF(C654="","",MIN(SUMIF(CustPay!$C$4:$C$999,Tracker!C654,CustPay!$D$4:$D$99)-SUMIF(OFFSET($C$4,0,0,ROW(C654)-ROW($C$4)),C654,OFFSET($F$4,0,0,ROW(F654)-ROW($F$4))),D654))</f>
        <v/>
      </c>
      <c r="G654" s="21" t="str">
        <f t="shared" ca="1" si="32"/>
        <v/>
      </c>
      <c r="H654" s="22" t="str">
        <f t="shared" ca="1" si="34"/>
        <v/>
      </c>
    </row>
    <row r="655" spans="2:8" x14ac:dyDescent="0.35">
      <c r="B655" s="19" t="str">
        <f>IF(A655="","",SUMIF(CustInv!$C$4:$C$999,Tracker!A655,CustInv!$B$4:$B$999))</f>
        <v/>
      </c>
      <c r="C655" s="20" t="str">
        <f>IF(A655="","",IF(A655=CustInv!C654,CustInv!D654,""))</f>
        <v/>
      </c>
      <c r="D655" s="21" t="str">
        <f>IF(A655="","",SUMIF(CustInv!C654:C1649,Tracker!A655,CustInv!E654:E1649))</f>
        <v/>
      </c>
      <c r="E655" s="19" t="str">
        <f t="shared" si="33"/>
        <v/>
      </c>
      <c r="F655" s="21" t="str">
        <f ca="1">IF(C655="","",MIN(SUMIF(CustPay!$C$4:$C$999,Tracker!C655,CustPay!$D$4:$D$99)-SUMIF(OFFSET($C$4,0,0,ROW(C655)-ROW($C$4)),C655,OFFSET($F$4,0,0,ROW(F655)-ROW($F$4))),D655))</f>
        <v/>
      </c>
      <c r="G655" s="21" t="str">
        <f t="shared" ca="1" si="32"/>
        <v/>
      </c>
      <c r="H655" s="22" t="str">
        <f t="shared" ca="1" si="34"/>
        <v/>
      </c>
    </row>
    <row r="656" spans="2:8" x14ac:dyDescent="0.35">
      <c r="B656" s="19" t="str">
        <f>IF(A656="","",SUMIF(CustInv!$C$4:$C$999,Tracker!A656,CustInv!$B$4:$B$999))</f>
        <v/>
      </c>
      <c r="C656" s="20" t="str">
        <f>IF(A656="","",IF(A656=CustInv!C655,CustInv!D655,""))</f>
        <v/>
      </c>
      <c r="D656" s="21" t="str">
        <f>IF(A656="","",SUMIF(CustInv!C655:C1650,Tracker!A656,CustInv!E655:E1650))</f>
        <v/>
      </c>
      <c r="E656" s="19" t="str">
        <f t="shared" si="33"/>
        <v/>
      </c>
      <c r="F656" s="21" t="str">
        <f ca="1">IF(C656="","",MIN(SUMIF(CustPay!$C$4:$C$999,Tracker!C656,CustPay!$D$4:$D$99)-SUMIF(OFFSET($C$4,0,0,ROW(C656)-ROW($C$4)),C656,OFFSET($F$4,0,0,ROW(F656)-ROW($F$4))),D656))</f>
        <v/>
      </c>
      <c r="G656" s="21" t="str">
        <f t="shared" ca="1" si="32"/>
        <v/>
      </c>
      <c r="H656" s="22" t="str">
        <f t="shared" ca="1" si="34"/>
        <v/>
      </c>
    </row>
    <row r="657" spans="2:8" x14ac:dyDescent="0.35">
      <c r="B657" s="19" t="str">
        <f>IF(A657="","",SUMIF(CustInv!$C$4:$C$999,Tracker!A657,CustInv!$B$4:$B$999))</f>
        <v/>
      </c>
      <c r="C657" s="20" t="str">
        <f>IF(A657="","",IF(A657=CustInv!C656,CustInv!D656,""))</f>
        <v/>
      </c>
      <c r="D657" s="21" t="str">
        <f>IF(A657="","",SUMIF(CustInv!C656:C1651,Tracker!A657,CustInv!E656:E1651))</f>
        <v/>
      </c>
      <c r="E657" s="19" t="str">
        <f t="shared" si="33"/>
        <v/>
      </c>
      <c r="F657" s="21" t="str">
        <f ca="1">IF(C657="","",MIN(SUMIF(CustPay!$C$4:$C$999,Tracker!C657,CustPay!$D$4:$D$99)-SUMIF(OFFSET($C$4,0,0,ROW(C657)-ROW($C$4)),C657,OFFSET($F$4,0,0,ROW(F657)-ROW($F$4))),D657))</f>
        <v/>
      </c>
      <c r="G657" s="21" t="str">
        <f t="shared" ca="1" si="32"/>
        <v/>
      </c>
      <c r="H657" s="22" t="str">
        <f t="shared" ca="1" si="34"/>
        <v/>
      </c>
    </row>
    <row r="658" spans="2:8" x14ac:dyDescent="0.35">
      <c r="B658" s="19" t="str">
        <f>IF(A658="","",SUMIF(CustInv!$C$4:$C$999,Tracker!A658,CustInv!$B$4:$B$999))</f>
        <v/>
      </c>
      <c r="C658" s="20" t="str">
        <f>IF(A658="","",IF(A658=CustInv!C657,CustInv!D657,""))</f>
        <v/>
      </c>
      <c r="D658" s="21" t="str">
        <f>IF(A658="","",SUMIF(CustInv!C657:C1652,Tracker!A658,CustInv!E657:E1652))</f>
        <v/>
      </c>
      <c r="E658" s="19" t="str">
        <f t="shared" si="33"/>
        <v/>
      </c>
      <c r="F658" s="21" t="str">
        <f ca="1">IF(C658="","",MIN(SUMIF(CustPay!$C$4:$C$999,Tracker!C658,CustPay!$D$4:$D$99)-SUMIF(OFFSET($C$4,0,0,ROW(C658)-ROW($C$4)),C658,OFFSET($F$4,0,0,ROW(F658)-ROW($F$4))),D658))</f>
        <v/>
      </c>
      <c r="G658" s="21" t="str">
        <f t="shared" ca="1" si="32"/>
        <v/>
      </c>
      <c r="H658" s="22" t="str">
        <f t="shared" ca="1" si="34"/>
        <v/>
      </c>
    </row>
    <row r="659" spans="2:8" x14ac:dyDescent="0.35">
      <c r="B659" s="19" t="str">
        <f>IF(A659="","",SUMIF(CustInv!$C$4:$C$999,Tracker!A659,CustInv!$B$4:$B$999))</f>
        <v/>
      </c>
      <c r="C659" s="20" t="str">
        <f>IF(A659="","",IF(A659=CustInv!C658,CustInv!D658,""))</f>
        <v/>
      </c>
      <c r="D659" s="21" t="str">
        <f>IF(A659="","",SUMIF(CustInv!C658:C1653,Tracker!A659,CustInv!E658:E1653))</f>
        <v/>
      </c>
      <c r="E659" s="19" t="str">
        <f t="shared" si="33"/>
        <v/>
      </c>
      <c r="F659" s="21" t="str">
        <f ca="1">IF(C659="","",MIN(SUMIF(CustPay!$C$4:$C$999,Tracker!C659,CustPay!$D$4:$D$99)-SUMIF(OFFSET($C$4,0,0,ROW(C659)-ROW($C$4)),C659,OFFSET($F$4,0,0,ROW(F659)-ROW($F$4))),D659))</f>
        <v/>
      </c>
      <c r="G659" s="21" t="str">
        <f t="shared" ca="1" si="32"/>
        <v/>
      </c>
      <c r="H659" s="22" t="str">
        <f t="shared" ca="1" si="34"/>
        <v/>
      </c>
    </row>
    <row r="660" spans="2:8" x14ac:dyDescent="0.35">
      <c r="B660" s="19" t="str">
        <f>IF(A660="","",SUMIF(CustInv!$C$4:$C$999,Tracker!A660,CustInv!$B$4:$B$999))</f>
        <v/>
      </c>
      <c r="C660" s="20" t="str">
        <f>IF(A660="","",IF(A660=CustInv!C659,CustInv!D659,""))</f>
        <v/>
      </c>
      <c r="D660" s="21" t="str">
        <f>IF(A660="","",SUMIF(CustInv!C659:C1654,Tracker!A660,CustInv!E659:E1654))</f>
        <v/>
      </c>
      <c r="E660" s="19" t="str">
        <f t="shared" si="33"/>
        <v/>
      </c>
      <c r="F660" s="21" t="str">
        <f ca="1">IF(C660="","",MIN(SUMIF(CustPay!$C$4:$C$999,Tracker!C660,CustPay!$D$4:$D$99)-SUMIF(OFFSET($C$4,0,0,ROW(C660)-ROW($C$4)),C660,OFFSET($F$4,0,0,ROW(F660)-ROW($F$4))),D660))</f>
        <v/>
      </c>
      <c r="G660" s="21" t="str">
        <f t="shared" ca="1" si="32"/>
        <v/>
      </c>
      <c r="H660" s="22" t="str">
        <f t="shared" ca="1" si="34"/>
        <v/>
      </c>
    </row>
    <row r="661" spans="2:8" x14ac:dyDescent="0.35">
      <c r="B661" s="19" t="str">
        <f>IF(A661="","",SUMIF(CustInv!$C$4:$C$999,Tracker!A661,CustInv!$B$4:$B$999))</f>
        <v/>
      </c>
      <c r="C661" s="20" t="str">
        <f>IF(A661="","",IF(A661=CustInv!C660,CustInv!D660,""))</f>
        <v/>
      </c>
      <c r="D661" s="21" t="str">
        <f>IF(A661="","",SUMIF(CustInv!C660:C1655,Tracker!A661,CustInv!E660:E1655))</f>
        <v/>
      </c>
      <c r="E661" s="19" t="str">
        <f t="shared" si="33"/>
        <v/>
      </c>
      <c r="F661" s="21" t="str">
        <f ca="1">IF(C661="","",MIN(SUMIF(CustPay!$C$4:$C$999,Tracker!C661,CustPay!$D$4:$D$99)-SUMIF(OFFSET($C$4,0,0,ROW(C661)-ROW($C$4)),C661,OFFSET($F$4,0,0,ROW(F661)-ROW($F$4))),D661))</f>
        <v/>
      </c>
      <c r="G661" s="21" t="str">
        <f t="shared" ca="1" si="32"/>
        <v/>
      </c>
      <c r="H661" s="22" t="str">
        <f t="shared" ca="1" si="34"/>
        <v/>
      </c>
    </row>
    <row r="662" spans="2:8" x14ac:dyDescent="0.35">
      <c r="B662" s="19" t="str">
        <f>IF(A662="","",SUMIF(CustInv!$C$4:$C$999,Tracker!A662,CustInv!$B$4:$B$999))</f>
        <v/>
      </c>
      <c r="C662" s="20" t="str">
        <f>IF(A662="","",IF(A662=CustInv!C661,CustInv!D661,""))</f>
        <v/>
      </c>
      <c r="D662" s="21" t="str">
        <f>IF(A662="","",SUMIF(CustInv!C661:C1656,Tracker!A662,CustInv!E661:E1656))</f>
        <v/>
      </c>
      <c r="E662" s="19" t="str">
        <f t="shared" si="33"/>
        <v/>
      </c>
      <c r="F662" s="21" t="str">
        <f ca="1">IF(C662="","",MIN(SUMIF(CustPay!$C$4:$C$999,Tracker!C662,CustPay!$D$4:$D$99)-SUMIF(OFFSET($C$4,0,0,ROW(C662)-ROW($C$4)),C662,OFFSET($F$4,0,0,ROW(F662)-ROW($F$4))),D662))</f>
        <v/>
      </c>
      <c r="G662" s="21" t="str">
        <f t="shared" ca="1" si="32"/>
        <v/>
      </c>
      <c r="H662" s="22" t="str">
        <f t="shared" ca="1" si="34"/>
        <v/>
      </c>
    </row>
    <row r="663" spans="2:8" x14ac:dyDescent="0.35">
      <c r="B663" s="19" t="str">
        <f>IF(A663="","",SUMIF(CustInv!$C$4:$C$999,Tracker!A663,CustInv!$B$4:$B$999))</f>
        <v/>
      </c>
      <c r="C663" s="20" t="str">
        <f>IF(A663="","",IF(A663=CustInv!C662,CustInv!D662,""))</f>
        <v/>
      </c>
      <c r="D663" s="21" t="str">
        <f>IF(A663="","",SUMIF(CustInv!C662:C1657,Tracker!A663,CustInv!E662:E1657))</f>
        <v/>
      </c>
      <c r="E663" s="19" t="str">
        <f t="shared" si="33"/>
        <v/>
      </c>
      <c r="F663" s="21" t="str">
        <f ca="1">IF(C663="","",MIN(SUMIF(CustPay!$C$4:$C$999,Tracker!C663,CustPay!$D$4:$D$99)-SUMIF(OFFSET($C$4,0,0,ROW(C663)-ROW($C$4)),C663,OFFSET($F$4,0,0,ROW(F663)-ROW($F$4))),D663))</f>
        <v/>
      </c>
      <c r="G663" s="21" t="str">
        <f t="shared" ca="1" si="32"/>
        <v/>
      </c>
      <c r="H663" s="22" t="str">
        <f t="shared" ca="1" si="34"/>
        <v/>
      </c>
    </row>
    <row r="664" spans="2:8" x14ac:dyDescent="0.35">
      <c r="B664" s="19" t="str">
        <f>IF(A664="","",SUMIF(CustInv!$C$4:$C$999,Tracker!A664,CustInv!$B$4:$B$999))</f>
        <v/>
      </c>
      <c r="C664" s="20" t="str">
        <f>IF(A664="","",IF(A664=CustInv!C663,CustInv!D663,""))</f>
        <v/>
      </c>
      <c r="D664" s="21" t="str">
        <f>IF(A664="","",SUMIF(CustInv!C663:C1658,Tracker!A664,CustInv!E663:E1658))</f>
        <v/>
      </c>
      <c r="E664" s="19" t="str">
        <f t="shared" si="33"/>
        <v/>
      </c>
      <c r="F664" s="21" t="str">
        <f ca="1">IF(C664="","",MIN(SUMIF(CustPay!$C$4:$C$999,Tracker!C664,CustPay!$D$4:$D$99)-SUMIF(OFFSET($C$4,0,0,ROW(C664)-ROW($C$4)),C664,OFFSET($F$4,0,0,ROW(F664)-ROW($F$4))),D664))</f>
        <v/>
      </c>
      <c r="G664" s="21" t="str">
        <f t="shared" ca="1" si="32"/>
        <v/>
      </c>
      <c r="H664" s="22" t="str">
        <f t="shared" ca="1" si="34"/>
        <v/>
      </c>
    </row>
    <row r="665" spans="2:8" x14ac:dyDescent="0.35">
      <c r="B665" s="19" t="str">
        <f>IF(A665="","",SUMIF(CustInv!$C$4:$C$999,Tracker!A665,CustInv!$B$4:$B$999))</f>
        <v/>
      </c>
      <c r="C665" s="20" t="str">
        <f>IF(A665="","",IF(A665=CustInv!C664,CustInv!D664,""))</f>
        <v/>
      </c>
      <c r="D665" s="21" t="str">
        <f>IF(A665="","",SUMIF(CustInv!C664:C1659,Tracker!A665,CustInv!E664:E1659))</f>
        <v/>
      </c>
      <c r="E665" s="19" t="str">
        <f t="shared" si="33"/>
        <v/>
      </c>
      <c r="F665" s="21" t="str">
        <f ca="1">IF(C665="","",MIN(SUMIF(CustPay!$C$4:$C$999,Tracker!C665,CustPay!$D$4:$D$99)-SUMIF(OFFSET($C$4,0,0,ROW(C665)-ROW($C$4)),C665,OFFSET($F$4,0,0,ROW(F665)-ROW($F$4))),D665))</f>
        <v/>
      </c>
      <c r="G665" s="21" t="str">
        <f t="shared" ca="1" si="32"/>
        <v/>
      </c>
      <c r="H665" s="22" t="str">
        <f t="shared" ca="1" si="34"/>
        <v/>
      </c>
    </row>
    <row r="666" spans="2:8" x14ac:dyDescent="0.35">
      <c r="B666" s="19" t="str">
        <f>IF(A666="","",SUMIF(CustInv!$C$4:$C$999,Tracker!A666,CustInv!$B$4:$B$999))</f>
        <v/>
      </c>
      <c r="C666" s="20" t="str">
        <f>IF(A666="","",IF(A666=CustInv!C665,CustInv!D665,""))</f>
        <v/>
      </c>
      <c r="D666" s="21" t="str">
        <f>IF(A666="","",SUMIF(CustInv!C665:C1660,Tracker!A666,CustInv!E665:E1660))</f>
        <v/>
      </c>
      <c r="E666" s="19" t="str">
        <f t="shared" si="33"/>
        <v/>
      </c>
      <c r="F666" s="21" t="str">
        <f ca="1">IF(C666="","",MIN(SUMIF(CustPay!$C$4:$C$999,Tracker!C666,CustPay!$D$4:$D$99)-SUMIF(OFFSET($C$4,0,0,ROW(C666)-ROW($C$4)),C666,OFFSET($F$4,0,0,ROW(F666)-ROW($F$4))),D666))</f>
        <v/>
      </c>
      <c r="G666" s="21" t="str">
        <f t="shared" ca="1" si="32"/>
        <v/>
      </c>
      <c r="H666" s="22" t="str">
        <f t="shared" ca="1" si="34"/>
        <v/>
      </c>
    </row>
    <row r="667" spans="2:8" x14ac:dyDescent="0.35">
      <c r="B667" s="19" t="str">
        <f>IF(A667="","",SUMIF(CustInv!$C$4:$C$999,Tracker!A667,CustInv!$B$4:$B$999))</f>
        <v/>
      </c>
      <c r="C667" s="20" t="str">
        <f>IF(A667="","",IF(A667=CustInv!C666,CustInv!D666,""))</f>
        <v/>
      </c>
      <c r="D667" s="21" t="str">
        <f>IF(A667="","",SUMIF(CustInv!C666:C1661,Tracker!A667,CustInv!E666:E1661))</f>
        <v/>
      </c>
      <c r="E667" s="19" t="str">
        <f t="shared" si="33"/>
        <v/>
      </c>
      <c r="F667" s="21" t="str">
        <f ca="1">IF(C667="","",MIN(SUMIF(CustPay!$C$4:$C$999,Tracker!C667,CustPay!$D$4:$D$99)-SUMIF(OFFSET($C$4,0,0,ROW(C667)-ROW($C$4)),C667,OFFSET($F$4,0,0,ROW(F667)-ROW($F$4))),D667))</f>
        <v/>
      </c>
      <c r="G667" s="21" t="str">
        <f t="shared" ca="1" si="32"/>
        <v/>
      </c>
      <c r="H667" s="22" t="str">
        <f t="shared" ca="1" si="34"/>
        <v/>
      </c>
    </row>
    <row r="668" spans="2:8" x14ac:dyDescent="0.35">
      <c r="B668" s="19" t="str">
        <f>IF(A668="","",SUMIF(CustInv!$C$4:$C$999,Tracker!A668,CustInv!$B$4:$B$999))</f>
        <v/>
      </c>
      <c r="C668" s="20" t="str">
        <f>IF(A668="","",IF(A668=CustInv!C667,CustInv!D667,""))</f>
        <v/>
      </c>
      <c r="D668" s="21" t="str">
        <f>IF(A668="","",SUMIF(CustInv!C667:C1662,Tracker!A668,CustInv!E667:E1662))</f>
        <v/>
      </c>
      <c r="E668" s="19" t="str">
        <f t="shared" si="33"/>
        <v/>
      </c>
      <c r="F668" s="21" t="str">
        <f ca="1">IF(C668="","",MIN(SUMIF(CustPay!$C$4:$C$999,Tracker!C668,CustPay!$D$4:$D$99)-SUMIF(OFFSET($C$4,0,0,ROW(C668)-ROW($C$4)),C668,OFFSET($F$4,0,0,ROW(F668)-ROW($F$4))),D668))</f>
        <v/>
      </c>
      <c r="G668" s="21" t="str">
        <f t="shared" ca="1" si="32"/>
        <v/>
      </c>
      <c r="H668" s="22" t="str">
        <f t="shared" ca="1" si="34"/>
        <v/>
      </c>
    </row>
    <row r="669" spans="2:8" x14ac:dyDescent="0.35">
      <c r="B669" s="19" t="str">
        <f>IF(A669="","",SUMIF(CustInv!$C$4:$C$999,Tracker!A669,CustInv!$B$4:$B$999))</f>
        <v/>
      </c>
      <c r="C669" s="20" t="str">
        <f>IF(A669="","",IF(A669=CustInv!C668,CustInv!D668,""))</f>
        <v/>
      </c>
      <c r="D669" s="21" t="str">
        <f>IF(A669="","",SUMIF(CustInv!C668:C1663,Tracker!A669,CustInv!E668:E1663))</f>
        <v/>
      </c>
      <c r="E669" s="19" t="str">
        <f t="shared" si="33"/>
        <v/>
      </c>
      <c r="F669" s="21" t="str">
        <f ca="1">IF(C669="","",MIN(SUMIF(CustPay!$C$4:$C$999,Tracker!C669,CustPay!$D$4:$D$99)-SUMIF(OFFSET($C$4,0,0,ROW(C669)-ROW($C$4)),C669,OFFSET($F$4,0,0,ROW(F669)-ROW($F$4))),D669))</f>
        <v/>
      </c>
      <c r="G669" s="21" t="str">
        <f t="shared" ca="1" si="32"/>
        <v/>
      </c>
      <c r="H669" s="22" t="str">
        <f t="shared" ca="1" si="34"/>
        <v/>
      </c>
    </row>
    <row r="670" spans="2:8" x14ac:dyDescent="0.35">
      <c r="B670" s="19" t="str">
        <f>IF(A670="","",SUMIF(CustInv!$C$4:$C$999,Tracker!A670,CustInv!$B$4:$B$999))</f>
        <v/>
      </c>
      <c r="C670" s="20" t="str">
        <f>IF(A670="","",IF(A670=CustInv!C669,CustInv!D669,""))</f>
        <v/>
      </c>
      <c r="D670" s="21" t="str">
        <f>IF(A670="","",SUMIF(CustInv!C669:C1664,Tracker!A670,CustInv!E669:E1664))</f>
        <v/>
      </c>
      <c r="E670" s="19" t="str">
        <f t="shared" si="33"/>
        <v/>
      </c>
      <c r="F670" s="21" t="str">
        <f ca="1">IF(C670="","",MIN(SUMIF(CustPay!$C$4:$C$999,Tracker!C670,CustPay!$D$4:$D$99)-SUMIF(OFFSET($C$4,0,0,ROW(C670)-ROW($C$4)),C670,OFFSET($F$4,0,0,ROW(F670)-ROW($F$4))),D670))</f>
        <v/>
      </c>
      <c r="G670" s="21" t="str">
        <f t="shared" ca="1" si="32"/>
        <v/>
      </c>
      <c r="H670" s="22" t="str">
        <f t="shared" ca="1" si="34"/>
        <v/>
      </c>
    </row>
    <row r="671" spans="2:8" x14ac:dyDescent="0.35">
      <c r="B671" s="19" t="str">
        <f>IF(A671="","",SUMIF(CustInv!$C$4:$C$999,Tracker!A671,CustInv!$B$4:$B$999))</f>
        <v/>
      </c>
      <c r="C671" s="20" t="str">
        <f>IF(A671="","",IF(A671=CustInv!C670,CustInv!D670,""))</f>
        <v/>
      </c>
      <c r="D671" s="21" t="str">
        <f>IF(A671="","",SUMIF(CustInv!C670:C1665,Tracker!A671,CustInv!E670:E1665))</f>
        <v/>
      </c>
      <c r="E671" s="19" t="str">
        <f t="shared" si="33"/>
        <v/>
      </c>
      <c r="F671" s="21" t="str">
        <f ca="1">IF(C671="","",MIN(SUMIF(CustPay!$C$4:$C$999,Tracker!C671,CustPay!$D$4:$D$99)-SUMIF(OFFSET($C$4,0,0,ROW(C671)-ROW($C$4)),C671,OFFSET($F$4,0,0,ROW(F671)-ROW($F$4))),D671))</f>
        <v/>
      </c>
      <c r="G671" s="21" t="str">
        <f t="shared" ca="1" si="32"/>
        <v/>
      </c>
      <c r="H671" s="22" t="str">
        <f t="shared" ca="1" si="34"/>
        <v/>
      </c>
    </row>
    <row r="672" spans="2:8" x14ac:dyDescent="0.35">
      <c r="B672" s="19" t="str">
        <f>IF(A672="","",SUMIF(CustInv!$C$4:$C$999,Tracker!A672,CustInv!$B$4:$B$999))</f>
        <v/>
      </c>
      <c r="C672" s="20" t="str">
        <f>IF(A672="","",IF(A672=CustInv!C671,CustInv!D671,""))</f>
        <v/>
      </c>
      <c r="D672" s="21" t="str">
        <f>IF(A672="","",SUMIF(CustInv!C671:C1666,Tracker!A672,CustInv!E671:E1666))</f>
        <v/>
      </c>
      <c r="E672" s="19" t="str">
        <f t="shared" si="33"/>
        <v/>
      </c>
      <c r="F672" s="21" t="str">
        <f ca="1">IF(C672="","",MIN(SUMIF(CustPay!$C$4:$C$999,Tracker!C672,CustPay!$D$4:$D$99)-SUMIF(OFFSET($C$4,0,0,ROW(C672)-ROW($C$4)),C672,OFFSET($F$4,0,0,ROW(F672)-ROW($F$4))),D672))</f>
        <v/>
      </c>
      <c r="G672" s="21" t="str">
        <f t="shared" ca="1" si="32"/>
        <v/>
      </c>
      <c r="H672" s="22" t="str">
        <f t="shared" ca="1" si="34"/>
        <v/>
      </c>
    </row>
    <row r="673" spans="2:8" x14ac:dyDescent="0.35">
      <c r="B673" s="19" t="str">
        <f>IF(A673="","",SUMIF(CustInv!$C$4:$C$999,Tracker!A673,CustInv!$B$4:$B$999))</f>
        <v/>
      </c>
      <c r="C673" s="20" t="str">
        <f>IF(A673="","",IF(A673=CustInv!C672,CustInv!D672,""))</f>
        <v/>
      </c>
      <c r="D673" s="21" t="str">
        <f>IF(A673="","",SUMIF(CustInv!C672:C1667,Tracker!A673,CustInv!E672:E1667))</f>
        <v/>
      </c>
      <c r="E673" s="19" t="str">
        <f t="shared" si="33"/>
        <v/>
      </c>
      <c r="F673" s="21" t="str">
        <f ca="1">IF(C673="","",MIN(SUMIF(CustPay!$C$4:$C$999,Tracker!C673,CustPay!$D$4:$D$99)-SUMIF(OFFSET($C$4,0,0,ROW(C673)-ROW($C$4)),C673,OFFSET($F$4,0,0,ROW(F673)-ROW($F$4))),D673))</f>
        <v/>
      </c>
      <c r="G673" s="21" t="str">
        <f t="shared" ca="1" si="32"/>
        <v/>
      </c>
      <c r="H673" s="22" t="str">
        <f t="shared" ca="1" si="34"/>
        <v/>
      </c>
    </row>
    <row r="674" spans="2:8" x14ac:dyDescent="0.35">
      <c r="B674" s="19" t="str">
        <f>IF(A674="","",SUMIF(CustInv!$C$4:$C$999,Tracker!A674,CustInv!$B$4:$B$999))</f>
        <v/>
      </c>
      <c r="C674" s="20" t="str">
        <f>IF(A674="","",IF(A674=CustInv!C673,CustInv!D673,""))</f>
        <v/>
      </c>
      <c r="D674" s="21" t="str">
        <f>IF(A674="","",SUMIF(CustInv!C673:C1668,Tracker!A674,CustInv!E673:E1668))</f>
        <v/>
      </c>
      <c r="E674" s="19" t="str">
        <f t="shared" si="33"/>
        <v/>
      </c>
      <c r="F674" s="21" t="str">
        <f ca="1">IF(C674="","",MIN(SUMIF(CustPay!$C$4:$C$999,Tracker!C674,CustPay!$D$4:$D$99)-SUMIF(OFFSET($C$4,0,0,ROW(C674)-ROW($C$4)),C674,OFFSET($F$4,0,0,ROW(F674)-ROW($F$4))),D674))</f>
        <v/>
      </c>
      <c r="G674" s="21" t="str">
        <f t="shared" ca="1" si="32"/>
        <v/>
      </c>
      <c r="H674" s="22" t="str">
        <f t="shared" ca="1" si="34"/>
        <v/>
      </c>
    </row>
    <row r="675" spans="2:8" x14ac:dyDescent="0.35">
      <c r="B675" s="19" t="str">
        <f>IF(A675="","",SUMIF(CustInv!$C$4:$C$999,Tracker!A675,CustInv!$B$4:$B$999))</f>
        <v/>
      </c>
      <c r="C675" s="20" t="str">
        <f>IF(A675="","",IF(A675=CustInv!C674,CustInv!D674,""))</f>
        <v/>
      </c>
      <c r="D675" s="21" t="str">
        <f>IF(A675="","",SUMIF(CustInv!C674:C1669,Tracker!A675,CustInv!E674:E1669))</f>
        <v/>
      </c>
      <c r="E675" s="19" t="str">
        <f t="shared" si="33"/>
        <v/>
      </c>
      <c r="F675" s="21" t="str">
        <f ca="1">IF(C675="","",MIN(SUMIF(CustPay!$C$4:$C$999,Tracker!C675,CustPay!$D$4:$D$99)-SUMIF(OFFSET($C$4,0,0,ROW(C675)-ROW($C$4)),C675,OFFSET($F$4,0,0,ROW(F675)-ROW($F$4))),D675))</f>
        <v/>
      </c>
      <c r="G675" s="21" t="str">
        <f t="shared" ca="1" si="32"/>
        <v/>
      </c>
      <c r="H675" s="22" t="str">
        <f t="shared" ca="1" si="34"/>
        <v/>
      </c>
    </row>
    <row r="676" spans="2:8" x14ac:dyDescent="0.35">
      <c r="B676" s="19" t="str">
        <f>IF(A676="","",SUMIF(CustInv!$C$4:$C$999,Tracker!A676,CustInv!$B$4:$B$999))</f>
        <v/>
      </c>
      <c r="C676" s="20" t="str">
        <f>IF(A676="","",IF(A676=CustInv!C675,CustInv!D675,""))</f>
        <v/>
      </c>
      <c r="D676" s="21" t="str">
        <f>IF(A676="","",SUMIF(CustInv!C675:C1670,Tracker!A676,CustInv!E675:E1670))</f>
        <v/>
      </c>
      <c r="E676" s="19" t="str">
        <f t="shared" si="33"/>
        <v/>
      </c>
      <c r="F676" s="21" t="str">
        <f ca="1">IF(C676="","",MIN(SUMIF(CustPay!$C$4:$C$999,Tracker!C676,CustPay!$D$4:$D$99)-SUMIF(OFFSET($C$4,0,0,ROW(C676)-ROW($C$4)),C676,OFFSET($F$4,0,0,ROW(F676)-ROW($F$4))),D676))</f>
        <v/>
      </c>
      <c r="G676" s="21" t="str">
        <f t="shared" ca="1" si="32"/>
        <v/>
      </c>
      <c r="H676" s="22" t="str">
        <f t="shared" ca="1" si="34"/>
        <v/>
      </c>
    </row>
    <row r="677" spans="2:8" x14ac:dyDescent="0.35">
      <c r="B677" s="19" t="str">
        <f>IF(A677="","",SUMIF(CustInv!$C$4:$C$999,Tracker!A677,CustInv!$B$4:$B$999))</f>
        <v/>
      </c>
      <c r="C677" s="20" t="str">
        <f>IF(A677="","",IF(A677=CustInv!C676,CustInv!D676,""))</f>
        <v/>
      </c>
      <c r="D677" s="21" t="str">
        <f>IF(A677="","",SUMIF(CustInv!C676:C1671,Tracker!A677,CustInv!E676:E1671))</f>
        <v/>
      </c>
      <c r="E677" s="19" t="str">
        <f t="shared" si="33"/>
        <v/>
      </c>
      <c r="F677" s="21" t="str">
        <f ca="1">IF(C677="","",MIN(SUMIF(CustPay!$C$4:$C$999,Tracker!C677,CustPay!$D$4:$D$99)-SUMIF(OFFSET($C$4,0,0,ROW(C677)-ROW($C$4)),C677,OFFSET($F$4,0,0,ROW(F677)-ROW($F$4))),D677))</f>
        <v/>
      </c>
      <c r="G677" s="21" t="str">
        <f t="shared" ca="1" si="32"/>
        <v/>
      </c>
      <c r="H677" s="22" t="str">
        <f t="shared" ca="1" si="34"/>
        <v/>
      </c>
    </row>
    <row r="678" spans="2:8" x14ac:dyDescent="0.35">
      <c r="B678" s="19" t="str">
        <f>IF(A678="","",SUMIF(CustInv!$C$4:$C$999,Tracker!A678,CustInv!$B$4:$B$999))</f>
        <v/>
      </c>
      <c r="C678" s="20" t="str">
        <f>IF(A678="","",IF(A678=CustInv!C677,CustInv!D677,""))</f>
        <v/>
      </c>
      <c r="D678" s="21" t="str">
        <f>IF(A678="","",SUMIF(CustInv!C677:C1672,Tracker!A678,CustInv!E677:E1672))</f>
        <v/>
      </c>
      <c r="E678" s="19" t="str">
        <f t="shared" si="33"/>
        <v/>
      </c>
      <c r="F678" s="21" t="str">
        <f ca="1">IF(C678="","",MIN(SUMIF(CustPay!$C$4:$C$999,Tracker!C678,CustPay!$D$4:$D$99)-SUMIF(OFFSET($C$4,0,0,ROW(C678)-ROW($C$4)),C678,OFFSET($F$4,0,0,ROW(F678)-ROW($F$4))),D678))</f>
        <v/>
      </c>
      <c r="G678" s="21" t="str">
        <f t="shared" ca="1" si="32"/>
        <v/>
      </c>
      <c r="H678" s="22" t="str">
        <f t="shared" ca="1" si="34"/>
        <v/>
      </c>
    </row>
    <row r="679" spans="2:8" x14ac:dyDescent="0.35">
      <c r="B679" s="19" t="str">
        <f>IF(A679="","",SUMIF(CustInv!$C$4:$C$999,Tracker!A679,CustInv!$B$4:$B$999))</f>
        <v/>
      </c>
      <c r="C679" s="20" t="str">
        <f>IF(A679="","",IF(A679=CustInv!C678,CustInv!D678,""))</f>
        <v/>
      </c>
      <c r="D679" s="21" t="str">
        <f>IF(A679="","",SUMIF(CustInv!C678:C1673,Tracker!A679,CustInv!E678:E1673))</f>
        <v/>
      </c>
      <c r="E679" s="19" t="str">
        <f t="shared" si="33"/>
        <v/>
      </c>
      <c r="F679" s="21" t="str">
        <f ca="1">IF(C679="","",MIN(SUMIF(CustPay!$C$4:$C$999,Tracker!C679,CustPay!$D$4:$D$99)-SUMIF(OFFSET($C$4,0,0,ROW(C679)-ROW($C$4)),C679,OFFSET($F$4,0,0,ROW(F679)-ROW($F$4))),D679))</f>
        <v/>
      </c>
      <c r="G679" s="21" t="str">
        <f t="shared" ca="1" si="32"/>
        <v/>
      </c>
      <c r="H679" s="22" t="str">
        <f t="shared" ca="1" si="34"/>
        <v/>
      </c>
    </row>
    <row r="680" spans="2:8" x14ac:dyDescent="0.35">
      <c r="B680" s="19" t="str">
        <f>IF(A680="","",SUMIF(CustInv!$C$4:$C$999,Tracker!A680,CustInv!$B$4:$B$999))</f>
        <v/>
      </c>
      <c r="C680" s="20" t="str">
        <f>IF(A680="","",IF(A680=CustInv!C679,CustInv!D679,""))</f>
        <v/>
      </c>
      <c r="D680" s="21" t="str">
        <f>IF(A680="","",SUMIF(CustInv!C679:C1674,Tracker!A680,CustInv!E679:E1674))</f>
        <v/>
      </c>
      <c r="E680" s="19" t="str">
        <f t="shared" si="33"/>
        <v/>
      </c>
      <c r="F680" s="21" t="str">
        <f ca="1">IF(C680="","",MIN(SUMIF(CustPay!$C$4:$C$999,Tracker!C680,CustPay!$D$4:$D$99)-SUMIF(OFFSET($C$4,0,0,ROW(C680)-ROW($C$4)),C680,OFFSET($F$4,0,0,ROW(F680)-ROW($F$4))),D680))</f>
        <v/>
      </c>
      <c r="G680" s="21" t="str">
        <f t="shared" ca="1" si="32"/>
        <v/>
      </c>
      <c r="H680" s="22" t="str">
        <f t="shared" ca="1" si="34"/>
        <v/>
      </c>
    </row>
    <row r="681" spans="2:8" x14ac:dyDescent="0.35">
      <c r="B681" s="19" t="str">
        <f>IF(A681="","",SUMIF(CustInv!$C$4:$C$999,Tracker!A681,CustInv!$B$4:$B$999))</f>
        <v/>
      </c>
      <c r="C681" s="20" t="str">
        <f>IF(A681="","",IF(A681=CustInv!C680,CustInv!D680,""))</f>
        <v/>
      </c>
      <c r="D681" s="21" t="str">
        <f>IF(A681="","",SUMIF(CustInv!C680:C1675,Tracker!A681,CustInv!E680:E1675))</f>
        <v/>
      </c>
      <c r="E681" s="19" t="str">
        <f t="shared" si="33"/>
        <v/>
      </c>
      <c r="F681" s="21" t="str">
        <f ca="1">IF(C681="","",MIN(SUMIF(CustPay!$C$4:$C$999,Tracker!C681,CustPay!$D$4:$D$99)-SUMIF(OFFSET($C$4,0,0,ROW(C681)-ROW($C$4)),C681,OFFSET($F$4,0,0,ROW(F681)-ROW($F$4))),D681))</f>
        <v/>
      </c>
      <c r="G681" s="21" t="str">
        <f t="shared" ca="1" si="32"/>
        <v/>
      </c>
      <c r="H681" s="22" t="str">
        <f t="shared" ca="1" si="34"/>
        <v/>
      </c>
    </row>
    <row r="682" spans="2:8" x14ac:dyDescent="0.35">
      <c r="B682" s="19" t="str">
        <f>IF(A682="","",SUMIF(CustInv!$C$4:$C$999,Tracker!A682,CustInv!$B$4:$B$999))</f>
        <v/>
      </c>
      <c r="C682" s="20" t="str">
        <f>IF(A682="","",IF(A682=CustInv!C681,CustInv!D681,""))</f>
        <v/>
      </c>
      <c r="D682" s="21" t="str">
        <f>IF(A682="","",SUMIF(CustInv!C681:C1676,Tracker!A682,CustInv!E681:E1676))</f>
        <v/>
      </c>
      <c r="E682" s="19" t="str">
        <f t="shared" si="33"/>
        <v/>
      </c>
      <c r="F682" s="21" t="str">
        <f ca="1">IF(C682="","",MIN(SUMIF(CustPay!$C$4:$C$999,Tracker!C682,CustPay!$D$4:$D$99)-SUMIF(OFFSET($C$4,0,0,ROW(C682)-ROW($C$4)),C682,OFFSET($F$4,0,0,ROW(F682)-ROW($F$4))),D682))</f>
        <v/>
      </c>
      <c r="G682" s="21" t="str">
        <f t="shared" ca="1" si="32"/>
        <v/>
      </c>
      <c r="H682" s="22" t="str">
        <f t="shared" ca="1" si="34"/>
        <v/>
      </c>
    </row>
    <row r="683" spans="2:8" x14ac:dyDescent="0.35">
      <c r="B683" s="19" t="str">
        <f>IF(A683="","",SUMIF(CustInv!$C$4:$C$999,Tracker!A683,CustInv!$B$4:$B$999))</f>
        <v/>
      </c>
      <c r="C683" s="20" t="str">
        <f>IF(A683="","",IF(A683=CustInv!C682,CustInv!D682,""))</f>
        <v/>
      </c>
      <c r="D683" s="21" t="str">
        <f>IF(A683="","",SUMIF(CustInv!C682:C1677,Tracker!A683,CustInv!E682:E1677))</f>
        <v/>
      </c>
      <c r="E683" s="19" t="str">
        <f t="shared" si="33"/>
        <v/>
      </c>
      <c r="F683" s="21" t="str">
        <f ca="1">IF(C683="","",MIN(SUMIF(CustPay!$C$4:$C$999,Tracker!C683,CustPay!$D$4:$D$99)-SUMIF(OFFSET($C$4,0,0,ROW(C683)-ROW($C$4)),C683,OFFSET($F$4,0,0,ROW(F683)-ROW($F$4))),D683))</f>
        <v/>
      </c>
      <c r="G683" s="21" t="str">
        <f t="shared" ca="1" si="32"/>
        <v/>
      </c>
      <c r="H683" s="22" t="str">
        <f t="shared" ca="1" si="34"/>
        <v/>
      </c>
    </row>
    <row r="684" spans="2:8" x14ac:dyDescent="0.35">
      <c r="B684" s="19" t="str">
        <f>IF(A684="","",SUMIF(CustInv!$C$4:$C$999,Tracker!A684,CustInv!$B$4:$B$999))</f>
        <v/>
      </c>
      <c r="C684" s="20" t="str">
        <f>IF(A684="","",IF(A684=CustInv!C683,CustInv!D683,""))</f>
        <v/>
      </c>
      <c r="D684" s="21" t="str">
        <f>IF(A684="","",SUMIF(CustInv!C683:C1678,Tracker!A684,CustInv!E683:E1678))</f>
        <v/>
      </c>
      <c r="E684" s="19" t="str">
        <f t="shared" si="33"/>
        <v/>
      </c>
      <c r="F684" s="21" t="str">
        <f ca="1">IF(C684="","",MIN(SUMIF(CustPay!$C$4:$C$999,Tracker!C684,CustPay!$D$4:$D$99)-SUMIF(OFFSET($C$4,0,0,ROW(C684)-ROW($C$4)),C684,OFFSET($F$4,0,0,ROW(F684)-ROW($F$4))),D684))</f>
        <v/>
      </c>
      <c r="G684" s="21" t="str">
        <f t="shared" ca="1" si="32"/>
        <v/>
      </c>
      <c r="H684" s="22" t="str">
        <f t="shared" ca="1" si="34"/>
        <v/>
      </c>
    </row>
    <row r="685" spans="2:8" x14ac:dyDescent="0.35">
      <c r="B685" s="19" t="str">
        <f>IF(A685="","",SUMIF(CustInv!$C$4:$C$999,Tracker!A685,CustInv!$B$4:$B$999))</f>
        <v/>
      </c>
      <c r="C685" s="20" t="str">
        <f>IF(A685="","",IF(A685=CustInv!C684,CustInv!D684,""))</f>
        <v/>
      </c>
      <c r="D685" s="21" t="str">
        <f>IF(A685="","",SUMIF(CustInv!C684:C1679,Tracker!A685,CustInv!E684:E1679))</f>
        <v/>
      </c>
      <c r="E685" s="19" t="str">
        <f t="shared" si="33"/>
        <v/>
      </c>
      <c r="F685" s="21" t="str">
        <f ca="1">IF(C685="","",MIN(SUMIF(CustPay!$C$4:$C$999,Tracker!C685,CustPay!$D$4:$D$99)-SUMIF(OFFSET($C$4,0,0,ROW(C685)-ROW($C$4)),C685,OFFSET($F$4,0,0,ROW(F685)-ROW($F$4))),D685))</f>
        <v/>
      </c>
      <c r="G685" s="21" t="str">
        <f t="shared" ca="1" si="32"/>
        <v/>
      </c>
      <c r="H685" s="22" t="str">
        <f t="shared" ca="1" si="34"/>
        <v/>
      </c>
    </row>
    <row r="686" spans="2:8" x14ac:dyDescent="0.35">
      <c r="B686" s="19" t="str">
        <f>IF(A686="","",SUMIF(CustInv!$C$4:$C$999,Tracker!A686,CustInv!$B$4:$B$999))</f>
        <v/>
      </c>
      <c r="C686" s="20" t="str">
        <f>IF(A686="","",IF(A686=CustInv!C685,CustInv!D685,""))</f>
        <v/>
      </c>
      <c r="D686" s="21" t="str">
        <f>IF(A686="","",SUMIF(CustInv!C685:C1680,Tracker!A686,CustInv!E685:E1680))</f>
        <v/>
      </c>
      <c r="E686" s="19" t="str">
        <f t="shared" si="33"/>
        <v/>
      </c>
      <c r="F686" s="21" t="str">
        <f ca="1">IF(C686="","",MIN(SUMIF(CustPay!$C$4:$C$999,Tracker!C686,CustPay!$D$4:$D$99)-SUMIF(OFFSET($C$4,0,0,ROW(C686)-ROW($C$4)),C686,OFFSET($F$4,0,0,ROW(F686)-ROW($F$4))),D686))</f>
        <v/>
      </c>
      <c r="G686" s="21" t="str">
        <f t="shared" ca="1" si="32"/>
        <v/>
      </c>
      <c r="H686" s="22" t="str">
        <f t="shared" ca="1" si="34"/>
        <v/>
      </c>
    </row>
    <row r="687" spans="2:8" x14ac:dyDescent="0.35">
      <c r="B687" s="19" t="str">
        <f>IF(A687="","",SUMIF(CustInv!$C$4:$C$999,Tracker!A687,CustInv!$B$4:$B$999))</f>
        <v/>
      </c>
      <c r="C687" s="20" t="str">
        <f>IF(A687="","",IF(A687=CustInv!C686,CustInv!D686,""))</f>
        <v/>
      </c>
      <c r="D687" s="21" t="str">
        <f>IF(A687="","",SUMIF(CustInv!C686:C1681,Tracker!A687,CustInv!E686:E1681))</f>
        <v/>
      </c>
      <c r="E687" s="19" t="str">
        <f t="shared" si="33"/>
        <v/>
      </c>
      <c r="F687" s="21" t="str">
        <f ca="1">IF(C687="","",MIN(SUMIF(CustPay!$C$4:$C$999,Tracker!C687,CustPay!$D$4:$D$99)-SUMIF(OFFSET($C$4,0,0,ROW(C687)-ROW($C$4)),C687,OFFSET($F$4,0,0,ROW(F687)-ROW($F$4))),D687))</f>
        <v/>
      </c>
      <c r="G687" s="21" t="str">
        <f t="shared" ca="1" si="32"/>
        <v/>
      </c>
      <c r="H687" s="22" t="str">
        <f t="shared" ca="1" si="34"/>
        <v/>
      </c>
    </row>
    <row r="688" spans="2:8" x14ac:dyDescent="0.35">
      <c r="B688" s="19" t="str">
        <f>IF(A688="","",SUMIF(CustInv!$C$4:$C$999,Tracker!A688,CustInv!$B$4:$B$999))</f>
        <v/>
      </c>
      <c r="C688" s="20" t="str">
        <f>IF(A688="","",IF(A688=CustInv!C687,CustInv!D687,""))</f>
        <v/>
      </c>
      <c r="D688" s="21" t="str">
        <f>IF(A688="","",SUMIF(CustInv!C687:C1682,Tracker!A688,CustInv!E687:E1682))</f>
        <v/>
      </c>
      <c r="E688" s="19" t="str">
        <f t="shared" si="33"/>
        <v/>
      </c>
      <c r="F688" s="21" t="str">
        <f ca="1">IF(C688="","",MIN(SUMIF(CustPay!$C$4:$C$999,Tracker!C688,CustPay!$D$4:$D$99)-SUMIF(OFFSET($C$4,0,0,ROW(C688)-ROW($C$4)),C688,OFFSET($F$4,0,0,ROW(F688)-ROW($F$4))),D688))</f>
        <v/>
      </c>
      <c r="G688" s="21" t="str">
        <f t="shared" ca="1" si="32"/>
        <v/>
      </c>
      <c r="H688" s="22" t="str">
        <f t="shared" ca="1" si="34"/>
        <v/>
      </c>
    </row>
    <row r="689" spans="2:8" x14ac:dyDescent="0.35">
      <c r="B689" s="19" t="str">
        <f>IF(A689="","",SUMIF(CustInv!$C$4:$C$999,Tracker!A689,CustInv!$B$4:$B$999))</f>
        <v/>
      </c>
      <c r="C689" s="20" t="str">
        <f>IF(A689="","",IF(A689=CustInv!C688,CustInv!D688,""))</f>
        <v/>
      </c>
      <c r="D689" s="21" t="str">
        <f>IF(A689="","",SUMIF(CustInv!C688:C1683,Tracker!A689,CustInv!E688:E1683))</f>
        <v/>
      </c>
      <c r="E689" s="19" t="str">
        <f t="shared" si="33"/>
        <v/>
      </c>
      <c r="F689" s="21" t="str">
        <f ca="1">IF(C689="","",MIN(SUMIF(CustPay!$C$4:$C$999,Tracker!C689,CustPay!$D$4:$D$99)-SUMIF(OFFSET($C$4,0,0,ROW(C689)-ROW($C$4)),C689,OFFSET($F$4,0,0,ROW(F689)-ROW($F$4))),D689))</f>
        <v/>
      </c>
      <c r="G689" s="21" t="str">
        <f t="shared" ca="1" si="32"/>
        <v/>
      </c>
      <c r="H689" s="22" t="str">
        <f t="shared" ca="1" si="34"/>
        <v/>
      </c>
    </row>
    <row r="690" spans="2:8" x14ac:dyDescent="0.35">
      <c r="B690" s="19" t="str">
        <f>IF(A690="","",SUMIF(CustInv!$C$4:$C$999,Tracker!A690,CustInv!$B$4:$B$999))</f>
        <v/>
      </c>
      <c r="C690" s="20" t="str">
        <f>IF(A690="","",IF(A690=CustInv!C689,CustInv!D689,""))</f>
        <v/>
      </c>
      <c r="D690" s="21" t="str">
        <f>IF(A690="","",SUMIF(CustInv!C689:C1684,Tracker!A690,CustInv!E689:E1684))</f>
        <v/>
      </c>
      <c r="E690" s="19" t="str">
        <f t="shared" si="33"/>
        <v/>
      </c>
      <c r="F690" s="21" t="str">
        <f ca="1">IF(C690="","",MIN(SUMIF(CustPay!$C$4:$C$999,Tracker!C690,CustPay!$D$4:$D$99)-SUMIF(OFFSET($C$4,0,0,ROW(C690)-ROW($C$4)),C690,OFFSET($F$4,0,0,ROW(F690)-ROW($F$4))),D690))</f>
        <v/>
      </c>
      <c r="G690" s="21" t="str">
        <f t="shared" ca="1" si="32"/>
        <v/>
      </c>
      <c r="H690" s="22" t="str">
        <f t="shared" ca="1" si="34"/>
        <v/>
      </c>
    </row>
    <row r="691" spans="2:8" x14ac:dyDescent="0.35">
      <c r="B691" s="19" t="str">
        <f>IF(A691="","",SUMIF(CustInv!$C$4:$C$999,Tracker!A691,CustInv!$B$4:$B$999))</f>
        <v/>
      </c>
      <c r="C691" s="20" t="str">
        <f>IF(A691="","",IF(A691=CustInv!C690,CustInv!D690,""))</f>
        <v/>
      </c>
      <c r="D691" s="21" t="str">
        <f>IF(A691="","",SUMIF(CustInv!C690:C1685,Tracker!A691,CustInv!E690:E1685))</f>
        <v/>
      </c>
      <c r="E691" s="19" t="str">
        <f t="shared" si="33"/>
        <v/>
      </c>
      <c r="F691" s="21" t="str">
        <f ca="1">IF(C691="","",MIN(SUMIF(CustPay!$C$4:$C$999,Tracker!C691,CustPay!$D$4:$D$99)-SUMIF(OFFSET($C$4,0,0,ROW(C691)-ROW($C$4)),C691,OFFSET($F$4,0,0,ROW(F691)-ROW($F$4))),D691))</f>
        <v/>
      </c>
      <c r="G691" s="21" t="str">
        <f t="shared" ca="1" si="32"/>
        <v/>
      </c>
      <c r="H691" s="22" t="str">
        <f t="shared" ca="1" si="34"/>
        <v/>
      </c>
    </row>
    <row r="692" spans="2:8" x14ac:dyDescent="0.35">
      <c r="B692" s="19" t="str">
        <f>IF(A692="","",SUMIF(CustInv!$C$4:$C$999,Tracker!A692,CustInv!$B$4:$B$999))</f>
        <v/>
      </c>
      <c r="C692" s="20" t="str">
        <f>IF(A692="","",IF(A692=CustInv!C691,CustInv!D691,""))</f>
        <v/>
      </c>
      <c r="D692" s="21" t="str">
        <f>IF(A692="","",SUMIF(CustInv!C691:C1686,Tracker!A692,CustInv!E691:E1686))</f>
        <v/>
      </c>
      <c r="E692" s="19" t="str">
        <f t="shared" si="33"/>
        <v/>
      </c>
      <c r="F692" s="21" t="str">
        <f ca="1">IF(C692="","",MIN(SUMIF(CustPay!$C$4:$C$999,Tracker!C692,CustPay!$D$4:$D$99)-SUMIF(OFFSET($C$4,0,0,ROW(C692)-ROW($C$4)),C692,OFFSET($F$4,0,0,ROW(F692)-ROW($F$4))),D692))</f>
        <v/>
      </c>
      <c r="G692" s="21" t="str">
        <f t="shared" ca="1" si="32"/>
        <v/>
      </c>
      <c r="H692" s="22" t="str">
        <f t="shared" ca="1" si="34"/>
        <v/>
      </c>
    </row>
    <row r="693" spans="2:8" x14ac:dyDescent="0.35">
      <c r="B693" s="19" t="str">
        <f>IF(A693="","",SUMIF(CustInv!$C$4:$C$999,Tracker!A693,CustInv!$B$4:$B$999))</f>
        <v/>
      </c>
      <c r="C693" s="20" t="str">
        <f>IF(A693="","",IF(A693=CustInv!C692,CustInv!D692,""))</f>
        <v/>
      </c>
      <c r="D693" s="21" t="str">
        <f>IF(A693="","",SUMIF(CustInv!C692:C1687,Tracker!A693,CustInv!E692:E1687))</f>
        <v/>
      </c>
      <c r="E693" s="19" t="str">
        <f t="shared" si="33"/>
        <v/>
      </c>
      <c r="F693" s="21" t="str">
        <f ca="1">IF(C693="","",MIN(SUMIF(CustPay!$C$4:$C$999,Tracker!C693,CustPay!$D$4:$D$99)-SUMIF(OFFSET($C$4,0,0,ROW(C693)-ROW($C$4)),C693,OFFSET($F$4,0,0,ROW(F693)-ROW($F$4))),D693))</f>
        <v/>
      </c>
      <c r="G693" s="21" t="str">
        <f t="shared" ca="1" si="32"/>
        <v/>
      </c>
      <c r="H693" s="22" t="str">
        <f t="shared" ca="1" si="34"/>
        <v/>
      </c>
    </row>
    <row r="694" spans="2:8" x14ac:dyDescent="0.35">
      <c r="B694" s="19" t="str">
        <f>IF(A694="","",SUMIF(CustInv!$C$4:$C$999,Tracker!A694,CustInv!$B$4:$B$999))</f>
        <v/>
      </c>
      <c r="C694" s="20" t="str">
        <f>IF(A694="","",IF(A694=CustInv!C693,CustInv!D693,""))</f>
        <v/>
      </c>
      <c r="D694" s="21" t="str">
        <f>IF(A694="","",SUMIF(CustInv!C693:C1688,Tracker!A694,CustInv!E693:E1688))</f>
        <v/>
      </c>
      <c r="E694" s="19" t="str">
        <f t="shared" si="33"/>
        <v/>
      </c>
      <c r="F694" s="21" t="str">
        <f ca="1">IF(C694="","",MIN(SUMIF(CustPay!$C$4:$C$999,Tracker!C694,CustPay!$D$4:$D$99)-SUMIF(OFFSET($C$4,0,0,ROW(C694)-ROW($C$4)),C694,OFFSET($F$4,0,0,ROW(F694)-ROW($F$4))),D694))</f>
        <v/>
      </c>
      <c r="G694" s="21" t="str">
        <f t="shared" ca="1" si="32"/>
        <v/>
      </c>
      <c r="H694" s="22" t="str">
        <f t="shared" ca="1" si="34"/>
        <v/>
      </c>
    </row>
    <row r="695" spans="2:8" x14ac:dyDescent="0.35">
      <c r="B695" s="19" t="str">
        <f>IF(A695="","",SUMIF(CustInv!$C$4:$C$999,Tracker!A695,CustInv!$B$4:$B$999))</f>
        <v/>
      </c>
      <c r="C695" s="20" t="str">
        <f>IF(A695="","",IF(A695=CustInv!C694,CustInv!D694,""))</f>
        <v/>
      </c>
      <c r="D695" s="21" t="str">
        <f>IF(A695="","",SUMIF(CustInv!C694:C1689,Tracker!A695,CustInv!E694:E1689))</f>
        <v/>
      </c>
      <c r="E695" s="19" t="str">
        <f t="shared" si="33"/>
        <v/>
      </c>
      <c r="F695" s="21" t="str">
        <f ca="1">IF(C695="","",MIN(SUMIF(CustPay!$C$4:$C$999,Tracker!C695,CustPay!$D$4:$D$99)-SUMIF(OFFSET($C$4,0,0,ROW(C695)-ROW($C$4)),C695,OFFSET($F$4,0,0,ROW(F695)-ROW($F$4))),D695))</f>
        <v/>
      </c>
      <c r="G695" s="21" t="str">
        <f t="shared" ca="1" si="32"/>
        <v/>
      </c>
      <c r="H695" s="22" t="str">
        <f t="shared" ca="1" si="34"/>
        <v/>
      </c>
    </row>
    <row r="696" spans="2:8" x14ac:dyDescent="0.35">
      <c r="B696" s="19" t="str">
        <f>IF(A696="","",SUMIF(CustInv!$C$4:$C$999,Tracker!A696,CustInv!$B$4:$B$999))</f>
        <v/>
      </c>
      <c r="C696" s="20" t="str">
        <f>IF(A696="","",IF(A696=CustInv!C695,CustInv!D695,""))</f>
        <v/>
      </c>
      <c r="D696" s="21" t="str">
        <f>IF(A696="","",SUMIF(CustInv!C695:C1690,Tracker!A696,CustInv!E695:E1690))</f>
        <v/>
      </c>
      <c r="E696" s="19" t="str">
        <f t="shared" si="33"/>
        <v/>
      </c>
      <c r="F696" s="21" t="str">
        <f ca="1">IF(C696="","",MIN(SUMIF(CustPay!$C$4:$C$999,Tracker!C696,CustPay!$D$4:$D$99)-SUMIF(OFFSET($C$4,0,0,ROW(C696)-ROW($C$4)),C696,OFFSET($F$4,0,0,ROW(F696)-ROW($F$4))),D696))</f>
        <v/>
      </c>
      <c r="G696" s="21" t="str">
        <f t="shared" ca="1" si="32"/>
        <v/>
      </c>
      <c r="H696" s="22" t="str">
        <f t="shared" ca="1" si="34"/>
        <v/>
      </c>
    </row>
    <row r="697" spans="2:8" x14ac:dyDescent="0.35">
      <c r="B697" s="19" t="str">
        <f>IF(A697="","",SUMIF(CustInv!$C$4:$C$999,Tracker!A697,CustInv!$B$4:$B$999))</f>
        <v/>
      </c>
      <c r="C697" s="20" t="str">
        <f>IF(A697="","",IF(A697=CustInv!C696,CustInv!D696,""))</f>
        <v/>
      </c>
      <c r="D697" s="21" t="str">
        <f>IF(A697="","",SUMIF(CustInv!C696:C1691,Tracker!A697,CustInv!E696:E1691))</f>
        <v/>
      </c>
      <c r="E697" s="19" t="str">
        <f t="shared" si="33"/>
        <v/>
      </c>
      <c r="F697" s="21" t="str">
        <f ca="1">IF(C697="","",MIN(SUMIF(CustPay!$C$4:$C$999,Tracker!C697,CustPay!$D$4:$D$99)-SUMIF(OFFSET($C$4,0,0,ROW(C697)-ROW($C$4)),C697,OFFSET($F$4,0,0,ROW(F697)-ROW($F$4))),D697))</f>
        <v/>
      </c>
      <c r="G697" s="21" t="str">
        <f t="shared" ca="1" si="32"/>
        <v/>
      </c>
      <c r="H697" s="22" t="str">
        <f t="shared" ca="1" si="34"/>
        <v/>
      </c>
    </row>
    <row r="698" spans="2:8" x14ac:dyDescent="0.35">
      <c r="B698" s="19" t="str">
        <f>IF(A698="","",SUMIF(CustInv!$C$4:$C$999,Tracker!A698,CustInv!$B$4:$B$999))</f>
        <v/>
      </c>
      <c r="C698" s="20" t="str">
        <f>IF(A698="","",IF(A698=CustInv!C697,CustInv!D697,""))</f>
        <v/>
      </c>
      <c r="D698" s="21" t="str">
        <f>IF(A698="","",SUMIF(CustInv!C697:C1692,Tracker!A698,CustInv!E697:E1692))</f>
        <v/>
      </c>
      <c r="E698" s="19" t="str">
        <f t="shared" si="33"/>
        <v/>
      </c>
      <c r="F698" s="21" t="str">
        <f ca="1">IF(C698="","",MIN(SUMIF(CustPay!$C$4:$C$999,Tracker!C698,CustPay!$D$4:$D$99)-SUMIF(OFFSET($C$4,0,0,ROW(C698)-ROW($C$4)),C698,OFFSET($F$4,0,0,ROW(F698)-ROW($F$4))),D698))</f>
        <v/>
      </c>
      <c r="G698" s="21" t="str">
        <f t="shared" ca="1" si="32"/>
        <v/>
      </c>
      <c r="H698" s="22" t="str">
        <f t="shared" ca="1" si="34"/>
        <v/>
      </c>
    </row>
    <row r="699" spans="2:8" x14ac:dyDescent="0.35">
      <c r="B699" s="19" t="str">
        <f>IF(A699="","",SUMIF(CustInv!$C$4:$C$999,Tracker!A699,CustInv!$B$4:$B$999))</f>
        <v/>
      </c>
      <c r="C699" s="20" t="str">
        <f>IF(A699="","",IF(A699=CustInv!C698,CustInv!D698,""))</f>
        <v/>
      </c>
      <c r="D699" s="21" t="str">
        <f>IF(A699="","",SUMIF(CustInv!C698:C1693,Tracker!A699,CustInv!E698:E1693))</f>
        <v/>
      </c>
      <c r="E699" s="19" t="str">
        <f t="shared" si="33"/>
        <v/>
      </c>
      <c r="F699" s="21" t="str">
        <f ca="1">IF(C699="","",MIN(SUMIF(CustPay!$C$4:$C$999,Tracker!C699,CustPay!$D$4:$D$99)-SUMIF(OFFSET($C$4,0,0,ROW(C699)-ROW($C$4)),C699,OFFSET($F$4,0,0,ROW(F699)-ROW($F$4))),D699))</f>
        <v/>
      </c>
      <c r="G699" s="21" t="str">
        <f t="shared" ca="1" si="32"/>
        <v/>
      </c>
      <c r="H699" s="22" t="str">
        <f t="shared" ca="1" si="34"/>
        <v/>
      </c>
    </row>
    <row r="700" spans="2:8" x14ac:dyDescent="0.35">
      <c r="B700" s="19" t="str">
        <f>IF(A700="","",SUMIF(CustInv!$C$4:$C$999,Tracker!A700,CustInv!$B$4:$B$999))</f>
        <v/>
      </c>
      <c r="C700" s="20" t="str">
        <f>IF(A700="","",IF(A700=CustInv!C699,CustInv!D699,""))</f>
        <v/>
      </c>
      <c r="D700" s="21" t="str">
        <f>IF(A700="","",SUMIF(CustInv!C699:C1694,Tracker!A700,CustInv!E699:E1694))</f>
        <v/>
      </c>
      <c r="E700" s="19" t="str">
        <f t="shared" si="33"/>
        <v/>
      </c>
      <c r="F700" s="21" t="str">
        <f ca="1">IF(C700="","",MIN(SUMIF(CustPay!$C$4:$C$999,Tracker!C700,CustPay!$D$4:$D$99)-SUMIF(OFFSET($C$4,0,0,ROW(C700)-ROW($C$4)),C700,OFFSET($F$4,0,0,ROW(F700)-ROW($F$4))),D700))</f>
        <v/>
      </c>
      <c r="G700" s="21" t="str">
        <f t="shared" ca="1" si="32"/>
        <v/>
      </c>
      <c r="H700" s="22" t="str">
        <f t="shared" ca="1" si="34"/>
        <v/>
      </c>
    </row>
    <row r="701" spans="2:8" x14ac:dyDescent="0.35">
      <c r="B701" s="19" t="str">
        <f>IF(A701="","",SUMIF(CustInv!$C$4:$C$999,Tracker!A701,CustInv!$B$4:$B$999))</f>
        <v/>
      </c>
      <c r="C701" s="20" t="str">
        <f>IF(A701="","",IF(A701=CustInv!C700,CustInv!D700,""))</f>
        <v/>
      </c>
      <c r="D701" s="21" t="str">
        <f>IF(A701="","",SUMIF(CustInv!C700:C1695,Tracker!A701,CustInv!E700:E1695))</f>
        <v/>
      </c>
      <c r="E701" s="19" t="str">
        <f t="shared" si="33"/>
        <v/>
      </c>
      <c r="F701" s="21" t="str">
        <f ca="1">IF(C701="","",MIN(SUMIF(CustPay!$C$4:$C$999,Tracker!C701,CustPay!$D$4:$D$99)-SUMIF(OFFSET($C$4,0,0,ROW(C701)-ROW($C$4)),C701,OFFSET($F$4,0,0,ROW(F701)-ROW($F$4))),D701))</f>
        <v/>
      </c>
      <c r="G701" s="21" t="str">
        <f t="shared" ca="1" si="32"/>
        <v/>
      </c>
      <c r="H701" s="22" t="str">
        <f t="shared" ca="1" si="34"/>
        <v/>
      </c>
    </row>
    <row r="702" spans="2:8" x14ac:dyDescent="0.35">
      <c r="B702" s="19" t="str">
        <f>IF(A702="","",SUMIF(CustInv!$C$4:$C$999,Tracker!A702,CustInv!$B$4:$B$999))</f>
        <v/>
      </c>
      <c r="C702" s="20" t="str">
        <f>IF(A702="","",IF(A702=CustInv!C701,CustInv!D701,""))</f>
        <v/>
      </c>
      <c r="D702" s="21" t="str">
        <f>IF(A702="","",SUMIF(CustInv!C701:C1696,Tracker!A702,CustInv!E701:E1696))</f>
        <v/>
      </c>
      <c r="E702" s="19" t="str">
        <f t="shared" si="33"/>
        <v/>
      </c>
      <c r="F702" s="21" t="str">
        <f ca="1">IF(C702="","",MIN(SUMIF(CustPay!$C$4:$C$999,Tracker!C702,CustPay!$D$4:$D$99)-SUMIF(OFFSET($C$4,0,0,ROW(C702)-ROW($C$4)),C702,OFFSET($F$4,0,0,ROW(F702)-ROW($F$4))),D702))</f>
        <v/>
      </c>
      <c r="G702" s="21" t="str">
        <f t="shared" ca="1" si="32"/>
        <v/>
      </c>
      <c r="H702" s="22" t="str">
        <f t="shared" ca="1" si="34"/>
        <v/>
      </c>
    </row>
    <row r="703" spans="2:8" x14ac:dyDescent="0.35">
      <c r="B703" s="19" t="str">
        <f>IF(A703="","",SUMIF(CustInv!$C$4:$C$999,Tracker!A703,CustInv!$B$4:$B$999))</f>
        <v/>
      </c>
      <c r="C703" s="20" t="str">
        <f>IF(A703="","",IF(A703=CustInv!C702,CustInv!D702,""))</f>
        <v/>
      </c>
      <c r="D703" s="21" t="str">
        <f>IF(A703="","",SUMIF(CustInv!C702:C1697,Tracker!A703,CustInv!E702:E1697))</f>
        <v/>
      </c>
      <c r="E703" s="19" t="str">
        <f t="shared" si="33"/>
        <v/>
      </c>
      <c r="F703" s="21" t="str">
        <f ca="1">IF(C703="","",MIN(SUMIF(CustPay!$C$4:$C$999,Tracker!C703,CustPay!$D$4:$D$99)-SUMIF(OFFSET($C$4,0,0,ROW(C703)-ROW($C$4)),C703,OFFSET($F$4,0,0,ROW(F703)-ROW($F$4))),D703))</f>
        <v/>
      </c>
      <c r="G703" s="21" t="str">
        <f t="shared" ca="1" si="32"/>
        <v/>
      </c>
      <c r="H703" s="22" t="str">
        <f t="shared" ca="1" si="34"/>
        <v/>
      </c>
    </row>
    <row r="704" spans="2:8" x14ac:dyDescent="0.35">
      <c r="B704" s="19" t="str">
        <f>IF(A704="","",SUMIF(CustInv!$C$4:$C$999,Tracker!A704,CustInv!$B$4:$B$999))</f>
        <v/>
      </c>
      <c r="C704" s="20" t="str">
        <f>IF(A704="","",IF(A704=CustInv!C703,CustInv!D703,""))</f>
        <v/>
      </c>
      <c r="D704" s="21" t="str">
        <f>IF(A704="","",SUMIF(CustInv!C703:C1698,Tracker!A704,CustInv!E703:E1698))</f>
        <v/>
      </c>
      <c r="E704" s="19" t="str">
        <f t="shared" si="33"/>
        <v/>
      </c>
      <c r="F704" s="21" t="str">
        <f ca="1">IF(C704="","",MIN(SUMIF(CustPay!$C$4:$C$999,Tracker!C704,CustPay!$D$4:$D$99)-SUMIF(OFFSET($C$4,0,0,ROW(C704)-ROW($C$4)),C704,OFFSET($F$4,0,0,ROW(F704)-ROW($F$4))),D704))</f>
        <v/>
      </c>
      <c r="G704" s="21" t="str">
        <f t="shared" ca="1" si="32"/>
        <v/>
      </c>
      <c r="H704" s="22" t="str">
        <f t="shared" ca="1" si="34"/>
        <v/>
      </c>
    </row>
    <row r="705" spans="2:8" x14ac:dyDescent="0.35">
      <c r="B705" s="19" t="str">
        <f>IF(A705="","",SUMIF(CustInv!$C$4:$C$999,Tracker!A705,CustInv!$B$4:$B$999))</f>
        <v/>
      </c>
      <c r="C705" s="20" t="str">
        <f>IF(A705="","",IF(A705=CustInv!C704,CustInv!D704,""))</f>
        <v/>
      </c>
      <c r="D705" s="21" t="str">
        <f>IF(A705="","",SUMIF(CustInv!C704:C1699,Tracker!A705,CustInv!E704:E1699))</f>
        <v/>
      </c>
      <c r="E705" s="19" t="str">
        <f t="shared" si="33"/>
        <v/>
      </c>
      <c r="F705" s="21" t="str">
        <f ca="1">IF(C705="","",MIN(SUMIF(CustPay!$C$4:$C$999,Tracker!C705,CustPay!$D$4:$D$99)-SUMIF(OFFSET($C$4,0,0,ROW(C705)-ROW($C$4)),C705,OFFSET($F$4,0,0,ROW(F705)-ROW($F$4))),D705))</f>
        <v/>
      </c>
      <c r="G705" s="21" t="str">
        <f t="shared" ca="1" si="32"/>
        <v/>
      </c>
      <c r="H705" s="22" t="str">
        <f t="shared" ca="1" si="34"/>
        <v/>
      </c>
    </row>
    <row r="706" spans="2:8" x14ac:dyDescent="0.35">
      <c r="B706" s="19" t="str">
        <f>IF(A706="","",SUMIF(CustInv!$C$4:$C$999,Tracker!A706,CustInv!$B$4:$B$999))</f>
        <v/>
      </c>
      <c r="C706" s="20" t="str">
        <f>IF(A706="","",IF(A706=CustInv!C705,CustInv!D705,""))</f>
        <v/>
      </c>
      <c r="D706" s="21" t="str">
        <f>IF(A706="","",SUMIF(CustInv!C705:C1700,Tracker!A706,CustInv!E705:E1700))</f>
        <v/>
      </c>
      <c r="E706" s="19" t="str">
        <f t="shared" si="33"/>
        <v/>
      </c>
      <c r="F706" s="21" t="str">
        <f ca="1">IF(C706="","",MIN(SUMIF(CustPay!$C$4:$C$999,Tracker!C706,CustPay!$D$4:$D$99)-SUMIF(OFFSET($C$4,0,0,ROW(C706)-ROW($C$4)),C706,OFFSET($F$4,0,0,ROW(F706)-ROW($F$4))),D706))</f>
        <v/>
      </c>
      <c r="G706" s="21" t="str">
        <f t="shared" ca="1" si="32"/>
        <v/>
      </c>
      <c r="H706" s="22" t="str">
        <f t="shared" ca="1" si="34"/>
        <v/>
      </c>
    </row>
    <row r="707" spans="2:8" x14ac:dyDescent="0.35">
      <c r="B707" s="19" t="str">
        <f>IF(A707="","",SUMIF(CustInv!$C$4:$C$999,Tracker!A707,CustInv!$B$4:$B$999))</f>
        <v/>
      </c>
      <c r="C707" s="20" t="str">
        <f>IF(A707="","",IF(A707=CustInv!C706,CustInv!D706,""))</f>
        <v/>
      </c>
      <c r="D707" s="21" t="str">
        <f>IF(A707="","",SUMIF(CustInv!C706:C1701,Tracker!A707,CustInv!E706:E1701))</f>
        <v/>
      </c>
      <c r="E707" s="19" t="str">
        <f t="shared" si="33"/>
        <v/>
      </c>
      <c r="F707" s="21" t="str">
        <f ca="1">IF(C707="","",MIN(SUMIF(CustPay!$C$4:$C$999,Tracker!C707,CustPay!$D$4:$D$99)-SUMIF(OFFSET($C$4,0,0,ROW(C707)-ROW($C$4)),C707,OFFSET($F$4,0,0,ROW(F707)-ROW($F$4))),D707))</f>
        <v/>
      </c>
      <c r="G707" s="21" t="str">
        <f t="shared" ca="1" si="32"/>
        <v/>
      </c>
      <c r="H707" s="22" t="str">
        <f t="shared" ca="1" si="34"/>
        <v/>
      </c>
    </row>
    <row r="708" spans="2:8" x14ac:dyDescent="0.35">
      <c r="B708" s="19" t="str">
        <f>IF(A708="","",SUMIF(CustInv!$C$4:$C$999,Tracker!A708,CustInv!$B$4:$B$999))</f>
        <v/>
      </c>
      <c r="C708" s="20" t="str">
        <f>IF(A708="","",IF(A708=CustInv!C707,CustInv!D707,""))</f>
        <v/>
      </c>
      <c r="D708" s="21" t="str">
        <f>IF(A708="","",SUMIF(CustInv!C707:C1702,Tracker!A708,CustInv!E707:E1702))</f>
        <v/>
      </c>
      <c r="E708" s="19" t="str">
        <f t="shared" si="33"/>
        <v/>
      </c>
      <c r="F708" s="21" t="str">
        <f ca="1">IF(C708="","",MIN(SUMIF(CustPay!$C$4:$C$999,Tracker!C708,CustPay!$D$4:$D$99)-SUMIF(OFFSET($C$4,0,0,ROW(C708)-ROW($C$4)),C708,OFFSET($F$4,0,0,ROW(F708)-ROW($F$4))),D708))</f>
        <v/>
      </c>
      <c r="G708" s="21" t="str">
        <f t="shared" ca="1" si="32"/>
        <v/>
      </c>
      <c r="H708" s="22" t="str">
        <f t="shared" ca="1" si="34"/>
        <v/>
      </c>
    </row>
    <row r="709" spans="2:8" x14ac:dyDescent="0.35">
      <c r="B709" s="19" t="str">
        <f>IF(A709="","",SUMIF(CustInv!$C$4:$C$999,Tracker!A709,CustInv!$B$4:$B$999))</f>
        <v/>
      </c>
      <c r="C709" s="20" t="str">
        <f>IF(A709="","",IF(A709=CustInv!C708,CustInv!D708,""))</f>
        <v/>
      </c>
      <c r="D709" s="21" t="str">
        <f>IF(A709="","",SUMIF(CustInv!C708:C1703,Tracker!A709,CustInv!E708:E1703))</f>
        <v/>
      </c>
      <c r="E709" s="19" t="str">
        <f t="shared" si="33"/>
        <v/>
      </c>
      <c r="F709" s="21" t="str">
        <f ca="1">IF(C709="","",MIN(SUMIF(CustPay!$C$4:$C$999,Tracker!C709,CustPay!$D$4:$D$99)-SUMIF(OFFSET($C$4,0,0,ROW(C709)-ROW($C$4)),C709,OFFSET($F$4,0,0,ROW(F709)-ROW($F$4))),D709))</f>
        <v/>
      </c>
      <c r="G709" s="21" t="str">
        <f t="shared" ca="1" si="32"/>
        <v/>
      </c>
      <c r="H709" s="22" t="str">
        <f t="shared" ca="1" si="34"/>
        <v/>
      </c>
    </row>
    <row r="710" spans="2:8" x14ac:dyDescent="0.35">
      <c r="B710" s="19" t="str">
        <f>IF(A710="","",SUMIF(CustInv!$C$4:$C$999,Tracker!A710,CustInv!$B$4:$B$999))</f>
        <v/>
      </c>
      <c r="C710" s="20" t="str">
        <f>IF(A710="","",IF(A710=CustInv!C709,CustInv!D709,""))</f>
        <v/>
      </c>
      <c r="D710" s="21" t="str">
        <f>IF(A710="","",SUMIF(CustInv!C709:C1704,Tracker!A710,CustInv!E709:E1704))</f>
        <v/>
      </c>
      <c r="E710" s="19" t="str">
        <f t="shared" si="33"/>
        <v/>
      </c>
      <c r="F710" s="21" t="str">
        <f ca="1">IF(C710="","",MIN(SUMIF(CustPay!$C$4:$C$999,Tracker!C710,CustPay!$D$4:$D$99)-SUMIF(OFFSET($C$4,0,0,ROW(C710)-ROW($C$4)),C710,OFFSET($F$4,0,0,ROW(F710)-ROW($F$4))),D710))</f>
        <v/>
      </c>
      <c r="G710" s="21" t="str">
        <f t="shared" ref="G710:G773" ca="1" si="35">IF(F710="","",D710-F710)</f>
        <v/>
      </c>
      <c r="H710" s="22" t="str">
        <f t="shared" ca="1" si="34"/>
        <v/>
      </c>
    </row>
    <row r="711" spans="2:8" x14ac:dyDescent="0.35">
      <c r="B711" s="19" t="str">
        <f>IF(A711="","",SUMIF(CustInv!$C$4:$C$999,Tracker!A711,CustInv!$B$4:$B$999))</f>
        <v/>
      </c>
      <c r="C711" s="20" t="str">
        <f>IF(A711="","",IF(A711=CustInv!C710,CustInv!D710,""))</f>
        <v/>
      </c>
      <c r="D711" s="21" t="str">
        <f>IF(A711="","",SUMIF(CustInv!C710:C1705,Tracker!A711,CustInv!E710:E1705))</f>
        <v/>
      </c>
      <c r="E711" s="19" t="str">
        <f t="shared" si="33"/>
        <v/>
      </c>
      <c r="F711" s="21" t="str">
        <f ca="1">IF(C711="","",MIN(SUMIF(CustPay!$C$4:$C$999,Tracker!C711,CustPay!$D$4:$D$99)-SUMIF(OFFSET($C$4,0,0,ROW(C711)-ROW($C$4)),C711,OFFSET($F$4,0,0,ROW(F711)-ROW($F$4))),D711))</f>
        <v/>
      </c>
      <c r="G711" s="21" t="str">
        <f t="shared" ca="1" si="35"/>
        <v/>
      </c>
      <c r="H711" s="22" t="str">
        <f t="shared" ca="1" si="34"/>
        <v/>
      </c>
    </row>
    <row r="712" spans="2:8" x14ac:dyDescent="0.35">
      <c r="B712" s="19" t="str">
        <f>IF(A712="","",SUMIF(CustInv!$C$4:$C$999,Tracker!A712,CustInv!$B$4:$B$999))</f>
        <v/>
      </c>
      <c r="C712" s="20" t="str">
        <f>IF(A712="","",IF(A712=CustInv!C711,CustInv!D711,""))</f>
        <v/>
      </c>
      <c r="D712" s="21" t="str">
        <f>IF(A712="","",SUMIF(CustInv!C711:C1706,Tracker!A712,CustInv!E711:E1706))</f>
        <v/>
      </c>
      <c r="E712" s="19" t="str">
        <f t="shared" si="33"/>
        <v/>
      </c>
      <c r="F712" s="21" t="str">
        <f ca="1">IF(C712="","",MIN(SUMIF(CustPay!$C$4:$C$999,Tracker!C712,CustPay!$D$4:$D$99)-SUMIF(OFFSET($C$4,0,0,ROW(C712)-ROW($C$4)),C712,OFFSET($F$4,0,0,ROW(F712)-ROW($F$4))),D712))</f>
        <v/>
      </c>
      <c r="G712" s="21" t="str">
        <f t="shared" ca="1" si="35"/>
        <v/>
      </c>
      <c r="H712" s="22" t="str">
        <f t="shared" ca="1" si="34"/>
        <v/>
      </c>
    </row>
    <row r="713" spans="2:8" x14ac:dyDescent="0.35">
      <c r="B713" s="19" t="str">
        <f>IF(A713="","",SUMIF(CustInv!$C$4:$C$999,Tracker!A713,CustInv!$B$4:$B$999))</f>
        <v/>
      </c>
      <c r="C713" s="20" t="str">
        <f>IF(A713="","",IF(A713=CustInv!C712,CustInv!D712,""))</f>
        <v/>
      </c>
      <c r="D713" s="21" t="str">
        <f>IF(A713="","",SUMIF(CustInv!C712:C1707,Tracker!A713,CustInv!E712:E1707))</f>
        <v/>
      </c>
      <c r="E713" s="19" t="str">
        <f t="shared" si="33"/>
        <v/>
      </c>
      <c r="F713" s="21" t="str">
        <f ca="1">IF(C713="","",MIN(SUMIF(CustPay!$C$4:$C$999,Tracker!C713,CustPay!$D$4:$D$99)-SUMIF(OFFSET($C$4,0,0,ROW(C713)-ROW($C$4)),C713,OFFSET($F$4,0,0,ROW(F713)-ROW($F$4))),D713))</f>
        <v/>
      </c>
      <c r="G713" s="21" t="str">
        <f t="shared" ca="1" si="35"/>
        <v/>
      </c>
      <c r="H713" s="22" t="str">
        <f t="shared" ca="1" si="34"/>
        <v/>
      </c>
    </row>
    <row r="714" spans="2:8" x14ac:dyDescent="0.35">
      <c r="B714" s="19" t="str">
        <f>IF(A714="","",SUMIF(CustInv!$C$4:$C$999,Tracker!A714,CustInv!$B$4:$B$999))</f>
        <v/>
      </c>
      <c r="C714" s="20" t="str">
        <f>IF(A714="","",IF(A714=CustInv!C713,CustInv!D713,""))</f>
        <v/>
      </c>
      <c r="D714" s="21" t="str">
        <f>IF(A714="","",SUMIF(CustInv!C713:C1708,Tracker!A714,CustInv!E713:E1708))</f>
        <v/>
      </c>
      <c r="E714" s="19" t="str">
        <f t="shared" si="33"/>
        <v/>
      </c>
      <c r="F714" s="21" t="str">
        <f ca="1">IF(C714="","",MIN(SUMIF(CustPay!$C$4:$C$999,Tracker!C714,CustPay!$D$4:$D$99)-SUMIF(OFFSET($C$4,0,0,ROW(C714)-ROW($C$4)),C714,OFFSET($F$4,0,0,ROW(F714)-ROW($F$4))),D714))</f>
        <v/>
      </c>
      <c r="G714" s="21" t="str">
        <f t="shared" ca="1" si="35"/>
        <v/>
      </c>
      <c r="H714" s="22" t="str">
        <f t="shared" ca="1" si="34"/>
        <v/>
      </c>
    </row>
    <row r="715" spans="2:8" x14ac:dyDescent="0.35">
      <c r="B715" s="19" t="str">
        <f>IF(A715="","",SUMIF(CustInv!$C$4:$C$999,Tracker!A715,CustInv!$B$4:$B$999))</f>
        <v/>
      </c>
      <c r="C715" s="20" t="str">
        <f>IF(A715="","",IF(A715=CustInv!C714,CustInv!D714,""))</f>
        <v/>
      </c>
      <c r="D715" s="21" t="str">
        <f>IF(A715="","",SUMIF(CustInv!C714:C1709,Tracker!A715,CustInv!E714:E1709))</f>
        <v/>
      </c>
      <c r="E715" s="19" t="str">
        <f t="shared" si="33"/>
        <v/>
      </c>
      <c r="F715" s="21" t="str">
        <f ca="1">IF(C715="","",MIN(SUMIF(CustPay!$C$4:$C$999,Tracker!C715,CustPay!$D$4:$D$99)-SUMIF(OFFSET($C$4,0,0,ROW(C715)-ROW($C$4)),C715,OFFSET($F$4,0,0,ROW(F715)-ROW($F$4))),D715))</f>
        <v/>
      </c>
      <c r="G715" s="21" t="str">
        <f t="shared" ca="1" si="35"/>
        <v/>
      </c>
      <c r="H715" s="22" t="str">
        <f t="shared" ca="1" si="34"/>
        <v/>
      </c>
    </row>
    <row r="716" spans="2:8" x14ac:dyDescent="0.35">
      <c r="B716" s="19" t="str">
        <f>IF(A716="","",SUMIF(CustInv!$C$4:$C$999,Tracker!A716,CustInv!$B$4:$B$999))</f>
        <v/>
      </c>
      <c r="C716" s="20" t="str">
        <f>IF(A716="","",IF(A716=CustInv!C715,CustInv!D715,""))</f>
        <v/>
      </c>
      <c r="D716" s="21" t="str">
        <f>IF(A716="","",SUMIF(CustInv!C715:C1710,Tracker!A716,CustInv!E715:E1710))</f>
        <v/>
      </c>
      <c r="E716" s="19" t="str">
        <f t="shared" si="33"/>
        <v/>
      </c>
      <c r="F716" s="21" t="str">
        <f ca="1">IF(C716="","",MIN(SUMIF(CustPay!$C$4:$C$999,Tracker!C716,CustPay!$D$4:$D$99)-SUMIF(OFFSET($C$4,0,0,ROW(C716)-ROW($C$4)),C716,OFFSET($F$4,0,0,ROW(F716)-ROW($F$4))),D716))</f>
        <v/>
      </c>
      <c r="G716" s="21" t="str">
        <f t="shared" ca="1" si="35"/>
        <v/>
      </c>
      <c r="H716" s="22" t="str">
        <f t="shared" ca="1" si="34"/>
        <v/>
      </c>
    </row>
    <row r="717" spans="2:8" x14ac:dyDescent="0.35">
      <c r="B717" s="19" t="str">
        <f>IF(A717="","",SUMIF(CustInv!$C$4:$C$999,Tracker!A717,CustInv!$B$4:$B$999))</f>
        <v/>
      </c>
      <c r="C717" s="20" t="str">
        <f>IF(A717="","",IF(A717=CustInv!C716,CustInv!D716,""))</f>
        <v/>
      </c>
      <c r="D717" s="21" t="str">
        <f>IF(A717="","",SUMIF(CustInv!C716:C1711,Tracker!A717,CustInv!E716:E1711))</f>
        <v/>
      </c>
      <c r="E717" s="19" t="str">
        <f t="shared" ref="E717:E780" si="36">IF(A717="","",DATE(YEAR(B717),MONTH(B717),DAY(B717)+30))</f>
        <v/>
      </c>
      <c r="F717" s="21" t="str">
        <f ca="1">IF(C717="","",MIN(SUMIF(CustPay!$C$4:$C$999,Tracker!C717,CustPay!$D$4:$D$99)-SUMIF(OFFSET($C$4,0,0,ROW(C717)-ROW($C$4)),C717,OFFSET($F$4,0,0,ROW(F717)-ROW($F$4))),D717))</f>
        <v/>
      </c>
      <c r="G717" s="21" t="str">
        <f t="shared" ca="1" si="35"/>
        <v/>
      </c>
      <c r="H717" s="22" t="str">
        <f t="shared" ref="H717:H780" ca="1" si="37">IF(G717=0,"Invoice Paid Up",IF(B717="","",TODAY()-B717))</f>
        <v/>
      </c>
    </row>
    <row r="718" spans="2:8" x14ac:dyDescent="0.35">
      <c r="B718" s="19" t="str">
        <f>IF(A718="","",SUMIF(CustInv!$C$4:$C$999,Tracker!A718,CustInv!$B$4:$B$999))</f>
        <v/>
      </c>
      <c r="C718" s="20" t="str">
        <f>IF(A718="","",IF(A718=CustInv!C717,CustInv!D717,""))</f>
        <v/>
      </c>
      <c r="D718" s="21" t="str">
        <f>IF(A718="","",SUMIF(CustInv!C717:C1712,Tracker!A718,CustInv!E717:E1712))</f>
        <v/>
      </c>
      <c r="E718" s="19" t="str">
        <f t="shared" si="36"/>
        <v/>
      </c>
      <c r="F718" s="21" t="str">
        <f ca="1">IF(C718="","",MIN(SUMIF(CustPay!$C$4:$C$999,Tracker!C718,CustPay!$D$4:$D$99)-SUMIF(OFFSET($C$4,0,0,ROW(C718)-ROW($C$4)),C718,OFFSET($F$4,0,0,ROW(F718)-ROW($F$4))),D718))</f>
        <v/>
      </c>
      <c r="G718" s="21" t="str">
        <f t="shared" ca="1" si="35"/>
        <v/>
      </c>
      <c r="H718" s="22" t="str">
        <f t="shared" ca="1" si="37"/>
        <v/>
      </c>
    </row>
    <row r="719" spans="2:8" x14ac:dyDescent="0.35">
      <c r="B719" s="19" t="str">
        <f>IF(A719="","",SUMIF(CustInv!$C$4:$C$999,Tracker!A719,CustInv!$B$4:$B$999))</f>
        <v/>
      </c>
      <c r="C719" s="20" t="str">
        <f>IF(A719="","",IF(A719=CustInv!C718,CustInv!D718,""))</f>
        <v/>
      </c>
      <c r="D719" s="21" t="str">
        <f>IF(A719="","",SUMIF(CustInv!C718:C1713,Tracker!A719,CustInv!E718:E1713))</f>
        <v/>
      </c>
      <c r="E719" s="19" t="str">
        <f t="shared" si="36"/>
        <v/>
      </c>
      <c r="F719" s="21" t="str">
        <f ca="1">IF(C719="","",MIN(SUMIF(CustPay!$C$4:$C$999,Tracker!C719,CustPay!$D$4:$D$99)-SUMIF(OFFSET($C$4,0,0,ROW(C719)-ROW($C$4)),C719,OFFSET($F$4,0,0,ROW(F719)-ROW($F$4))),D719))</f>
        <v/>
      </c>
      <c r="G719" s="21" t="str">
        <f t="shared" ca="1" si="35"/>
        <v/>
      </c>
      <c r="H719" s="22" t="str">
        <f t="shared" ca="1" si="37"/>
        <v/>
      </c>
    </row>
    <row r="720" spans="2:8" x14ac:dyDescent="0.35">
      <c r="B720" s="19" t="str">
        <f>IF(A720="","",SUMIF(CustInv!$C$4:$C$999,Tracker!A720,CustInv!$B$4:$B$999))</f>
        <v/>
      </c>
      <c r="C720" s="20" t="str">
        <f>IF(A720="","",IF(A720=CustInv!C719,CustInv!D719,""))</f>
        <v/>
      </c>
      <c r="D720" s="21" t="str">
        <f>IF(A720="","",SUMIF(CustInv!C719:C1714,Tracker!A720,CustInv!E719:E1714))</f>
        <v/>
      </c>
      <c r="E720" s="19" t="str">
        <f t="shared" si="36"/>
        <v/>
      </c>
      <c r="F720" s="21" t="str">
        <f ca="1">IF(C720="","",MIN(SUMIF(CustPay!$C$4:$C$999,Tracker!C720,CustPay!$D$4:$D$99)-SUMIF(OFFSET($C$4,0,0,ROW(C720)-ROW($C$4)),C720,OFFSET($F$4,0,0,ROW(F720)-ROW($F$4))),D720))</f>
        <v/>
      </c>
      <c r="G720" s="21" t="str">
        <f t="shared" ca="1" si="35"/>
        <v/>
      </c>
      <c r="H720" s="22" t="str">
        <f t="shared" ca="1" si="37"/>
        <v/>
      </c>
    </row>
    <row r="721" spans="2:8" x14ac:dyDescent="0.35">
      <c r="B721" s="19" t="str">
        <f>IF(A721="","",SUMIF(CustInv!$C$4:$C$999,Tracker!A721,CustInv!$B$4:$B$999))</f>
        <v/>
      </c>
      <c r="C721" s="20" t="str">
        <f>IF(A721="","",IF(A721=CustInv!C720,CustInv!D720,""))</f>
        <v/>
      </c>
      <c r="D721" s="21" t="str">
        <f>IF(A721="","",SUMIF(CustInv!C720:C1715,Tracker!A721,CustInv!E720:E1715))</f>
        <v/>
      </c>
      <c r="E721" s="19" t="str">
        <f t="shared" si="36"/>
        <v/>
      </c>
      <c r="F721" s="21" t="str">
        <f ca="1">IF(C721="","",MIN(SUMIF(CustPay!$C$4:$C$999,Tracker!C721,CustPay!$D$4:$D$99)-SUMIF(OFFSET($C$4,0,0,ROW(C721)-ROW($C$4)),C721,OFFSET($F$4,0,0,ROW(F721)-ROW($F$4))),D721))</f>
        <v/>
      </c>
      <c r="G721" s="21" t="str">
        <f t="shared" ca="1" si="35"/>
        <v/>
      </c>
      <c r="H721" s="22" t="str">
        <f t="shared" ca="1" si="37"/>
        <v/>
      </c>
    </row>
    <row r="722" spans="2:8" x14ac:dyDescent="0.35">
      <c r="B722" s="19" t="str">
        <f>IF(A722="","",SUMIF(CustInv!$C$4:$C$999,Tracker!A722,CustInv!$B$4:$B$999))</f>
        <v/>
      </c>
      <c r="C722" s="20" t="str">
        <f>IF(A722="","",IF(A722=CustInv!C721,CustInv!D721,""))</f>
        <v/>
      </c>
      <c r="D722" s="21" t="str">
        <f>IF(A722="","",SUMIF(CustInv!C721:C1716,Tracker!A722,CustInv!E721:E1716))</f>
        <v/>
      </c>
      <c r="E722" s="19" t="str">
        <f t="shared" si="36"/>
        <v/>
      </c>
      <c r="F722" s="21" t="str">
        <f ca="1">IF(C722="","",MIN(SUMIF(CustPay!$C$4:$C$999,Tracker!C722,CustPay!$D$4:$D$99)-SUMIF(OFFSET($C$4,0,0,ROW(C722)-ROW($C$4)),C722,OFFSET($F$4,0,0,ROW(F722)-ROW($F$4))),D722))</f>
        <v/>
      </c>
      <c r="G722" s="21" t="str">
        <f t="shared" ca="1" si="35"/>
        <v/>
      </c>
      <c r="H722" s="22" t="str">
        <f t="shared" ca="1" si="37"/>
        <v/>
      </c>
    </row>
    <row r="723" spans="2:8" x14ac:dyDescent="0.35">
      <c r="B723" s="19" t="str">
        <f>IF(A723="","",SUMIF(CustInv!$C$4:$C$999,Tracker!A723,CustInv!$B$4:$B$999))</f>
        <v/>
      </c>
      <c r="C723" s="20" t="str">
        <f>IF(A723="","",IF(A723=CustInv!C722,CustInv!D722,""))</f>
        <v/>
      </c>
      <c r="D723" s="21" t="str">
        <f>IF(A723="","",SUMIF(CustInv!C722:C1717,Tracker!A723,CustInv!E722:E1717))</f>
        <v/>
      </c>
      <c r="E723" s="19" t="str">
        <f t="shared" si="36"/>
        <v/>
      </c>
      <c r="F723" s="21" t="str">
        <f ca="1">IF(C723="","",MIN(SUMIF(CustPay!$C$4:$C$999,Tracker!C723,CustPay!$D$4:$D$99)-SUMIF(OFFSET($C$4,0,0,ROW(C723)-ROW($C$4)),C723,OFFSET($F$4,0,0,ROW(F723)-ROW($F$4))),D723))</f>
        <v/>
      </c>
      <c r="G723" s="21" t="str">
        <f t="shared" ca="1" si="35"/>
        <v/>
      </c>
      <c r="H723" s="22" t="str">
        <f t="shared" ca="1" si="37"/>
        <v/>
      </c>
    </row>
    <row r="724" spans="2:8" x14ac:dyDescent="0.35">
      <c r="B724" s="19" t="str">
        <f>IF(A724="","",SUMIF(CustInv!$C$4:$C$999,Tracker!A724,CustInv!$B$4:$B$999))</f>
        <v/>
      </c>
      <c r="C724" s="20" t="str">
        <f>IF(A724="","",IF(A724=CustInv!C723,CustInv!D723,""))</f>
        <v/>
      </c>
      <c r="D724" s="21" t="str">
        <f>IF(A724="","",SUMIF(CustInv!C723:C1718,Tracker!A724,CustInv!E723:E1718))</f>
        <v/>
      </c>
      <c r="E724" s="19" t="str">
        <f t="shared" si="36"/>
        <v/>
      </c>
      <c r="F724" s="21" t="str">
        <f ca="1">IF(C724="","",MIN(SUMIF(CustPay!$C$4:$C$999,Tracker!C724,CustPay!$D$4:$D$99)-SUMIF(OFFSET($C$4,0,0,ROW(C724)-ROW($C$4)),C724,OFFSET($F$4,0,0,ROW(F724)-ROW($F$4))),D724))</f>
        <v/>
      </c>
      <c r="G724" s="21" t="str">
        <f t="shared" ca="1" si="35"/>
        <v/>
      </c>
      <c r="H724" s="22" t="str">
        <f t="shared" ca="1" si="37"/>
        <v/>
      </c>
    </row>
    <row r="725" spans="2:8" x14ac:dyDescent="0.35">
      <c r="B725" s="19" t="str">
        <f>IF(A725="","",SUMIF(CustInv!$C$4:$C$999,Tracker!A725,CustInv!$B$4:$B$999))</f>
        <v/>
      </c>
      <c r="C725" s="20" t="str">
        <f>IF(A725="","",IF(A725=CustInv!C724,CustInv!D724,""))</f>
        <v/>
      </c>
      <c r="D725" s="21" t="str">
        <f>IF(A725="","",SUMIF(CustInv!C724:C1719,Tracker!A725,CustInv!E724:E1719))</f>
        <v/>
      </c>
      <c r="E725" s="19" t="str">
        <f t="shared" si="36"/>
        <v/>
      </c>
      <c r="F725" s="21" t="str">
        <f ca="1">IF(C725="","",MIN(SUMIF(CustPay!$C$4:$C$999,Tracker!C725,CustPay!$D$4:$D$99)-SUMIF(OFFSET($C$4,0,0,ROW(C725)-ROW($C$4)),C725,OFFSET($F$4,0,0,ROW(F725)-ROW($F$4))),D725))</f>
        <v/>
      </c>
      <c r="G725" s="21" t="str">
        <f t="shared" ca="1" si="35"/>
        <v/>
      </c>
      <c r="H725" s="22" t="str">
        <f t="shared" ca="1" si="37"/>
        <v/>
      </c>
    </row>
    <row r="726" spans="2:8" x14ac:dyDescent="0.35">
      <c r="B726" s="19" t="str">
        <f>IF(A726="","",SUMIF(CustInv!$C$4:$C$999,Tracker!A726,CustInv!$B$4:$B$999))</f>
        <v/>
      </c>
      <c r="C726" s="20" t="str">
        <f>IF(A726="","",IF(A726=CustInv!C725,CustInv!D725,""))</f>
        <v/>
      </c>
      <c r="D726" s="21" t="str">
        <f>IF(A726="","",SUMIF(CustInv!C725:C1720,Tracker!A726,CustInv!E725:E1720))</f>
        <v/>
      </c>
      <c r="E726" s="19" t="str">
        <f t="shared" si="36"/>
        <v/>
      </c>
      <c r="F726" s="21" t="str">
        <f ca="1">IF(C726="","",MIN(SUMIF(CustPay!$C$4:$C$999,Tracker!C726,CustPay!$D$4:$D$99)-SUMIF(OFFSET($C$4,0,0,ROW(C726)-ROW($C$4)),C726,OFFSET($F$4,0,0,ROW(F726)-ROW($F$4))),D726))</f>
        <v/>
      </c>
      <c r="G726" s="21" t="str">
        <f t="shared" ca="1" si="35"/>
        <v/>
      </c>
      <c r="H726" s="22" t="str">
        <f t="shared" ca="1" si="37"/>
        <v/>
      </c>
    </row>
    <row r="727" spans="2:8" x14ac:dyDescent="0.35">
      <c r="B727" s="19" t="str">
        <f>IF(A727="","",SUMIF(CustInv!$C$4:$C$999,Tracker!A727,CustInv!$B$4:$B$999))</f>
        <v/>
      </c>
      <c r="C727" s="20" t="str">
        <f>IF(A727="","",IF(A727=CustInv!C726,CustInv!D726,""))</f>
        <v/>
      </c>
      <c r="D727" s="21" t="str">
        <f>IF(A727="","",SUMIF(CustInv!C726:C1721,Tracker!A727,CustInv!E726:E1721))</f>
        <v/>
      </c>
      <c r="E727" s="19" t="str">
        <f t="shared" si="36"/>
        <v/>
      </c>
      <c r="F727" s="21" t="str">
        <f ca="1">IF(C727="","",MIN(SUMIF(CustPay!$C$4:$C$999,Tracker!C727,CustPay!$D$4:$D$99)-SUMIF(OFFSET($C$4,0,0,ROW(C727)-ROW($C$4)),C727,OFFSET($F$4,0,0,ROW(F727)-ROW($F$4))),D727))</f>
        <v/>
      </c>
      <c r="G727" s="21" t="str">
        <f t="shared" ca="1" si="35"/>
        <v/>
      </c>
      <c r="H727" s="22" t="str">
        <f t="shared" ca="1" si="37"/>
        <v/>
      </c>
    </row>
    <row r="728" spans="2:8" x14ac:dyDescent="0.35">
      <c r="B728" s="19" t="str">
        <f>IF(A728="","",SUMIF(CustInv!$C$4:$C$999,Tracker!A728,CustInv!$B$4:$B$999))</f>
        <v/>
      </c>
      <c r="C728" s="20" t="str">
        <f>IF(A728="","",IF(A728=CustInv!C727,CustInv!D727,""))</f>
        <v/>
      </c>
      <c r="D728" s="21" t="str">
        <f>IF(A728="","",SUMIF(CustInv!C727:C1722,Tracker!A728,CustInv!E727:E1722))</f>
        <v/>
      </c>
      <c r="E728" s="19" t="str">
        <f t="shared" si="36"/>
        <v/>
      </c>
      <c r="F728" s="21" t="str">
        <f ca="1">IF(C728="","",MIN(SUMIF(CustPay!$C$4:$C$999,Tracker!C728,CustPay!$D$4:$D$99)-SUMIF(OFFSET($C$4,0,0,ROW(C728)-ROW($C$4)),C728,OFFSET($F$4,0,0,ROW(F728)-ROW($F$4))),D728))</f>
        <v/>
      </c>
      <c r="G728" s="21" t="str">
        <f t="shared" ca="1" si="35"/>
        <v/>
      </c>
      <c r="H728" s="22" t="str">
        <f t="shared" ca="1" si="37"/>
        <v/>
      </c>
    </row>
    <row r="729" spans="2:8" x14ac:dyDescent="0.35">
      <c r="B729" s="19" t="str">
        <f>IF(A729="","",SUMIF(CustInv!$C$4:$C$999,Tracker!A729,CustInv!$B$4:$B$999))</f>
        <v/>
      </c>
      <c r="C729" s="20" t="str">
        <f>IF(A729="","",IF(A729=CustInv!C728,CustInv!D728,""))</f>
        <v/>
      </c>
      <c r="D729" s="21" t="str">
        <f>IF(A729="","",SUMIF(CustInv!C728:C1723,Tracker!A729,CustInv!E728:E1723))</f>
        <v/>
      </c>
      <c r="E729" s="19" t="str">
        <f t="shared" si="36"/>
        <v/>
      </c>
      <c r="F729" s="21" t="str">
        <f ca="1">IF(C729="","",MIN(SUMIF(CustPay!$C$4:$C$999,Tracker!C729,CustPay!$D$4:$D$99)-SUMIF(OFFSET($C$4,0,0,ROW(C729)-ROW($C$4)),C729,OFFSET($F$4,0,0,ROW(F729)-ROW($F$4))),D729))</f>
        <v/>
      </c>
      <c r="G729" s="21" t="str">
        <f t="shared" ca="1" si="35"/>
        <v/>
      </c>
      <c r="H729" s="22" t="str">
        <f t="shared" ca="1" si="37"/>
        <v/>
      </c>
    </row>
    <row r="730" spans="2:8" x14ac:dyDescent="0.35">
      <c r="B730" s="19" t="str">
        <f>IF(A730="","",SUMIF(CustInv!$C$4:$C$999,Tracker!A730,CustInv!$B$4:$B$999))</f>
        <v/>
      </c>
      <c r="C730" s="20" t="str">
        <f>IF(A730="","",IF(A730=CustInv!C729,CustInv!D729,""))</f>
        <v/>
      </c>
      <c r="D730" s="21" t="str">
        <f>IF(A730="","",SUMIF(CustInv!C729:C1724,Tracker!A730,CustInv!E729:E1724))</f>
        <v/>
      </c>
      <c r="E730" s="19" t="str">
        <f t="shared" si="36"/>
        <v/>
      </c>
      <c r="F730" s="21" t="str">
        <f ca="1">IF(C730="","",MIN(SUMIF(CustPay!$C$4:$C$999,Tracker!C730,CustPay!$D$4:$D$99)-SUMIF(OFFSET($C$4,0,0,ROW(C730)-ROW($C$4)),C730,OFFSET($F$4,0,0,ROW(F730)-ROW($F$4))),D730))</f>
        <v/>
      </c>
      <c r="G730" s="21" t="str">
        <f t="shared" ca="1" si="35"/>
        <v/>
      </c>
      <c r="H730" s="22" t="str">
        <f t="shared" ca="1" si="37"/>
        <v/>
      </c>
    </row>
    <row r="731" spans="2:8" x14ac:dyDescent="0.35">
      <c r="B731" s="19" t="str">
        <f>IF(A731="","",SUMIF(CustInv!$C$4:$C$999,Tracker!A731,CustInv!$B$4:$B$999))</f>
        <v/>
      </c>
      <c r="C731" s="20" t="str">
        <f>IF(A731="","",IF(A731=CustInv!C730,CustInv!D730,""))</f>
        <v/>
      </c>
      <c r="D731" s="21" t="str">
        <f>IF(A731="","",SUMIF(CustInv!C730:C1725,Tracker!A731,CustInv!E730:E1725))</f>
        <v/>
      </c>
      <c r="E731" s="19" t="str">
        <f t="shared" si="36"/>
        <v/>
      </c>
      <c r="F731" s="21" t="str">
        <f ca="1">IF(C731="","",MIN(SUMIF(CustPay!$C$4:$C$999,Tracker!C731,CustPay!$D$4:$D$99)-SUMIF(OFFSET($C$4,0,0,ROW(C731)-ROW($C$4)),C731,OFFSET($F$4,0,0,ROW(F731)-ROW($F$4))),D731))</f>
        <v/>
      </c>
      <c r="G731" s="21" t="str">
        <f t="shared" ca="1" si="35"/>
        <v/>
      </c>
      <c r="H731" s="22" t="str">
        <f t="shared" ca="1" si="37"/>
        <v/>
      </c>
    </row>
    <row r="732" spans="2:8" x14ac:dyDescent="0.35">
      <c r="B732" s="19" t="str">
        <f>IF(A732="","",SUMIF(CustInv!$C$4:$C$999,Tracker!A732,CustInv!$B$4:$B$999))</f>
        <v/>
      </c>
      <c r="C732" s="20" t="str">
        <f>IF(A732="","",IF(A732=CustInv!C731,CustInv!D731,""))</f>
        <v/>
      </c>
      <c r="D732" s="21" t="str">
        <f>IF(A732="","",SUMIF(CustInv!C731:C1726,Tracker!A732,CustInv!E731:E1726))</f>
        <v/>
      </c>
      <c r="E732" s="19" t="str">
        <f t="shared" si="36"/>
        <v/>
      </c>
      <c r="F732" s="21" t="str">
        <f ca="1">IF(C732="","",MIN(SUMIF(CustPay!$C$4:$C$999,Tracker!C732,CustPay!$D$4:$D$99)-SUMIF(OFFSET($C$4,0,0,ROW(C732)-ROW($C$4)),C732,OFFSET($F$4,0,0,ROW(F732)-ROW($F$4))),D732))</f>
        <v/>
      </c>
      <c r="G732" s="21" t="str">
        <f t="shared" ca="1" si="35"/>
        <v/>
      </c>
      <c r="H732" s="22" t="str">
        <f t="shared" ca="1" si="37"/>
        <v/>
      </c>
    </row>
    <row r="733" spans="2:8" x14ac:dyDescent="0.35">
      <c r="B733" s="19" t="str">
        <f>IF(A733="","",SUMIF(CustInv!$C$4:$C$999,Tracker!A733,CustInv!$B$4:$B$999))</f>
        <v/>
      </c>
      <c r="C733" s="20" t="str">
        <f>IF(A733="","",IF(A733=CustInv!C732,CustInv!D732,""))</f>
        <v/>
      </c>
      <c r="D733" s="21" t="str">
        <f>IF(A733="","",SUMIF(CustInv!C732:C1727,Tracker!A733,CustInv!E732:E1727))</f>
        <v/>
      </c>
      <c r="E733" s="19" t="str">
        <f t="shared" si="36"/>
        <v/>
      </c>
      <c r="F733" s="21" t="str">
        <f ca="1">IF(C733="","",MIN(SUMIF(CustPay!$C$4:$C$999,Tracker!C733,CustPay!$D$4:$D$99)-SUMIF(OFFSET($C$4,0,0,ROW(C733)-ROW($C$4)),C733,OFFSET($F$4,0,0,ROW(F733)-ROW($F$4))),D733))</f>
        <v/>
      </c>
      <c r="G733" s="21" t="str">
        <f t="shared" ca="1" si="35"/>
        <v/>
      </c>
      <c r="H733" s="22" t="str">
        <f t="shared" ca="1" si="37"/>
        <v/>
      </c>
    </row>
    <row r="734" spans="2:8" x14ac:dyDescent="0.35">
      <c r="B734" s="19" t="str">
        <f>IF(A734="","",SUMIF(CustInv!$C$4:$C$999,Tracker!A734,CustInv!$B$4:$B$999))</f>
        <v/>
      </c>
      <c r="C734" s="20" t="str">
        <f>IF(A734="","",IF(A734=CustInv!C733,CustInv!D733,""))</f>
        <v/>
      </c>
      <c r="D734" s="21" t="str">
        <f>IF(A734="","",SUMIF(CustInv!C733:C1728,Tracker!A734,CustInv!E733:E1728))</f>
        <v/>
      </c>
      <c r="E734" s="19" t="str">
        <f t="shared" si="36"/>
        <v/>
      </c>
      <c r="F734" s="21" t="str">
        <f ca="1">IF(C734="","",MIN(SUMIF(CustPay!$C$4:$C$999,Tracker!C734,CustPay!$D$4:$D$99)-SUMIF(OFFSET($C$4,0,0,ROW(C734)-ROW($C$4)),C734,OFFSET($F$4,0,0,ROW(F734)-ROW($F$4))),D734))</f>
        <v/>
      </c>
      <c r="G734" s="21" t="str">
        <f t="shared" ca="1" si="35"/>
        <v/>
      </c>
      <c r="H734" s="22" t="str">
        <f t="shared" ca="1" si="37"/>
        <v/>
      </c>
    </row>
    <row r="735" spans="2:8" x14ac:dyDescent="0.35">
      <c r="B735" s="19" t="str">
        <f>IF(A735="","",SUMIF(CustInv!$C$4:$C$999,Tracker!A735,CustInv!$B$4:$B$999))</f>
        <v/>
      </c>
      <c r="C735" s="20" t="str">
        <f>IF(A735="","",IF(A735=CustInv!C734,CustInv!D734,""))</f>
        <v/>
      </c>
      <c r="D735" s="21" t="str">
        <f>IF(A735="","",SUMIF(CustInv!C734:C1729,Tracker!A735,CustInv!E734:E1729))</f>
        <v/>
      </c>
      <c r="E735" s="19" t="str">
        <f t="shared" si="36"/>
        <v/>
      </c>
      <c r="F735" s="21" t="str">
        <f ca="1">IF(C735="","",MIN(SUMIF(CustPay!$C$4:$C$999,Tracker!C735,CustPay!$D$4:$D$99)-SUMIF(OFFSET($C$4,0,0,ROW(C735)-ROW($C$4)),C735,OFFSET($F$4,0,0,ROW(F735)-ROW($F$4))),D735))</f>
        <v/>
      </c>
      <c r="G735" s="21" t="str">
        <f t="shared" ca="1" si="35"/>
        <v/>
      </c>
      <c r="H735" s="22" t="str">
        <f t="shared" ca="1" si="37"/>
        <v/>
      </c>
    </row>
    <row r="736" spans="2:8" x14ac:dyDescent="0.35">
      <c r="B736" s="19" t="str">
        <f>IF(A736="","",SUMIF(CustInv!$C$4:$C$999,Tracker!A736,CustInv!$B$4:$B$999))</f>
        <v/>
      </c>
      <c r="C736" s="20" t="str">
        <f>IF(A736="","",IF(A736=CustInv!C735,CustInv!D735,""))</f>
        <v/>
      </c>
      <c r="D736" s="21" t="str">
        <f>IF(A736="","",SUMIF(CustInv!C735:C1730,Tracker!A736,CustInv!E735:E1730))</f>
        <v/>
      </c>
      <c r="E736" s="19" t="str">
        <f t="shared" si="36"/>
        <v/>
      </c>
      <c r="F736" s="21" t="str">
        <f ca="1">IF(C736="","",MIN(SUMIF(CustPay!$C$4:$C$999,Tracker!C736,CustPay!$D$4:$D$99)-SUMIF(OFFSET($C$4,0,0,ROW(C736)-ROW($C$4)),C736,OFFSET($F$4,0,0,ROW(F736)-ROW($F$4))),D736))</f>
        <v/>
      </c>
      <c r="G736" s="21" t="str">
        <f t="shared" ca="1" si="35"/>
        <v/>
      </c>
      <c r="H736" s="22" t="str">
        <f t="shared" ca="1" si="37"/>
        <v/>
      </c>
    </row>
    <row r="737" spans="2:8" x14ac:dyDescent="0.35">
      <c r="B737" s="19" t="str">
        <f>IF(A737="","",SUMIF(CustInv!$C$4:$C$999,Tracker!A737,CustInv!$B$4:$B$999))</f>
        <v/>
      </c>
      <c r="C737" s="20" t="str">
        <f>IF(A737="","",IF(A737=CustInv!C736,CustInv!D736,""))</f>
        <v/>
      </c>
      <c r="D737" s="21" t="str">
        <f>IF(A737="","",SUMIF(CustInv!C736:C1731,Tracker!A737,CustInv!E736:E1731))</f>
        <v/>
      </c>
      <c r="E737" s="19" t="str">
        <f t="shared" si="36"/>
        <v/>
      </c>
      <c r="F737" s="21" t="str">
        <f ca="1">IF(C737="","",MIN(SUMIF(CustPay!$C$4:$C$999,Tracker!C737,CustPay!$D$4:$D$99)-SUMIF(OFFSET($C$4,0,0,ROW(C737)-ROW($C$4)),C737,OFFSET($F$4,0,0,ROW(F737)-ROW($F$4))),D737))</f>
        <v/>
      </c>
      <c r="G737" s="21" t="str">
        <f t="shared" ca="1" si="35"/>
        <v/>
      </c>
      <c r="H737" s="22" t="str">
        <f t="shared" ca="1" si="37"/>
        <v/>
      </c>
    </row>
    <row r="738" spans="2:8" x14ac:dyDescent="0.35">
      <c r="B738" s="19" t="str">
        <f>IF(A738="","",SUMIF(CustInv!$C$4:$C$999,Tracker!A738,CustInv!$B$4:$B$999))</f>
        <v/>
      </c>
      <c r="C738" s="20" t="str">
        <f>IF(A738="","",IF(A738=CustInv!C737,CustInv!D737,""))</f>
        <v/>
      </c>
      <c r="D738" s="21" t="str">
        <f>IF(A738="","",SUMIF(CustInv!C737:C1732,Tracker!A738,CustInv!E737:E1732))</f>
        <v/>
      </c>
      <c r="E738" s="19" t="str">
        <f t="shared" si="36"/>
        <v/>
      </c>
      <c r="F738" s="21" t="str">
        <f ca="1">IF(C738="","",MIN(SUMIF(CustPay!$C$4:$C$999,Tracker!C738,CustPay!$D$4:$D$99)-SUMIF(OFFSET($C$4,0,0,ROW(C738)-ROW($C$4)),C738,OFFSET($F$4,0,0,ROW(F738)-ROW($F$4))),D738))</f>
        <v/>
      </c>
      <c r="G738" s="21" t="str">
        <f t="shared" ca="1" si="35"/>
        <v/>
      </c>
      <c r="H738" s="22" t="str">
        <f t="shared" ca="1" si="37"/>
        <v/>
      </c>
    </row>
    <row r="739" spans="2:8" x14ac:dyDescent="0.35">
      <c r="B739" s="19" t="str">
        <f>IF(A739="","",SUMIF(CustInv!$C$4:$C$999,Tracker!A739,CustInv!$B$4:$B$999))</f>
        <v/>
      </c>
      <c r="C739" s="20" t="str">
        <f>IF(A739="","",IF(A739=CustInv!C738,CustInv!D738,""))</f>
        <v/>
      </c>
      <c r="D739" s="21" t="str">
        <f>IF(A739="","",SUMIF(CustInv!C738:C1733,Tracker!A739,CustInv!E738:E1733))</f>
        <v/>
      </c>
      <c r="E739" s="19" t="str">
        <f t="shared" si="36"/>
        <v/>
      </c>
      <c r="F739" s="21" t="str">
        <f ca="1">IF(C739="","",MIN(SUMIF(CustPay!$C$4:$C$999,Tracker!C739,CustPay!$D$4:$D$99)-SUMIF(OFFSET($C$4,0,0,ROW(C739)-ROW($C$4)),C739,OFFSET($F$4,0,0,ROW(F739)-ROW($F$4))),D739))</f>
        <v/>
      </c>
      <c r="G739" s="21" t="str">
        <f t="shared" ca="1" si="35"/>
        <v/>
      </c>
      <c r="H739" s="22" t="str">
        <f t="shared" ca="1" si="37"/>
        <v/>
      </c>
    </row>
    <row r="740" spans="2:8" x14ac:dyDescent="0.35">
      <c r="B740" s="19" t="str">
        <f>IF(A740="","",SUMIF(CustInv!$C$4:$C$999,Tracker!A740,CustInv!$B$4:$B$999))</f>
        <v/>
      </c>
      <c r="C740" s="20" t="str">
        <f>IF(A740="","",IF(A740=CustInv!C739,CustInv!D739,""))</f>
        <v/>
      </c>
      <c r="D740" s="21" t="str">
        <f>IF(A740="","",SUMIF(CustInv!C739:C1734,Tracker!A740,CustInv!E739:E1734))</f>
        <v/>
      </c>
      <c r="E740" s="19" t="str">
        <f t="shared" si="36"/>
        <v/>
      </c>
      <c r="F740" s="21" t="str">
        <f ca="1">IF(C740="","",MIN(SUMIF(CustPay!$C$4:$C$999,Tracker!C740,CustPay!$D$4:$D$99)-SUMIF(OFFSET($C$4,0,0,ROW(C740)-ROW($C$4)),C740,OFFSET($F$4,0,0,ROW(F740)-ROW($F$4))),D740))</f>
        <v/>
      </c>
      <c r="G740" s="21" t="str">
        <f t="shared" ca="1" si="35"/>
        <v/>
      </c>
      <c r="H740" s="22" t="str">
        <f t="shared" ca="1" si="37"/>
        <v/>
      </c>
    </row>
    <row r="741" spans="2:8" x14ac:dyDescent="0.35">
      <c r="B741" s="19" t="str">
        <f>IF(A741="","",SUMIF(CustInv!$C$4:$C$999,Tracker!A741,CustInv!$B$4:$B$999))</f>
        <v/>
      </c>
      <c r="C741" s="20" t="str">
        <f>IF(A741="","",IF(A741=CustInv!C740,CustInv!D740,""))</f>
        <v/>
      </c>
      <c r="D741" s="21" t="str">
        <f>IF(A741="","",SUMIF(CustInv!C740:C1735,Tracker!A741,CustInv!E740:E1735))</f>
        <v/>
      </c>
      <c r="E741" s="19" t="str">
        <f t="shared" si="36"/>
        <v/>
      </c>
      <c r="F741" s="21" t="str">
        <f ca="1">IF(C741="","",MIN(SUMIF(CustPay!$C$4:$C$999,Tracker!C741,CustPay!$D$4:$D$99)-SUMIF(OFFSET($C$4,0,0,ROW(C741)-ROW($C$4)),C741,OFFSET($F$4,0,0,ROW(F741)-ROW($F$4))),D741))</f>
        <v/>
      </c>
      <c r="G741" s="21" t="str">
        <f t="shared" ca="1" si="35"/>
        <v/>
      </c>
      <c r="H741" s="22" t="str">
        <f t="shared" ca="1" si="37"/>
        <v/>
      </c>
    </row>
    <row r="742" spans="2:8" x14ac:dyDescent="0.35">
      <c r="B742" s="19" t="str">
        <f>IF(A742="","",SUMIF(CustInv!$C$4:$C$999,Tracker!A742,CustInv!$B$4:$B$999))</f>
        <v/>
      </c>
      <c r="C742" s="20" t="str">
        <f>IF(A742="","",IF(A742=CustInv!C741,CustInv!D741,""))</f>
        <v/>
      </c>
      <c r="D742" s="21" t="str">
        <f>IF(A742="","",SUMIF(CustInv!C741:C1736,Tracker!A742,CustInv!E741:E1736))</f>
        <v/>
      </c>
      <c r="E742" s="19" t="str">
        <f t="shared" si="36"/>
        <v/>
      </c>
      <c r="F742" s="21" t="str">
        <f ca="1">IF(C742="","",MIN(SUMIF(CustPay!$C$4:$C$999,Tracker!C742,CustPay!$D$4:$D$99)-SUMIF(OFFSET($C$4,0,0,ROW(C742)-ROW($C$4)),C742,OFFSET($F$4,0,0,ROW(F742)-ROW($F$4))),D742))</f>
        <v/>
      </c>
      <c r="G742" s="21" t="str">
        <f t="shared" ca="1" si="35"/>
        <v/>
      </c>
      <c r="H742" s="22" t="str">
        <f t="shared" ca="1" si="37"/>
        <v/>
      </c>
    </row>
    <row r="743" spans="2:8" x14ac:dyDescent="0.35">
      <c r="B743" s="19" t="str">
        <f>IF(A743="","",SUMIF(CustInv!$C$4:$C$999,Tracker!A743,CustInv!$B$4:$B$999))</f>
        <v/>
      </c>
      <c r="C743" s="20" t="str">
        <f>IF(A743="","",IF(A743=CustInv!C742,CustInv!D742,""))</f>
        <v/>
      </c>
      <c r="D743" s="21" t="str">
        <f>IF(A743="","",SUMIF(CustInv!C742:C1737,Tracker!A743,CustInv!E742:E1737))</f>
        <v/>
      </c>
      <c r="E743" s="19" t="str">
        <f t="shared" si="36"/>
        <v/>
      </c>
      <c r="F743" s="21" t="str">
        <f ca="1">IF(C743="","",MIN(SUMIF(CustPay!$C$4:$C$999,Tracker!C743,CustPay!$D$4:$D$99)-SUMIF(OFFSET($C$4,0,0,ROW(C743)-ROW($C$4)),C743,OFFSET($F$4,0,0,ROW(F743)-ROW($F$4))),D743))</f>
        <v/>
      </c>
      <c r="G743" s="21" t="str">
        <f t="shared" ca="1" si="35"/>
        <v/>
      </c>
      <c r="H743" s="22" t="str">
        <f t="shared" ca="1" si="37"/>
        <v/>
      </c>
    </row>
    <row r="744" spans="2:8" x14ac:dyDescent="0.35">
      <c r="B744" s="19" t="str">
        <f>IF(A744="","",SUMIF(CustInv!$C$4:$C$999,Tracker!A744,CustInv!$B$4:$B$999))</f>
        <v/>
      </c>
      <c r="C744" s="20" t="str">
        <f>IF(A744="","",IF(A744=CustInv!C743,CustInv!D743,""))</f>
        <v/>
      </c>
      <c r="D744" s="21" t="str">
        <f>IF(A744="","",SUMIF(CustInv!C743:C1738,Tracker!A744,CustInv!E743:E1738))</f>
        <v/>
      </c>
      <c r="E744" s="19" t="str">
        <f t="shared" si="36"/>
        <v/>
      </c>
      <c r="F744" s="21" t="str">
        <f ca="1">IF(C744="","",MIN(SUMIF(CustPay!$C$4:$C$999,Tracker!C744,CustPay!$D$4:$D$99)-SUMIF(OFFSET($C$4,0,0,ROW(C744)-ROW($C$4)),C744,OFFSET($F$4,0,0,ROW(F744)-ROW($F$4))),D744))</f>
        <v/>
      </c>
      <c r="G744" s="21" t="str">
        <f t="shared" ca="1" si="35"/>
        <v/>
      </c>
      <c r="H744" s="22" t="str">
        <f t="shared" ca="1" si="37"/>
        <v/>
      </c>
    </row>
    <row r="745" spans="2:8" x14ac:dyDescent="0.35">
      <c r="B745" s="19" t="str">
        <f>IF(A745="","",SUMIF(CustInv!$C$4:$C$999,Tracker!A745,CustInv!$B$4:$B$999))</f>
        <v/>
      </c>
      <c r="C745" s="20" t="str">
        <f>IF(A745="","",IF(A745=CustInv!C744,CustInv!D744,""))</f>
        <v/>
      </c>
      <c r="D745" s="21" t="str">
        <f>IF(A745="","",SUMIF(CustInv!C744:C1739,Tracker!A745,CustInv!E744:E1739))</f>
        <v/>
      </c>
      <c r="E745" s="19" t="str">
        <f t="shared" si="36"/>
        <v/>
      </c>
      <c r="F745" s="21" t="str">
        <f ca="1">IF(C745="","",MIN(SUMIF(CustPay!$C$4:$C$999,Tracker!C745,CustPay!$D$4:$D$99)-SUMIF(OFFSET($C$4,0,0,ROW(C745)-ROW($C$4)),C745,OFFSET($F$4,0,0,ROW(F745)-ROW($F$4))),D745))</f>
        <v/>
      </c>
      <c r="G745" s="21" t="str">
        <f t="shared" ca="1" si="35"/>
        <v/>
      </c>
      <c r="H745" s="22" t="str">
        <f t="shared" ca="1" si="37"/>
        <v/>
      </c>
    </row>
    <row r="746" spans="2:8" x14ac:dyDescent="0.35">
      <c r="B746" s="19" t="str">
        <f>IF(A746="","",SUMIF(CustInv!$C$4:$C$999,Tracker!A746,CustInv!$B$4:$B$999))</f>
        <v/>
      </c>
      <c r="C746" s="20" t="str">
        <f>IF(A746="","",IF(A746=CustInv!C745,CustInv!D745,""))</f>
        <v/>
      </c>
      <c r="D746" s="21" t="str">
        <f>IF(A746="","",SUMIF(CustInv!C745:C1740,Tracker!A746,CustInv!E745:E1740))</f>
        <v/>
      </c>
      <c r="E746" s="19" t="str">
        <f t="shared" si="36"/>
        <v/>
      </c>
      <c r="F746" s="21" t="str">
        <f ca="1">IF(C746="","",MIN(SUMIF(CustPay!$C$4:$C$999,Tracker!C746,CustPay!$D$4:$D$99)-SUMIF(OFFSET($C$4,0,0,ROW(C746)-ROW($C$4)),C746,OFFSET($F$4,0,0,ROW(F746)-ROW($F$4))),D746))</f>
        <v/>
      </c>
      <c r="G746" s="21" t="str">
        <f t="shared" ca="1" si="35"/>
        <v/>
      </c>
      <c r="H746" s="22" t="str">
        <f t="shared" ca="1" si="37"/>
        <v/>
      </c>
    </row>
    <row r="747" spans="2:8" x14ac:dyDescent="0.35">
      <c r="B747" s="19" t="str">
        <f>IF(A747="","",SUMIF(CustInv!$C$4:$C$999,Tracker!A747,CustInv!$B$4:$B$999))</f>
        <v/>
      </c>
      <c r="C747" s="20" t="str">
        <f>IF(A747="","",IF(A747=CustInv!C746,CustInv!D746,""))</f>
        <v/>
      </c>
      <c r="D747" s="21" t="str">
        <f>IF(A747="","",SUMIF(CustInv!C746:C1741,Tracker!A747,CustInv!E746:E1741))</f>
        <v/>
      </c>
      <c r="E747" s="19" t="str">
        <f t="shared" si="36"/>
        <v/>
      </c>
      <c r="F747" s="21" t="str">
        <f ca="1">IF(C747="","",MIN(SUMIF(CustPay!$C$4:$C$999,Tracker!C747,CustPay!$D$4:$D$99)-SUMIF(OFFSET($C$4,0,0,ROW(C747)-ROW($C$4)),C747,OFFSET($F$4,0,0,ROW(F747)-ROW($F$4))),D747))</f>
        <v/>
      </c>
      <c r="G747" s="21" t="str">
        <f t="shared" ca="1" si="35"/>
        <v/>
      </c>
      <c r="H747" s="22" t="str">
        <f t="shared" ca="1" si="37"/>
        <v/>
      </c>
    </row>
    <row r="748" spans="2:8" x14ac:dyDescent="0.35">
      <c r="B748" s="19" t="str">
        <f>IF(A748="","",SUMIF(CustInv!$C$4:$C$999,Tracker!A748,CustInv!$B$4:$B$999))</f>
        <v/>
      </c>
      <c r="C748" s="20" t="str">
        <f>IF(A748="","",IF(A748=CustInv!C747,CustInv!D747,""))</f>
        <v/>
      </c>
      <c r="D748" s="21" t="str">
        <f>IF(A748="","",SUMIF(CustInv!C747:C1742,Tracker!A748,CustInv!E747:E1742))</f>
        <v/>
      </c>
      <c r="E748" s="19" t="str">
        <f t="shared" si="36"/>
        <v/>
      </c>
      <c r="F748" s="21" t="str">
        <f ca="1">IF(C748="","",MIN(SUMIF(CustPay!$C$4:$C$999,Tracker!C748,CustPay!$D$4:$D$99)-SUMIF(OFFSET($C$4,0,0,ROW(C748)-ROW($C$4)),C748,OFFSET($F$4,0,0,ROW(F748)-ROW($F$4))),D748))</f>
        <v/>
      </c>
      <c r="G748" s="21" t="str">
        <f t="shared" ca="1" si="35"/>
        <v/>
      </c>
      <c r="H748" s="22" t="str">
        <f t="shared" ca="1" si="37"/>
        <v/>
      </c>
    </row>
    <row r="749" spans="2:8" x14ac:dyDescent="0.35">
      <c r="B749" s="19" t="str">
        <f>IF(A749="","",SUMIF(CustInv!$C$4:$C$999,Tracker!A749,CustInv!$B$4:$B$999))</f>
        <v/>
      </c>
      <c r="C749" s="20" t="str">
        <f>IF(A749="","",IF(A749=CustInv!C748,CustInv!D748,""))</f>
        <v/>
      </c>
      <c r="D749" s="21" t="str">
        <f>IF(A749="","",SUMIF(CustInv!C748:C1743,Tracker!A749,CustInv!E748:E1743))</f>
        <v/>
      </c>
      <c r="E749" s="19" t="str">
        <f t="shared" si="36"/>
        <v/>
      </c>
      <c r="F749" s="21" t="str">
        <f ca="1">IF(C749="","",MIN(SUMIF(CustPay!$C$4:$C$999,Tracker!C749,CustPay!$D$4:$D$99)-SUMIF(OFFSET($C$4,0,0,ROW(C749)-ROW($C$4)),C749,OFFSET($F$4,0,0,ROW(F749)-ROW($F$4))),D749))</f>
        <v/>
      </c>
      <c r="G749" s="21" t="str">
        <f t="shared" ca="1" si="35"/>
        <v/>
      </c>
      <c r="H749" s="22" t="str">
        <f t="shared" ca="1" si="37"/>
        <v/>
      </c>
    </row>
    <row r="750" spans="2:8" x14ac:dyDescent="0.35">
      <c r="B750" s="19" t="str">
        <f>IF(A750="","",SUMIF(CustInv!$C$4:$C$999,Tracker!A750,CustInv!$B$4:$B$999))</f>
        <v/>
      </c>
      <c r="C750" s="20" t="str">
        <f>IF(A750="","",IF(A750=CustInv!C749,CustInv!D749,""))</f>
        <v/>
      </c>
      <c r="D750" s="21" t="str">
        <f>IF(A750="","",SUMIF(CustInv!C749:C1744,Tracker!A750,CustInv!E749:E1744))</f>
        <v/>
      </c>
      <c r="E750" s="19" t="str">
        <f t="shared" si="36"/>
        <v/>
      </c>
      <c r="F750" s="21" t="str">
        <f ca="1">IF(C750="","",MIN(SUMIF(CustPay!$C$4:$C$999,Tracker!C750,CustPay!$D$4:$D$99)-SUMIF(OFFSET($C$4,0,0,ROW(C750)-ROW($C$4)),C750,OFFSET($F$4,0,0,ROW(F750)-ROW($F$4))),D750))</f>
        <v/>
      </c>
      <c r="G750" s="21" t="str">
        <f t="shared" ca="1" si="35"/>
        <v/>
      </c>
      <c r="H750" s="22" t="str">
        <f t="shared" ca="1" si="37"/>
        <v/>
      </c>
    </row>
    <row r="751" spans="2:8" x14ac:dyDescent="0.35">
      <c r="B751" s="19" t="str">
        <f>IF(A751="","",SUMIF(CustInv!$C$4:$C$999,Tracker!A751,CustInv!$B$4:$B$999))</f>
        <v/>
      </c>
      <c r="C751" s="20" t="str">
        <f>IF(A751="","",IF(A751=CustInv!C750,CustInv!D750,""))</f>
        <v/>
      </c>
      <c r="D751" s="21" t="str">
        <f>IF(A751="","",SUMIF(CustInv!C750:C1745,Tracker!A751,CustInv!E750:E1745))</f>
        <v/>
      </c>
      <c r="E751" s="19" t="str">
        <f t="shared" si="36"/>
        <v/>
      </c>
      <c r="F751" s="21" t="str">
        <f ca="1">IF(C751="","",MIN(SUMIF(CustPay!$C$4:$C$999,Tracker!C751,CustPay!$D$4:$D$99)-SUMIF(OFFSET($C$4,0,0,ROW(C751)-ROW($C$4)),C751,OFFSET($F$4,0,0,ROW(F751)-ROW($F$4))),D751))</f>
        <v/>
      </c>
      <c r="G751" s="21" t="str">
        <f t="shared" ca="1" si="35"/>
        <v/>
      </c>
      <c r="H751" s="22" t="str">
        <f t="shared" ca="1" si="37"/>
        <v/>
      </c>
    </row>
    <row r="752" spans="2:8" x14ac:dyDescent="0.35">
      <c r="B752" s="19" t="str">
        <f>IF(A752="","",SUMIF(CustInv!$C$4:$C$999,Tracker!A752,CustInv!$B$4:$B$999))</f>
        <v/>
      </c>
      <c r="C752" s="20" t="str">
        <f>IF(A752="","",IF(A752=CustInv!C751,CustInv!D751,""))</f>
        <v/>
      </c>
      <c r="D752" s="21" t="str">
        <f>IF(A752="","",SUMIF(CustInv!C751:C1746,Tracker!A752,CustInv!E751:E1746))</f>
        <v/>
      </c>
      <c r="E752" s="19" t="str">
        <f t="shared" si="36"/>
        <v/>
      </c>
      <c r="F752" s="21" t="str">
        <f ca="1">IF(C752="","",MIN(SUMIF(CustPay!$C$4:$C$999,Tracker!C752,CustPay!$D$4:$D$99)-SUMIF(OFFSET($C$4,0,0,ROW(C752)-ROW($C$4)),C752,OFFSET($F$4,0,0,ROW(F752)-ROW($F$4))),D752))</f>
        <v/>
      </c>
      <c r="G752" s="21" t="str">
        <f t="shared" ca="1" si="35"/>
        <v/>
      </c>
      <c r="H752" s="22" t="str">
        <f t="shared" ca="1" si="37"/>
        <v/>
      </c>
    </row>
    <row r="753" spans="2:8" x14ac:dyDescent="0.35">
      <c r="B753" s="19" t="str">
        <f>IF(A753="","",SUMIF(CustInv!$C$4:$C$999,Tracker!A753,CustInv!$B$4:$B$999))</f>
        <v/>
      </c>
      <c r="C753" s="20" t="str">
        <f>IF(A753="","",IF(A753=CustInv!C752,CustInv!D752,""))</f>
        <v/>
      </c>
      <c r="D753" s="21" t="str">
        <f>IF(A753="","",SUMIF(CustInv!C752:C1747,Tracker!A753,CustInv!E752:E1747))</f>
        <v/>
      </c>
      <c r="E753" s="19" t="str">
        <f t="shared" si="36"/>
        <v/>
      </c>
      <c r="F753" s="21" t="str">
        <f ca="1">IF(C753="","",MIN(SUMIF(CustPay!$C$4:$C$999,Tracker!C753,CustPay!$D$4:$D$99)-SUMIF(OFFSET($C$4,0,0,ROW(C753)-ROW($C$4)),C753,OFFSET($F$4,0,0,ROW(F753)-ROW($F$4))),D753))</f>
        <v/>
      </c>
      <c r="G753" s="21" t="str">
        <f t="shared" ca="1" si="35"/>
        <v/>
      </c>
      <c r="H753" s="22" t="str">
        <f t="shared" ca="1" si="37"/>
        <v/>
      </c>
    </row>
    <row r="754" spans="2:8" x14ac:dyDescent="0.35">
      <c r="B754" s="19" t="str">
        <f>IF(A754="","",SUMIF(CustInv!$C$4:$C$999,Tracker!A754,CustInv!$B$4:$B$999))</f>
        <v/>
      </c>
      <c r="C754" s="20" t="str">
        <f>IF(A754="","",IF(A754=CustInv!C753,CustInv!D753,""))</f>
        <v/>
      </c>
      <c r="D754" s="21" t="str">
        <f>IF(A754="","",SUMIF(CustInv!C753:C1748,Tracker!A754,CustInv!E753:E1748))</f>
        <v/>
      </c>
      <c r="E754" s="19" t="str">
        <f t="shared" si="36"/>
        <v/>
      </c>
      <c r="F754" s="21" t="str">
        <f ca="1">IF(C754="","",MIN(SUMIF(CustPay!$C$4:$C$999,Tracker!C754,CustPay!$D$4:$D$99)-SUMIF(OFFSET($C$4,0,0,ROW(C754)-ROW($C$4)),C754,OFFSET($F$4,0,0,ROW(F754)-ROW($F$4))),D754))</f>
        <v/>
      </c>
      <c r="G754" s="21" t="str">
        <f t="shared" ca="1" si="35"/>
        <v/>
      </c>
      <c r="H754" s="22" t="str">
        <f t="shared" ca="1" si="37"/>
        <v/>
      </c>
    </row>
    <row r="755" spans="2:8" x14ac:dyDescent="0.35">
      <c r="B755" s="19" t="str">
        <f>IF(A755="","",SUMIF(CustInv!$C$4:$C$999,Tracker!A755,CustInv!$B$4:$B$999))</f>
        <v/>
      </c>
      <c r="C755" s="20" t="str">
        <f>IF(A755="","",IF(A755=CustInv!C754,CustInv!D754,""))</f>
        <v/>
      </c>
      <c r="D755" s="21" t="str">
        <f>IF(A755="","",SUMIF(CustInv!C754:C1749,Tracker!A755,CustInv!E754:E1749))</f>
        <v/>
      </c>
      <c r="E755" s="19" t="str">
        <f t="shared" si="36"/>
        <v/>
      </c>
      <c r="F755" s="21" t="str">
        <f ca="1">IF(C755="","",MIN(SUMIF(CustPay!$C$4:$C$999,Tracker!C755,CustPay!$D$4:$D$99)-SUMIF(OFFSET($C$4,0,0,ROW(C755)-ROW($C$4)),C755,OFFSET($F$4,0,0,ROW(F755)-ROW($F$4))),D755))</f>
        <v/>
      </c>
      <c r="G755" s="21" t="str">
        <f t="shared" ca="1" si="35"/>
        <v/>
      </c>
      <c r="H755" s="22" t="str">
        <f t="shared" ca="1" si="37"/>
        <v/>
      </c>
    </row>
    <row r="756" spans="2:8" x14ac:dyDescent="0.35">
      <c r="B756" s="19" t="str">
        <f>IF(A756="","",SUMIF(CustInv!$C$4:$C$999,Tracker!A756,CustInv!$B$4:$B$999))</f>
        <v/>
      </c>
      <c r="C756" s="20" t="str">
        <f>IF(A756="","",IF(A756=CustInv!C755,CustInv!D755,""))</f>
        <v/>
      </c>
      <c r="D756" s="21" t="str">
        <f>IF(A756="","",SUMIF(CustInv!C755:C1750,Tracker!A756,CustInv!E755:E1750))</f>
        <v/>
      </c>
      <c r="E756" s="19" t="str">
        <f t="shared" si="36"/>
        <v/>
      </c>
      <c r="F756" s="21" t="str">
        <f ca="1">IF(C756="","",MIN(SUMIF(CustPay!$C$4:$C$999,Tracker!C756,CustPay!$D$4:$D$99)-SUMIF(OFFSET($C$4,0,0,ROW(C756)-ROW($C$4)),C756,OFFSET($F$4,0,0,ROW(F756)-ROW($F$4))),D756))</f>
        <v/>
      </c>
      <c r="G756" s="21" t="str">
        <f t="shared" ca="1" si="35"/>
        <v/>
      </c>
      <c r="H756" s="22" t="str">
        <f t="shared" ca="1" si="37"/>
        <v/>
      </c>
    </row>
    <row r="757" spans="2:8" x14ac:dyDescent="0.35">
      <c r="B757" s="19" t="str">
        <f>IF(A757="","",SUMIF(CustInv!$C$4:$C$999,Tracker!A757,CustInv!$B$4:$B$999))</f>
        <v/>
      </c>
      <c r="C757" s="20" t="str">
        <f>IF(A757="","",IF(A757=CustInv!C756,CustInv!D756,""))</f>
        <v/>
      </c>
      <c r="D757" s="21" t="str">
        <f>IF(A757="","",SUMIF(CustInv!C756:C1751,Tracker!A757,CustInv!E756:E1751))</f>
        <v/>
      </c>
      <c r="E757" s="19" t="str">
        <f t="shared" si="36"/>
        <v/>
      </c>
      <c r="F757" s="21" t="str">
        <f ca="1">IF(C757="","",MIN(SUMIF(CustPay!$C$4:$C$999,Tracker!C757,CustPay!$D$4:$D$99)-SUMIF(OFFSET($C$4,0,0,ROW(C757)-ROW($C$4)),C757,OFFSET($F$4,0,0,ROW(F757)-ROW($F$4))),D757))</f>
        <v/>
      </c>
      <c r="G757" s="21" t="str">
        <f t="shared" ca="1" si="35"/>
        <v/>
      </c>
      <c r="H757" s="22" t="str">
        <f t="shared" ca="1" si="37"/>
        <v/>
      </c>
    </row>
    <row r="758" spans="2:8" x14ac:dyDescent="0.35">
      <c r="B758" s="19" t="str">
        <f>IF(A758="","",SUMIF(CustInv!$C$4:$C$999,Tracker!A758,CustInv!$B$4:$B$999))</f>
        <v/>
      </c>
      <c r="C758" s="20" t="str">
        <f>IF(A758="","",IF(A758=CustInv!C757,CustInv!D757,""))</f>
        <v/>
      </c>
      <c r="D758" s="21" t="str">
        <f>IF(A758="","",SUMIF(CustInv!C757:C1752,Tracker!A758,CustInv!E757:E1752))</f>
        <v/>
      </c>
      <c r="E758" s="19" t="str">
        <f t="shared" si="36"/>
        <v/>
      </c>
      <c r="F758" s="21" t="str">
        <f ca="1">IF(C758="","",MIN(SUMIF(CustPay!$C$4:$C$999,Tracker!C758,CustPay!$D$4:$D$99)-SUMIF(OFFSET($C$4,0,0,ROW(C758)-ROW($C$4)),C758,OFFSET($F$4,0,0,ROW(F758)-ROW($F$4))),D758))</f>
        <v/>
      </c>
      <c r="G758" s="21" t="str">
        <f t="shared" ca="1" si="35"/>
        <v/>
      </c>
      <c r="H758" s="22" t="str">
        <f t="shared" ca="1" si="37"/>
        <v/>
      </c>
    </row>
    <row r="759" spans="2:8" x14ac:dyDescent="0.35">
      <c r="B759" s="19" t="str">
        <f>IF(A759="","",SUMIF(CustInv!$C$4:$C$999,Tracker!A759,CustInv!$B$4:$B$999))</f>
        <v/>
      </c>
      <c r="C759" s="20" t="str">
        <f>IF(A759="","",IF(A759=CustInv!C758,CustInv!D758,""))</f>
        <v/>
      </c>
      <c r="D759" s="21" t="str">
        <f>IF(A759="","",SUMIF(CustInv!C758:C1753,Tracker!A759,CustInv!E758:E1753))</f>
        <v/>
      </c>
      <c r="E759" s="19" t="str">
        <f t="shared" si="36"/>
        <v/>
      </c>
      <c r="F759" s="21" t="str">
        <f ca="1">IF(C759="","",MIN(SUMIF(CustPay!$C$4:$C$999,Tracker!C759,CustPay!$D$4:$D$99)-SUMIF(OFFSET($C$4,0,0,ROW(C759)-ROW($C$4)),C759,OFFSET($F$4,0,0,ROW(F759)-ROW($F$4))),D759))</f>
        <v/>
      </c>
      <c r="G759" s="21" t="str">
        <f t="shared" ca="1" si="35"/>
        <v/>
      </c>
      <c r="H759" s="22" t="str">
        <f t="shared" ca="1" si="37"/>
        <v/>
      </c>
    </row>
    <row r="760" spans="2:8" x14ac:dyDescent="0.35">
      <c r="B760" s="19" t="str">
        <f>IF(A760="","",SUMIF(CustInv!$C$4:$C$999,Tracker!A760,CustInv!$B$4:$B$999))</f>
        <v/>
      </c>
      <c r="C760" s="20" t="str">
        <f>IF(A760="","",IF(A760=CustInv!C759,CustInv!D759,""))</f>
        <v/>
      </c>
      <c r="D760" s="21" t="str">
        <f>IF(A760="","",SUMIF(CustInv!C759:C1754,Tracker!A760,CustInv!E759:E1754))</f>
        <v/>
      </c>
      <c r="E760" s="19" t="str">
        <f t="shared" si="36"/>
        <v/>
      </c>
      <c r="F760" s="21" t="str">
        <f ca="1">IF(C760="","",MIN(SUMIF(CustPay!$C$4:$C$999,Tracker!C760,CustPay!$D$4:$D$99)-SUMIF(OFFSET($C$4,0,0,ROW(C760)-ROW($C$4)),C760,OFFSET($F$4,0,0,ROW(F760)-ROW($F$4))),D760))</f>
        <v/>
      </c>
      <c r="G760" s="21" t="str">
        <f t="shared" ca="1" si="35"/>
        <v/>
      </c>
      <c r="H760" s="22" t="str">
        <f t="shared" ca="1" si="37"/>
        <v/>
      </c>
    </row>
    <row r="761" spans="2:8" x14ac:dyDescent="0.35">
      <c r="B761" s="19" t="str">
        <f>IF(A761="","",SUMIF(CustInv!$C$4:$C$999,Tracker!A761,CustInv!$B$4:$B$999))</f>
        <v/>
      </c>
      <c r="C761" s="20" t="str">
        <f>IF(A761="","",IF(A761=CustInv!C760,CustInv!D760,""))</f>
        <v/>
      </c>
      <c r="D761" s="21" t="str">
        <f>IF(A761="","",SUMIF(CustInv!C760:C1755,Tracker!A761,CustInv!E760:E1755))</f>
        <v/>
      </c>
      <c r="E761" s="19" t="str">
        <f t="shared" si="36"/>
        <v/>
      </c>
      <c r="F761" s="21" t="str">
        <f ca="1">IF(C761="","",MIN(SUMIF(CustPay!$C$4:$C$999,Tracker!C761,CustPay!$D$4:$D$99)-SUMIF(OFFSET($C$4,0,0,ROW(C761)-ROW($C$4)),C761,OFFSET($F$4,0,0,ROW(F761)-ROW($F$4))),D761))</f>
        <v/>
      </c>
      <c r="G761" s="21" t="str">
        <f t="shared" ca="1" si="35"/>
        <v/>
      </c>
      <c r="H761" s="22" t="str">
        <f t="shared" ca="1" si="37"/>
        <v/>
      </c>
    </row>
    <row r="762" spans="2:8" x14ac:dyDescent="0.35">
      <c r="B762" s="19" t="str">
        <f>IF(A762="","",SUMIF(CustInv!$C$4:$C$999,Tracker!A762,CustInv!$B$4:$B$999))</f>
        <v/>
      </c>
      <c r="C762" s="20" t="str">
        <f>IF(A762="","",IF(A762=CustInv!C761,CustInv!D761,""))</f>
        <v/>
      </c>
      <c r="D762" s="21" t="str">
        <f>IF(A762="","",SUMIF(CustInv!C761:C1756,Tracker!A762,CustInv!E761:E1756))</f>
        <v/>
      </c>
      <c r="E762" s="19" t="str">
        <f t="shared" si="36"/>
        <v/>
      </c>
      <c r="F762" s="21" t="str">
        <f ca="1">IF(C762="","",MIN(SUMIF(CustPay!$C$4:$C$999,Tracker!C762,CustPay!$D$4:$D$99)-SUMIF(OFFSET($C$4,0,0,ROW(C762)-ROW($C$4)),C762,OFFSET($F$4,0,0,ROW(F762)-ROW($F$4))),D762))</f>
        <v/>
      </c>
      <c r="G762" s="21" t="str">
        <f t="shared" ca="1" si="35"/>
        <v/>
      </c>
      <c r="H762" s="22" t="str">
        <f t="shared" ca="1" si="37"/>
        <v/>
      </c>
    </row>
    <row r="763" spans="2:8" x14ac:dyDescent="0.35">
      <c r="B763" s="19" t="str">
        <f>IF(A763="","",SUMIF(CustInv!$C$4:$C$999,Tracker!A763,CustInv!$B$4:$B$999))</f>
        <v/>
      </c>
      <c r="C763" s="20" t="str">
        <f>IF(A763="","",IF(A763=CustInv!C762,CustInv!D762,""))</f>
        <v/>
      </c>
      <c r="D763" s="21" t="str">
        <f>IF(A763="","",SUMIF(CustInv!C762:C1757,Tracker!A763,CustInv!E762:E1757))</f>
        <v/>
      </c>
      <c r="E763" s="19" t="str">
        <f t="shared" si="36"/>
        <v/>
      </c>
      <c r="F763" s="21" t="str">
        <f ca="1">IF(C763="","",MIN(SUMIF(CustPay!$C$4:$C$999,Tracker!C763,CustPay!$D$4:$D$99)-SUMIF(OFFSET($C$4,0,0,ROW(C763)-ROW($C$4)),C763,OFFSET($F$4,0,0,ROW(F763)-ROW($F$4))),D763))</f>
        <v/>
      </c>
      <c r="G763" s="21" t="str">
        <f t="shared" ca="1" si="35"/>
        <v/>
      </c>
      <c r="H763" s="22" t="str">
        <f t="shared" ca="1" si="37"/>
        <v/>
      </c>
    </row>
    <row r="764" spans="2:8" x14ac:dyDescent="0.35">
      <c r="B764" s="19" t="str">
        <f>IF(A764="","",SUMIF(CustInv!$C$4:$C$999,Tracker!A764,CustInv!$B$4:$B$999))</f>
        <v/>
      </c>
      <c r="C764" s="20" t="str">
        <f>IF(A764="","",IF(A764=CustInv!C763,CustInv!D763,""))</f>
        <v/>
      </c>
      <c r="D764" s="21" t="str">
        <f>IF(A764="","",SUMIF(CustInv!C763:C1758,Tracker!A764,CustInv!E763:E1758))</f>
        <v/>
      </c>
      <c r="E764" s="19" t="str">
        <f t="shared" si="36"/>
        <v/>
      </c>
      <c r="F764" s="21" t="str">
        <f ca="1">IF(C764="","",MIN(SUMIF(CustPay!$C$4:$C$999,Tracker!C764,CustPay!$D$4:$D$99)-SUMIF(OFFSET($C$4,0,0,ROW(C764)-ROW($C$4)),C764,OFFSET($F$4,0,0,ROW(F764)-ROW($F$4))),D764))</f>
        <v/>
      </c>
      <c r="G764" s="21" t="str">
        <f t="shared" ca="1" si="35"/>
        <v/>
      </c>
      <c r="H764" s="22" t="str">
        <f t="shared" ca="1" si="37"/>
        <v/>
      </c>
    </row>
    <row r="765" spans="2:8" x14ac:dyDescent="0.35">
      <c r="B765" s="19" t="str">
        <f>IF(A765="","",SUMIF(CustInv!$C$4:$C$999,Tracker!A765,CustInv!$B$4:$B$999))</f>
        <v/>
      </c>
      <c r="C765" s="20" t="str">
        <f>IF(A765="","",IF(A765=CustInv!C764,CustInv!D764,""))</f>
        <v/>
      </c>
      <c r="D765" s="21" t="str">
        <f>IF(A765="","",SUMIF(CustInv!C764:C1759,Tracker!A765,CustInv!E764:E1759))</f>
        <v/>
      </c>
      <c r="E765" s="19" t="str">
        <f t="shared" si="36"/>
        <v/>
      </c>
      <c r="F765" s="21" t="str">
        <f ca="1">IF(C765="","",MIN(SUMIF(CustPay!$C$4:$C$999,Tracker!C765,CustPay!$D$4:$D$99)-SUMIF(OFFSET($C$4,0,0,ROW(C765)-ROW($C$4)),C765,OFFSET($F$4,0,0,ROW(F765)-ROW($F$4))),D765))</f>
        <v/>
      </c>
      <c r="G765" s="21" t="str">
        <f t="shared" ca="1" si="35"/>
        <v/>
      </c>
      <c r="H765" s="22" t="str">
        <f t="shared" ca="1" si="37"/>
        <v/>
      </c>
    </row>
    <row r="766" spans="2:8" x14ac:dyDescent="0.35">
      <c r="B766" s="19" t="str">
        <f>IF(A766="","",SUMIF(CustInv!$C$4:$C$999,Tracker!A766,CustInv!$B$4:$B$999))</f>
        <v/>
      </c>
      <c r="C766" s="20" t="str">
        <f>IF(A766="","",IF(A766=CustInv!C765,CustInv!D765,""))</f>
        <v/>
      </c>
      <c r="D766" s="21" t="str">
        <f>IF(A766="","",SUMIF(CustInv!C765:C1760,Tracker!A766,CustInv!E765:E1760))</f>
        <v/>
      </c>
      <c r="E766" s="19" t="str">
        <f t="shared" si="36"/>
        <v/>
      </c>
      <c r="F766" s="21" t="str">
        <f ca="1">IF(C766="","",MIN(SUMIF(CustPay!$C$4:$C$999,Tracker!C766,CustPay!$D$4:$D$99)-SUMIF(OFFSET($C$4,0,0,ROW(C766)-ROW($C$4)),C766,OFFSET($F$4,0,0,ROW(F766)-ROW($F$4))),D766))</f>
        <v/>
      </c>
      <c r="G766" s="21" t="str">
        <f t="shared" ca="1" si="35"/>
        <v/>
      </c>
      <c r="H766" s="22" t="str">
        <f t="shared" ca="1" si="37"/>
        <v/>
      </c>
    </row>
    <row r="767" spans="2:8" x14ac:dyDescent="0.35">
      <c r="B767" s="19" t="str">
        <f>IF(A767="","",SUMIF(CustInv!$C$4:$C$999,Tracker!A767,CustInv!$B$4:$B$999))</f>
        <v/>
      </c>
      <c r="C767" s="20" t="str">
        <f>IF(A767="","",IF(A767=CustInv!C766,CustInv!D766,""))</f>
        <v/>
      </c>
      <c r="D767" s="21" t="str">
        <f>IF(A767="","",SUMIF(CustInv!C766:C1761,Tracker!A767,CustInv!E766:E1761))</f>
        <v/>
      </c>
      <c r="E767" s="19" t="str">
        <f t="shared" si="36"/>
        <v/>
      </c>
      <c r="F767" s="21" t="str">
        <f ca="1">IF(C767="","",MIN(SUMIF(CustPay!$C$4:$C$999,Tracker!C767,CustPay!$D$4:$D$99)-SUMIF(OFFSET($C$4,0,0,ROW(C767)-ROW($C$4)),C767,OFFSET($F$4,0,0,ROW(F767)-ROW($F$4))),D767))</f>
        <v/>
      </c>
      <c r="G767" s="21" t="str">
        <f t="shared" ca="1" si="35"/>
        <v/>
      </c>
      <c r="H767" s="22" t="str">
        <f t="shared" ca="1" si="37"/>
        <v/>
      </c>
    </row>
    <row r="768" spans="2:8" x14ac:dyDescent="0.35">
      <c r="B768" s="19" t="str">
        <f>IF(A768="","",SUMIF(CustInv!$C$4:$C$999,Tracker!A768,CustInv!$B$4:$B$999))</f>
        <v/>
      </c>
      <c r="C768" s="20" t="str">
        <f>IF(A768="","",IF(A768=CustInv!C767,CustInv!D767,""))</f>
        <v/>
      </c>
      <c r="D768" s="21" t="str">
        <f>IF(A768="","",SUMIF(CustInv!C767:C1762,Tracker!A768,CustInv!E767:E1762))</f>
        <v/>
      </c>
      <c r="E768" s="19" t="str">
        <f t="shared" si="36"/>
        <v/>
      </c>
      <c r="F768" s="21" t="str">
        <f ca="1">IF(C768="","",MIN(SUMIF(CustPay!$C$4:$C$999,Tracker!C768,CustPay!$D$4:$D$99)-SUMIF(OFFSET($C$4,0,0,ROW(C768)-ROW($C$4)),C768,OFFSET($F$4,0,0,ROW(F768)-ROW($F$4))),D768))</f>
        <v/>
      </c>
      <c r="G768" s="21" t="str">
        <f t="shared" ca="1" si="35"/>
        <v/>
      </c>
      <c r="H768" s="22" t="str">
        <f t="shared" ca="1" si="37"/>
        <v/>
      </c>
    </row>
    <row r="769" spans="2:8" x14ac:dyDescent="0.35">
      <c r="B769" s="19" t="str">
        <f>IF(A769="","",SUMIF(CustInv!$C$4:$C$999,Tracker!A769,CustInv!$B$4:$B$999))</f>
        <v/>
      </c>
      <c r="C769" s="20" t="str">
        <f>IF(A769="","",IF(A769=CustInv!C768,CustInv!D768,""))</f>
        <v/>
      </c>
      <c r="D769" s="21" t="str">
        <f>IF(A769="","",SUMIF(CustInv!C768:C1763,Tracker!A769,CustInv!E768:E1763))</f>
        <v/>
      </c>
      <c r="E769" s="19" t="str">
        <f t="shared" si="36"/>
        <v/>
      </c>
      <c r="F769" s="21" t="str">
        <f ca="1">IF(C769="","",MIN(SUMIF(CustPay!$C$4:$C$999,Tracker!C769,CustPay!$D$4:$D$99)-SUMIF(OFFSET($C$4,0,0,ROW(C769)-ROW($C$4)),C769,OFFSET($F$4,0,0,ROW(F769)-ROW($F$4))),D769))</f>
        <v/>
      </c>
      <c r="G769" s="21" t="str">
        <f t="shared" ca="1" si="35"/>
        <v/>
      </c>
      <c r="H769" s="22" t="str">
        <f t="shared" ca="1" si="37"/>
        <v/>
      </c>
    </row>
    <row r="770" spans="2:8" x14ac:dyDescent="0.35">
      <c r="B770" s="19" t="str">
        <f>IF(A770="","",SUMIF(CustInv!$C$4:$C$999,Tracker!A770,CustInv!$B$4:$B$999))</f>
        <v/>
      </c>
      <c r="C770" s="20" t="str">
        <f>IF(A770="","",IF(A770=CustInv!C769,CustInv!D769,""))</f>
        <v/>
      </c>
      <c r="D770" s="21" t="str">
        <f>IF(A770="","",SUMIF(CustInv!C769:C1764,Tracker!A770,CustInv!E769:E1764))</f>
        <v/>
      </c>
      <c r="E770" s="19" t="str">
        <f t="shared" si="36"/>
        <v/>
      </c>
      <c r="F770" s="21" t="str">
        <f ca="1">IF(C770="","",MIN(SUMIF(CustPay!$C$4:$C$999,Tracker!C770,CustPay!$D$4:$D$99)-SUMIF(OFFSET($C$4,0,0,ROW(C770)-ROW($C$4)),C770,OFFSET($F$4,0,0,ROW(F770)-ROW($F$4))),D770))</f>
        <v/>
      </c>
      <c r="G770" s="21" t="str">
        <f t="shared" ca="1" si="35"/>
        <v/>
      </c>
      <c r="H770" s="22" t="str">
        <f t="shared" ca="1" si="37"/>
        <v/>
      </c>
    </row>
    <row r="771" spans="2:8" x14ac:dyDescent="0.35">
      <c r="B771" s="19" t="str">
        <f>IF(A771="","",SUMIF(CustInv!$C$4:$C$999,Tracker!A771,CustInv!$B$4:$B$999))</f>
        <v/>
      </c>
      <c r="C771" s="20" t="str">
        <f>IF(A771="","",IF(A771=CustInv!C770,CustInv!D770,""))</f>
        <v/>
      </c>
      <c r="D771" s="21" t="str">
        <f>IF(A771="","",SUMIF(CustInv!C770:C1765,Tracker!A771,CustInv!E770:E1765))</f>
        <v/>
      </c>
      <c r="E771" s="19" t="str">
        <f t="shared" si="36"/>
        <v/>
      </c>
      <c r="F771" s="21" t="str">
        <f ca="1">IF(C771="","",MIN(SUMIF(CustPay!$C$4:$C$999,Tracker!C771,CustPay!$D$4:$D$99)-SUMIF(OFFSET($C$4,0,0,ROW(C771)-ROW($C$4)),C771,OFFSET($F$4,0,0,ROW(F771)-ROW($F$4))),D771))</f>
        <v/>
      </c>
      <c r="G771" s="21" t="str">
        <f t="shared" ca="1" si="35"/>
        <v/>
      </c>
      <c r="H771" s="22" t="str">
        <f t="shared" ca="1" si="37"/>
        <v/>
      </c>
    </row>
    <row r="772" spans="2:8" x14ac:dyDescent="0.35">
      <c r="B772" s="19" t="str">
        <f>IF(A772="","",SUMIF(CustInv!$C$4:$C$999,Tracker!A772,CustInv!$B$4:$B$999))</f>
        <v/>
      </c>
      <c r="C772" s="20" t="str">
        <f>IF(A772="","",IF(A772=CustInv!C771,CustInv!D771,""))</f>
        <v/>
      </c>
      <c r="D772" s="21" t="str">
        <f>IF(A772="","",SUMIF(CustInv!C771:C1766,Tracker!A772,CustInv!E771:E1766))</f>
        <v/>
      </c>
      <c r="E772" s="19" t="str">
        <f t="shared" si="36"/>
        <v/>
      </c>
      <c r="F772" s="21" t="str">
        <f ca="1">IF(C772="","",MIN(SUMIF(CustPay!$C$4:$C$999,Tracker!C772,CustPay!$D$4:$D$99)-SUMIF(OFFSET($C$4,0,0,ROW(C772)-ROW($C$4)),C772,OFFSET($F$4,0,0,ROW(F772)-ROW($F$4))),D772))</f>
        <v/>
      </c>
      <c r="G772" s="21" t="str">
        <f t="shared" ca="1" si="35"/>
        <v/>
      </c>
      <c r="H772" s="22" t="str">
        <f t="shared" ca="1" si="37"/>
        <v/>
      </c>
    </row>
    <row r="773" spans="2:8" x14ac:dyDescent="0.35">
      <c r="B773" s="19" t="str">
        <f>IF(A773="","",SUMIF(CustInv!$C$4:$C$999,Tracker!A773,CustInv!$B$4:$B$999))</f>
        <v/>
      </c>
      <c r="C773" s="20" t="str">
        <f>IF(A773="","",IF(A773=CustInv!C772,CustInv!D772,""))</f>
        <v/>
      </c>
      <c r="D773" s="21" t="str">
        <f>IF(A773="","",SUMIF(CustInv!C772:C1767,Tracker!A773,CustInv!E772:E1767))</f>
        <v/>
      </c>
      <c r="E773" s="19" t="str">
        <f t="shared" si="36"/>
        <v/>
      </c>
      <c r="F773" s="21" t="str">
        <f ca="1">IF(C773="","",MIN(SUMIF(CustPay!$C$4:$C$999,Tracker!C773,CustPay!$D$4:$D$99)-SUMIF(OFFSET($C$4,0,0,ROW(C773)-ROW($C$4)),C773,OFFSET($F$4,0,0,ROW(F773)-ROW($F$4))),D773))</f>
        <v/>
      </c>
      <c r="G773" s="21" t="str">
        <f t="shared" ca="1" si="35"/>
        <v/>
      </c>
      <c r="H773" s="22" t="str">
        <f t="shared" ca="1" si="37"/>
        <v/>
      </c>
    </row>
    <row r="774" spans="2:8" x14ac:dyDescent="0.35">
      <c r="B774" s="19" t="str">
        <f>IF(A774="","",SUMIF(CustInv!$C$4:$C$999,Tracker!A774,CustInv!$B$4:$B$999))</f>
        <v/>
      </c>
      <c r="C774" s="20" t="str">
        <f>IF(A774="","",IF(A774=CustInv!C773,CustInv!D773,""))</f>
        <v/>
      </c>
      <c r="D774" s="21" t="str">
        <f>IF(A774="","",SUMIF(CustInv!C773:C1768,Tracker!A774,CustInv!E773:E1768))</f>
        <v/>
      </c>
      <c r="E774" s="19" t="str">
        <f t="shared" si="36"/>
        <v/>
      </c>
      <c r="F774" s="21" t="str">
        <f ca="1">IF(C774="","",MIN(SUMIF(CustPay!$C$4:$C$999,Tracker!C774,CustPay!$D$4:$D$99)-SUMIF(OFFSET($C$4,0,0,ROW(C774)-ROW($C$4)),C774,OFFSET($F$4,0,0,ROW(F774)-ROW($F$4))),D774))</f>
        <v/>
      </c>
      <c r="G774" s="21" t="str">
        <f t="shared" ref="G774:G837" ca="1" si="38">IF(F774="","",D774-F774)</f>
        <v/>
      </c>
      <c r="H774" s="22" t="str">
        <f t="shared" ca="1" si="37"/>
        <v/>
      </c>
    </row>
    <row r="775" spans="2:8" x14ac:dyDescent="0.35">
      <c r="B775" s="19" t="str">
        <f>IF(A775="","",SUMIF(CustInv!$C$4:$C$999,Tracker!A775,CustInv!$B$4:$B$999))</f>
        <v/>
      </c>
      <c r="C775" s="20" t="str">
        <f>IF(A775="","",IF(A775=CustInv!C774,CustInv!D774,""))</f>
        <v/>
      </c>
      <c r="D775" s="21" t="str">
        <f>IF(A775="","",SUMIF(CustInv!C774:C1769,Tracker!A775,CustInv!E774:E1769))</f>
        <v/>
      </c>
      <c r="E775" s="19" t="str">
        <f t="shared" si="36"/>
        <v/>
      </c>
      <c r="F775" s="21" t="str">
        <f ca="1">IF(C775="","",MIN(SUMIF(CustPay!$C$4:$C$999,Tracker!C775,CustPay!$D$4:$D$99)-SUMIF(OFFSET($C$4,0,0,ROW(C775)-ROW($C$4)),C775,OFFSET($F$4,0,0,ROW(F775)-ROW($F$4))),D775))</f>
        <v/>
      </c>
      <c r="G775" s="21" t="str">
        <f t="shared" ca="1" si="38"/>
        <v/>
      </c>
      <c r="H775" s="22" t="str">
        <f t="shared" ca="1" si="37"/>
        <v/>
      </c>
    </row>
    <row r="776" spans="2:8" x14ac:dyDescent="0.35">
      <c r="B776" s="19" t="str">
        <f>IF(A776="","",SUMIF(CustInv!$C$4:$C$999,Tracker!A776,CustInv!$B$4:$B$999))</f>
        <v/>
      </c>
      <c r="C776" s="20" t="str">
        <f>IF(A776="","",IF(A776=CustInv!C775,CustInv!D775,""))</f>
        <v/>
      </c>
      <c r="D776" s="21" t="str">
        <f>IF(A776="","",SUMIF(CustInv!C775:C1770,Tracker!A776,CustInv!E775:E1770))</f>
        <v/>
      </c>
      <c r="E776" s="19" t="str">
        <f t="shared" si="36"/>
        <v/>
      </c>
      <c r="F776" s="21" t="str">
        <f ca="1">IF(C776="","",MIN(SUMIF(CustPay!$C$4:$C$999,Tracker!C776,CustPay!$D$4:$D$99)-SUMIF(OFFSET($C$4,0,0,ROW(C776)-ROW($C$4)),C776,OFFSET($F$4,0,0,ROW(F776)-ROW($F$4))),D776))</f>
        <v/>
      </c>
      <c r="G776" s="21" t="str">
        <f t="shared" ca="1" si="38"/>
        <v/>
      </c>
      <c r="H776" s="22" t="str">
        <f t="shared" ca="1" si="37"/>
        <v/>
      </c>
    </row>
    <row r="777" spans="2:8" x14ac:dyDescent="0.35">
      <c r="B777" s="19" t="str">
        <f>IF(A777="","",SUMIF(CustInv!$C$4:$C$999,Tracker!A777,CustInv!$B$4:$B$999))</f>
        <v/>
      </c>
      <c r="C777" s="20" t="str">
        <f>IF(A777="","",IF(A777=CustInv!C776,CustInv!D776,""))</f>
        <v/>
      </c>
      <c r="D777" s="21" t="str">
        <f>IF(A777="","",SUMIF(CustInv!C776:C1771,Tracker!A777,CustInv!E776:E1771))</f>
        <v/>
      </c>
      <c r="E777" s="19" t="str">
        <f t="shared" si="36"/>
        <v/>
      </c>
      <c r="F777" s="21" t="str">
        <f ca="1">IF(C777="","",MIN(SUMIF(CustPay!$C$4:$C$999,Tracker!C777,CustPay!$D$4:$D$99)-SUMIF(OFFSET($C$4,0,0,ROW(C777)-ROW($C$4)),C777,OFFSET($F$4,0,0,ROW(F777)-ROW($F$4))),D777))</f>
        <v/>
      </c>
      <c r="G777" s="21" t="str">
        <f t="shared" ca="1" si="38"/>
        <v/>
      </c>
      <c r="H777" s="22" t="str">
        <f t="shared" ca="1" si="37"/>
        <v/>
      </c>
    </row>
    <row r="778" spans="2:8" x14ac:dyDescent="0.35">
      <c r="B778" s="19" t="str">
        <f>IF(A778="","",SUMIF(CustInv!$C$4:$C$999,Tracker!A778,CustInv!$B$4:$B$999))</f>
        <v/>
      </c>
      <c r="C778" s="20" t="str">
        <f>IF(A778="","",IF(A778=CustInv!C777,CustInv!D777,""))</f>
        <v/>
      </c>
      <c r="D778" s="21" t="str">
        <f>IF(A778="","",SUMIF(CustInv!C777:C1772,Tracker!A778,CustInv!E777:E1772))</f>
        <v/>
      </c>
      <c r="E778" s="19" t="str">
        <f t="shared" si="36"/>
        <v/>
      </c>
      <c r="F778" s="21" t="str">
        <f ca="1">IF(C778="","",MIN(SUMIF(CustPay!$C$4:$C$999,Tracker!C778,CustPay!$D$4:$D$99)-SUMIF(OFFSET($C$4,0,0,ROW(C778)-ROW($C$4)),C778,OFFSET($F$4,0,0,ROW(F778)-ROW($F$4))),D778))</f>
        <v/>
      </c>
      <c r="G778" s="21" t="str">
        <f t="shared" ca="1" si="38"/>
        <v/>
      </c>
      <c r="H778" s="22" t="str">
        <f t="shared" ca="1" si="37"/>
        <v/>
      </c>
    </row>
    <row r="779" spans="2:8" x14ac:dyDescent="0.35">
      <c r="B779" s="19" t="str">
        <f>IF(A779="","",SUMIF(CustInv!$C$4:$C$999,Tracker!A779,CustInv!$B$4:$B$999))</f>
        <v/>
      </c>
      <c r="C779" s="20" t="str">
        <f>IF(A779="","",IF(A779=CustInv!C778,CustInv!D778,""))</f>
        <v/>
      </c>
      <c r="D779" s="21" t="str">
        <f>IF(A779="","",SUMIF(CustInv!C778:C1773,Tracker!A779,CustInv!E778:E1773))</f>
        <v/>
      </c>
      <c r="E779" s="19" t="str">
        <f t="shared" si="36"/>
        <v/>
      </c>
      <c r="F779" s="21" t="str">
        <f ca="1">IF(C779="","",MIN(SUMIF(CustPay!$C$4:$C$999,Tracker!C779,CustPay!$D$4:$D$99)-SUMIF(OFFSET($C$4,0,0,ROW(C779)-ROW($C$4)),C779,OFFSET($F$4,0,0,ROW(F779)-ROW($F$4))),D779))</f>
        <v/>
      </c>
      <c r="G779" s="21" t="str">
        <f t="shared" ca="1" si="38"/>
        <v/>
      </c>
      <c r="H779" s="22" t="str">
        <f t="shared" ca="1" si="37"/>
        <v/>
      </c>
    </row>
    <row r="780" spans="2:8" x14ac:dyDescent="0.35">
      <c r="B780" s="19" t="str">
        <f>IF(A780="","",SUMIF(CustInv!$C$4:$C$999,Tracker!A780,CustInv!$B$4:$B$999))</f>
        <v/>
      </c>
      <c r="C780" s="20" t="str">
        <f>IF(A780="","",IF(A780=CustInv!C779,CustInv!D779,""))</f>
        <v/>
      </c>
      <c r="D780" s="21" t="str">
        <f>IF(A780="","",SUMIF(CustInv!C779:C1774,Tracker!A780,CustInv!E779:E1774))</f>
        <v/>
      </c>
      <c r="E780" s="19" t="str">
        <f t="shared" si="36"/>
        <v/>
      </c>
      <c r="F780" s="21" t="str">
        <f ca="1">IF(C780="","",MIN(SUMIF(CustPay!$C$4:$C$999,Tracker!C780,CustPay!$D$4:$D$99)-SUMIF(OFFSET($C$4,0,0,ROW(C780)-ROW($C$4)),C780,OFFSET($F$4,0,0,ROW(F780)-ROW($F$4))),D780))</f>
        <v/>
      </c>
      <c r="G780" s="21" t="str">
        <f t="shared" ca="1" si="38"/>
        <v/>
      </c>
      <c r="H780" s="22" t="str">
        <f t="shared" ca="1" si="37"/>
        <v/>
      </c>
    </row>
    <row r="781" spans="2:8" x14ac:dyDescent="0.35">
      <c r="B781" s="19" t="str">
        <f>IF(A781="","",SUMIF(CustInv!$C$4:$C$999,Tracker!A781,CustInv!$B$4:$B$999))</f>
        <v/>
      </c>
      <c r="C781" s="20" t="str">
        <f>IF(A781="","",IF(A781=CustInv!C780,CustInv!D780,""))</f>
        <v/>
      </c>
      <c r="D781" s="21" t="str">
        <f>IF(A781="","",SUMIF(CustInv!C780:C1775,Tracker!A781,CustInv!E780:E1775))</f>
        <v/>
      </c>
      <c r="E781" s="19" t="str">
        <f t="shared" ref="E781:E844" si="39">IF(A781="","",DATE(YEAR(B781),MONTH(B781),DAY(B781)+30))</f>
        <v/>
      </c>
      <c r="F781" s="21" t="str">
        <f ca="1">IF(C781="","",MIN(SUMIF(CustPay!$C$4:$C$999,Tracker!C781,CustPay!$D$4:$D$99)-SUMIF(OFFSET($C$4,0,0,ROW(C781)-ROW($C$4)),C781,OFFSET($F$4,0,0,ROW(F781)-ROW($F$4))),D781))</f>
        <v/>
      </c>
      <c r="G781" s="21" t="str">
        <f t="shared" ca="1" si="38"/>
        <v/>
      </c>
      <c r="H781" s="22" t="str">
        <f t="shared" ref="H781:H844" ca="1" si="40">IF(G781=0,"Invoice Paid Up",IF(B781="","",TODAY()-B781))</f>
        <v/>
      </c>
    </row>
    <row r="782" spans="2:8" x14ac:dyDescent="0.35">
      <c r="B782" s="19" t="str">
        <f>IF(A782="","",SUMIF(CustInv!$C$4:$C$999,Tracker!A782,CustInv!$B$4:$B$999))</f>
        <v/>
      </c>
      <c r="C782" s="20" t="str">
        <f>IF(A782="","",IF(A782=CustInv!C781,CustInv!D781,""))</f>
        <v/>
      </c>
      <c r="D782" s="21" t="str">
        <f>IF(A782="","",SUMIF(CustInv!C781:C1776,Tracker!A782,CustInv!E781:E1776))</f>
        <v/>
      </c>
      <c r="E782" s="19" t="str">
        <f t="shared" si="39"/>
        <v/>
      </c>
      <c r="F782" s="21" t="str">
        <f ca="1">IF(C782="","",MIN(SUMIF(CustPay!$C$4:$C$999,Tracker!C782,CustPay!$D$4:$D$99)-SUMIF(OFFSET($C$4,0,0,ROW(C782)-ROW($C$4)),C782,OFFSET($F$4,0,0,ROW(F782)-ROW($F$4))),D782))</f>
        <v/>
      </c>
      <c r="G782" s="21" t="str">
        <f t="shared" ca="1" si="38"/>
        <v/>
      </c>
      <c r="H782" s="22" t="str">
        <f t="shared" ca="1" si="40"/>
        <v/>
      </c>
    </row>
    <row r="783" spans="2:8" x14ac:dyDescent="0.35">
      <c r="B783" s="19" t="str">
        <f>IF(A783="","",SUMIF(CustInv!$C$4:$C$999,Tracker!A783,CustInv!$B$4:$B$999))</f>
        <v/>
      </c>
      <c r="C783" s="20" t="str">
        <f>IF(A783="","",IF(A783=CustInv!C782,CustInv!D782,""))</f>
        <v/>
      </c>
      <c r="D783" s="21" t="str">
        <f>IF(A783="","",SUMIF(CustInv!C782:C1777,Tracker!A783,CustInv!E782:E1777))</f>
        <v/>
      </c>
      <c r="E783" s="19" t="str">
        <f t="shared" si="39"/>
        <v/>
      </c>
      <c r="F783" s="21" t="str">
        <f ca="1">IF(C783="","",MIN(SUMIF(CustPay!$C$4:$C$999,Tracker!C783,CustPay!$D$4:$D$99)-SUMIF(OFFSET($C$4,0,0,ROW(C783)-ROW($C$4)),C783,OFFSET($F$4,0,0,ROW(F783)-ROW($F$4))),D783))</f>
        <v/>
      </c>
      <c r="G783" s="21" t="str">
        <f t="shared" ca="1" si="38"/>
        <v/>
      </c>
      <c r="H783" s="22" t="str">
        <f t="shared" ca="1" si="40"/>
        <v/>
      </c>
    </row>
    <row r="784" spans="2:8" x14ac:dyDescent="0.35">
      <c r="B784" s="19" t="str">
        <f>IF(A784="","",SUMIF(CustInv!$C$4:$C$999,Tracker!A784,CustInv!$B$4:$B$999))</f>
        <v/>
      </c>
      <c r="C784" s="20" t="str">
        <f>IF(A784="","",IF(A784=CustInv!C783,CustInv!D783,""))</f>
        <v/>
      </c>
      <c r="D784" s="21" t="str">
        <f>IF(A784="","",SUMIF(CustInv!C783:C1778,Tracker!A784,CustInv!E783:E1778))</f>
        <v/>
      </c>
      <c r="E784" s="19" t="str">
        <f t="shared" si="39"/>
        <v/>
      </c>
      <c r="F784" s="21" t="str">
        <f ca="1">IF(C784="","",MIN(SUMIF(CustPay!$C$4:$C$999,Tracker!C784,CustPay!$D$4:$D$99)-SUMIF(OFFSET($C$4,0,0,ROW(C784)-ROW($C$4)),C784,OFFSET($F$4,0,0,ROW(F784)-ROW($F$4))),D784))</f>
        <v/>
      </c>
      <c r="G784" s="21" t="str">
        <f t="shared" ca="1" si="38"/>
        <v/>
      </c>
      <c r="H784" s="22" t="str">
        <f t="shared" ca="1" si="40"/>
        <v/>
      </c>
    </row>
    <row r="785" spans="2:8" x14ac:dyDescent="0.35">
      <c r="B785" s="19" t="str">
        <f>IF(A785="","",SUMIF(CustInv!$C$4:$C$999,Tracker!A785,CustInv!$B$4:$B$999))</f>
        <v/>
      </c>
      <c r="C785" s="20" t="str">
        <f>IF(A785="","",IF(A785=CustInv!C784,CustInv!D784,""))</f>
        <v/>
      </c>
      <c r="D785" s="21" t="str">
        <f>IF(A785="","",SUMIF(CustInv!C784:C1779,Tracker!A785,CustInv!E784:E1779))</f>
        <v/>
      </c>
      <c r="E785" s="19" t="str">
        <f t="shared" si="39"/>
        <v/>
      </c>
      <c r="F785" s="21" t="str">
        <f ca="1">IF(C785="","",MIN(SUMIF(CustPay!$C$4:$C$999,Tracker!C785,CustPay!$D$4:$D$99)-SUMIF(OFFSET($C$4,0,0,ROW(C785)-ROW($C$4)),C785,OFFSET($F$4,0,0,ROW(F785)-ROW($F$4))),D785))</f>
        <v/>
      </c>
      <c r="G785" s="21" t="str">
        <f t="shared" ca="1" si="38"/>
        <v/>
      </c>
      <c r="H785" s="22" t="str">
        <f t="shared" ca="1" si="40"/>
        <v/>
      </c>
    </row>
    <row r="786" spans="2:8" x14ac:dyDescent="0.35">
      <c r="B786" s="19" t="str">
        <f>IF(A786="","",SUMIF(CustInv!$C$4:$C$999,Tracker!A786,CustInv!$B$4:$B$999))</f>
        <v/>
      </c>
      <c r="C786" s="20" t="str">
        <f>IF(A786="","",IF(A786=CustInv!C785,CustInv!D785,""))</f>
        <v/>
      </c>
      <c r="D786" s="21" t="str">
        <f>IF(A786="","",SUMIF(CustInv!C785:C1780,Tracker!A786,CustInv!E785:E1780))</f>
        <v/>
      </c>
      <c r="E786" s="19" t="str">
        <f t="shared" si="39"/>
        <v/>
      </c>
      <c r="F786" s="21" t="str">
        <f ca="1">IF(C786="","",MIN(SUMIF(CustPay!$C$4:$C$999,Tracker!C786,CustPay!$D$4:$D$99)-SUMIF(OFFSET($C$4,0,0,ROW(C786)-ROW($C$4)),C786,OFFSET($F$4,0,0,ROW(F786)-ROW($F$4))),D786))</f>
        <v/>
      </c>
      <c r="G786" s="21" t="str">
        <f t="shared" ca="1" si="38"/>
        <v/>
      </c>
      <c r="H786" s="22" t="str">
        <f t="shared" ca="1" si="40"/>
        <v/>
      </c>
    </row>
    <row r="787" spans="2:8" x14ac:dyDescent="0.35">
      <c r="B787" s="19" t="str">
        <f>IF(A787="","",SUMIF(CustInv!$C$4:$C$999,Tracker!A787,CustInv!$B$4:$B$999))</f>
        <v/>
      </c>
      <c r="C787" s="20" t="str">
        <f>IF(A787="","",IF(A787=CustInv!C786,CustInv!D786,""))</f>
        <v/>
      </c>
      <c r="D787" s="21" t="str">
        <f>IF(A787="","",SUMIF(CustInv!C786:C1781,Tracker!A787,CustInv!E786:E1781))</f>
        <v/>
      </c>
      <c r="E787" s="19" t="str">
        <f t="shared" si="39"/>
        <v/>
      </c>
      <c r="F787" s="21" t="str">
        <f ca="1">IF(C787="","",MIN(SUMIF(CustPay!$C$4:$C$999,Tracker!C787,CustPay!$D$4:$D$99)-SUMIF(OFFSET($C$4,0,0,ROW(C787)-ROW($C$4)),C787,OFFSET($F$4,0,0,ROW(F787)-ROW($F$4))),D787))</f>
        <v/>
      </c>
      <c r="G787" s="21" t="str">
        <f t="shared" ca="1" si="38"/>
        <v/>
      </c>
      <c r="H787" s="22" t="str">
        <f t="shared" ca="1" si="40"/>
        <v/>
      </c>
    </row>
    <row r="788" spans="2:8" x14ac:dyDescent="0.35">
      <c r="B788" s="19" t="str">
        <f>IF(A788="","",SUMIF(CustInv!$C$4:$C$999,Tracker!A788,CustInv!$B$4:$B$999))</f>
        <v/>
      </c>
      <c r="C788" s="20" t="str">
        <f>IF(A788="","",IF(A788=CustInv!C787,CustInv!D787,""))</f>
        <v/>
      </c>
      <c r="D788" s="21" t="str">
        <f>IF(A788="","",SUMIF(CustInv!C787:C1782,Tracker!A788,CustInv!E787:E1782))</f>
        <v/>
      </c>
      <c r="E788" s="19" t="str">
        <f t="shared" si="39"/>
        <v/>
      </c>
      <c r="F788" s="21" t="str">
        <f ca="1">IF(C788="","",MIN(SUMIF(CustPay!$C$4:$C$999,Tracker!C788,CustPay!$D$4:$D$99)-SUMIF(OFFSET($C$4,0,0,ROW(C788)-ROW($C$4)),C788,OFFSET($F$4,0,0,ROW(F788)-ROW($F$4))),D788))</f>
        <v/>
      </c>
      <c r="G788" s="21" t="str">
        <f t="shared" ca="1" si="38"/>
        <v/>
      </c>
      <c r="H788" s="22" t="str">
        <f t="shared" ca="1" si="40"/>
        <v/>
      </c>
    </row>
    <row r="789" spans="2:8" x14ac:dyDescent="0.35">
      <c r="B789" s="19" t="str">
        <f>IF(A789="","",SUMIF(CustInv!$C$4:$C$999,Tracker!A789,CustInv!$B$4:$B$999))</f>
        <v/>
      </c>
      <c r="C789" s="20" t="str">
        <f>IF(A789="","",IF(A789=CustInv!C788,CustInv!D788,""))</f>
        <v/>
      </c>
      <c r="D789" s="21" t="str">
        <f>IF(A789="","",SUMIF(CustInv!C788:C1783,Tracker!A789,CustInv!E788:E1783))</f>
        <v/>
      </c>
      <c r="E789" s="19" t="str">
        <f t="shared" si="39"/>
        <v/>
      </c>
      <c r="F789" s="21" t="str">
        <f ca="1">IF(C789="","",MIN(SUMIF(CustPay!$C$4:$C$999,Tracker!C789,CustPay!$D$4:$D$99)-SUMIF(OFFSET($C$4,0,0,ROW(C789)-ROW($C$4)),C789,OFFSET($F$4,0,0,ROW(F789)-ROW($F$4))),D789))</f>
        <v/>
      </c>
      <c r="G789" s="21" t="str">
        <f t="shared" ca="1" si="38"/>
        <v/>
      </c>
      <c r="H789" s="22" t="str">
        <f t="shared" ca="1" si="40"/>
        <v/>
      </c>
    </row>
    <row r="790" spans="2:8" x14ac:dyDescent="0.35">
      <c r="B790" s="19" t="str">
        <f>IF(A790="","",SUMIF(CustInv!$C$4:$C$999,Tracker!A790,CustInv!$B$4:$B$999))</f>
        <v/>
      </c>
      <c r="C790" s="20" t="str">
        <f>IF(A790="","",IF(A790=CustInv!C789,CustInv!D789,""))</f>
        <v/>
      </c>
      <c r="D790" s="21" t="str">
        <f>IF(A790="","",SUMIF(CustInv!C789:C1784,Tracker!A790,CustInv!E789:E1784))</f>
        <v/>
      </c>
      <c r="E790" s="19" t="str">
        <f t="shared" si="39"/>
        <v/>
      </c>
      <c r="F790" s="21" t="str">
        <f ca="1">IF(C790="","",MIN(SUMIF(CustPay!$C$4:$C$999,Tracker!C790,CustPay!$D$4:$D$99)-SUMIF(OFFSET($C$4,0,0,ROW(C790)-ROW($C$4)),C790,OFFSET($F$4,0,0,ROW(F790)-ROW($F$4))),D790))</f>
        <v/>
      </c>
      <c r="G790" s="21" t="str">
        <f t="shared" ca="1" si="38"/>
        <v/>
      </c>
      <c r="H790" s="22" t="str">
        <f t="shared" ca="1" si="40"/>
        <v/>
      </c>
    </row>
    <row r="791" spans="2:8" x14ac:dyDescent="0.35">
      <c r="B791" s="19" t="str">
        <f>IF(A791="","",SUMIF(CustInv!$C$4:$C$999,Tracker!A791,CustInv!$B$4:$B$999))</f>
        <v/>
      </c>
      <c r="C791" s="20" t="str">
        <f>IF(A791="","",IF(A791=CustInv!C790,CustInv!D790,""))</f>
        <v/>
      </c>
      <c r="D791" s="21" t="str">
        <f>IF(A791="","",SUMIF(CustInv!C790:C1785,Tracker!A791,CustInv!E790:E1785))</f>
        <v/>
      </c>
      <c r="E791" s="19" t="str">
        <f t="shared" si="39"/>
        <v/>
      </c>
      <c r="F791" s="21" t="str">
        <f ca="1">IF(C791="","",MIN(SUMIF(CustPay!$C$4:$C$999,Tracker!C791,CustPay!$D$4:$D$99)-SUMIF(OFFSET($C$4,0,0,ROW(C791)-ROW($C$4)),C791,OFFSET($F$4,0,0,ROW(F791)-ROW($F$4))),D791))</f>
        <v/>
      </c>
      <c r="G791" s="21" t="str">
        <f t="shared" ca="1" si="38"/>
        <v/>
      </c>
      <c r="H791" s="22" t="str">
        <f t="shared" ca="1" si="40"/>
        <v/>
      </c>
    </row>
    <row r="792" spans="2:8" x14ac:dyDescent="0.35">
      <c r="B792" s="19" t="str">
        <f>IF(A792="","",SUMIF(CustInv!$C$4:$C$999,Tracker!A792,CustInv!$B$4:$B$999))</f>
        <v/>
      </c>
      <c r="C792" s="20" t="str">
        <f>IF(A792="","",IF(A792=CustInv!C791,CustInv!D791,""))</f>
        <v/>
      </c>
      <c r="D792" s="21" t="str">
        <f>IF(A792="","",SUMIF(CustInv!C791:C1786,Tracker!A792,CustInv!E791:E1786))</f>
        <v/>
      </c>
      <c r="E792" s="19" t="str">
        <f t="shared" si="39"/>
        <v/>
      </c>
      <c r="F792" s="21" t="str">
        <f ca="1">IF(C792="","",MIN(SUMIF(CustPay!$C$4:$C$999,Tracker!C792,CustPay!$D$4:$D$99)-SUMIF(OFFSET($C$4,0,0,ROW(C792)-ROW($C$4)),C792,OFFSET($F$4,0,0,ROW(F792)-ROW($F$4))),D792))</f>
        <v/>
      </c>
      <c r="G792" s="21" t="str">
        <f t="shared" ca="1" si="38"/>
        <v/>
      </c>
      <c r="H792" s="22" t="str">
        <f t="shared" ca="1" si="40"/>
        <v/>
      </c>
    </row>
    <row r="793" spans="2:8" x14ac:dyDescent="0.35">
      <c r="B793" s="19" t="str">
        <f>IF(A793="","",SUMIF(CustInv!$C$4:$C$999,Tracker!A793,CustInv!$B$4:$B$999))</f>
        <v/>
      </c>
      <c r="C793" s="20" t="str">
        <f>IF(A793="","",IF(A793=CustInv!C792,CustInv!D792,""))</f>
        <v/>
      </c>
      <c r="D793" s="21" t="str">
        <f>IF(A793="","",SUMIF(CustInv!C792:C1787,Tracker!A793,CustInv!E792:E1787))</f>
        <v/>
      </c>
      <c r="E793" s="19" t="str">
        <f t="shared" si="39"/>
        <v/>
      </c>
      <c r="F793" s="21" t="str">
        <f ca="1">IF(C793="","",MIN(SUMIF(CustPay!$C$4:$C$999,Tracker!C793,CustPay!$D$4:$D$99)-SUMIF(OFFSET($C$4,0,0,ROW(C793)-ROW($C$4)),C793,OFFSET($F$4,0,0,ROW(F793)-ROW($F$4))),D793))</f>
        <v/>
      </c>
      <c r="G793" s="21" t="str">
        <f t="shared" ca="1" si="38"/>
        <v/>
      </c>
      <c r="H793" s="22" t="str">
        <f t="shared" ca="1" si="40"/>
        <v/>
      </c>
    </row>
    <row r="794" spans="2:8" x14ac:dyDescent="0.35">
      <c r="B794" s="19" t="str">
        <f>IF(A794="","",SUMIF(CustInv!$C$4:$C$999,Tracker!A794,CustInv!$B$4:$B$999))</f>
        <v/>
      </c>
      <c r="C794" s="20" t="str">
        <f>IF(A794="","",IF(A794=CustInv!C793,CustInv!D793,""))</f>
        <v/>
      </c>
      <c r="D794" s="21" t="str">
        <f>IF(A794="","",SUMIF(CustInv!C793:C1788,Tracker!A794,CustInv!E793:E1788))</f>
        <v/>
      </c>
      <c r="E794" s="19" t="str">
        <f t="shared" si="39"/>
        <v/>
      </c>
      <c r="F794" s="21" t="str">
        <f ca="1">IF(C794="","",MIN(SUMIF(CustPay!$C$4:$C$999,Tracker!C794,CustPay!$D$4:$D$99)-SUMIF(OFFSET($C$4,0,0,ROW(C794)-ROW($C$4)),C794,OFFSET($F$4,0,0,ROW(F794)-ROW($F$4))),D794))</f>
        <v/>
      </c>
      <c r="G794" s="21" t="str">
        <f t="shared" ca="1" si="38"/>
        <v/>
      </c>
      <c r="H794" s="22" t="str">
        <f t="shared" ca="1" si="40"/>
        <v/>
      </c>
    </row>
    <row r="795" spans="2:8" x14ac:dyDescent="0.35">
      <c r="B795" s="19" t="str">
        <f>IF(A795="","",SUMIF(CustInv!$C$4:$C$999,Tracker!A795,CustInv!$B$4:$B$999))</f>
        <v/>
      </c>
      <c r="C795" s="20" t="str">
        <f>IF(A795="","",IF(A795=CustInv!C794,CustInv!D794,""))</f>
        <v/>
      </c>
      <c r="D795" s="21" t="str">
        <f>IF(A795="","",SUMIF(CustInv!C794:C1789,Tracker!A795,CustInv!E794:E1789))</f>
        <v/>
      </c>
      <c r="E795" s="19" t="str">
        <f t="shared" si="39"/>
        <v/>
      </c>
      <c r="F795" s="21" t="str">
        <f ca="1">IF(C795="","",MIN(SUMIF(CustPay!$C$4:$C$999,Tracker!C795,CustPay!$D$4:$D$99)-SUMIF(OFFSET($C$4,0,0,ROW(C795)-ROW($C$4)),C795,OFFSET($F$4,0,0,ROW(F795)-ROW($F$4))),D795))</f>
        <v/>
      </c>
      <c r="G795" s="21" t="str">
        <f t="shared" ca="1" si="38"/>
        <v/>
      </c>
      <c r="H795" s="22" t="str">
        <f t="shared" ca="1" si="40"/>
        <v/>
      </c>
    </row>
    <row r="796" spans="2:8" x14ac:dyDescent="0.35">
      <c r="B796" s="19" t="str">
        <f>IF(A796="","",SUMIF(CustInv!$C$4:$C$999,Tracker!A796,CustInv!$B$4:$B$999))</f>
        <v/>
      </c>
      <c r="C796" s="20" t="str">
        <f>IF(A796="","",IF(A796=CustInv!C795,CustInv!D795,""))</f>
        <v/>
      </c>
      <c r="D796" s="21" t="str">
        <f>IF(A796="","",SUMIF(CustInv!C795:C1790,Tracker!A796,CustInv!E795:E1790))</f>
        <v/>
      </c>
      <c r="E796" s="19" t="str">
        <f t="shared" si="39"/>
        <v/>
      </c>
      <c r="F796" s="21" t="str">
        <f ca="1">IF(C796="","",MIN(SUMIF(CustPay!$C$4:$C$999,Tracker!C796,CustPay!$D$4:$D$99)-SUMIF(OFFSET($C$4,0,0,ROW(C796)-ROW($C$4)),C796,OFFSET($F$4,0,0,ROW(F796)-ROW($F$4))),D796))</f>
        <v/>
      </c>
      <c r="G796" s="21" t="str">
        <f t="shared" ca="1" si="38"/>
        <v/>
      </c>
      <c r="H796" s="22" t="str">
        <f t="shared" ca="1" si="40"/>
        <v/>
      </c>
    </row>
    <row r="797" spans="2:8" x14ac:dyDescent="0.35">
      <c r="B797" s="19" t="str">
        <f>IF(A797="","",SUMIF(CustInv!$C$4:$C$999,Tracker!A797,CustInv!$B$4:$B$999))</f>
        <v/>
      </c>
      <c r="C797" s="20" t="str">
        <f>IF(A797="","",IF(A797=CustInv!C796,CustInv!D796,""))</f>
        <v/>
      </c>
      <c r="D797" s="21" t="str">
        <f>IF(A797="","",SUMIF(CustInv!C796:C1791,Tracker!A797,CustInv!E796:E1791))</f>
        <v/>
      </c>
      <c r="E797" s="19" t="str">
        <f t="shared" si="39"/>
        <v/>
      </c>
      <c r="F797" s="21" t="str">
        <f ca="1">IF(C797="","",MIN(SUMIF(CustPay!$C$4:$C$999,Tracker!C797,CustPay!$D$4:$D$99)-SUMIF(OFFSET($C$4,0,0,ROW(C797)-ROW($C$4)),C797,OFFSET($F$4,0,0,ROW(F797)-ROW($F$4))),D797))</f>
        <v/>
      </c>
      <c r="G797" s="21" t="str">
        <f t="shared" ca="1" si="38"/>
        <v/>
      </c>
      <c r="H797" s="22" t="str">
        <f t="shared" ca="1" si="40"/>
        <v/>
      </c>
    </row>
    <row r="798" spans="2:8" x14ac:dyDescent="0.35">
      <c r="B798" s="19" t="str">
        <f>IF(A798="","",SUMIF(CustInv!$C$4:$C$999,Tracker!A798,CustInv!$B$4:$B$999))</f>
        <v/>
      </c>
      <c r="C798" s="20" t="str">
        <f>IF(A798="","",IF(A798=CustInv!C797,CustInv!D797,""))</f>
        <v/>
      </c>
      <c r="D798" s="21" t="str">
        <f>IF(A798="","",SUMIF(CustInv!C797:C1792,Tracker!A798,CustInv!E797:E1792))</f>
        <v/>
      </c>
      <c r="E798" s="19" t="str">
        <f t="shared" si="39"/>
        <v/>
      </c>
      <c r="F798" s="21" t="str">
        <f ca="1">IF(C798="","",MIN(SUMIF(CustPay!$C$4:$C$999,Tracker!C798,CustPay!$D$4:$D$99)-SUMIF(OFFSET($C$4,0,0,ROW(C798)-ROW($C$4)),C798,OFFSET($F$4,0,0,ROW(F798)-ROW($F$4))),D798))</f>
        <v/>
      </c>
      <c r="G798" s="21" t="str">
        <f t="shared" ca="1" si="38"/>
        <v/>
      </c>
      <c r="H798" s="22" t="str">
        <f t="shared" ca="1" si="40"/>
        <v/>
      </c>
    </row>
    <row r="799" spans="2:8" x14ac:dyDescent="0.35">
      <c r="B799" s="19" t="str">
        <f>IF(A799="","",SUMIF(CustInv!$C$4:$C$999,Tracker!A799,CustInv!$B$4:$B$999))</f>
        <v/>
      </c>
      <c r="C799" s="20" t="str">
        <f>IF(A799="","",IF(A799=CustInv!C798,CustInv!D798,""))</f>
        <v/>
      </c>
      <c r="D799" s="21" t="str">
        <f>IF(A799="","",SUMIF(CustInv!C798:C1793,Tracker!A799,CustInv!E798:E1793))</f>
        <v/>
      </c>
      <c r="E799" s="19" t="str">
        <f t="shared" si="39"/>
        <v/>
      </c>
      <c r="F799" s="21" t="str">
        <f ca="1">IF(C799="","",MIN(SUMIF(CustPay!$C$4:$C$999,Tracker!C799,CustPay!$D$4:$D$99)-SUMIF(OFFSET($C$4,0,0,ROW(C799)-ROW($C$4)),C799,OFFSET($F$4,0,0,ROW(F799)-ROW($F$4))),D799))</f>
        <v/>
      </c>
      <c r="G799" s="21" t="str">
        <f t="shared" ca="1" si="38"/>
        <v/>
      </c>
      <c r="H799" s="22" t="str">
        <f t="shared" ca="1" si="40"/>
        <v/>
      </c>
    </row>
    <row r="800" spans="2:8" x14ac:dyDescent="0.35">
      <c r="B800" s="19" t="str">
        <f>IF(A800="","",SUMIF(CustInv!$C$4:$C$999,Tracker!A800,CustInv!$B$4:$B$999))</f>
        <v/>
      </c>
      <c r="C800" s="20" t="str">
        <f>IF(A800="","",IF(A800=CustInv!C799,CustInv!D799,""))</f>
        <v/>
      </c>
      <c r="D800" s="21" t="str">
        <f>IF(A800="","",SUMIF(CustInv!C799:C1794,Tracker!A800,CustInv!E799:E1794))</f>
        <v/>
      </c>
      <c r="E800" s="19" t="str">
        <f t="shared" si="39"/>
        <v/>
      </c>
      <c r="F800" s="21" t="str">
        <f ca="1">IF(C800="","",MIN(SUMIF(CustPay!$C$4:$C$999,Tracker!C800,CustPay!$D$4:$D$99)-SUMIF(OFFSET($C$4,0,0,ROW(C800)-ROW($C$4)),C800,OFFSET($F$4,0,0,ROW(F800)-ROW($F$4))),D800))</f>
        <v/>
      </c>
      <c r="G800" s="21" t="str">
        <f t="shared" ca="1" si="38"/>
        <v/>
      </c>
      <c r="H800" s="22" t="str">
        <f t="shared" ca="1" si="40"/>
        <v/>
      </c>
    </row>
    <row r="801" spans="2:8" x14ac:dyDescent="0.35">
      <c r="B801" s="19" t="str">
        <f>IF(A801="","",SUMIF(CustInv!$C$4:$C$999,Tracker!A801,CustInv!$B$4:$B$999))</f>
        <v/>
      </c>
      <c r="C801" s="20" t="str">
        <f>IF(A801="","",IF(A801=CustInv!C800,CustInv!D800,""))</f>
        <v/>
      </c>
      <c r="D801" s="21" t="str">
        <f>IF(A801="","",SUMIF(CustInv!C800:C1795,Tracker!A801,CustInv!E800:E1795))</f>
        <v/>
      </c>
      <c r="E801" s="19" t="str">
        <f t="shared" si="39"/>
        <v/>
      </c>
      <c r="F801" s="21" t="str">
        <f ca="1">IF(C801="","",MIN(SUMIF(CustPay!$C$4:$C$999,Tracker!C801,CustPay!$D$4:$D$99)-SUMIF(OFFSET($C$4,0,0,ROW(C801)-ROW($C$4)),C801,OFFSET($F$4,0,0,ROW(F801)-ROW($F$4))),D801))</f>
        <v/>
      </c>
      <c r="G801" s="21" t="str">
        <f t="shared" ca="1" si="38"/>
        <v/>
      </c>
      <c r="H801" s="22" t="str">
        <f t="shared" ca="1" si="40"/>
        <v/>
      </c>
    </row>
    <row r="802" spans="2:8" x14ac:dyDescent="0.35">
      <c r="B802" s="19" t="str">
        <f>IF(A802="","",SUMIF(CustInv!$C$4:$C$999,Tracker!A802,CustInv!$B$4:$B$999))</f>
        <v/>
      </c>
      <c r="C802" s="20" t="str">
        <f>IF(A802="","",IF(A802=CustInv!C801,CustInv!D801,""))</f>
        <v/>
      </c>
      <c r="D802" s="21" t="str">
        <f>IF(A802="","",SUMIF(CustInv!C801:C1796,Tracker!A802,CustInv!E801:E1796))</f>
        <v/>
      </c>
      <c r="E802" s="19" t="str">
        <f t="shared" si="39"/>
        <v/>
      </c>
      <c r="F802" s="21" t="str">
        <f ca="1">IF(C802="","",MIN(SUMIF(CustPay!$C$4:$C$999,Tracker!C802,CustPay!$D$4:$D$99)-SUMIF(OFFSET($C$4,0,0,ROW(C802)-ROW($C$4)),C802,OFFSET($F$4,0,0,ROW(F802)-ROW($F$4))),D802))</f>
        <v/>
      </c>
      <c r="G802" s="21" t="str">
        <f t="shared" ca="1" si="38"/>
        <v/>
      </c>
      <c r="H802" s="22" t="str">
        <f t="shared" ca="1" si="40"/>
        <v/>
      </c>
    </row>
    <row r="803" spans="2:8" x14ac:dyDescent="0.35">
      <c r="B803" s="19" t="str">
        <f>IF(A803="","",SUMIF(CustInv!$C$4:$C$999,Tracker!A803,CustInv!$B$4:$B$999))</f>
        <v/>
      </c>
      <c r="C803" s="20" t="str">
        <f>IF(A803="","",IF(A803=CustInv!C802,CustInv!D802,""))</f>
        <v/>
      </c>
      <c r="D803" s="21" t="str">
        <f>IF(A803="","",SUMIF(CustInv!C802:C1797,Tracker!A803,CustInv!E802:E1797))</f>
        <v/>
      </c>
      <c r="E803" s="19" t="str">
        <f t="shared" si="39"/>
        <v/>
      </c>
      <c r="F803" s="21" t="str">
        <f ca="1">IF(C803="","",MIN(SUMIF(CustPay!$C$4:$C$999,Tracker!C803,CustPay!$D$4:$D$99)-SUMIF(OFFSET($C$4,0,0,ROW(C803)-ROW($C$4)),C803,OFFSET($F$4,0,0,ROW(F803)-ROW($F$4))),D803))</f>
        <v/>
      </c>
      <c r="G803" s="21" t="str">
        <f t="shared" ca="1" si="38"/>
        <v/>
      </c>
      <c r="H803" s="22" t="str">
        <f t="shared" ca="1" si="40"/>
        <v/>
      </c>
    </row>
    <row r="804" spans="2:8" x14ac:dyDescent="0.35">
      <c r="B804" s="19" t="str">
        <f>IF(A804="","",SUMIF(CustInv!$C$4:$C$999,Tracker!A804,CustInv!$B$4:$B$999))</f>
        <v/>
      </c>
      <c r="C804" s="20" t="str">
        <f>IF(A804="","",IF(A804=CustInv!C803,CustInv!D803,""))</f>
        <v/>
      </c>
      <c r="D804" s="21" t="str">
        <f>IF(A804="","",SUMIF(CustInv!C803:C1798,Tracker!A804,CustInv!E803:E1798))</f>
        <v/>
      </c>
      <c r="E804" s="19" t="str">
        <f t="shared" si="39"/>
        <v/>
      </c>
      <c r="F804" s="21" t="str">
        <f ca="1">IF(C804="","",MIN(SUMIF(CustPay!$C$4:$C$999,Tracker!C804,CustPay!$D$4:$D$99)-SUMIF(OFFSET($C$4,0,0,ROW(C804)-ROW($C$4)),C804,OFFSET($F$4,0,0,ROW(F804)-ROW($F$4))),D804))</f>
        <v/>
      </c>
      <c r="G804" s="21" t="str">
        <f t="shared" ca="1" si="38"/>
        <v/>
      </c>
      <c r="H804" s="22" t="str">
        <f t="shared" ca="1" si="40"/>
        <v/>
      </c>
    </row>
    <row r="805" spans="2:8" x14ac:dyDescent="0.35">
      <c r="B805" s="19" t="str">
        <f>IF(A805="","",SUMIF(CustInv!$C$4:$C$999,Tracker!A805,CustInv!$B$4:$B$999))</f>
        <v/>
      </c>
      <c r="C805" s="20" t="str">
        <f>IF(A805="","",IF(A805=CustInv!C804,CustInv!D804,""))</f>
        <v/>
      </c>
      <c r="D805" s="21" t="str">
        <f>IF(A805="","",SUMIF(CustInv!C804:C1799,Tracker!A805,CustInv!E804:E1799))</f>
        <v/>
      </c>
      <c r="E805" s="19" t="str">
        <f t="shared" si="39"/>
        <v/>
      </c>
      <c r="F805" s="21" t="str">
        <f ca="1">IF(C805="","",MIN(SUMIF(CustPay!$C$4:$C$999,Tracker!C805,CustPay!$D$4:$D$99)-SUMIF(OFFSET($C$4,0,0,ROW(C805)-ROW($C$4)),C805,OFFSET($F$4,0,0,ROW(F805)-ROW($F$4))),D805))</f>
        <v/>
      </c>
      <c r="G805" s="21" t="str">
        <f t="shared" ca="1" si="38"/>
        <v/>
      </c>
      <c r="H805" s="22" t="str">
        <f t="shared" ca="1" si="40"/>
        <v/>
      </c>
    </row>
    <row r="806" spans="2:8" x14ac:dyDescent="0.35">
      <c r="B806" s="19" t="str">
        <f>IF(A806="","",SUMIF(CustInv!$C$4:$C$999,Tracker!A806,CustInv!$B$4:$B$999))</f>
        <v/>
      </c>
      <c r="C806" s="20" t="str">
        <f>IF(A806="","",IF(A806=CustInv!C805,CustInv!D805,""))</f>
        <v/>
      </c>
      <c r="D806" s="21" t="str">
        <f>IF(A806="","",SUMIF(CustInv!C805:C1800,Tracker!A806,CustInv!E805:E1800))</f>
        <v/>
      </c>
      <c r="E806" s="19" t="str">
        <f t="shared" si="39"/>
        <v/>
      </c>
      <c r="F806" s="21" t="str">
        <f ca="1">IF(C806="","",MIN(SUMIF(CustPay!$C$4:$C$999,Tracker!C806,CustPay!$D$4:$D$99)-SUMIF(OFFSET($C$4,0,0,ROW(C806)-ROW($C$4)),C806,OFFSET($F$4,0,0,ROW(F806)-ROW($F$4))),D806))</f>
        <v/>
      </c>
      <c r="G806" s="21" t="str">
        <f t="shared" ca="1" si="38"/>
        <v/>
      </c>
      <c r="H806" s="22" t="str">
        <f t="shared" ca="1" si="40"/>
        <v/>
      </c>
    </row>
    <row r="807" spans="2:8" x14ac:dyDescent="0.35">
      <c r="B807" s="19" t="str">
        <f>IF(A807="","",SUMIF(CustInv!$C$4:$C$999,Tracker!A807,CustInv!$B$4:$B$999))</f>
        <v/>
      </c>
      <c r="C807" s="20" t="str">
        <f>IF(A807="","",IF(A807=CustInv!C806,CustInv!D806,""))</f>
        <v/>
      </c>
      <c r="D807" s="21" t="str">
        <f>IF(A807="","",SUMIF(CustInv!C806:C1801,Tracker!A807,CustInv!E806:E1801))</f>
        <v/>
      </c>
      <c r="E807" s="19" t="str">
        <f t="shared" si="39"/>
        <v/>
      </c>
      <c r="F807" s="21" t="str">
        <f ca="1">IF(C807="","",MIN(SUMIF(CustPay!$C$4:$C$999,Tracker!C807,CustPay!$D$4:$D$99)-SUMIF(OFFSET($C$4,0,0,ROW(C807)-ROW($C$4)),C807,OFFSET($F$4,0,0,ROW(F807)-ROW($F$4))),D807))</f>
        <v/>
      </c>
      <c r="G807" s="21" t="str">
        <f t="shared" ca="1" si="38"/>
        <v/>
      </c>
      <c r="H807" s="22" t="str">
        <f t="shared" ca="1" si="40"/>
        <v/>
      </c>
    </row>
    <row r="808" spans="2:8" x14ac:dyDescent="0.35">
      <c r="B808" s="19" t="str">
        <f>IF(A808="","",SUMIF(CustInv!$C$4:$C$999,Tracker!A808,CustInv!$B$4:$B$999))</f>
        <v/>
      </c>
      <c r="C808" s="20" t="str">
        <f>IF(A808="","",IF(A808=CustInv!C807,CustInv!D807,""))</f>
        <v/>
      </c>
      <c r="D808" s="21" t="str">
        <f>IF(A808="","",SUMIF(CustInv!C807:C1802,Tracker!A808,CustInv!E807:E1802))</f>
        <v/>
      </c>
      <c r="E808" s="19" t="str">
        <f t="shared" si="39"/>
        <v/>
      </c>
      <c r="F808" s="21" t="str">
        <f ca="1">IF(C808="","",MIN(SUMIF(CustPay!$C$4:$C$999,Tracker!C808,CustPay!$D$4:$D$99)-SUMIF(OFFSET($C$4,0,0,ROW(C808)-ROW($C$4)),C808,OFFSET($F$4,0,0,ROW(F808)-ROW($F$4))),D808))</f>
        <v/>
      </c>
      <c r="G808" s="21" t="str">
        <f t="shared" ca="1" si="38"/>
        <v/>
      </c>
      <c r="H808" s="22" t="str">
        <f t="shared" ca="1" si="40"/>
        <v/>
      </c>
    </row>
    <row r="809" spans="2:8" x14ac:dyDescent="0.35">
      <c r="B809" s="19" t="str">
        <f>IF(A809="","",SUMIF(CustInv!$C$4:$C$999,Tracker!A809,CustInv!$B$4:$B$999))</f>
        <v/>
      </c>
      <c r="C809" s="20" t="str">
        <f>IF(A809="","",IF(A809=CustInv!C808,CustInv!D808,""))</f>
        <v/>
      </c>
      <c r="D809" s="21" t="str">
        <f>IF(A809="","",SUMIF(CustInv!C808:C1803,Tracker!A809,CustInv!E808:E1803))</f>
        <v/>
      </c>
      <c r="E809" s="19" t="str">
        <f t="shared" si="39"/>
        <v/>
      </c>
      <c r="F809" s="21" t="str">
        <f ca="1">IF(C809="","",MIN(SUMIF(CustPay!$C$4:$C$999,Tracker!C809,CustPay!$D$4:$D$99)-SUMIF(OFFSET($C$4,0,0,ROW(C809)-ROW($C$4)),C809,OFFSET($F$4,0,0,ROW(F809)-ROW($F$4))),D809))</f>
        <v/>
      </c>
      <c r="G809" s="21" t="str">
        <f t="shared" ca="1" si="38"/>
        <v/>
      </c>
      <c r="H809" s="22" t="str">
        <f t="shared" ca="1" si="40"/>
        <v/>
      </c>
    </row>
    <row r="810" spans="2:8" x14ac:dyDescent="0.35">
      <c r="B810" s="19" t="str">
        <f>IF(A810="","",SUMIF(CustInv!$C$4:$C$999,Tracker!A810,CustInv!$B$4:$B$999))</f>
        <v/>
      </c>
      <c r="C810" s="20" t="str">
        <f>IF(A810="","",IF(A810=CustInv!C809,CustInv!D809,""))</f>
        <v/>
      </c>
      <c r="D810" s="21" t="str">
        <f>IF(A810="","",SUMIF(CustInv!C809:C1804,Tracker!A810,CustInv!E809:E1804))</f>
        <v/>
      </c>
      <c r="E810" s="19" t="str">
        <f t="shared" si="39"/>
        <v/>
      </c>
      <c r="F810" s="21" t="str">
        <f ca="1">IF(C810="","",MIN(SUMIF(CustPay!$C$4:$C$999,Tracker!C810,CustPay!$D$4:$D$99)-SUMIF(OFFSET($C$4,0,0,ROW(C810)-ROW($C$4)),C810,OFFSET($F$4,0,0,ROW(F810)-ROW($F$4))),D810))</f>
        <v/>
      </c>
      <c r="G810" s="21" t="str">
        <f t="shared" ca="1" si="38"/>
        <v/>
      </c>
      <c r="H810" s="22" t="str">
        <f t="shared" ca="1" si="40"/>
        <v/>
      </c>
    </row>
    <row r="811" spans="2:8" x14ac:dyDescent="0.35">
      <c r="B811" s="19" t="str">
        <f>IF(A811="","",SUMIF(CustInv!$C$4:$C$999,Tracker!A811,CustInv!$B$4:$B$999))</f>
        <v/>
      </c>
      <c r="C811" s="20" t="str">
        <f>IF(A811="","",IF(A811=CustInv!C810,CustInv!D810,""))</f>
        <v/>
      </c>
      <c r="D811" s="21" t="str">
        <f>IF(A811="","",SUMIF(CustInv!C810:C1805,Tracker!A811,CustInv!E810:E1805))</f>
        <v/>
      </c>
      <c r="E811" s="19" t="str">
        <f t="shared" si="39"/>
        <v/>
      </c>
      <c r="F811" s="21" t="str">
        <f ca="1">IF(C811="","",MIN(SUMIF(CustPay!$C$4:$C$999,Tracker!C811,CustPay!$D$4:$D$99)-SUMIF(OFFSET($C$4,0,0,ROW(C811)-ROW($C$4)),C811,OFFSET($F$4,0,0,ROW(F811)-ROW($F$4))),D811))</f>
        <v/>
      </c>
      <c r="G811" s="21" t="str">
        <f t="shared" ca="1" si="38"/>
        <v/>
      </c>
      <c r="H811" s="22" t="str">
        <f t="shared" ca="1" si="40"/>
        <v/>
      </c>
    </row>
    <row r="812" spans="2:8" x14ac:dyDescent="0.35">
      <c r="B812" s="19" t="str">
        <f>IF(A812="","",SUMIF(CustInv!$C$4:$C$999,Tracker!A812,CustInv!$B$4:$B$999))</f>
        <v/>
      </c>
      <c r="C812" s="20" t="str">
        <f>IF(A812="","",IF(A812=CustInv!C811,CustInv!D811,""))</f>
        <v/>
      </c>
      <c r="D812" s="21" t="str">
        <f>IF(A812="","",SUMIF(CustInv!C811:C1806,Tracker!A812,CustInv!E811:E1806))</f>
        <v/>
      </c>
      <c r="E812" s="19" t="str">
        <f t="shared" si="39"/>
        <v/>
      </c>
      <c r="F812" s="21" t="str">
        <f ca="1">IF(C812="","",MIN(SUMIF(CustPay!$C$4:$C$999,Tracker!C812,CustPay!$D$4:$D$99)-SUMIF(OFFSET($C$4,0,0,ROW(C812)-ROW($C$4)),C812,OFFSET($F$4,0,0,ROW(F812)-ROW($F$4))),D812))</f>
        <v/>
      </c>
      <c r="G812" s="21" t="str">
        <f t="shared" ca="1" si="38"/>
        <v/>
      </c>
      <c r="H812" s="22" t="str">
        <f t="shared" ca="1" si="40"/>
        <v/>
      </c>
    </row>
    <row r="813" spans="2:8" x14ac:dyDescent="0.35">
      <c r="B813" s="19" t="str">
        <f>IF(A813="","",SUMIF(CustInv!$C$4:$C$999,Tracker!A813,CustInv!$B$4:$B$999))</f>
        <v/>
      </c>
      <c r="C813" s="20" t="str">
        <f>IF(A813="","",IF(A813=CustInv!C812,CustInv!D812,""))</f>
        <v/>
      </c>
      <c r="D813" s="21" t="str">
        <f>IF(A813="","",SUMIF(CustInv!C812:C1807,Tracker!A813,CustInv!E812:E1807))</f>
        <v/>
      </c>
      <c r="E813" s="19" t="str">
        <f t="shared" si="39"/>
        <v/>
      </c>
      <c r="F813" s="21" t="str">
        <f ca="1">IF(C813="","",MIN(SUMIF(CustPay!$C$4:$C$999,Tracker!C813,CustPay!$D$4:$D$99)-SUMIF(OFFSET($C$4,0,0,ROW(C813)-ROW($C$4)),C813,OFFSET($F$4,0,0,ROW(F813)-ROW($F$4))),D813))</f>
        <v/>
      </c>
      <c r="G813" s="21" t="str">
        <f t="shared" ca="1" si="38"/>
        <v/>
      </c>
      <c r="H813" s="22" t="str">
        <f t="shared" ca="1" si="40"/>
        <v/>
      </c>
    </row>
    <row r="814" spans="2:8" x14ac:dyDescent="0.35">
      <c r="B814" s="19" t="str">
        <f>IF(A814="","",SUMIF(CustInv!$C$4:$C$999,Tracker!A814,CustInv!$B$4:$B$999))</f>
        <v/>
      </c>
      <c r="C814" s="20" t="str">
        <f>IF(A814="","",IF(A814=CustInv!C813,CustInv!D813,""))</f>
        <v/>
      </c>
      <c r="D814" s="21" t="str">
        <f>IF(A814="","",SUMIF(CustInv!C813:C1808,Tracker!A814,CustInv!E813:E1808))</f>
        <v/>
      </c>
      <c r="E814" s="19" t="str">
        <f t="shared" si="39"/>
        <v/>
      </c>
      <c r="F814" s="21" t="str">
        <f ca="1">IF(C814="","",MIN(SUMIF(CustPay!$C$4:$C$999,Tracker!C814,CustPay!$D$4:$D$99)-SUMIF(OFFSET($C$4,0,0,ROW(C814)-ROW($C$4)),C814,OFFSET($F$4,0,0,ROW(F814)-ROW($F$4))),D814))</f>
        <v/>
      </c>
      <c r="G814" s="21" t="str">
        <f t="shared" ca="1" si="38"/>
        <v/>
      </c>
      <c r="H814" s="22" t="str">
        <f t="shared" ca="1" si="40"/>
        <v/>
      </c>
    </row>
    <row r="815" spans="2:8" x14ac:dyDescent="0.35">
      <c r="B815" s="19" t="str">
        <f>IF(A815="","",SUMIF(CustInv!$C$4:$C$999,Tracker!A815,CustInv!$B$4:$B$999))</f>
        <v/>
      </c>
      <c r="C815" s="20" t="str">
        <f>IF(A815="","",IF(A815=CustInv!C814,CustInv!D814,""))</f>
        <v/>
      </c>
      <c r="D815" s="21" t="str">
        <f>IF(A815="","",SUMIF(CustInv!C814:C1809,Tracker!A815,CustInv!E814:E1809))</f>
        <v/>
      </c>
      <c r="E815" s="19" t="str">
        <f t="shared" si="39"/>
        <v/>
      </c>
      <c r="F815" s="21" t="str">
        <f ca="1">IF(C815="","",MIN(SUMIF(CustPay!$C$4:$C$999,Tracker!C815,CustPay!$D$4:$D$99)-SUMIF(OFFSET($C$4,0,0,ROW(C815)-ROW($C$4)),C815,OFFSET($F$4,0,0,ROW(F815)-ROW($F$4))),D815))</f>
        <v/>
      </c>
      <c r="G815" s="21" t="str">
        <f t="shared" ca="1" si="38"/>
        <v/>
      </c>
      <c r="H815" s="22" t="str">
        <f t="shared" ca="1" si="40"/>
        <v/>
      </c>
    </row>
    <row r="816" spans="2:8" x14ac:dyDescent="0.35">
      <c r="B816" s="19" t="str">
        <f>IF(A816="","",SUMIF(CustInv!$C$4:$C$999,Tracker!A816,CustInv!$B$4:$B$999))</f>
        <v/>
      </c>
      <c r="C816" s="20" t="str">
        <f>IF(A816="","",IF(A816=CustInv!C815,CustInv!D815,""))</f>
        <v/>
      </c>
      <c r="D816" s="21" t="str">
        <f>IF(A816="","",SUMIF(CustInv!C815:C1810,Tracker!A816,CustInv!E815:E1810))</f>
        <v/>
      </c>
      <c r="E816" s="19" t="str">
        <f t="shared" si="39"/>
        <v/>
      </c>
      <c r="F816" s="21" t="str">
        <f ca="1">IF(C816="","",MIN(SUMIF(CustPay!$C$4:$C$999,Tracker!C816,CustPay!$D$4:$D$99)-SUMIF(OFFSET($C$4,0,0,ROW(C816)-ROW($C$4)),C816,OFFSET($F$4,0,0,ROW(F816)-ROW($F$4))),D816))</f>
        <v/>
      </c>
      <c r="G816" s="21" t="str">
        <f t="shared" ca="1" si="38"/>
        <v/>
      </c>
      <c r="H816" s="22" t="str">
        <f t="shared" ca="1" si="40"/>
        <v/>
      </c>
    </row>
    <row r="817" spans="2:8" x14ac:dyDescent="0.35">
      <c r="B817" s="19" t="str">
        <f>IF(A817="","",SUMIF(CustInv!$C$4:$C$999,Tracker!A817,CustInv!$B$4:$B$999))</f>
        <v/>
      </c>
      <c r="C817" s="20" t="str">
        <f>IF(A817="","",IF(A817=CustInv!C816,CustInv!D816,""))</f>
        <v/>
      </c>
      <c r="D817" s="21" t="str">
        <f>IF(A817="","",SUMIF(CustInv!C816:C1811,Tracker!A817,CustInv!E816:E1811))</f>
        <v/>
      </c>
      <c r="E817" s="19" t="str">
        <f t="shared" si="39"/>
        <v/>
      </c>
      <c r="F817" s="21" t="str">
        <f ca="1">IF(C817="","",MIN(SUMIF(CustPay!$C$4:$C$999,Tracker!C817,CustPay!$D$4:$D$99)-SUMIF(OFFSET($C$4,0,0,ROW(C817)-ROW($C$4)),C817,OFFSET($F$4,0,0,ROW(F817)-ROW($F$4))),D817))</f>
        <v/>
      </c>
      <c r="G817" s="21" t="str">
        <f t="shared" ca="1" si="38"/>
        <v/>
      </c>
      <c r="H817" s="22" t="str">
        <f t="shared" ca="1" si="40"/>
        <v/>
      </c>
    </row>
    <row r="818" spans="2:8" x14ac:dyDescent="0.35">
      <c r="B818" s="19" t="str">
        <f>IF(A818="","",SUMIF(CustInv!$C$4:$C$999,Tracker!A818,CustInv!$B$4:$B$999))</f>
        <v/>
      </c>
      <c r="C818" s="20" t="str">
        <f>IF(A818="","",IF(A818=CustInv!C817,CustInv!D817,""))</f>
        <v/>
      </c>
      <c r="D818" s="21" t="str">
        <f>IF(A818="","",SUMIF(CustInv!C817:C1812,Tracker!A818,CustInv!E817:E1812))</f>
        <v/>
      </c>
      <c r="E818" s="19" t="str">
        <f t="shared" si="39"/>
        <v/>
      </c>
      <c r="F818" s="21" t="str">
        <f ca="1">IF(C818="","",MIN(SUMIF(CustPay!$C$4:$C$999,Tracker!C818,CustPay!$D$4:$D$99)-SUMIF(OFFSET($C$4,0,0,ROW(C818)-ROW($C$4)),C818,OFFSET($F$4,0,0,ROW(F818)-ROW($F$4))),D818))</f>
        <v/>
      </c>
      <c r="G818" s="21" t="str">
        <f t="shared" ca="1" si="38"/>
        <v/>
      </c>
      <c r="H818" s="22" t="str">
        <f t="shared" ca="1" si="40"/>
        <v/>
      </c>
    </row>
    <row r="819" spans="2:8" x14ac:dyDescent="0.35">
      <c r="B819" s="19" t="str">
        <f>IF(A819="","",SUMIF(CustInv!$C$4:$C$999,Tracker!A819,CustInv!$B$4:$B$999))</f>
        <v/>
      </c>
      <c r="C819" s="20" t="str">
        <f>IF(A819="","",IF(A819=CustInv!C818,CustInv!D818,""))</f>
        <v/>
      </c>
      <c r="D819" s="21" t="str">
        <f>IF(A819="","",SUMIF(CustInv!C818:C1813,Tracker!A819,CustInv!E818:E1813))</f>
        <v/>
      </c>
      <c r="E819" s="19" t="str">
        <f t="shared" si="39"/>
        <v/>
      </c>
      <c r="F819" s="21" t="str">
        <f ca="1">IF(C819="","",MIN(SUMIF(CustPay!$C$4:$C$999,Tracker!C819,CustPay!$D$4:$D$99)-SUMIF(OFFSET($C$4,0,0,ROW(C819)-ROW($C$4)),C819,OFFSET($F$4,0,0,ROW(F819)-ROW($F$4))),D819))</f>
        <v/>
      </c>
      <c r="G819" s="21" t="str">
        <f t="shared" ca="1" si="38"/>
        <v/>
      </c>
      <c r="H819" s="22" t="str">
        <f t="shared" ca="1" si="40"/>
        <v/>
      </c>
    </row>
    <row r="820" spans="2:8" x14ac:dyDescent="0.35">
      <c r="B820" s="19" t="str">
        <f>IF(A820="","",SUMIF(CustInv!$C$4:$C$999,Tracker!A820,CustInv!$B$4:$B$999))</f>
        <v/>
      </c>
      <c r="C820" s="20" t="str">
        <f>IF(A820="","",IF(A820=CustInv!C819,CustInv!D819,""))</f>
        <v/>
      </c>
      <c r="D820" s="21" t="str">
        <f>IF(A820="","",SUMIF(CustInv!C819:C1814,Tracker!A820,CustInv!E819:E1814))</f>
        <v/>
      </c>
      <c r="E820" s="19" t="str">
        <f t="shared" si="39"/>
        <v/>
      </c>
      <c r="F820" s="21" t="str">
        <f ca="1">IF(C820="","",MIN(SUMIF(CustPay!$C$4:$C$999,Tracker!C820,CustPay!$D$4:$D$99)-SUMIF(OFFSET($C$4,0,0,ROW(C820)-ROW($C$4)),C820,OFFSET($F$4,0,0,ROW(F820)-ROW($F$4))),D820))</f>
        <v/>
      </c>
      <c r="G820" s="21" t="str">
        <f t="shared" ca="1" si="38"/>
        <v/>
      </c>
      <c r="H820" s="22" t="str">
        <f t="shared" ca="1" si="40"/>
        <v/>
      </c>
    </row>
    <row r="821" spans="2:8" x14ac:dyDescent="0.35">
      <c r="B821" s="19" t="str">
        <f>IF(A821="","",SUMIF(CustInv!$C$4:$C$999,Tracker!A821,CustInv!$B$4:$B$999))</f>
        <v/>
      </c>
      <c r="C821" s="20" t="str">
        <f>IF(A821="","",IF(A821=CustInv!C820,CustInv!D820,""))</f>
        <v/>
      </c>
      <c r="D821" s="21" t="str">
        <f>IF(A821="","",SUMIF(CustInv!C820:C1815,Tracker!A821,CustInv!E820:E1815))</f>
        <v/>
      </c>
      <c r="E821" s="19" t="str">
        <f t="shared" si="39"/>
        <v/>
      </c>
      <c r="F821" s="21" t="str">
        <f ca="1">IF(C821="","",MIN(SUMIF(CustPay!$C$4:$C$999,Tracker!C821,CustPay!$D$4:$D$99)-SUMIF(OFFSET($C$4,0,0,ROW(C821)-ROW($C$4)),C821,OFFSET($F$4,0,0,ROW(F821)-ROW($F$4))),D821))</f>
        <v/>
      </c>
      <c r="G821" s="21" t="str">
        <f t="shared" ca="1" si="38"/>
        <v/>
      </c>
      <c r="H821" s="22" t="str">
        <f t="shared" ca="1" si="40"/>
        <v/>
      </c>
    </row>
    <row r="822" spans="2:8" x14ac:dyDescent="0.35">
      <c r="B822" s="19" t="str">
        <f>IF(A822="","",SUMIF(CustInv!$C$4:$C$999,Tracker!A822,CustInv!$B$4:$B$999))</f>
        <v/>
      </c>
      <c r="C822" s="20" t="str">
        <f>IF(A822="","",IF(A822=CustInv!C821,CustInv!D821,""))</f>
        <v/>
      </c>
      <c r="D822" s="21" t="str">
        <f>IF(A822="","",SUMIF(CustInv!C821:C1816,Tracker!A822,CustInv!E821:E1816))</f>
        <v/>
      </c>
      <c r="E822" s="19" t="str">
        <f t="shared" si="39"/>
        <v/>
      </c>
      <c r="F822" s="21" t="str">
        <f ca="1">IF(C822="","",MIN(SUMIF(CustPay!$C$4:$C$999,Tracker!C822,CustPay!$D$4:$D$99)-SUMIF(OFFSET($C$4,0,0,ROW(C822)-ROW($C$4)),C822,OFFSET($F$4,0,0,ROW(F822)-ROW($F$4))),D822))</f>
        <v/>
      </c>
      <c r="G822" s="21" t="str">
        <f t="shared" ca="1" si="38"/>
        <v/>
      </c>
      <c r="H822" s="22" t="str">
        <f t="shared" ca="1" si="40"/>
        <v/>
      </c>
    </row>
    <row r="823" spans="2:8" x14ac:dyDescent="0.35">
      <c r="B823" s="19" t="str">
        <f>IF(A823="","",SUMIF(CustInv!$C$4:$C$999,Tracker!A823,CustInv!$B$4:$B$999))</f>
        <v/>
      </c>
      <c r="C823" s="20" t="str">
        <f>IF(A823="","",IF(A823=CustInv!C822,CustInv!D822,""))</f>
        <v/>
      </c>
      <c r="D823" s="21" t="str">
        <f>IF(A823="","",SUMIF(CustInv!C822:C1817,Tracker!A823,CustInv!E822:E1817))</f>
        <v/>
      </c>
      <c r="E823" s="19" t="str">
        <f t="shared" si="39"/>
        <v/>
      </c>
      <c r="F823" s="21" t="str">
        <f ca="1">IF(C823="","",MIN(SUMIF(CustPay!$C$4:$C$999,Tracker!C823,CustPay!$D$4:$D$99)-SUMIF(OFFSET($C$4,0,0,ROW(C823)-ROW($C$4)),C823,OFFSET($F$4,0,0,ROW(F823)-ROW($F$4))),D823))</f>
        <v/>
      </c>
      <c r="G823" s="21" t="str">
        <f t="shared" ca="1" si="38"/>
        <v/>
      </c>
      <c r="H823" s="22" t="str">
        <f t="shared" ca="1" si="40"/>
        <v/>
      </c>
    </row>
    <row r="824" spans="2:8" x14ac:dyDescent="0.35">
      <c r="B824" s="19" t="str">
        <f>IF(A824="","",SUMIF(CustInv!$C$4:$C$999,Tracker!A824,CustInv!$B$4:$B$999))</f>
        <v/>
      </c>
      <c r="C824" s="20" t="str">
        <f>IF(A824="","",IF(A824=CustInv!C823,CustInv!D823,""))</f>
        <v/>
      </c>
      <c r="D824" s="21" t="str">
        <f>IF(A824="","",SUMIF(CustInv!C823:C1818,Tracker!A824,CustInv!E823:E1818))</f>
        <v/>
      </c>
      <c r="E824" s="19" t="str">
        <f t="shared" si="39"/>
        <v/>
      </c>
      <c r="F824" s="21" t="str">
        <f ca="1">IF(C824="","",MIN(SUMIF(CustPay!$C$4:$C$999,Tracker!C824,CustPay!$D$4:$D$99)-SUMIF(OFFSET($C$4,0,0,ROW(C824)-ROW($C$4)),C824,OFFSET($F$4,0,0,ROW(F824)-ROW($F$4))),D824))</f>
        <v/>
      </c>
      <c r="G824" s="21" t="str">
        <f t="shared" ca="1" si="38"/>
        <v/>
      </c>
      <c r="H824" s="22" t="str">
        <f t="shared" ca="1" si="40"/>
        <v/>
      </c>
    </row>
    <row r="825" spans="2:8" x14ac:dyDescent="0.35">
      <c r="B825" s="19" t="str">
        <f>IF(A825="","",SUMIF(CustInv!$C$4:$C$999,Tracker!A825,CustInv!$B$4:$B$999))</f>
        <v/>
      </c>
      <c r="C825" s="20" t="str">
        <f>IF(A825="","",IF(A825=CustInv!C824,CustInv!D824,""))</f>
        <v/>
      </c>
      <c r="D825" s="21" t="str">
        <f>IF(A825="","",SUMIF(CustInv!C824:C1819,Tracker!A825,CustInv!E824:E1819))</f>
        <v/>
      </c>
      <c r="E825" s="19" t="str">
        <f t="shared" si="39"/>
        <v/>
      </c>
      <c r="F825" s="21" t="str">
        <f ca="1">IF(C825="","",MIN(SUMIF(CustPay!$C$4:$C$999,Tracker!C825,CustPay!$D$4:$D$99)-SUMIF(OFFSET($C$4,0,0,ROW(C825)-ROW($C$4)),C825,OFFSET($F$4,0,0,ROW(F825)-ROW($F$4))),D825))</f>
        <v/>
      </c>
      <c r="G825" s="21" t="str">
        <f t="shared" ca="1" si="38"/>
        <v/>
      </c>
      <c r="H825" s="22" t="str">
        <f t="shared" ca="1" si="40"/>
        <v/>
      </c>
    </row>
    <row r="826" spans="2:8" x14ac:dyDescent="0.35">
      <c r="B826" s="19" t="str">
        <f>IF(A826="","",SUMIF(CustInv!$C$4:$C$999,Tracker!A826,CustInv!$B$4:$B$999))</f>
        <v/>
      </c>
      <c r="C826" s="20" t="str">
        <f>IF(A826="","",IF(A826=CustInv!C825,CustInv!D825,""))</f>
        <v/>
      </c>
      <c r="D826" s="21" t="str">
        <f>IF(A826="","",SUMIF(CustInv!C825:C1820,Tracker!A826,CustInv!E825:E1820))</f>
        <v/>
      </c>
      <c r="E826" s="19" t="str">
        <f t="shared" si="39"/>
        <v/>
      </c>
      <c r="F826" s="21" t="str">
        <f ca="1">IF(C826="","",MIN(SUMIF(CustPay!$C$4:$C$999,Tracker!C826,CustPay!$D$4:$D$99)-SUMIF(OFFSET($C$4,0,0,ROW(C826)-ROW($C$4)),C826,OFFSET($F$4,0,0,ROW(F826)-ROW($F$4))),D826))</f>
        <v/>
      </c>
      <c r="G826" s="21" t="str">
        <f t="shared" ca="1" si="38"/>
        <v/>
      </c>
      <c r="H826" s="22" t="str">
        <f t="shared" ca="1" si="40"/>
        <v/>
      </c>
    </row>
    <row r="827" spans="2:8" x14ac:dyDescent="0.35">
      <c r="B827" s="19" t="str">
        <f>IF(A827="","",SUMIF(CustInv!$C$4:$C$999,Tracker!A827,CustInv!$B$4:$B$999))</f>
        <v/>
      </c>
      <c r="C827" s="20" t="str">
        <f>IF(A827="","",IF(A827=CustInv!C826,CustInv!D826,""))</f>
        <v/>
      </c>
      <c r="D827" s="21" t="str">
        <f>IF(A827="","",SUMIF(CustInv!C826:C1821,Tracker!A827,CustInv!E826:E1821))</f>
        <v/>
      </c>
      <c r="E827" s="19" t="str">
        <f t="shared" si="39"/>
        <v/>
      </c>
      <c r="F827" s="21" t="str">
        <f ca="1">IF(C827="","",MIN(SUMIF(CustPay!$C$4:$C$999,Tracker!C827,CustPay!$D$4:$D$99)-SUMIF(OFFSET($C$4,0,0,ROW(C827)-ROW($C$4)),C827,OFFSET($F$4,0,0,ROW(F827)-ROW($F$4))),D827))</f>
        <v/>
      </c>
      <c r="G827" s="21" t="str">
        <f t="shared" ca="1" si="38"/>
        <v/>
      </c>
      <c r="H827" s="22" t="str">
        <f t="shared" ca="1" si="40"/>
        <v/>
      </c>
    </row>
    <row r="828" spans="2:8" x14ac:dyDescent="0.35">
      <c r="B828" s="19" t="str">
        <f>IF(A828="","",SUMIF(CustInv!$C$4:$C$999,Tracker!A828,CustInv!$B$4:$B$999))</f>
        <v/>
      </c>
      <c r="C828" s="20" t="str">
        <f>IF(A828="","",IF(A828=CustInv!C827,CustInv!D827,""))</f>
        <v/>
      </c>
      <c r="D828" s="21" t="str">
        <f>IF(A828="","",SUMIF(CustInv!C827:C1822,Tracker!A828,CustInv!E827:E1822))</f>
        <v/>
      </c>
      <c r="E828" s="19" t="str">
        <f t="shared" si="39"/>
        <v/>
      </c>
      <c r="F828" s="21" t="str">
        <f ca="1">IF(C828="","",MIN(SUMIF(CustPay!$C$4:$C$999,Tracker!C828,CustPay!$D$4:$D$99)-SUMIF(OFFSET($C$4,0,0,ROW(C828)-ROW($C$4)),C828,OFFSET($F$4,0,0,ROW(F828)-ROW($F$4))),D828))</f>
        <v/>
      </c>
      <c r="G828" s="21" t="str">
        <f t="shared" ca="1" si="38"/>
        <v/>
      </c>
      <c r="H828" s="22" t="str">
        <f t="shared" ca="1" si="40"/>
        <v/>
      </c>
    </row>
    <row r="829" spans="2:8" x14ac:dyDescent="0.35">
      <c r="B829" s="19" t="str">
        <f>IF(A829="","",SUMIF(CustInv!$C$4:$C$999,Tracker!A829,CustInv!$B$4:$B$999))</f>
        <v/>
      </c>
      <c r="C829" s="20" t="str">
        <f>IF(A829="","",IF(A829=CustInv!C828,CustInv!D828,""))</f>
        <v/>
      </c>
      <c r="D829" s="21" t="str">
        <f>IF(A829="","",SUMIF(CustInv!C828:C1823,Tracker!A829,CustInv!E828:E1823))</f>
        <v/>
      </c>
      <c r="E829" s="19" t="str">
        <f t="shared" si="39"/>
        <v/>
      </c>
      <c r="F829" s="21" t="str">
        <f ca="1">IF(C829="","",MIN(SUMIF(CustPay!$C$4:$C$999,Tracker!C829,CustPay!$D$4:$D$99)-SUMIF(OFFSET($C$4,0,0,ROW(C829)-ROW($C$4)),C829,OFFSET($F$4,0,0,ROW(F829)-ROW($F$4))),D829))</f>
        <v/>
      </c>
      <c r="G829" s="21" t="str">
        <f t="shared" ca="1" si="38"/>
        <v/>
      </c>
      <c r="H829" s="22" t="str">
        <f t="shared" ca="1" si="40"/>
        <v/>
      </c>
    </row>
    <row r="830" spans="2:8" x14ac:dyDescent="0.35">
      <c r="B830" s="19" t="str">
        <f>IF(A830="","",SUMIF(CustInv!$C$4:$C$999,Tracker!A830,CustInv!$B$4:$B$999))</f>
        <v/>
      </c>
      <c r="C830" s="20" t="str">
        <f>IF(A830="","",IF(A830=CustInv!C829,CustInv!D829,""))</f>
        <v/>
      </c>
      <c r="D830" s="21" t="str">
        <f>IF(A830="","",SUMIF(CustInv!C829:C1824,Tracker!A830,CustInv!E829:E1824))</f>
        <v/>
      </c>
      <c r="E830" s="19" t="str">
        <f t="shared" si="39"/>
        <v/>
      </c>
      <c r="F830" s="21" t="str">
        <f ca="1">IF(C830="","",MIN(SUMIF(CustPay!$C$4:$C$999,Tracker!C830,CustPay!$D$4:$D$99)-SUMIF(OFFSET($C$4,0,0,ROW(C830)-ROW($C$4)),C830,OFFSET($F$4,0,0,ROW(F830)-ROW($F$4))),D830))</f>
        <v/>
      </c>
      <c r="G830" s="21" t="str">
        <f t="shared" ca="1" si="38"/>
        <v/>
      </c>
      <c r="H830" s="22" t="str">
        <f t="shared" ca="1" si="40"/>
        <v/>
      </c>
    </row>
    <row r="831" spans="2:8" x14ac:dyDescent="0.35">
      <c r="B831" s="19" t="str">
        <f>IF(A831="","",SUMIF(CustInv!$C$4:$C$999,Tracker!A831,CustInv!$B$4:$B$999))</f>
        <v/>
      </c>
      <c r="C831" s="20" t="str">
        <f>IF(A831="","",IF(A831=CustInv!C830,CustInv!D830,""))</f>
        <v/>
      </c>
      <c r="D831" s="21" t="str">
        <f>IF(A831="","",SUMIF(CustInv!C830:C1825,Tracker!A831,CustInv!E830:E1825))</f>
        <v/>
      </c>
      <c r="E831" s="19" t="str">
        <f t="shared" si="39"/>
        <v/>
      </c>
      <c r="F831" s="21" t="str">
        <f ca="1">IF(C831="","",MIN(SUMIF(CustPay!$C$4:$C$999,Tracker!C831,CustPay!$D$4:$D$99)-SUMIF(OFFSET($C$4,0,0,ROW(C831)-ROW($C$4)),C831,OFFSET($F$4,0,0,ROW(F831)-ROW($F$4))),D831))</f>
        <v/>
      </c>
      <c r="G831" s="21" t="str">
        <f t="shared" ca="1" si="38"/>
        <v/>
      </c>
      <c r="H831" s="22" t="str">
        <f t="shared" ca="1" si="40"/>
        <v/>
      </c>
    </row>
    <row r="832" spans="2:8" x14ac:dyDescent="0.35">
      <c r="B832" s="19" t="str">
        <f>IF(A832="","",SUMIF(CustInv!$C$4:$C$999,Tracker!A832,CustInv!$B$4:$B$999))</f>
        <v/>
      </c>
      <c r="C832" s="20" t="str">
        <f>IF(A832="","",IF(A832=CustInv!C831,CustInv!D831,""))</f>
        <v/>
      </c>
      <c r="D832" s="21" t="str">
        <f>IF(A832="","",SUMIF(CustInv!C831:C1826,Tracker!A832,CustInv!E831:E1826))</f>
        <v/>
      </c>
      <c r="E832" s="19" t="str">
        <f t="shared" si="39"/>
        <v/>
      </c>
      <c r="F832" s="21" t="str">
        <f ca="1">IF(C832="","",MIN(SUMIF(CustPay!$C$4:$C$999,Tracker!C832,CustPay!$D$4:$D$99)-SUMIF(OFFSET($C$4,0,0,ROW(C832)-ROW($C$4)),C832,OFFSET($F$4,0,0,ROW(F832)-ROW($F$4))),D832))</f>
        <v/>
      </c>
      <c r="G832" s="21" t="str">
        <f t="shared" ca="1" si="38"/>
        <v/>
      </c>
      <c r="H832" s="22" t="str">
        <f t="shared" ca="1" si="40"/>
        <v/>
      </c>
    </row>
    <row r="833" spans="2:8" x14ac:dyDescent="0.35">
      <c r="B833" s="19" t="str">
        <f>IF(A833="","",SUMIF(CustInv!$C$4:$C$999,Tracker!A833,CustInv!$B$4:$B$999))</f>
        <v/>
      </c>
      <c r="C833" s="20" t="str">
        <f>IF(A833="","",IF(A833=CustInv!C832,CustInv!D832,""))</f>
        <v/>
      </c>
      <c r="D833" s="21" t="str">
        <f>IF(A833="","",SUMIF(CustInv!C832:C1827,Tracker!A833,CustInv!E832:E1827))</f>
        <v/>
      </c>
      <c r="E833" s="19" t="str">
        <f t="shared" si="39"/>
        <v/>
      </c>
      <c r="F833" s="21" t="str">
        <f ca="1">IF(C833="","",MIN(SUMIF(CustPay!$C$4:$C$999,Tracker!C833,CustPay!$D$4:$D$99)-SUMIF(OFFSET($C$4,0,0,ROW(C833)-ROW($C$4)),C833,OFFSET($F$4,0,0,ROW(F833)-ROW($F$4))),D833))</f>
        <v/>
      </c>
      <c r="G833" s="21" t="str">
        <f t="shared" ca="1" si="38"/>
        <v/>
      </c>
      <c r="H833" s="22" t="str">
        <f t="shared" ca="1" si="40"/>
        <v/>
      </c>
    </row>
    <row r="834" spans="2:8" x14ac:dyDescent="0.35">
      <c r="B834" s="19" t="str">
        <f>IF(A834="","",SUMIF(CustInv!$C$4:$C$999,Tracker!A834,CustInv!$B$4:$B$999))</f>
        <v/>
      </c>
      <c r="C834" s="20" t="str">
        <f>IF(A834="","",IF(A834=CustInv!C833,CustInv!D833,""))</f>
        <v/>
      </c>
      <c r="D834" s="21" t="str">
        <f>IF(A834="","",SUMIF(CustInv!C833:C1828,Tracker!A834,CustInv!E833:E1828))</f>
        <v/>
      </c>
      <c r="E834" s="19" t="str">
        <f t="shared" si="39"/>
        <v/>
      </c>
      <c r="F834" s="21" t="str">
        <f ca="1">IF(C834="","",MIN(SUMIF(CustPay!$C$4:$C$999,Tracker!C834,CustPay!$D$4:$D$99)-SUMIF(OFFSET($C$4,0,0,ROW(C834)-ROW($C$4)),C834,OFFSET($F$4,0,0,ROW(F834)-ROW($F$4))),D834))</f>
        <v/>
      </c>
      <c r="G834" s="21" t="str">
        <f t="shared" ca="1" si="38"/>
        <v/>
      </c>
      <c r="H834" s="22" t="str">
        <f t="shared" ca="1" si="40"/>
        <v/>
      </c>
    </row>
    <row r="835" spans="2:8" x14ac:dyDescent="0.35">
      <c r="B835" s="19" t="str">
        <f>IF(A835="","",SUMIF(CustInv!$C$4:$C$999,Tracker!A835,CustInv!$B$4:$B$999))</f>
        <v/>
      </c>
      <c r="C835" s="20" t="str">
        <f>IF(A835="","",IF(A835=CustInv!C834,CustInv!D834,""))</f>
        <v/>
      </c>
      <c r="D835" s="21" t="str">
        <f>IF(A835="","",SUMIF(CustInv!C834:C1829,Tracker!A835,CustInv!E834:E1829))</f>
        <v/>
      </c>
      <c r="E835" s="19" t="str">
        <f t="shared" si="39"/>
        <v/>
      </c>
      <c r="F835" s="21" t="str">
        <f ca="1">IF(C835="","",MIN(SUMIF(CustPay!$C$4:$C$999,Tracker!C835,CustPay!$D$4:$D$99)-SUMIF(OFFSET($C$4,0,0,ROW(C835)-ROW($C$4)),C835,OFFSET($F$4,0,0,ROW(F835)-ROW($F$4))),D835))</f>
        <v/>
      </c>
      <c r="G835" s="21" t="str">
        <f t="shared" ca="1" si="38"/>
        <v/>
      </c>
      <c r="H835" s="22" t="str">
        <f t="shared" ca="1" si="40"/>
        <v/>
      </c>
    </row>
    <row r="836" spans="2:8" x14ac:dyDescent="0.35">
      <c r="B836" s="19" t="str">
        <f>IF(A836="","",SUMIF(CustInv!$C$4:$C$999,Tracker!A836,CustInv!$B$4:$B$999))</f>
        <v/>
      </c>
      <c r="C836" s="20" t="str">
        <f>IF(A836="","",IF(A836=CustInv!C835,CustInv!D835,""))</f>
        <v/>
      </c>
      <c r="D836" s="21" t="str">
        <f>IF(A836="","",SUMIF(CustInv!C835:C1830,Tracker!A836,CustInv!E835:E1830))</f>
        <v/>
      </c>
      <c r="E836" s="19" t="str">
        <f t="shared" si="39"/>
        <v/>
      </c>
      <c r="F836" s="21" t="str">
        <f ca="1">IF(C836="","",MIN(SUMIF(CustPay!$C$4:$C$999,Tracker!C836,CustPay!$D$4:$D$99)-SUMIF(OFFSET($C$4,0,0,ROW(C836)-ROW($C$4)),C836,OFFSET($F$4,0,0,ROW(F836)-ROW($F$4))),D836))</f>
        <v/>
      </c>
      <c r="G836" s="21" t="str">
        <f t="shared" ca="1" si="38"/>
        <v/>
      </c>
      <c r="H836" s="22" t="str">
        <f t="shared" ca="1" si="40"/>
        <v/>
      </c>
    </row>
    <row r="837" spans="2:8" x14ac:dyDescent="0.35">
      <c r="B837" s="19" t="str">
        <f>IF(A837="","",SUMIF(CustInv!$C$4:$C$999,Tracker!A837,CustInv!$B$4:$B$999))</f>
        <v/>
      </c>
      <c r="C837" s="20" t="str">
        <f>IF(A837="","",IF(A837=CustInv!C836,CustInv!D836,""))</f>
        <v/>
      </c>
      <c r="D837" s="21" t="str">
        <f>IF(A837="","",SUMIF(CustInv!C836:C1831,Tracker!A837,CustInv!E836:E1831))</f>
        <v/>
      </c>
      <c r="E837" s="19" t="str">
        <f t="shared" si="39"/>
        <v/>
      </c>
      <c r="F837" s="21" t="str">
        <f ca="1">IF(C837="","",MIN(SUMIF(CustPay!$C$4:$C$999,Tracker!C837,CustPay!$D$4:$D$99)-SUMIF(OFFSET($C$4,0,0,ROW(C837)-ROW($C$4)),C837,OFFSET($F$4,0,0,ROW(F837)-ROW($F$4))),D837))</f>
        <v/>
      </c>
      <c r="G837" s="21" t="str">
        <f t="shared" ca="1" si="38"/>
        <v/>
      </c>
      <c r="H837" s="22" t="str">
        <f t="shared" ca="1" si="40"/>
        <v/>
      </c>
    </row>
    <row r="838" spans="2:8" x14ac:dyDescent="0.35">
      <c r="B838" s="19" t="str">
        <f>IF(A838="","",SUMIF(CustInv!$C$4:$C$999,Tracker!A838,CustInv!$B$4:$B$999))</f>
        <v/>
      </c>
      <c r="C838" s="20" t="str">
        <f>IF(A838="","",IF(A838=CustInv!C837,CustInv!D837,""))</f>
        <v/>
      </c>
      <c r="D838" s="21" t="str">
        <f>IF(A838="","",SUMIF(CustInv!C837:C1832,Tracker!A838,CustInv!E837:E1832))</f>
        <v/>
      </c>
      <c r="E838" s="19" t="str">
        <f t="shared" si="39"/>
        <v/>
      </c>
      <c r="F838" s="21" t="str">
        <f ca="1">IF(C838="","",MIN(SUMIF(CustPay!$C$4:$C$999,Tracker!C838,CustPay!$D$4:$D$99)-SUMIF(OFFSET($C$4,0,0,ROW(C838)-ROW($C$4)),C838,OFFSET($F$4,0,0,ROW(F838)-ROW($F$4))),D838))</f>
        <v/>
      </c>
      <c r="G838" s="21" t="str">
        <f t="shared" ref="G838:G901" ca="1" si="41">IF(F838="","",D838-F838)</f>
        <v/>
      </c>
      <c r="H838" s="22" t="str">
        <f t="shared" ca="1" si="40"/>
        <v/>
      </c>
    </row>
    <row r="839" spans="2:8" x14ac:dyDescent="0.35">
      <c r="B839" s="19" t="str">
        <f>IF(A839="","",SUMIF(CustInv!$C$4:$C$999,Tracker!A839,CustInv!$B$4:$B$999))</f>
        <v/>
      </c>
      <c r="C839" s="20" t="str">
        <f>IF(A839="","",IF(A839=CustInv!C838,CustInv!D838,""))</f>
        <v/>
      </c>
      <c r="D839" s="21" t="str">
        <f>IF(A839="","",SUMIF(CustInv!C838:C1833,Tracker!A839,CustInv!E838:E1833))</f>
        <v/>
      </c>
      <c r="E839" s="19" t="str">
        <f t="shared" si="39"/>
        <v/>
      </c>
      <c r="F839" s="21" t="str">
        <f ca="1">IF(C839="","",MIN(SUMIF(CustPay!$C$4:$C$999,Tracker!C839,CustPay!$D$4:$D$99)-SUMIF(OFFSET($C$4,0,0,ROW(C839)-ROW($C$4)),C839,OFFSET($F$4,0,0,ROW(F839)-ROW($F$4))),D839))</f>
        <v/>
      </c>
      <c r="G839" s="21" t="str">
        <f t="shared" ca="1" si="41"/>
        <v/>
      </c>
      <c r="H839" s="22" t="str">
        <f t="shared" ca="1" si="40"/>
        <v/>
      </c>
    </row>
    <row r="840" spans="2:8" x14ac:dyDescent="0.35">
      <c r="B840" s="19" t="str">
        <f>IF(A840="","",SUMIF(CustInv!$C$4:$C$999,Tracker!A840,CustInv!$B$4:$B$999))</f>
        <v/>
      </c>
      <c r="C840" s="20" t="str">
        <f>IF(A840="","",IF(A840=CustInv!C839,CustInv!D839,""))</f>
        <v/>
      </c>
      <c r="D840" s="21" t="str">
        <f>IF(A840="","",SUMIF(CustInv!C839:C1834,Tracker!A840,CustInv!E839:E1834))</f>
        <v/>
      </c>
      <c r="E840" s="19" t="str">
        <f t="shared" si="39"/>
        <v/>
      </c>
      <c r="F840" s="21" t="str">
        <f ca="1">IF(C840="","",MIN(SUMIF(CustPay!$C$4:$C$999,Tracker!C840,CustPay!$D$4:$D$99)-SUMIF(OFFSET($C$4,0,0,ROW(C840)-ROW($C$4)),C840,OFFSET($F$4,0,0,ROW(F840)-ROW($F$4))),D840))</f>
        <v/>
      </c>
      <c r="G840" s="21" t="str">
        <f t="shared" ca="1" si="41"/>
        <v/>
      </c>
      <c r="H840" s="22" t="str">
        <f t="shared" ca="1" si="40"/>
        <v/>
      </c>
    </row>
    <row r="841" spans="2:8" x14ac:dyDescent="0.35">
      <c r="B841" s="19" t="str">
        <f>IF(A841="","",SUMIF(CustInv!$C$4:$C$999,Tracker!A841,CustInv!$B$4:$B$999))</f>
        <v/>
      </c>
      <c r="C841" s="20" t="str">
        <f>IF(A841="","",IF(A841=CustInv!C840,CustInv!D840,""))</f>
        <v/>
      </c>
      <c r="D841" s="21" t="str">
        <f>IF(A841="","",SUMIF(CustInv!C840:C1835,Tracker!A841,CustInv!E840:E1835))</f>
        <v/>
      </c>
      <c r="E841" s="19" t="str">
        <f t="shared" si="39"/>
        <v/>
      </c>
      <c r="F841" s="21" t="str">
        <f ca="1">IF(C841="","",MIN(SUMIF(CustPay!$C$4:$C$999,Tracker!C841,CustPay!$D$4:$D$99)-SUMIF(OFFSET($C$4,0,0,ROW(C841)-ROW($C$4)),C841,OFFSET($F$4,0,0,ROW(F841)-ROW($F$4))),D841))</f>
        <v/>
      </c>
      <c r="G841" s="21" t="str">
        <f t="shared" ca="1" si="41"/>
        <v/>
      </c>
      <c r="H841" s="22" t="str">
        <f t="shared" ca="1" si="40"/>
        <v/>
      </c>
    </row>
    <row r="842" spans="2:8" x14ac:dyDescent="0.35">
      <c r="B842" s="19" t="str">
        <f>IF(A842="","",SUMIF(CustInv!$C$4:$C$999,Tracker!A842,CustInv!$B$4:$B$999))</f>
        <v/>
      </c>
      <c r="C842" s="20" t="str">
        <f>IF(A842="","",IF(A842=CustInv!C841,CustInv!D841,""))</f>
        <v/>
      </c>
      <c r="D842" s="21" t="str">
        <f>IF(A842="","",SUMIF(CustInv!C841:C1836,Tracker!A842,CustInv!E841:E1836))</f>
        <v/>
      </c>
      <c r="E842" s="19" t="str">
        <f t="shared" si="39"/>
        <v/>
      </c>
      <c r="F842" s="21" t="str">
        <f ca="1">IF(C842="","",MIN(SUMIF(CustPay!$C$4:$C$999,Tracker!C842,CustPay!$D$4:$D$99)-SUMIF(OFFSET($C$4,0,0,ROW(C842)-ROW($C$4)),C842,OFFSET($F$4,0,0,ROW(F842)-ROW($F$4))),D842))</f>
        <v/>
      </c>
      <c r="G842" s="21" t="str">
        <f t="shared" ca="1" si="41"/>
        <v/>
      </c>
      <c r="H842" s="22" t="str">
        <f t="shared" ca="1" si="40"/>
        <v/>
      </c>
    </row>
    <row r="843" spans="2:8" x14ac:dyDescent="0.35">
      <c r="B843" s="19" t="str">
        <f>IF(A843="","",SUMIF(CustInv!$C$4:$C$999,Tracker!A843,CustInv!$B$4:$B$999))</f>
        <v/>
      </c>
      <c r="C843" s="20" t="str">
        <f>IF(A843="","",IF(A843=CustInv!C842,CustInv!D842,""))</f>
        <v/>
      </c>
      <c r="D843" s="21" t="str">
        <f>IF(A843="","",SUMIF(CustInv!C842:C1837,Tracker!A843,CustInv!E842:E1837))</f>
        <v/>
      </c>
      <c r="E843" s="19" t="str">
        <f t="shared" si="39"/>
        <v/>
      </c>
      <c r="F843" s="21" t="str">
        <f ca="1">IF(C843="","",MIN(SUMIF(CustPay!$C$4:$C$999,Tracker!C843,CustPay!$D$4:$D$99)-SUMIF(OFFSET($C$4,0,0,ROW(C843)-ROW($C$4)),C843,OFFSET($F$4,0,0,ROW(F843)-ROW($F$4))),D843))</f>
        <v/>
      </c>
      <c r="G843" s="21" t="str">
        <f t="shared" ca="1" si="41"/>
        <v/>
      </c>
      <c r="H843" s="22" t="str">
        <f t="shared" ca="1" si="40"/>
        <v/>
      </c>
    </row>
    <row r="844" spans="2:8" x14ac:dyDescent="0.35">
      <c r="B844" s="19" t="str">
        <f>IF(A844="","",SUMIF(CustInv!$C$4:$C$999,Tracker!A844,CustInv!$B$4:$B$999))</f>
        <v/>
      </c>
      <c r="C844" s="20" t="str">
        <f>IF(A844="","",IF(A844=CustInv!C843,CustInv!D843,""))</f>
        <v/>
      </c>
      <c r="D844" s="21" t="str">
        <f>IF(A844="","",SUMIF(CustInv!C843:C1838,Tracker!A844,CustInv!E843:E1838))</f>
        <v/>
      </c>
      <c r="E844" s="19" t="str">
        <f t="shared" si="39"/>
        <v/>
      </c>
      <c r="F844" s="21" t="str">
        <f ca="1">IF(C844="","",MIN(SUMIF(CustPay!$C$4:$C$999,Tracker!C844,CustPay!$D$4:$D$99)-SUMIF(OFFSET($C$4,0,0,ROW(C844)-ROW($C$4)),C844,OFFSET($F$4,0,0,ROW(F844)-ROW($F$4))),D844))</f>
        <v/>
      </c>
      <c r="G844" s="21" t="str">
        <f t="shared" ca="1" si="41"/>
        <v/>
      </c>
      <c r="H844" s="22" t="str">
        <f t="shared" ca="1" si="40"/>
        <v/>
      </c>
    </row>
    <row r="845" spans="2:8" x14ac:dyDescent="0.35">
      <c r="B845" s="19" t="str">
        <f>IF(A845="","",SUMIF(CustInv!$C$4:$C$999,Tracker!A845,CustInv!$B$4:$B$999))</f>
        <v/>
      </c>
      <c r="C845" s="20" t="str">
        <f>IF(A845="","",IF(A845=CustInv!C844,CustInv!D844,""))</f>
        <v/>
      </c>
      <c r="D845" s="21" t="str">
        <f>IF(A845="","",SUMIF(CustInv!C844:C1839,Tracker!A845,CustInv!E844:E1839))</f>
        <v/>
      </c>
      <c r="E845" s="19" t="str">
        <f t="shared" ref="E845:E908" si="42">IF(A845="","",DATE(YEAR(B845),MONTH(B845),DAY(B845)+30))</f>
        <v/>
      </c>
      <c r="F845" s="21" t="str">
        <f ca="1">IF(C845="","",MIN(SUMIF(CustPay!$C$4:$C$999,Tracker!C845,CustPay!$D$4:$D$99)-SUMIF(OFFSET($C$4,0,0,ROW(C845)-ROW($C$4)),C845,OFFSET($F$4,0,0,ROW(F845)-ROW($F$4))),D845))</f>
        <v/>
      </c>
      <c r="G845" s="21" t="str">
        <f t="shared" ca="1" si="41"/>
        <v/>
      </c>
      <c r="H845" s="22" t="str">
        <f t="shared" ref="H845:H908" ca="1" si="43">IF(G845=0,"Invoice Paid Up",IF(B845="","",TODAY()-B845))</f>
        <v/>
      </c>
    </row>
    <row r="846" spans="2:8" x14ac:dyDescent="0.35">
      <c r="B846" s="19" t="str">
        <f>IF(A846="","",SUMIF(CustInv!$C$4:$C$999,Tracker!A846,CustInv!$B$4:$B$999))</f>
        <v/>
      </c>
      <c r="C846" s="20" t="str">
        <f>IF(A846="","",IF(A846=CustInv!C845,CustInv!D845,""))</f>
        <v/>
      </c>
      <c r="D846" s="21" t="str">
        <f>IF(A846="","",SUMIF(CustInv!C845:C1840,Tracker!A846,CustInv!E845:E1840))</f>
        <v/>
      </c>
      <c r="E846" s="19" t="str">
        <f t="shared" si="42"/>
        <v/>
      </c>
      <c r="F846" s="21" t="str">
        <f ca="1">IF(C846="","",MIN(SUMIF(CustPay!$C$4:$C$999,Tracker!C846,CustPay!$D$4:$D$99)-SUMIF(OFFSET($C$4,0,0,ROW(C846)-ROW($C$4)),C846,OFFSET($F$4,0,0,ROW(F846)-ROW($F$4))),D846))</f>
        <v/>
      </c>
      <c r="G846" s="21" t="str">
        <f t="shared" ca="1" si="41"/>
        <v/>
      </c>
      <c r="H846" s="22" t="str">
        <f t="shared" ca="1" si="43"/>
        <v/>
      </c>
    </row>
    <row r="847" spans="2:8" x14ac:dyDescent="0.35">
      <c r="B847" s="19" t="str">
        <f>IF(A847="","",SUMIF(CustInv!$C$4:$C$999,Tracker!A847,CustInv!$B$4:$B$999))</f>
        <v/>
      </c>
      <c r="C847" s="20" t="str">
        <f>IF(A847="","",IF(A847=CustInv!C846,CustInv!D846,""))</f>
        <v/>
      </c>
      <c r="D847" s="21" t="str">
        <f>IF(A847="","",SUMIF(CustInv!C846:C1841,Tracker!A847,CustInv!E846:E1841))</f>
        <v/>
      </c>
      <c r="E847" s="19" t="str">
        <f t="shared" si="42"/>
        <v/>
      </c>
      <c r="F847" s="21" t="str">
        <f ca="1">IF(C847="","",MIN(SUMIF(CustPay!$C$4:$C$999,Tracker!C847,CustPay!$D$4:$D$99)-SUMIF(OFFSET($C$4,0,0,ROW(C847)-ROW($C$4)),C847,OFFSET($F$4,0,0,ROW(F847)-ROW($F$4))),D847))</f>
        <v/>
      </c>
      <c r="G847" s="21" t="str">
        <f t="shared" ca="1" si="41"/>
        <v/>
      </c>
      <c r="H847" s="22" t="str">
        <f t="shared" ca="1" si="43"/>
        <v/>
      </c>
    </row>
    <row r="848" spans="2:8" x14ac:dyDescent="0.35">
      <c r="B848" s="19" t="str">
        <f>IF(A848="","",SUMIF(CustInv!$C$4:$C$999,Tracker!A848,CustInv!$B$4:$B$999))</f>
        <v/>
      </c>
      <c r="C848" s="20" t="str">
        <f>IF(A848="","",IF(A848=CustInv!C847,CustInv!D847,""))</f>
        <v/>
      </c>
      <c r="D848" s="21" t="str">
        <f>IF(A848="","",SUMIF(CustInv!C847:C1842,Tracker!A848,CustInv!E847:E1842))</f>
        <v/>
      </c>
      <c r="E848" s="19" t="str">
        <f t="shared" si="42"/>
        <v/>
      </c>
      <c r="F848" s="21" t="str">
        <f ca="1">IF(C848="","",MIN(SUMIF(CustPay!$C$4:$C$999,Tracker!C848,CustPay!$D$4:$D$99)-SUMIF(OFFSET($C$4,0,0,ROW(C848)-ROW($C$4)),C848,OFFSET($F$4,0,0,ROW(F848)-ROW($F$4))),D848))</f>
        <v/>
      </c>
      <c r="G848" s="21" t="str">
        <f t="shared" ca="1" si="41"/>
        <v/>
      </c>
      <c r="H848" s="22" t="str">
        <f t="shared" ca="1" si="43"/>
        <v/>
      </c>
    </row>
    <row r="849" spans="2:8" x14ac:dyDescent="0.35">
      <c r="B849" s="19" t="str">
        <f>IF(A849="","",SUMIF(CustInv!$C$4:$C$999,Tracker!A849,CustInv!$B$4:$B$999))</f>
        <v/>
      </c>
      <c r="C849" s="20" t="str">
        <f>IF(A849="","",IF(A849=CustInv!C848,CustInv!D848,""))</f>
        <v/>
      </c>
      <c r="D849" s="21" t="str">
        <f>IF(A849="","",SUMIF(CustInv!C848:C1843,Tracker!A849,CustInv!E848:E1843))</f>
        <v/>
      </c>
      <c r="E849" s="19" t="str">
        <f t="shared" si="42"/>
        <v/>
      </c>
      <c r="F849" s="21" t="str">
        <f ca="1">IF(C849="","",MIN(SUMIF(CustPay!$C$4:$C$999,Tracker!C849,CustPay!$D$4:$D$99)-SUMIF(OFFSET($C$4,0,0,ROW(C849)-ROW($C$4)),C849,OFFSET($F$4,0,0,ROW(F849)-ROW($F$4))),D849))</f>
        <v/>
      </c>
      <c r="G849" s="21" t="str">
        <f t="shared" ca="1" si="41"/>
        <v/>
      </c>
      <c r="H849" s="22" t="str">
        <f t="shared" ca="1" si="43"/>
        <v/>
      </c>
    </row>
    <row r="850" spans="2:8" x14ac:dyDescent="0.35">
      <c r="B850" s="19" t="str">
        <f>IF(A850="","",SUMIF(CustInv!$C$4:$C$999,Tracker!A850,CustInv!$B$4:$B$999))</f>
        <v/>
      </c>
      <c r="C850" s="20" t="str">
        <f>IF(A850="","",IF(A850=CustInv!C849,CustInv!D849,""))</f>
        <v/>
      </c>
      <c r="D850" s="21" t="str">
        <f>IF(A850="","",SUMIF(CustInv!C849:C1844,Tracker!A850,CustInv!E849:E1844))</f>
        <v/>
      </c>
      <c r="E850" s="19" t="str">
        <f t="shared" si="42"/>
        <v/>
      </c>
      <c r="F850" s="21" t="str">
        <f ca="1">IF(C850="","",MIN(SUMIF(CustPay!$C$4:$C$999,Tracker!C850,CustPay!$D$4:$D$99)-SUMIF(OFFSET($C$4,0,0,ROW(C850)-ROW($C$4)),C850,OFFSET($F$4,0,0,ROW(F850)-ROW($F$4))),D850))</f>
        <v/>
      </c>
      <c r="G850" s="21" t="str">
        <f t="shared" ca="1" si="41"/>
        <v/>
      </c>
      <c r="H850" s="22" t="str">
        <f t="shared" ca="1" si="43"/>
        <v/>
      </c>
    </row>
    <row r="851" spans="2:8" x14ac:dyDescent="0.35">
      <c r="B851" s="19" t="str">
        <f>IF(A851="","",SUMIF(CustInv!$C$4:$C$999,Tracker!A851,CustInv!$B$4:$B$999))</f>
        <v/>
      </c>
      <c r="C851" s="20" t="str">
        <f>IF(A851="","",IF(A851=CustInv!C850,CustInv!D850,""))</f>
        <v/>
      </c>
      <c r="D851" s="21" t="str">
        <f>IF(A851="","",SUMIF(CustInv!C850:C1845,Tracker!A851,CustInv!E850:E1845))</f>
        <v/>
      </c>
      <c r="E851" s="19" t="str">
        <f t="shared" si="42"/>
        <v/>
      </c>
      <c r="F851" s="21" t="str">
        <f ca="1">IF(C851="","",MIN(SUMIF(CustPay!$C$4:$C$999,Tracker!C851,CustPay!$D$4:$D$99)-SUMIF(OFFSET($C$4,0,0,ROW(C851)-ROW($C$4)),C851,OFFSET($F$4,0,0,ROW(F851)-ROW($F$4))),D851))</f>
        <v/>
      </c>
      <c r="G851" s="21" t="str">
        <f t="shared" ca="1" si="41"/>
        <v/>
      </c>
      <c r="H851" s="22" t="str">
        <f t="shared" ca="1" si="43"/>
        <v/>
      </c>
    </row>
    <row r="852" spans="2:8" x14ac:dyDescent="0.35">
      <c r="B852" s="19" t="str">
        <f>IF(A852="","",SUMIF(CustInv!$C$4:$C$999,Tracker!A852,CustInv!$B$4:$B$999))</f>
        <v/>
      </c>
      <c r="C852" s="20" t="str">
        <f>IF(A852="","",IF(A852=CustInv!C851,CustInv!D851,""))</f>
        <v/>
      </c>
      <c r="D852" s="21" t="str">
        <f>IF(A852="","",SUMIF(CustInv!C851:C1846,Tracker!A852,CustInv!E851:E1846))</f>
        <v/>
      </c>
      <c r="E852" s="19" t="str">
        <f t="shared" si="42"/>
        <v/>
      </c>
      <c r="F852" s="21" t="str">
        <f ca="1">IF(C852="","",MIN(SUMIF(CustPay!$C$4:$C$999,Tracker!C852,CustPay!$D$4:$D$99)-SUMIF(OFFSET($C$4,0,0,ROW(C852)-ROW($C$4)),C852,OFFSET($F$4,0,0,ROW(F852)-ROW($F$4))),D852))</f>
        <v/>
      </c>
      <c r="G852" s="21" t="str">
        <f t="shared" ca="1" si="41"/>
        <v/>
      </c>
      <c r="H852" s="22" t="str">
        <f t="shared" ca="1" si="43"/>
        <v/>
      </c>
    </row>
    <row r="853" spans="2:8" x14ac:dyDescent="0.35">
      <c r="B853" s="19" t="str">
        <f>IF(A853="","",SUMIF(CustInv!$C$4:$C$999,Tracker!A853,CustInv!$B$4:$B$999))</f>
        <v/>
      </c>
      <c r="C853" s="20" t="str">
        <f>IF(A853="","",IF(A853=CustInv!C852,CustInv!D852,""))</f>
        <v/>
      </c>
      <c r="D853" s="21" t="str">
        <f>IF(A853="","",SUMIF(CustInv!C852:C1847,Tracker!A853,CustInv!E852:E1847))</f>
        <v/>
      </c>
      <c r="E853" s="19" t="str">
        <f t="shared" si="42"/>
        <v/>
      </c>
      <c r="F853" s="21" t="str">
        <f ca="1">IF(C853="","",MIN(SUMIF(CustPay!$C$4:$C$999,Tracker!C853,CustPay!$D$4:$D$99)-SUMIF(OFFSET($C$4,0,0,ROW(C853)-ROW($C$4)),C853,OFFSET($F$4,0,0,ROW(F853)-ROW($F$4))),D853))</f>
        <v/>
      </c>
      <c r="G853" s="21" t="str">
        <f t="shared" ca="1" si="41"/>
        <v/>
      </c>
      <c r="H853" s="22" t="str">
        <f t="shared" ca="1" si="43"/>
        <v/>
      </c>
    </row>
    <row r="854" spans="2:8" x14ac:dyDescent="0.35">
      <c r="B854" s="19" t="str">
        <f>IF(A854="","",SUMIF(CustInv!$C$4:$C$999,Tracker!A854,CustInv!$B$4:$B$999))</f>
        <v/>
      </c>
      <c r="C854" s="20" t="str">
        <f>IF(A854="","",IF(A854=CustInv!C853,CustInv!D853,""))</f>
        <v/>
      </c>
      <c r="D854" s="21" t="str">
        <f>IF(A854="","",SUMIF(CustInv!C853:C1848,Tracker!A854,CustInv!E853:E1848))</f>
        <v/>
      </c>
      <c r="E854" s="19" t="str">
        <f t="shared" si="42"/>
        <v/>
      </c>
      <c r="F854" s="21" t="str">
        <f ca="1">IF(C854="","",MIN(SUMIF(CustPay!$C$4:$C$999,Tracker!C854,CustPay!$D$4:$D$99)-SUMIF(OFFSET($C$4,0,0,ROW(C854)-ROW($C$4)),C854,OFFSET($F$4,0,0,ROW(F854)-ROW($F$4))),D854))</f>
        <v/>
      </c>
      <c r="G854" s="21" t="str">
        <f t="shared" ca="1" si="41"/>
        <v/>
      </c>
      <c r="H854" s="22" t="str">
        <f t="shared" ca="1" si="43"/>
        <v/>
      </c>
    </row>
    <row r="855" spans="2:8" x14ac:dyDescent="0.35">
      <c r="B855" s="19" t="str">
        <f>IF(A855="","",SUMIF(CustInv!$C$4:$C$999,Tracker!A855,CustInv!$B$4:$B$999))</f>
        <v/>
      </c>
      <c r="C855" s="20" t="str">
        <f>IF(A855="","",IF(A855=CustInv!C854,CustInv!D854,""))</f>
        <v/>
      </c>
      <c r="D855" s="21" t="str">
        <f>IF(A855="","",SUMIF(CustInv!C854:C1849,Tracker!A855,CustInv!E854:E1849))</f>
        <v/>
      </c>
      <c r="E855" s="19" t="str">
        <f t="shared" si="42"/>
        <v/>
      </c>
      <c r="F855" s="21" t="str">
        <f ca="1">IF(C855="","",MIN(SUMIF(CustPay!$C$4:$C$999,Tracker!C855,CustPay!$D$4:$D$99)-SUMIF(OFFSET($C$4,0,0,ROW(C855)-ROW($C$4)),C855,OFFSET($F$4,0,0,ROW(F855)-ROW($F$4))),D855))</f>
        <v/>
      </c>
      <c r="G855" s="21" t="str">
        <f t="shared" ca="1" si="41"/>
        <v/>
      </c>
      <c r="H855" s="22" t="str">
        <f t="shared" ca="1" si="43"/>
        <v/>
      </c>
    </row>
    <row r="856" spans="2:8" x14ac:dyDescent="0.35">
      <c r="B856" s="19" t="str">
        <f>IF(A856="","",SUMIF(CustInv!$C$4:$C$999,Tracker!A856,CustInv!$B$4:$B$999))</f>
        <v/>
      </c>
      <c r="C856" s="20" t="str">
        <f>IF(A856="","",IF(A856=CustInv!C855,CustInv!D855,""))</f>
        <v/>
      </c>
      <c r="D856" s="21" t="str">
        <f>IF(A856="","",SUMIF(CustInv!C855:C1850,Tracker!A856,CustInv!E855:E1850))</f>
        <v/>
      </c>
      <c r="E856" s="19" t="str">
        <f t="shared" si="42"/>
        <v/>
      </c>
      <c r="F856" s="21" t="str">
        <f ca="1">IF(C856="","",MIN(SUMIF(CustPay!$C$4:$C$999,Tracker!C856,CustPay!$D$4:$D$99)-SUMIF(OFFSET($C$4,0,0,ROW(C856)-ROW($C$4)),C856,OFFSET($F$4,0,0,ROW(F856)-ROW($F$4))),D856))</f>
        <v/>
      </c>
      <c r="G856" s="21" t="str">
        <f t="shared" ca="1" si="41"/>
        <v/>
      </c>
      <c r="H856" s="22" t="str">
        <f t="shared" ca="1" si="43"/>
        <v/>
      </c>
    </row>
    <row r="857" spans="2:8" x14ac:dyDescent="0.35">
      <c r="B857" s="19" t="str">
        <f>IF(A857="","",SUMIF(CustInv!$C$4:$C$999,Tracker!A857,CustInv!$B$4:$B$999))</f>
        <v/>
      </c>
      <c r="C857" s="20" t="str">
        <f>IF(A857="","",IF(A857=CustInv!C856,CustInv!D856,""))</f>
        <v/>
      </c>
      <c r="D857" s="21" t="str">
        <f>IF(A857="","",SUMIF(CustInv!C856:C1851,Tracker!A857,CustInv!E856:E1851))</f>
        <v/>
      </c>
      <c r="E857" s="19" t="str">
        <f t="shared" si="42"/>
        <v/>
      </c>
      <c r="F857" s="21" t="str">
        <f ca="1">IF(C857="","",MIN(SUMIF(CustPay!$C$4:$C$999,Tracker!C857,CustPay!$D$4:$D$99)-SUMIF(OFFSET($C$4,0,0,ROW(C857)-ROW($C$4)),C857,OFFSET($F$4,0,0,ROW(F857)-ROW($F$4))),D857))</f>
        <v/>
      </c>
      <c r="G857" s="21" t="str">
        <f t="shared" ca="1" si="41"/>
        <v/>
      </c>
      <c r="H857" s="22" t="str">
        <f t="shared" ca="1" si="43"/>
        <v/>
      </c>
    </row>
    <row r="858" spans="2:8" x14ac:dyDescent="0.35">
      <c r="B858" s="19" t="str">
        <f>IF(A858="","",SUMIF(CustInv!$C$4:$C$999,Tracker!A858,CustInv!$B$4:$B$999))</f>
        <v/>
      </c>
      <c r="C858" s="20" t="str">
        <f>IF(A858="","",IF(A858=CustInv!C857,CustInv!D857,""))</f>
        <v/>
      </c>
      <c r="D858" s="21" t="str">
        <f>IF(A858="","",SUMIF(CustInv!C857:C1852,Tracker!A858,CustInv!E857:E1852))</f>
        <v/>
      </c>
      <c r="E858" s="19" t="str">
        <f t="shared" si="42"/>
        <v/>
      </c>
      <c r="F858" s="21" t="str">
        <f ca="1">IF(C858="","",MIN(SUMIF(CustPay!$C$4:$C$999,Tracker!C858,CustPay!$D$4:$D$99)-SUMIF(OFFSET($C$4,0,0,ROW(C858)-ROW($C$4)),C858,OFFSET($F$4,0,0,ROW(F858)-ROW($F$4))),D858))</f>
        <v/>
      </c>
      <c r="G858" s="21" t="str">
        <f t="shared" ca="1" si="41"/>
        <v/>
      </c>
      <c r="H858" s="22" t="str">
        <f t="shared" ca="1" si="43"/>
        <v/>
      </c>
    </row>
    <row r="859" spans="2:8" x14ac:dyDescent="0.35">
      <c r="B859" s="19" t="str">
        <f>IF(A859="","",SUMIF(CustInv!$C$4:$C$999,Tracker!A859,CustInv!$B$4:$B$999))</f>
        <v/>
      </c>
      <c r="C859" s="20" t="str">
        <f>IF(A859="","",IF(A859=CustInv!C858,CustInv!D858,""))</f>
        <v/>
      </c>
      <c r="D859" s="21" t="str">
        <f>IF(A859="","",SUMIF(CustInv!C858:C1853,Tracker!A859,CustInv!E858:E1853))</f>
        <v/>
      </c>
      <c r="E859" s="19" t="str">
        <f t="shared" si="42"/>
        <v/>
      </c>
      <c r="F859" s="21" t="str">
        <f ca="1">IF(C859="","",MIN(SUMIF(CustPay!$C$4:$C$999,Tracker!C859,CustPay!$D$4:$D$99)-SUMIF(OFFSET($C$4,0,0,ROW(C859)-ROW($C$4)),C859,OFFSET($F$4,0,0,ROW(F859)-ROW($F$4))),D859))</f>
        <v/>
      </c>
      <c r="G859" s="21" t="str">
        <f t="shared" ca="1" si="41"/>
        <v/>
      </c>
      <c r="H859" s="22" t="str">
        <f t="shared" ca="1" si="43"/>
        <v/>
      </c>
    </row>
    <row r="860" spans="2:8" x14ac:dyDescent="0.35">
      <c r="B860" s="19" t="str">
        <f>IF(A860="","",SUMIF(CustInv!$C$4:$C$999,Tracker!A860,CustInv!$B$4:$B$999))</f>
        <v/>
      </c>
      <c r="C860" s="20" t="str">
        <f>IF(A860="","",IF(A860=CustInv!C859,CustInv!D859,""))</f>
        <v/>
      </c>
      <c r="D860" s="21" t="str">
        <f>IF(A860="","",SUMIF(CustInv!C859:C1854,Tracker!A860,CustInv!E859:E1854))</f>
        <v/>
      </c>
      <c r="E860" s="19" t="str">
        <f t="shared" si="42"/>
        <v/>
      </c>
      <c r="F860" s="21" t="str">
        <f ca="1">IF(C860="","",MIN(SUMIF(CustPay!$C$4:$C$999,Tracker!C860,CustPay!$D$4:$D$99)-SUMIF(OFFSET($C$4,0,0,ROW(C860)-ROW($C$4)),C860,OFFSET($F$4,0,0,ROW(F860)-ROW($F$4))),D860))</f>
        <v/>
      </c>
      <c r="G860" s="21" t="str">
        <f t="shared" ca="1" si="41"/>
        <v/>
      </c>
      <c r="H860" s="22" t="str">
        <f t="shared" ca="1" si="43"/>
        <v/>
      </c>
    </row>
    <row r="861" spans="2:8" x14ac:dyDescent="0.35">
      <c r="B861" s="19" t="str">
        <f>IF(A861="","",SUMIF(CustInv!$C$4:$C$999,Tracker!A861,CustInv!$B$4:$B$999))</f>
        <v/>
      </c>
      <c r="C861" s="20" t="str">
        <f>IF(A861="","",IF(A861=CustInv!C860,CustInv!D860,""))</f>
        <v/>
      </c>
      <c r="D861" s="21" t="str">
        <f>IF(A861="","",SUMIF(CustInv!C860:C1855,Tracker!A861,CustInv!E860:E1855))</f>
        <v/>
      </c>
      <c r="E861" s="19" t="str">
        <f t="shared" si="42"/>
        <v/>
      </c>
      <c r="F861" s="21" t="str">
        <f ca="1">IF(C861="","",MIN(SUMIF(CustPay!$C$4:$C$999,Tracker!C861,CustPay!$D$4:$D$99)-SUMIF(OFFSET($C$4,0,0,ROW(C861)-ROW($C$4)),C861,OFFSET($F$4,0,0,ROW(F861)-ROW($F$4))),D861))</f>
        <v/>
      </c>
      <c r="G861" s="21" t="str">
        <f t="shared" ca="1" si="41"/>
        <v/>
      </c>
      <c r="H861" s="22" t="str">
        <f t="shared" ca="1" si="43"/>
        <v/>
      </c>
    </row>
    <row r="862" spans="2:8" x14ac:dyDescent="0.35">
      <c r="B862" s="19" t="str">
        <f>IF(A862="","",SUMIF(CustInv!$C$4:$C$999,Tracker!A862,CustInv!$B$4:$B$999))</f>
        <v/>
      </c>
      <c r="C862" s="20" t="str">
        <f>IF(A862="","",IF(A862=CustInv!C861,CustInv!D861,""))</f>
        <v/>
      </c>
      <c r="D862" s="21" t="str">
        <f>IF(A862="","",SUMIF(CustInv!C861:C1856,Tracker!A862,CustInv!E861:E1856))</f>
        <v/>
      </c>
      <c r="E862" s="19" t="str">
        <f t="shared" si="42"/>
        <v/>
      </c>
      <c r="F862" s="21" t="str">
        <f ca="1">IF(C862="","",MIN(SUMIF(CustPay!$C$4:$C$999,Tracker!C862,CustPay!$D$4:$D$99)-SUMIF(OFFSET($C$4,0,0,ROW(C862)-ROW($C$4)),C862,OFFSET($F$4,0,0,ROW(F862)-ROW($F$4))),D862))</f>
        <v/>
      </c>
      <c r="G862" s="21" t="str">
        <f t="shared" ca="1" si="41"/>
        <v/>
      </c>
      <c r="H862" s="22" t="str">
        <f t="shared" ca="1" si="43"/>
        <v/>
      </c>
    </row>
    <row r="863" spans="2:8" x14ac:dyDescent="0.35">
      <c r="B863" s="19" t="str">
        <f>IF(A863="","",SUMIF(CustInv!$C$4:$C$999,Tracker!A863,CustInv!$B$4:$B$999))</f>
        <v/>
      </c>
      <c r="C863" s="20" t="str">
        <f>IF(A863="","",IF(A863=CustInv!C862,CustInv!D862,""))</f>
        <v/>
      </c>
      <c r="D863" s="21" t="str">
        <f>IF(A863="","",SUMIF(CustInv!C862:C1857,Tracker!A863,CustInv!E862:E1857))</f>
        <v/>
      </c>
      <c r="E863" s="19" t="str">
        <f t="shared" si="42"/>
        <v/>
      </c>
      <c r="F863" s="21" t="str">
        <f ca="1">IF(C863="","",MIN(SUMIF(CustPay!$C$4:$C$999,Tracker!C863,CustPay!$D$4:$D$99)-SUMIF(OFFSET($C$4,0,0,ROW(C863)-ROW($C$4)),C863,OFFSET($F$4,0,0,ROW(F863)-ROW($F$4))),D863))</f>
        <v/>
      </c>
      <c r="G863" s="21" t="str">
        <f t="shared" ca="1" si="41"/>
        <v/>
      </c>
      <c r="H863" s="22" t="str">
        <f t="shared" ca="1" si="43"/>
        <v/>
      </c>
    </row>
    <row r="864" spans="2:8" x14ac:dyDescent="0.35">
      <c r="B864" s="19" t="str">
        <f>IF(A864="","",SUMIF(CustInv!$C$4:$C$999,Tracker!A864,CustInv!$B$4:$B$999))</f>
        <v/>
      </c>
      <c r="C864" s="20" t="str">
        <f>IF(A864="","",IF(A864=CustInv!C863,CustInv!D863,""))</f>
        <v/>
      </c>
      <c r="D864" s="21" t="str">
        <f>IF(A864="","",SUMIF(CustInv!C863:C1858,Tracker!A864,CustInv!E863:E1858))</f>
        <v/>
      </c>
      <c r="E864" s="19" t="str">
        <f t="shared" si="42"/>
        <v/>
      </c>
      <c r="F864" s="21" t="str">
        <f ca="1">IF(C864="","",MIN(SUMIF(CustPay!$C$4:$C$999,Tracker!C864,CustPay!$D$4:$D$99)-SUMIF(OFFSET($C$4,0,0,ROW(C864)-ROW($C$4)),C864,OFFSET($F$4,0,0,ROW(F864)-ROW($F$4))),D864))</f>
        <v/>
      </c>
      <c r="G864" s="21" t="str">
        <f t="shared" ca="1" si="41"/>
        <v/>
      </c>
      <c r="H864" s="22" t="str">
        <f t="shared" ca="1" si="43"/>
        <v/>
      </c>
    </row>
    <row r="865" spans="2:8" x14ac:dyDescent="0.35">
      <c r="B865" s="19" t="str">
        <f>IF(A865="","",SUMIF(CustInv!$C$4:$C$999,Tracker!A865,CustInv!$B$4:$B$999))</f>
        <v/>
      </c>
      <c r="C865" s="20" t="str">
        <f>IF(A865="","",IF(A865=CustInv!C864,CustInv!D864,""))</f>
        <v/>
      </c>
      <c r="D865" s="21" t="str">
        <f>IF(A865="","",SUMIF(CustInv!C864:C1859,Tracker!A865,CustInv!E864:E1859))</f>
        <v/>
      </c>
      <c r="E865" s="19" t="str">
        <f t="shared" si="42"/>
        <v/>
      </c>
      <c r="F865" s="21" t="str">
        <f ca="1">IF(C865="","",MIN(SUMIF(CustPay!$C$4:$C$999,Tracker!C865,CustPay!$D$4:$D$99)-SUMIF(OFFSET($C$4,0,0,ROW(C865)-ROW($C$4)),C865,OFFSET($F$4,0,0,ROW(F865)-ROW($F$4))),D865))</f>
        <v/>
      </c>
      <c r="G865" s="21" t="str">
        <f t="shared" ca="1" si="41"/>
        <v/>
      </c>
      <c r="H865" s="22" t="str">
        <f t="shared" ca="1" si="43"/>
        <v/>
      </c>
    </row>
    <row r="866" spans="2:8" x14ac:dyDescent="0.35">
      <c r="B866" s="19" t="str">
        <f>IF(A866="","",SUMIF(CustInv!$C$4:$C$999,Tracker!A866,CustInv!$B$4:$B$999))</f>
        <v/>
      </c>
      <c r="C866" s="20" t="str">
        <f>IF(A866="","",IF(A866=CustInv!C865,CustInv!D865,""))</f>
        <v/>
      </c>
      <c r="D866" s="21" t="str">
        <f>IF(A866="","",SUMIF(CustInv!C865:C1860,Tracker!A866,CustInv!E865:E1860))</f>
        <v/>
      </c>
      <c r="E866" s="19" t="str">
        <f t="shared" si="42"/>
        <v/>
      </c>
      <c r="F866" s="21" t="str">
        <f ca="1">IF(C866="","",MIN(SUMIF(CustPay!$C$4:$C$999,Tracker!C866,CustPay!$D$4:$D$99)-SUMIF(OFFSET($C$4,0,0,ROW(C866)-ROW($C$4)),C866,OFFSET($F$4,0,0,ROW(F866)-ROW($F$4))),D866))</f>
        <v/>
      </c>
      <c r="G866" s="21" t="str">
        <f t="shared" ca="1" si="41"/>
        <v/>
      </c>
      <c r="H866" s="22" t="str">
        <f t="shared" ca="1" si="43"/>
        <v/>
      </c>
    </row>
    <row r="867" spans="2:8" x14ac:dyDescent="0.35">
      <c r="B867" s="19" t="str">
        <f>IF(A867="","",SUMIF(CustInv!$C$4:$C$999,Tracker!A867,CustInv!$B$4:$B$999))</f>
        <v/>
      </c>
      <c r="C867" s="20" t="str">
        <f>IF(A867="","",IF(A867=CustInv!C866,CustInv!D866,""))</f>
        <v/>
      </c>
      <c r="D867" s="21" t="str">
        <f>IF(A867="","",SUMIF(CustInv!C866:C1861,Tracker!A867,CustInv!E866:E1861))</f>
        <v/>
      </c>
      <c r="E867" s="19" t="str">
        <f t="shared" si="42"/>
        <v/>
      </c>
      <c r="F867" s="21" t="str">
        <f ca="1">IF(C867="","",MIN(SUMIF(CustPay!$C$4:$C$999,Tracker!C867,CustPay!$D$4:$D$99)-SUMIF(OFFSET($C$4,0,0,ROW(C867)-ROW($C$4)),C867,OFFSET($F$4,0,0,ROW(F867)-ROW($F$4))),D867))</f>
        <v/>
      </c>
      <c r="G867" s="21" t="str">
        <f t="shared" ca="1" si="41"/>
        <v/>
      </c>
      <c r="H867" s="22" t="str">
        <f t="shared" ca="1" si="43"/>
        <v/>
      </c>
    </row>
    <row r="868" spans="2:8" x14ac:dyDescent="0.35">
      <c r="B868" s="19" t="str">
        <f>IF(A868="","",SUMIF(CustInv!$C$4:$C$999,Tracker!A868,CustInv!$B$4:$B$999))</f>
        <v/>
      </c>
      <c r="C868" s="20" t="str">
        <f>IF(A868="","",IF(A868=CustInv!C867,CustInv!D867,""))</f>
        <v/>
      </c>
      <c r="D868" s="21" t="str">
        <f>IF(A868="","",SUMIF(CustInv!C867:C1862,Tracker!A868,CustInv!E867:E1862))</f>
        <v/>
      </c>
      <c r="E868" s="19" t="str">
        <f t="shared" si="42"/>
        <v/>
      </c>
      <c r="F868" s="21" t="str">
        <f ca="1">IF(C868="","",MIN(SUMIF(CustPay!$C$4:$C$999,Tracker!C868,CustPay!$D$4:$D$99)-SUMIF(OFFSET($C$4,0,0,ROW(C868)-ROW($C$4)),C868,OFFSET($F$4,0,0,ROW(F868)-ROW($F$4))),D868))</f>
        <v/>
      </c>
      <c r="G868" s="21" t="str">
        <f t="shared" ca="1" si="41"/>
        <v/>
      </c>
      <c r="H868" s="22" t="str">
        <f t="shared" ca="1" si="43"/>
        <v/>
      </c>
    </row>
    <row r="869" spans="2:8" x14ac:dyDescent="0.35">
      <c r="B869" s="19" t="str">
        <f>IF(A869="","",SUMIF(CustInv!$C$4:$C$999,Tracker!A869,CustInv!$B$4:$B$999))</f>
        <v/>
      </c>
      <c r="C869" s="20" t="str">
        <f>IF(A869="","",IF(A869=CustInv!C868,CustInv!D868,""))</f>
        <v/>
      </c>
      <c r="D869" s="21" t="str">
        <f>IF(A869="","",SUMIF(CustInv!C868:C1863,Tracker!A869,CustInv!E868:E1863))</f>
        <v/>
      </c>
      <c r="E869" s="19" t="str">
        <f t="shared" si="42"/>
        <v/>
      </c>
      <c r="F869" s="21" t="str">
        <f ca="1">IF(C869="","",MIN(SUMIF(CustPay!$C$4:$C$999,Tracker!C869,CustPay!$D$4:$D$99)-SUMIF(OFFSET($C$4,0,0,ROW(C869)-ROW($C$4)),C869,OFFSET($F$4,0,0,ROW(F869)-ROW($F$4))),D869))</f>
        <v/>
      </c>
      <c r="G869" s="21" t="str">
        <f t="shared" ca="1" si="41"/>
        <v/>
      </c>
      <c r="H869" s="22" t="str">
        <f t="shared" ca="1" si="43"/>
        <v/>
      </c>
    </row>
    <row r="870" spans="2:8" x14ac:dyDescent="0.35">
      <c r="B870" s="19" t="str">
        <f>IF(A870="","",SUMIF(CustInv!$C$4:$C$999,Tracker!A870,CustInv!$B$4:$B$999))</f>
        <v/>
      </c>
      <c r="C870" s="20" t="str">
        <f>IF(A870="","",IF(A870=CustInv!C869,CustInv!D869,""))</f>
        <v/>
      </c>
      <c r="D870" s="21" t="str">
        <f>IF(A870="","",SUMIF(CustInv!C869:C1864,Tracker!A870,CustInv!E869:E1864))</f>
        <v/>
      </c>
      <c r="E870" s="19" t="str">
        <f t="shared" si="42"/>
        <v/>
      </c>
      <c r="F870" s="21" t="str">
        <f ca="1">IF(C870="","",MIN(SUMIF(CustPay!$C$4:$C$999,Tracker!C870,CustPay!$D$4:$D$99)-SUMIF(OFFSET($C$4,0,0,ROW(C870)-ROW($C$4)),C870,OFFSET($F$4,0,0,ROW(F870)-ROW($F$4))),D870))</f>
        <v/>
      </c>
      <c r="G870" s="21" t="str">
        <f t="shared" ca="1" si="41"/>
        <v/>
      </c>
      <c r="H870" s="22" t="str">
        <f t="shared" ca="1" si="43"/>
        <v/>
      </c>
    </row>
    <row r="871" spans="2:8" x14ac:dyDescent="0.35">
      <c r="B871" s="19" t="str">
        <f>IF(A871="","",SUMIF(CustInv!$C$4:$C$999,Tracker!A871,CustInv!$B$4:$B$999))</f>
        <v/>
      </c>
      <c r="C871" s="20" t="str">
        <f>IF(A871="","",IF(A871=CustInv!C870,CustInv!D870,""))</f>
        <v/>
      </c>
      <c r="D871" s="21" t="str">
        <f>IF(A871="","",SUMIF(CustInv!C870:C1865,Tracker!A871,CustInv!E870:E1865))</f>
        <v/>
      </c>
      <c r="E871" s="19" t="str">
        <f t="shared" si="42"/>
        <v/>
      </c>
      <c r="F871" s="21" t="str">
        <f ca="1">IF(C871="","",MIN(SUMIF(CustPay!$C$4:$C$999,Tracker!C871,CustPay!$D$4:$D$99)-SUMIF(OFFSET($C$4,0,0,ROW(C871)-ROW($C$4)),C871,OFFSET($F$4,0,0,ROW(F871)-ROW($F$4))),D871))</f>
        <v/>
      </c>
      <c r="G871" s="21" t="str">
        <f t="shared" ca="1" si="41"/>
        <v/>
      </c>
      <c r="H871" s="22" t="str">
        <f t="shared" ca="1" si="43"/>
        <v/>
      </c>
    </row>
    <row r="872" spans="2:8" x14ac:dyDescent="0.35">
      <c r="B872" s="19" t="str">
        <f>IF(A872="","",SUMIF(CustInv!$C$4:$C$999,Tracker!A872,CustInv!$B$4:$B$999))</f>
        <v/>
      </c>
      <c r="C872" s="20" t="str">
        <f>IF(A872="","",IF(A872=CustInv!C871,CustInv!D871,""))</f>
        <v/>
      </c>
      <c r="D872" s="21" t="str">
        <f>IF(A872="","",SUMIF(CustInv!C871:C1866,Tracker!A872,CustInv!E871:E1866))</f>
        <v/>
      </c>
      <c r="E872" s="19" t="str">
        <f t="shared" si="42"/>
        <v/>
      </c>
      <c r="F872" s="21" t="str">
        <f ca="1">IF(C872="","",MIN(SUMIF(CustPay!$C$4:$C$999,Tracker!C872,CustPay!$D$4:$D$99)-SUMIF(OFFSET($C$4,0,0,ROW(C872)-ROW($C$4)),C872,OFFSET($F$4,0,0,ROW(F872)-ROW($F$4))),D872))</f>
        <v/>
      </c>
      <c r="G872" s="21" t="str">
        <f t="shared" ca="1" si="41"/>
        <v/>
      </c>
      <c r="H872" s="22" t="str">
        <f t="shared" ca="1" si="43"/>
        <v/>
      </c>
    </row>
    <row r="873" spans="2:8" x14ac:dyDescent="0.35">
      <c r="B873" s="19" t="str">
        <f>IF(A873="","",SUMIF(CustInv!$C$4:$C$999,Tracker!A873,CustInv!$B$4:$B$999))</f>
        <v/>
      </c>
      <c r="C873" s="20" t="str">
        <f>IF(A873="","",IF(A873=CustInv!C872,CustInv!D872,""))</f>
        <v/>
      </c>
      <c r="D873" s="21" t="str">
        <f>IF(A873="","",SUMIF(CustInv!C872:C1867,Tracker!A873,CustInv!E872:E1867))</f>
        <v/>
      </c>
      <c r="E873" s="19" t="str">
        <f t="shared" si="42"/>
        <v/>
      </c>
      <c r="F873" s="21" t="str">
        <f ca="1">IF(C873="","",MIN(SUMIF(CustPay!$C$4:$C$999,Tracker!C873,CustPay!$D$4:$D$99)-SUMIF(OFFSET($C$4,0,0,ROW(C873)-ROW($C$4)),C873,OFFSET($F$4,0,0,ROW(F873)-ROW($F$4))),D873))</f>
        <v/>
      </c>
      <c r="G873" s="21" t="str">
        <f t="shared" ca="1" si="41"/>
        <v/>
      </c>
      <c r="H873" s="22" t="str">
        <f t="shared" ca="1" si="43"/>
        <v/>
      </c>
    </row>
    <row r="874" spans="2:8" x14ac:dyDescent="0.35">
      <c r="B874" s="19" t="str">
        <f>IF(A874="","",SUMIF(CustInv!$C$4:$C$999,Tracker!A874,CustInv!$B$4:$B$999))</f>
        <v/>
      </c>
      <c r="C874" s="20" t="str">
        <f>IF(A874="","",IF(A874=CustInv!C873,CustInv!D873,""))</f>
        <v/>
      </c>
      <c r="D874" s="21" t="str">
        <f>IF(A874="","",SUMIF(CustInv!C873:C1868,Tracker!A874,CustInv!E873:E1868))</f>
        <v/>
      </c>
      <c r="E874" s="19" t="str">
        <f t="shared" si="42"/>
        <v/>
      </c>
      <c r="F874" s="21" t="str">
        <f ca="1">IF(C874="","",MIN(SUMIF(CustPay!$C$4:$C$999,Tracker!C874,CustPay!$D$4:$D$99)-SUMIF(OFFSET($C$4,0,0,ROW(C874)-ROW($C$4)),C874,OFFSET($F$4,0,0,ROW(F874)-ROW($F$4))),D874))</f>
        <v/>
      </c>
      <c r="G874" s="21" t="str">
        <f t="shared" ca="1" si="41"/>
        <v/>
      </c>
      <c r="H874" s="22" t="str">
        <f t="shared" ca="1" si="43"/>
        <v/>
      </c>
    </row>
    <row r="875" spans="2:8" x14ac:dyDescent="0.35">
      <c r="B875" s="19" t="str">
        <f>IF(A875="","",SUMIF(CustInv!$C$4:$C$999,Tracker!A875,CustInv!$B$4:$B$999))</f>
        <v/>
      </c>
      <c r="C875" s="20" t="str">
        <f>IF(A875="","",IF(A875=CustInv!C874,CustInv!D874,""))</f>
        <v/>
      </c>
      <c r="D875" s="21" t="str">
        <f>IF(A875="","",SUMIF(CustInv!C874:C1869,Tracker!A875,CustInv!E874:E1869))</f>
        <v/>
      </c>
      <c r="E875" s="19" t="str">
        <f t="shared" si="42"/>
        <v/>
      </c>
      <c r="F875" s="21" t="str">
        <f ca="1">IF(C875="","",MIN(SUMIF(CustPay!$C$4:$C$999,Tracker!C875,CustPay!$D$4:$D$99)-SUMIF(OFFSET($C$4,0,0,ROW(C875)-ROW($C$4)),C875,OFFSET($F$4,0,0,ROW(F875)-ROW($F$4))),D875))</f>
        <v/>
      </c>
      <c r="G875" s="21" t="str">
        <f t="shared" ca="1" si="41"/>
        <v/>
      </c>
      <c r="H875" s="22" t="str">
        <f t="shared" ca="1" si="43"/>
        <v/>
      </c>
    </row>
    <row r="876" spans="2:8" x14ac:dyDescent="0.35">
      <c r="B876" s="19" t="str">
        <f>IF(A876="","",SUMIF(CustInv!$C$4:$C$999,Tracker!A876,CustInv!$B$4:$B$999))</f>
        <v/>
      </c>
      <c r="C876" s="20" t="str">
        <f>IF(A876="","",IF(A876=CustInv!C875,CustInv!D875,""))</f>
        <v/>
      </c>
      <c r="D876" s="21" t="str">
        <f>IF(A876="","",SUMIF(CustInv!C875:C1870,Tracker!A876,CustInv!E875:E1870))</f>
        <v/>
      </c>
      <c r="E876" s="19" t="str">
        <f t="shared" si="42"/>
        <v/>
      </c>
      <c r="F876" s="21" t="str">
        <f ca="1">IF(C876="","",MIN(SUMIF(CustPay!$C$4:$C$999,Tracker!C876,CustPay!$D$4:$D$99)-SUMIF(OFFSET($C$4,0,0,ROW(C876)-ROW($C$4)),C876,OFFSET($F$4,0,0,ROW(F876)-ROW($F$4))),D876))</f>
        <v/>
      </c>
      <c r="G876" s="21" t="str">
        <f t="shared" ca="1" si="41"/>
        <v/>
      </c>
      <c r="H876" s="22" t="str">
        <f t="shared" ca="1" si="43"/>
        <v/>
      </c>
    </row>
    <row r="877" spans="2:8" x14ac:dyDescent="0.35">
      <c r="B877" s="19" t="str">
        <f>IF(A877="","",SUMIF(CustInv!$C$4:$C$999,Tracker!A877,CustInv!$B$4:$B$999))</f>
        <v/>
      </c>
      <c r="C877" s="20" t="str">
        <f>IF(A877="","",IF(A877=CustInv!C876,CustInv!D876,""))</f>
        <v/>
      </c>
      <c r="D877" s="21" t="str">
        <f>IF(A877="","",SUMIF(CustInv!C876:C1871,Tracker!A877,CustInv!E876:E1871))</f>
        <v/>
      </c>
      <c r="E877" s="19" t="str">
        <f t="shared" si="42"/>
        <v/>
      </c>
      <c r="F877" s="21" t="str">
        <f ca="1">IF(C877="","",MIN(SUMIF(CustPay!$C$4:$C$999,Tracker!C877,CustPay!$D$4:$D$99)-SUMIF(OFFSET($C$4,0,0,ROW(C877)-ROW($C$4)),C877,OFFSET($F$4,0,0,ROW(F877)-ROW($F$4))),D877))</f>
        <v/>
      </c>
      <c r="G877" s="21" t="str">
        <f t="shared" ca="1" si="41"/>
        <v/>
      </c>
      <c r="H877" s="22" t="str">
        <f t="shared" ca="1" si="43"/>
        <v/>
      </c>
    </row>
    <row r="878" spans="2:8" x14ac:dyDescent="0.35">
      <c r="B878" s="19" t="str">
        <f>IF(A878="","",SUMIF(CustInv!$C$4:$C$999,Tracker!A878,CustInv!$B$4:$B$999))</f>
        <v/>
      </c>
      <c r="C878" s="20" t="str">
        <f>IF(A878="","",IF(A878=CustInv!C877,CustInv!D877,""))</f>
        <v/>
      </c>
      <c r="D878" s="21" t="str">
        <f>IF(A878="","",SUMIF(CustInv!C877:C1872,Tracker!A878,CustInv!E877:E1872))</f>
        <v/>
      </c>
      <c r="E878" s="19" t="str">
        <f t="shared" si="42"/>
        <v/>
      </c>
      <c r="F878" s="21" t="str">
        <f ca="1">IF(C878="","",MIN(SUMIF(CustPay!$C$4:$C$999,Tracker!C878,CustPay!$D$4:$D$99)-SUMIF(OFFSET($C$4,0,0,ROW(C878)-ROW($C$4)),C878,OFFSET($F$4,0,0,ROW(F878)-ROW($F$4))),D878))</f>
        <v/>
      </c>
      <c r="G878" s="21" t="str">
        <f t="shared" ca="1" si="41"/>
        <v/>
      </c>
      <c r="H878" s="22" t="str">
        <f t="shared" ca="1" si="43"/>
        <v/>
      </c>
    </row>
    <row r="879" spans="2:8" x14ac:dyDescent="0.35">
      <c r="B879" s="19" t="str">
        <f>IF(A879="","",SUMIF(CustInv!$C$4:$C$999,Tracker!A879,CustInv!$B$4:$B$999))</f>
        <v/>
      </c>
      <c r="C879" s="20" t="str">
        <f>IF(A879="","",IF(A879=CustInv!C878,CustInv!D878,""))</f>
        <v/>
      </c>
      <c r="D879" s="21" t="str">
        <f>IF(A879="","",SUMIF(CustInv!C878:C1873,Tracker!A879,CustInv!E878:E1873))</f>
        <v/>
      </c>
      <c r="E879" s="19" t="str">
        <f t="shared" si="42"/>
        <v/>
      </c>
      <c r="F879" s="21" t="str">
        <f ca="1">IF(C879="","",MIN(SUMIF(CustPay!$C$4:$C$999,Tracker!C879,CustPay!$D$4:$D$99)-SUMIF(OFFSET($C$4,0,0,ROW(C879)-ROW($C$4)),C879,OFFSET($F$4,0,0,ROW(F879)-ROW($F$4))),D879))</f>
        <v/>
      </c>
      <c r="G879" s="21" t="str">
        <f t="shared" ca="1" si="41"/>
        <v/>
      </c>
      <c r="H879" s="22" t="str">
        <f t="shared" ca="1" si="43"/>
        <v/>
      </c>
    </row>
    <row r="880" spans="2:8" x14ac:dyDescent="0.35">
      <c r="B880" s="19" t="str">
        <f>IF(A880="","",SUMIF(CustInv!$C$4:$C$999,Tracker!A880,CustInv!$B$4:$B$999))</f>
        <v/>
      </c>
      <c r="C880" s="20" t="str">
        <f>IF(A880="","",IF(A880=CustInv!C879,CustInv!D879,""))</f>
        <v/>
      </c>
      <c r="D880" s="21" t="str">
        <f>IF(A880="","",SUMIF(CustInv!C879:C1874,Tracker!A880,CustInv!E879:E1874))</f>
        <v/>
      </c>
      <c r="E880" s="19" t="str">
        <f t="shared" si="42"/>
        <v/>
      </c>
      <c r="F880" s="21" t="str">
        <f ca="1">IF(C880="","",MIN(SUMIF(CustPay!$C$4:$C$999,Tracker!C880,CustPay!$D$4:$D$99)-SUMIF(OFFSET($C$4,0,0,ROW(C880)-ROW($C$4)),C880,OFFSET($F$4,0,0,ROW(F880)-ROW($F$4))),D880))</f>
        <v/>
      </c>
      <c r="G880" s="21" t="str">
        <f t="shared" ca="1" si="41"/>
        <v/>
      </c>
      <c r="H880" s="22" t="str">
        <f t="shared" ca="1" si="43"/>
        <v/>
      </c>
    </row>
    <row r="881" spans="2:8" x14ac:dyDescent="0.35">
      <c r="B881" s="19" t="str">
        <f>IF(A881="","",SUMIF(CustInv!$C$4:$C$999,Tracker!A881,CustInv!$B$4:$B$999))</f>
        <v/>
      </c>
      <c r="C881" s="20" t="str">
        <f>IF(A881="","",IF(A881=CustInv!C880,CustInv!D880,""))</f>
        <v/>
      </c>
      <c r="D881" s="21" t="str">
        <f>IF(A881="","",SUMIF(CustInv!C880:C1875,Tracker!A881,CustInv!E880:E1875))</f>
        <v/>
      </c>
      <c r="E881" s="19" t="str">
        <f t="shared" si="42"/>
        <v/>
      </c>
      <c r="F881" s="21" t="str">
        <f ca="1">IF(C881="","",MIN(SUMIF(CustPay!$C$4:$C$999,Tracker!C881,CustPay!$D$4:$D$99)-SUMIF(OFFSET($C$4,0,0,ROW(C881)-ROW($C$4)),C881,OFFSET($F$4,0,0,ROW(F881)-ROW($F$4))),D881))</f>
        <v/>
      </c>
      <c r="G881" s="21" t="str">
        <f t="shared" ca="1" si="41"/>
        <v/>
      </c>
      <c r="H881" s="22" t="str">
        <f t="shared" ca="1" si="43"/>
        <v/>
      </c>
    </row>
    <row r="882" spans="2:8" x14ac:dyDescent="0.35">
      <c r="B882" s="19" t="str">
        <f>IF(A882="","",SUMIF(CustInv!$C$4:$C$999,Tracker!A882,CustInv!$B$4:$B$999))</f>
        <v/>
      </c>
      <c r="C882" s="20" t="str">
        <f>IF(A882="","",IF(A882=CustInv!C881,CustInv!D881,""))</f>
        <v/>
      </c>
      <c r="D882" s="21" t="str">
        <f>IF(A882="","",SUMIF(CustInv!C881:C1876,Tracker!A882,CustInv!E881:E1876))</f>
        <v/>
      </c>
      <c r="E882" s="19" t="str">
        <f t="shared" si="42"/>
        <v/>
      </c>
      <c r="F882" s="21" t="str">
        <f ca="1">IF(C882="","",MIN(SUMIF(CustPay!$C$4:$C$999,Tracker!C882,CustPay!$D$4:$D$99)-SUMIF(OFFSET($C$4,0,0,ROW(C882)-ROW($C$4)),C882,OFFSET($F$4,0,0,ROW(F882)-ROW($F$4))),D882))</f>
        <v/>
      </c>
      <c r="G882" s="21" t="str">
        <f t="shared" ca="1" si="41"/>
        <v/>
      </c>
      <c r="H882" s="22" t="str">
        <f t="shared" ca="1" si="43"/>
        <v/>
      </c>
    </row>
    <row r="883" spans="2:8" x14ac:dyDescent="0.35">
      <c r="B883" s="19" t="str">
        <f>IF(A883="","",SUMIF(CustInv!$C$4:$C$999,Tracker!A883,CustInv!$B$4:$B$999))</f>
        <v/>
      </c>
      <c r="C883" s="20" t="str">
        <f>IF(A883="","",IF(A883=CustInv!C882,CustInv!D882,""))</f>
        <v/>
      </c>
      <c r="D883" s="21" t="str">
        <f>IF(A883="","",SUMIF(CustInv!C882:C1877,Tracker!A883,CustInv!E882:E1877))</f>
        <v/>
      </c>
      <c r="E883" s="19" t="str">
        <f t="shared" si="42"/>
        <v/>
      </c>
      <c r="F883" s="21" t="str">
        <f ca="1">IF(C883="","",MIN(SUMIF(CustPay!$C$4:$C$999,Tracker!C883,CustPay!$D$4:$D$99)-SUMIF(OFFSET($C$4,0,0,ROW(C883)-ROW($C$4)),C883,OFFSET($F$4,0,0,ROW(F883)-ROW($F$4))),D883))</f>
        <v/>
      </c>
      <c r="G883" s="21" t="str">
        <f t="shared" ca="1" si="41"/>
        <v/>
      </c>
      <c r="H883" s="22" t="str">
        <f t="shared" ca="1" si="43"/>
        <v/>
      </c>
    </row>
    <row r="884" spans="2:8" x14ac:dyDescent="0.35">
      <c r="B884" s="19" t="str">
        <f>IF(A884="","",SUMIF(CustInv!$C$4:$C$999,Tracker!A884,CustInv!$B$4:$B$999))</f>
        <v/>
      </c>
      <c r="C884" s="20" t="str">
        <f>IF(A884="","",IF(A884=CustInv!C883,CustInv!D883,""))</f>
        <v/>
      </c>
      <c r="D884" s="21" t="str">
        <f>IF(A884="","",SUMIF(CustInv!C883:C1878,Tracker!A884,CustInv!E883:E1878))</f>
        <v/>
      </c>
      <c r="E884" s="19" t="str">
        <f t="shared" si="42"/>
        <v/>
      </c>
      <c r="F884" s="21" t="str">
        <f ca="1">IF(C884="","",MIN(SUMIF(CustPay!$C$4:$C$999,Tracker!C884,CustPay!$D$4:$D$99)-SUMIF(OFFSET($C$4,0,0,ROW(C884)-ROW($C$4)),C884,OFFSET($F$4,0,0,ROW(F884)-ROW($F$4))),D884))</f>
        <v/>
      </c>
      <c r="G884" s="21" t="str">
        <f t="shared" ca="1" si="41"/>
        <v/>
      </c>
      <c r="H884" s="22" t="str">
        <f t="shared" ca="1" si="43"/>
        <v/>
      </c>
    </row>
    <row r="885" spans="2:8" x14ac:dyDescent="0.35">
      <c r="B885" s="19" t="str">
        <f>IF(A885="","",SUMIF(CustInv!$C$4:$C$999,Tracker!A885,CustInv!$B$4:$B$999))</f>
        <v/>
      </c>
      <c r="C885" s="20" t="str">
        <f>IF(A885="","",IF(A885=CustInv!C884,CustInv!D884,""))</f>
        <v/>
      </c>
      <c r="D885" s="21" t="str">
        <f>IF(A885="","",SUMIF(CustInv!C884:C1879,Tracker!A885,CustInv!E884:E1879))</f>
        <v/>
      </c>
      <c r="E885" s="19" t="str">
        <f t="shared" si="42"/>
        <v/>
      </c>
      <c r="F885" s="21" t="str">
        <f ca="1">IF(C885="","",MIN(SUMIF(CustPay!$C$4:$C$999,Tracker!C885,CustPay!$D$4:$D$99)-SUMIF(OFFSET($C$4,0,0,ROW(C885)-ROW($C$4)),C885,OFFSET($F$4,0,0,ROW(F885)-ROW($F$4))),D885))</f>
        <v/>
      </c>
      <c r="G885" s="21" t="str">
        <f t="shared" ca="1" si="41"/>
        <v/>
      </c>
      <c r="H885" s="22" t="str">
        <f t="shared" ca="1" si="43"/>
        <v/>
      </c>
    </row>
    <row r="886" spans="2:8" x14ac:dyDescent="0.35">
      <c r="B886" s="19" t="str">
        <f>IF(A886="","",SUMIF(CustInv!$C$4:$C$999,Tracker!A886,CustInv!$B$4:$B$999))</f>
        <v/>
      </c>
      <c r="C886" s="20" t="str">
        <f>IF(A886="","",IF(A886=CustInv!C885,CustInv!D885,""))</f>
        <v/>
      </c>
      <c r="D886" s="21" t="str">
        <f>IF(A886="","",SUMIF(CustInv!C885:C1880,Tracker!A886,CustInv!E885:E1880))</f>
        <v/>
      </c>
      <c r="E886" s="19" t="str">
        <f t="shared" si="42"/>
        <v/>
      </c>
      <c r="F886" s="21" t="str">
        <f ca="1">IF(C886="","",MIN(SUMIF(CustPay!$C$4:$C$999,Tracker!C886,CustPay!$D$4:$D$99)-SUMIF(OFFSET($C$4,0,0,ROW(C886)-ROW($C$4)),C886,OFFSET($F$4,0,0,ROW(F886)-ROW($F$4))),D886))</f>
        <v/>
      </c>
      <c r="G886" s="21" t="str">
        <f t="shared" ca="1" si="41"/>
        <v/>
      </c>
      <c r="H886" s="22" t="str">
        <f t="shared" ca="1" si="43"/>
        <v/>
      </c>
    </row>
    <row r="887" spans="2:8" x14ac:dyDescent="0.35">
      <c r="B887" s="19" t="str">
        <f>IF(A887="","",SUMIF(CustInv!$C$4:$C$999,Tracker!A887,CustInv!$B$4:$B$999))</f>
        <v/>
      </c>
      <c r="C887" s="20" t="str">
        <f>IF(A887="","",IF(A887=CustInv!C886,CustInv!D886,""))</f>
        <v/>
      </c>
      <c r="D887" s="21" t="str">
        <f>IF(A887="","",SUMIF(CustInv!C886:C1881,Tracker!A887,CustInv!E886:E1881))</f>
        <v/>
      </c>
      <c r="E887" s="19" t="str">
        <f t="shared" si="42"/>
        <v/>
      </c>
      <c r="F887" s="21" t="str">
        <f ca="1">IF(C887="","",MIN(SUMIF(CustPay!$C$4:$C$999,Tracker!C887,CustPay!$D$4:$D$99)-SUMIF(OFFSET($C$4,0,0,ROW(C887)-ROW($C$4)),C887,OFFSET($F$4,0,0,ROW(F887)-ROW($F$4))),D887))</f>
        <v/>
      </c>
      <c r="G887" s="21" t="str">
        <f t="shared" ca="1" si="41"/>
        <v/>
      </c>
      <c r="H887" s="22" t="str">
        <f t="shared" ca="1" si="43"/>
        <v/>
      </c>
    </row>
    <row r="888" spans="2:8" x14ac:dyDescent="0.35">
      <c r="B888" s="19" t="str">
        <f>IF(A888="","",SUMIF(CustInv!$C$4:$C$999,Tracker!A888,CustInv!$B$4:$B$999))</f>
        <v/>
      </c>
      <c r="C888" s="20" t="str">
        <f>IF(A888="","",IF(A888=CustInv!C887,CustInv!D887,""))</f>
        <v/>
      </c>
      <c r="D888" s="21" t="str">
        <f>IF(A888="","",SUMIF(CustInv!C887:C1882,Tracker!A888,CustInv!E887:E1882))</f>
        <v/>
      </c>
      <c r="E888" s="19" t="str">
        <f t="shared" si="42"/>
        <v/>
      </c>
      <c r="F888" s="21" t="str">
        <f ca="1">IF(C888="","",MIN(SUMIF(CustPay!$C$4:$C$999,Tracker!C888,CustPay!$D$4:$D$99)-SUMIF(OFFSET($C$4,0,0,ROW(C888)-ROW($C$4)),C888,OFFSET($F$4,0,0,ROW(F888)-ROW($F$4))),D888))</f>
        <v/>
      </c>
      <c r="G888" s="21" t="str">
        <f t="shared" ca="1" si="41"/>
        <v/>
      </c>
      <c r="H888" s="22" t="str">
        <f t="shared" ca="1" si="43"/>
        <v/>
      </c>
    </row>
    <row r="889" spans="2:8" x14ac:dyDescent="0.35">
      <c r="B889" s="19" t="str">
        <f>IF(A889="","",SUMIF(CustInv!$C$4:$C$999,Tracker!A889,CustInv!$B$4:$B$999))</f>
        <v/>
      </c>
      <c r="C889" s="20" t="str">
        <f>IF(A889="","",IF(A889=CustInv!C888,CustInv!D888,""))</f>
        <v/>
      </c>
      <c r="D889" s="21" t="str">
        <f>IF(A889="","",SUMIF(CustInv!C888:C1883,Tracker!A889,CustInv!E888:E1883))</f>
        <v/>
      </c>
      <c r="E889" s="19" t="str">
        <f t="shared" si="42"/>
        <v/>
      </c>
      <c r="F889" s="21" t="str">
        <f ca="1">IF(C889="","",MIN(SUMIF(CustPay!$C$4:$C$999,Tracker!C889,CustPay!$D$4:$D$99)-SUMIF(OFFSET($C$4,0,0,ROW(C889)-ROW($C$4)),C889,OFFSET($F$4,0,0,ROW(F889)-ROW($F$4))),D889))</f>
        <v/>
      </c>
      <c r="G889" s="21" t="str">
        <f t="shared" ca="1" si="41"/>
        <v/>
      </c>
      <c r="H889" s="22" t="str">
        <f t="shared" ca="1" si="43"/>
        <v/>
      </c>
    </row>
    <row r="890" spans="2:8" x14ac:dyDescent="0.35">
      <c r="B890" s="19" t="str">
        <f>IF(A890="","",SUMIF(CustInv!$C$4:$C$999,Tracker!A890,CustInv!$B$4:$B$999))</f>
        <v/>
      </c>
      <c r="C890" s="20" t="str">
        <f>IF(A890="","",IF(A890=CustInv!C889,CustInv!D889,""))</f>
        <v/>
      </c>
      <c r="D890" s="21" t="str">
        <f>IF(A890="","",SUMIF(CustInv!C889:C1884,Tracker!A890,CustInv!E889:E1884))</f>
        <v/>
      </c>
      <c r="E890" s="19" t="str">
        <f t="shared" si="42"/>
        <v/>
      </c>
      <c r="F890" s="21" t="str">
        <f ca="1">IF(C890="","",MIN(SUMIF(CustPay!$C$4:$C$999,Tracker!C890,CustPay!$D$4:$D$99)-SUMIF(OFFSET($C$4,0,0,ROW(C890)-ROW($C$4)),C890,OFFSET($F$4,0,0,ROW(F890)-ROW($F$4))),D890))</f>
        <v/>
      </c>
      <c r="G890" s="21" t="str">
        <f t="shared" ca="1" si="41"/>
        <v/>
      </c>
      <c r="H890" s="22" t="str">
        <f t="shared" ca="1" si="43"/>
        <v/>
      </c>
    </row>
    <row r="891" spans="2:8" x14ac:dyDescent="0.35">
      <c r="B891" s="19" t="str">
        <f>IF(A891="","",SUMIF(CustInv!$C$4:$C$999,Tracker!A891,CustInv!$B$4:$B$999))</f>
        <v/>
      </c>
      <c r="C891" s="20" t="str">
        <f>IF(A891="","",IF(A891=CustInv!C890,CustInv!D890,""))</f>
        <v/>
      </c>
      <c r="D891" s="21" t="str">
        <f>IF(A891="","",SUMIF(CustInv!C890:C1885,Tracker!A891,CustInv!E890:E1885))</f>
        <v/>
      </c>
      <c r="E891" s="19" t="str">
        <f t="shared" si="42"/>
        <v/>
      </c>
      <c r="F891" s="21" t="str">
        <f ca="1">IF(C891="","",MIN(SUMIF(CustPay!$C$4:$C$999,Tracker!C891,CustPay!$D$4:$D$99)-SUMIF(OFFSET($C$4,0,0,ROW(C891)-ROW($C$4)),C891,OFFSET($F$4,0,0,ROW(F891)-ROW($F$4))),D891))</f>
        <v/>
      </c>
      <c r="G891" s="21" t="str">
        <f t="shared" ca="1" si="41"/>
        <v/>
      </c>
      <c r="H891" s="22" t="str">
        <f t="shared" ca="1" si="43"/>
        <v/>
      </c>
    </row>
    <row r="892" spans="2:8" x14ac:dyDescent="0.35">
      <c r="B892" s="19" t="str">
        <f>IF(A892="","",SUMIF(CustInv!$C$4:$C$999,Tracker!A892,CustInv!$B$4:$B$999))</f>
        <v/>
      </c>
      <c r="C892" s="20" t="str">
        <f>IF(A892="","",IF(A892=CustInv!C891,CustInv!D891,""))</f>
        <v/>
      </c>
      <c r="D892" s="21" t="str">
        <f>IF(A892="","",SUMIF(CustInv!C891:C1886,Tracker!A892,CustInv!E891:E1886))</f>
        <v/>
      </c>
      <c r="E892" s="19" t="str">
        <f t="shared" si="42"/>
        <v/>
      </c>
      <c r="F892" s="21" t="str">
        <f ca="1">IF(C892="","",MIN(SUMIF(CustPay!$C$4:$C$999,Tracker!C892,CustPay!$D$4:$D$99)-SUMIF(OFFSET($C$4,0,0,ROW(C892)-ROW($C$4)),C892,OFFSET($F$4,0,0,ROW(F892)-ROW($F$4))),D892))</f>
        <v/>
      </c>
      <c r="G892" s="21" t="str">
        <f t="shared" ca="1" si="41"/>
        <v/>
      </c>
      <c r="H892" s="22" t="str">
        <f t="shared" ca="1" si="43"/>
        <v/>
      </c>
    </row>
    <row r="893" spans="2:8" x14ac:dyDescent="0.35">
      <c r="B893" s="19" t="str">
        <f>IF(A893="","",SUMIF(CustInv!$C$4:$C$999,Tracker!A893,CustInv!$B$4:$B$999))</f>
        <v/>
      </c>
      <c r="C893" s="20" t="str">
        <f>IF(A893="","",IF(A893=CustInv!C892,CustInv!D892,""))</f>
        <v/>
      </c>
      <c r="D893" s="21" t="str">
        <f>IF(A893="","",SUMIF(CustInv!C892:C1887,Tracker!A893,CustInv!E892:E1887))</f>
        <v/>
      </c>
      <c r="E893" s="19" t="str">
        <f t="shared" si="42"/>
        <v/>
      </c>
      <c r="F893" s="21" t="str">
        <f ca="1">IF(C893="","",MIN(SUMIF(CustPay!$C$4:$C$999,Tracker!C893,CustPay!$D$4:$D$99)-SUMIF(OFFSET($C$4,0,0,ROW(C893)-ROW($C$4)),C893,OFFSET($F$4,0,0,ROW(F893)-ROW($F$4))),D893))</f>
        <v/>
      </c>
      <c r="G893" s="21" t="str">
        <f t="shared" ca="1" si="41"/>
        <v/>
      </c>
      <c r="H893" s="22" t="str">
        <f t="shared" ca="1" si="43"/>
        <v/>
      </c>
    </row>
    <row r="894" spans="2:8" x14ac:dyDescent="0.35">
      <c r="B894" s="19" t="str">
        <f>IF(A894="","",SUMIF(CustInv!$C$4:$C$999,Tracker!A894,CustInv!$B$4:$B$999))</f>
        <v/>
      </c>
      <c r="C894" s="20" t="str">
        <f>IF(A894="","",IF(A894=CustInv!C893,CustInv!D893,""))</f>
        <v/>
      </c>
      <c r="D894" s="21" t="str">
        <f>IF(A894="","",SUMIF(CustInv!C893:C1888,Tracker!A894,CustInv!E893:E1888))</f>
        <v/>
      </c>
      <c r="E894" s="19" t="str">
        <f t="shared" si="42"/>
        <v/>
      </c>
      <c r="F894" s="21" t="str">
        <f ca="1">IF(C894="","",MIN(SUMIF(CustPay!$C$4:$C$999,Tracker!C894,CustPay!$D$4:$D$99)-SUMIF(OFFSET($C$4,0,0,ROW(C894)-ROW($C$4)),C894,OFFSET($F$4,0,0,ROW(F894)-ROW($F$4))),D894))</f>
        <v/>
      </c>
      <c r="G894" s="21" t="str">
        <f t="shared" ca="1" si="41"/>
        <v/>
      </c>
      <c r="H894" s="22" t="str">
        <f t="shared" ca="1" si="43"/>
        <v/>
      </c>
    </row>
    <row r="895" spans="2:8" x14ac:dyDescent="0.35">
      <c r="B895" s="19" t="str">
        <f>IF(A895="","",SUMIF(CustInv!$C$4:$C$999,Tracker!A895,CustInv!$B$4:$B$999))</f>
        <v/>
      </c>
      <c r="C895" s="20" t="str">
        <f>IF(A895="","",IF(A895=CustInv!C894,CustInv!D894,""))</f>
        <v/>
      </c>
      <c r="D895" s="21" t="str">
        <f>IF(A895="","",SUMIF(CustInv!C894:C1889,Tracker!A895,CustInv!E894:E1889))</f>
        <v/>
      </c>
      <c r="E895" s="19" t="str">
        <f t="shared" si="42"/>
        <v/>
      </c>
      <c r="F895" s="21" t="str">
        <f ca="1">IF(C895="","",MIN(SUMIF(CustPay!$C$4:$C$999,Tracker!C895,CustPay!$D$4:$D$99)-SUMIF(OFFSET($C$4,0,0,ROW(C895)-ROW($C$4)),C895,OFFSET($F$4,0,0,ROW(F895)-ROW($F$4))),D895))</f>
        <v/>
      </c>
      <c r="G895" s="21" t="str">
        <f t="shared" ca="1" si="41"/>
        <v/>
      </c>
      <c r="H895" s="22" t="str">
        <f t="shared" ca="1" si="43"/>
        <v/>
      </c>
    </row>
    <row r="896" spans="2:8" x14ac:dyDescent="0.35">
      <c r="B896" s="19" t="str">
        <f>IF(A896="","",SUMIF(CustInv!$C$4:$C$999,Tracker!A896,CustInv!$B$4:$B$999))</f>
        <v/>
      </c>
      <c r="C896" s="20" t="str">
        <f>IF(A896="","",IF(A896=CustInv!C895,CustInv!D895,""))</f>
        <v/>
      </c>
      <c r="D896" s="21" t="str">
        <f>IF(A896="","",SUMIF(CustInv!C895:C1890,Tracker!A896,CustInv!E895:E1890))</f>
        <v/>
      </c>
      <c r="E896" s="19" t="str">
        <f t="shared" si="42"/>
        <v/>
      </c>
      <c r="F896" s="21" t="str">
        <f ca="1">IF(C896="","",MIN(SUMIF(CustPay!$C$4:$C$999,Tracker!C896,CustPay!$D$4:$D$99)-SUMIF(OFFSET($C$4,0,0,ROW(C896)-ROW($C$4)),C896,OFFSET($F$4,0,0,ROW(F896)-ROW($F$4))),D896))</f>
        <v/>
      </c>
      <c r="G896" s="21" t="str">
        <f t="shared" ca="1" si="41"/>
        <v/>
      </c>
      <c r="H896" s="22" t="str">
        <f t="shared" ca="1" si="43"/>
        <v/>
      </c>
    </row>
    <row r="897" spans="2:8" x14ac:dyDescent="0.35">
      <c r="B897" s="19" t="str">
        <f>IF(A897="","",SUMIF(CustInv!$C$4:$C$999,Tracker!A897,CustInv!$B$4:$B$999))</f>
        <v/>
      </c>
      <c r="C897" s="20" t="str">
        <f>IF(A897="","",IF(A897=CustInv!C896,CustInv!D896,""))</f>
        <v/>
      </c>
      <c r="D897" s="21" t="str">
        <f>IF(A897="","",SUMIF(CustInv!C896:C1891,Tracker!A897,CustInv!E896:E1891))</f>
        <v/>
      </c>
      <c r="E897" s="19" t="str">
        <f t="shared" si="42"/>
        <v/>
      </c>
      <c r="F897" s="21" t="str">
        <f ca="1">IF(C897="","",MIN(SUMIF(CustPay!$C$4:$C$999,Tracker!C897,CustPay!$D$4:$D$99)-SUMIF(OFFSET($C$4,0,0,ROW(C897)-ROW($C$4)),C897,OFFSET($F$4,0,0,ROW(F897)-ROW($F$4))),D897))</f>
        <v/>
      </c>
      <c r="G897" s="21" t="str">
        <f t="shared" ca="1" si="41"/>
        <v/>
      </c>
      <c r="H897" s="22" t="str">
        <f t="shared" ca="1" si="43"/>
        <v/>
      </c>
    </row>
    <row r="898" spans="2:8" x14ac:dyDescent="0.35">
      <c r="B898" s="19" t="str">
        <f>IF(A898="","",SUMIF(CustInv!$C$4:$C$999,Tracker!A898,CustInv!$B$4:$B$999))</f>
        <v/>
      </c>
      <c r="C898" s="20" t="str">
        <f>IF(A898="","",IF(A898=CustInv!C897,CustInv!D897,""))</f>
        <v/>
      </c>
      <c r="D898" s="21" t="str">
        <f>IF(A898="","",SUMIF(CustInv!C897:C1892,Tracker!A898,CustInv!E897:E1892))</f>
        <v/>
      </c>
      <c r="E898" s="19" t="str">
        <f t="shared" si="42"/>
        <v/>
      </c>
      <c r="F898" s="21" t="str">
        <f ca="1">IF(C898="","",MIN(SUMIF(CustPay!$C$4:$C$999,Tracker!C898,CustPay!$D$4:$D$99)-SUMIF(OFFSET($C$4,0,0,ROW(C898)-ROW($C$4)),C898,OFFSET($F$4,0,0,ROW(F898)-ROW($F$4))),D898))</f>
        <v/>
      </c>
      <c r="G898" s="21" t="str">
        <f t="shared" ca="1" si="41"/>
        <v/>
      </c>
      <c r="H898" s="22" t="str">
        <f t="shared" ca="1" si="43"/>
        <v/>
      </c>
    </row>
    <row r="899" spans="2:8" x14ac:dyDescent="0.35">
      <c r="B899" s="19" t="str">
        <f>IF(A899="","",SUMIF(CustInv!$C$4:$C$999,Tracker!A899,CustInv!$B$4:$B$999))</f>
        <v/>
      </c>
      <c r="C899" s="20" t="str">
        <f>IF(A899="","",IF(A899=CustInv!C898,CustInv!D898,""))</f>
        <v/>
      </c>
      <c r="D899" s="21" t="str">
        <f>IF(A899="","",SUMIF(CustInv!C898:C1893,Tracker!A899,CustInv!E898:E1893))</f>
        <v/>
      </c>
      <c r="E899" s="19" t="str">
        <f t="shared" si="42"/>
        <v/>
      </c>
      <c r="F899" s="21" t="str">
        <f ca="1">IF(C899="","",MIN(SUMIF(CustPay!$C$4:$C$999,Tracker!C899,CustPay!$D$4:$D$99)-SUMIF(OFFSET($C$4,0,0,ROW(C899)-ROW($C$4)),C899,OFFSET($F$4,0,0,ROW(F899)-ROW($F$4))),D899))</f>
        <v/>
      </c>
      <c r="G899" s="21" t="str">
        <f t="shared" ca="1" si="41"/>
        <v/>
      </c>
      <c r="H899" s="22" t="str">
        <f t="shared" ca="1" si="43"/>
        <v/>
      </c>
    </row>
    <row r="900" spans="2:8" x14ac:dyDescent="0.35">
      <c r="B900" s="19" t="str">
        <f>IF(A900="","",SUMIF(CustInv!$C$4:$C$999,Tracker!A900,CustInv!$B$4:$B$999))</f>
        <v/>
      </c>
      <c r="C900" s="20" t="str">
        <f>IF(A900="","",IF(A900=CustInv!C899,CustInv!D899,""))</f>
        <v/>
      </c>
      <c r="D900" s="21" t="str">
        <f>IF(A900="","",SUMIF(CustInv!C899:C1894,Tracker!A900,CustInv!E899:E1894))</f>
        <v/>
      </c>
      <c r="E900" s="19" t="str">
        <f t="shared" si="42"/>
        <v/>
      </c>
      <c r="F900" s="21" t="str">
        <f ca="1">IF(C900="","",MIN(SUMIF(CustPay!$C$4:$C$999,Tracker!C900,CustPay!$D$4:$D$99)-SUMIF(OFFSET($C$4,0,0,ROW(C900)-ROW($C$4)),C900,OFFSET($F$4,0,0,ROW(F900)-ROW($F$4))),D900))</f>
        <v/>
      </c>
      <c r="G900" s="21" t="str">
        <f t="shared" ca="1" si="41"/>
        <v/>
      </c>
      <c r="H900" s="22" t="str">
        <f t="shared" ca="1" si="43"/>
        <v/>
      </c>
    </row>
    <row r="901" spans="2:8" x14ac:dyDescent="0.35">
      <c r="B901" s="19" t="str">
        <f>IF(A901="","",SUMIF(CustInv!$C$4:$C$999,Tracker!A901,CustInv!$B$4:$B$999))</f>
        <v/>
      </c>
      <c r="C901" s="20" t="str">
        <f>IF(A901="","",IF(A901=CustInv!C900,CustInv!D900,""))</f>
        <v/>
      </c>
      <c r="D901" s="21" t="str">
        <f>IF(A901="","",SUMIF(CustInv!C900:C1895,Tracker!A901,CustInv!E900:E1895))</f>
        <v/>
      </c>
      <c r="E901" s="19" t="str">
        <f t="shared" si="42"/>
        <v/>
      </c>
      <c r="F901" s="21" t="str">
        <f ca="1">IF(C901="","",MIN(SUMIF(CustPay!$C$4:$C$999,Tracker!C901,CustPay!$D$4:$D$99)-SUMIF(OFFSET($C$4,0,0,ROW(C901)-ROW($C$4)),C901,OFFSET($F$4,0,0,ROW(F901)-ROW($F$4))),D901))</f>
        <v/>
      </c>
      <c r="G901" s="21" t="str">
        <f t="shared" ca="1" si="41"/>
        <v/>
      </c>
      <c r="H901" s="22" t="str">
        <f t="shared" ca="1" si="43"/>
        <v/>
      </c>
    </row>
    <row r="902" spans="2:8" x14ac:dyDescent="0.35">
      <c r="B902" s="19" t="str">
        <f>IF(A902="","",SUMIF(CustInv!$C$4:$C$999,Tracker!A902,CustInv!$B$4:$B$999))</f>
        <v/>
      </c>
      <c r="C902" s="20" t="str">
        <f>IF(A902="","",IF(A902=CustInv!C901,CustInv!D901,""))</f>
        <v/>
      </c>
      <c r="D902" s="21" t="str">
        <f>IF(A902="","",SUMIF(CustInv!C901:C1896,Tracker!A902,CustInv!E901:E1896))</f>
        <v/>
      </c>
      <c r="E902" s="19" t="str">
        <f t="shared" si="42"/>
        <v/>
      </c>
      <c r="F902" s="21" t="str">
        <f ca="1">IF(C902="","",MIN(SUMIF(CustPay!$C$4:$C$999,Tracker!C902,CustPay!$D$4:$D$99)-SUMIF(OFFSET($C$4,0,0,ROW(C902)-ROW($C$4)),C902,OFFSET($F$4,0,0,ROW(F902)-ROW($F$4))),D902))</f>
        <v/>
      </c>
      <c r="G902" s="21" t="str">
        <f t="shared" ref="G902:G965" ca="1" si="44">IF(F902="","",D902-F902)</f>
        <v/>
      </c>
      <c r="H902" s="22" t="str">
        <f t="shared" ca="1" si="43"/>
        <v/>
      </c>
    </row>
    <row r="903" spans="2:8" x14ac:dyDescent="0.35">
      <c r="B903" s="19" t="str">
        <f>IF(A903="","",SUMIF(CustInv!$C$4:$C$999,Tracker!A903,CustInv!$B$4:$B$999))</f>
        <v/>
      </c>
      <c r="C903" s="20" t="str">
        <f>IF(A903="","",IF(A903=CustInv!C902,CustInv!D902,""))</f>
        <v/>
      </c>
      <c r="D903" s="21" t="str">
        <f>IF(A903="","",SUMIF(CustInv!C902:C1897,Tracker!A903,CustInv!E902:E1897))</f>
        <v/>
      </c>
      <c r="E903" s="19" t="str">
        <f t="shared" si="42"/>
        <v/>
      </c>
      <c r="F903" s="21" t="str">
        <f ca="1">IF(C903="","",MIN(SUMIF(CustPay!$C$4:$C$999,Tracker!C903,CustPay!$D$4:$D$99)-SUMIF(OFFSET($C$4,0,0,ROW(C903)-ROW($C$4)),C903,OFFSET($F$4,0,0,ROW(F903)-ROW($F$4))),D903))</f>
        <v/>
      </c>
      <c r="G903" s="21" t="str">
        <f t="shared" ca="1" si="44"/>
        <v/>
      </c>
      <c r="H903" s="22" t="str">
        <f t="shared" ca="1" si="43"/>
        <v/>
      </c>
    </row>
    <row r="904" spans="2:8" x14ac:dyDescent="0.35">
      <c r="B904" s="19" t="str">
        <f>IF(A904="","",SUMIF(CustInv!$C$4:$C$999,Tracker!A904,CustInv!$B$4:$B$999))</f>
        <v/>
      </c>
      <c r="C904" s="20" t="str">
        <f>IF(A904="","",IF(A904=CustInv!C903,CustInv!D903,""))</f>
        <v/>
      </c>
      <c r="D904" s="21" t="str">
        <f>IF(A904="","",SUMIF(CustInv!C903:C1898,Tracker!A904,CustInv!E903:E1898))</f>
        <v/>
      </c>
      <c r="E904" s="19" t="str">
        <f t="shared" si="42"/>
        <v/>
      </c>
      <c r="F904" s="21" t="str">
        <f ca="1">IF(C904="","",MIN(SUMIF(CustPay!$C$4:$C$999,Tracker!C904,CustPay!$D$4:$D$99)-SUMIF(OFFSET($C$4,0,0,ROW(C904)-ROW($C$4)),C904,OFFSET($F$4,0,0,ROW(F904)-ROW($F$4))),D904))</f>
        <v/>
      </c>
      <c r="G904" s="21" t="str">
        <f t="shared" ca="1" si="44"/>
        <v/>
      </c>
      <c r="H904" s="22" t="str">
        <f t="shared" ca="1" si="43"/>
        <v/>
      </c>
    </row>
    <row r="905" spans="2:8" x14ac:dyDescent="0.35">
      <c r="B905" s="19" t="str">
        <f>IF(A905="","",SUMIF(CustInv!$C$4:$C$999,Tracker!A905,CustInv!$B$4:$B$999))</f>
        <v/>
      </c>
      <c r="C905" s="20" t="str">
        <f>IF(A905="","",IF(A905=CustInv!C904,CustInv!D904,""))</f>
        <v/>
      </c>
      <c r="D905" s="21" t="str">
        <f>IF(A905="","",SUMIF(CustInv!C904:C1899,Tracker!A905,CustInv!E904:E1899))</f>
        <v/>
      </c>
      <c r="E905" s="19" t="str">
        <f t="shared" si="42"/>
        <v/>
      </c>
      <c r="F905" s="21" t="str">
        <f ca="1">IF(C905="","",MIN(SUMIF(CustPay!$C$4:$C$999,Tracker!C905,CustPay!$D$4:$D$99)-SUMIF(OFFSET($C$4,0,0,ROW(C905)-ROW($C$4)),C905,OFFSET($F$4,0,0,ROW(F905)-ROW($F$4))),D905))</f>
        <v/>
      </c>
      <c r="G905" s="21" t="str">
        <f t="shared" ca="1" si="44"/>
        <v/>
      </c>
      <c r="H905" s="22" t="str">
        <f t="shared" ca="1" si="43"/>
        <v/>
      </c>
    </row>
    <row r="906" spans="2:8" x14ac:dyDescent="0.35">
      <c r="B906" s="19" t="str">
        <f>IF(A906="","",SUMIF(CustInv!$C$4:$C$999,Tracker!A906,CustInv!$B$4:$B$999))</f>
        <v/>
      </c>
      <c r="C906" s="20" t="str">
        <f>IF(A906="","",IF(A906=CustInv!C905,CustInv!D905,""))</f>
        <v/>
      </c>
      <c r="D906" s="21" t="str">
        <f>IF(A906="","",SUMIF(CustInv!C905:C1900,Tracker!A906,CustInv!E905:E1900))</f>
        <v/>
      </c>
      <c r="E906" s="19" t="str">
        <f t="shared" si="42"/>
        <v/>
      </c>
      <c r="F906" s="21" t="str">
        <f ca="1">IF(C906="","",MIN(SUMIF(CustPay!$C$4:$C$999,Tracker!C906,CustPay!$D$4:$D$99)-SUMIF(OFFSET($C$4,0,0,ROW(C906)-ROW($C$4)),C906,OFFSET($F$4,0,0,ROW(F906)-ROW($F$4))),D906))</f>
        <v/>
      </c>
      <c r="G906" s="21" t="str">
        <f t="shared" ca="1" si="44"/>
        <v/>
      </c>
      <c r="H906" s="22" t="str">
        <f t="shared" ca="1" si="43"/>
        <v/>
      </c>
    </row>
    <row r="907" spans="2:8" x14ac:dyDescent="0.35">
      <c r="B907" s="19" t="str">
        <f>IF(A907="","",SUMIF(CustInv!$C$4:$C$999,Tracker!A907,CustInv!$B$4:$B$999))</f>
        <v/>
      </c>
      <c r="C907" s="20" t="str">
        <f>IF(A907="","",IF(A907=CustInv!C906,CustInv!D906,""))</f>
        <v/>
      </c>
      <c r="D907" s="21" t="str">
        <f>IF(A907="","",SUMIF(CustInv!C906:C1901,Tracker!A907,CustInv!E906:E1901))</f>
        <v/>
      </c>
      <c r="E907" s="19" t="str">
        <f t="shared" si="42"/>
        <v/>
      </c>
      <c r="F907" s="21" t="str">
        <f ca="1">IF(C907="","",MIN(SUMIF(CustPay!$C$4:$C$999,Tracker!C907,CustPay!$D$4:$D$99)-SUMIF(OFFSET($C$4,0,0,ROW(C907)-ROW($C$4)),C907,OFFSET($F$4,0,0,ROW(F907)-ROW($F$4))),D907))</f>
        <v/>
      </c>
      <c r="G907" s="21" t="str">
        <f t="shared" ca="1" si="44"/>
        <v/>
      </c>
      <c r="H907" s="22" t="str">
        <f t="shared" ca="1" si="43"/>
        <v/>
      </c>
    </row>
    <row r="908" spans="2:8" x14ac:dyDescent="0.35">
      <c r="B908" s="19" t="str">
        <f>IF(A908="","",SUMIF(CustInv!$C$4:$C$999,Tracker!A908,CustInv!$B$4:$B$999))</f>
        <v/>
      </c>
      <c r="C908" s="20" t="str">
        <f>IF(A908="","",IF(A908=CustInv!C907,CustInv!D907,""))</f>
        <v/>
      </c>
      <c r="D908" s="21" t="str">
        <f>IF(A908="","",SUMIF(CustInv!C907:C1902,Tracker!A908,CustInv!E907:E1902))</f>
        <v/>
      </c>
      <c r="E908" s="19" t="str">
        <f t="shared" si="42"/>
        <v/>
      </c>
      <c r="F908" s="21" t="str">
        <f ca="1">IF(C908="","",MIN(SUMIF(CustPay!$C$4:$C$999,Tracker!C908,CustPay!$D$4:$D$99)-SUMIF(OFFSET($C$4,0,0,ROW(C908)-ROW($C$4)),C908,OFFSET($F$4,0,0,ROW(F908)-ROW($F$4))),D908))</f>
        <v/>
      </c>
      <c r="G908" s="21" t="str">
        <f t="shared" ca="1" si="44"/>
        <v/>
      </c>
      <c r="H908" s="22" t="str">
        <f t="shared" ca="1" si="43"/>
        <v/>
      </c>
    </row>
    <row r="909" spans="2:8" x14ac:dyDescent="0.35">
      <c r="B909" s="19" t="str">
        <f>IF(A909="","",SUMIF(CustInv!$C$4:$C$999,Tracker!A909,CustInv!$B$4:$B$999))</f>
        <v/>
      </c>
      <c r="C909" s="20" t="str">
        <f>IF(A909="","",IF(A909=CustInv!C908,CustInv!D908,""))</f>
        <v/>
      </c>
      <c r="D909" s="21" t="str">
        <f>IF(A909="","",SUMIF(CustInv!C908:C1903,Tracker!A909,CustInv!E908:E1903))</f>
        <v/>
      </c>
      <c r="E909" s="19" t="str">
        <f t="shared" ref="E909:E972" si="45">IF(A909="","",DATE(YEAR(B909),MONTH(B909),DAY(B909)+30))</f>
        <v/>
      </c>
      <c r="F909" s="21" t="str">
        <f ca="1">IF(C909="","",MIN(SUMIF(CustPay!$C$4:$C$999,Tracker!C909,CustPay!$D$4:$D$99)-SUMIF(OFFSET($C$4,0,0,ROW(C909)-ROW($C$4)),C909,OFFSET($F$4,0,0,ROW(F909)-ROW($F$4))),D909))</f>
        <v/>
      </c>
      <c r="G909" s="21" t="str">
        <f t="shared" ca="1" si="44"/>
        <v/>
      </c>
      <c r="H909" s="22" t="str">
        <f t="shared" ref="H909:H972" ca="1" si="46">IF(G909=0,"Invoice Paid Up",IF(B909="","",TODAY()-B909))</f>
        <v/>
      </c>
    </row>
    <row r="910" spans="2:8" x14ac:dyDescent="0.35">
      <c r="B910" s="19" t="str">
        <f>IF(A910="","",SUMIF(CustInv!$C$4:$C$999,Tracker!A910,CustInv!$B$4:$B$999))</f>
        <v/>
      </c>
      <c r="C910" s="20" t="str">
        <f>IF(A910="","",IF(A910=CustInv!C909,CustInv!D909,""))</f>
        <v/>
      </c>
      <c r="D910" s="21" t="str">
        <f>IF(A910="","",SUMIF(CustInv!C909:C1904,Tracker!A910,CustInv!E909:E1904))</f>
        <v/>
      </c>
      <c r="E910" s="19" t="str">
        <f t="shared" si="45"/>
        <v/>
      </c>
      <c r="F910" s="21" t="str">
        <f ca="1">IF(C910="","",MIN(SUMIF(CustPay!$C$4:$C$999,Tracker!C910,CustPay!$D$4:$D$99)-SUMIF(OFFSET($C$4,0,0,ROW(C910)-ROW($C$4)),C910,OFFSET($F$4,0,0,ROW(F910)-ROW($F$4))),D910))</f>
        <v/>
      </c>
      <c r="G910" s="21" t="str">
        <f t="shared" ca="1" si="44"/>
        <v/>
      </c>
      <c r="H910" s="22" t="str">
        <f t="shared" ca="1" si="46"/>
        <v/>
      </c>
    </row>
    <row r="911" spans="2:8" x14ac:dyDescent="0.35">
      <c r="B911" s="19" t="str">
        <f>IF(A911="","",SUMIF(CustInv!$C$4:$C$999,Tracker!A911,CustInv!$B$4:$B$999))</f>
        <v/>
      </c>
      <c r="C911" s="20" t="str">
        <f>IF(A911="","",IF(A911=CustInv!C910,CustInv!D910,""))</f>
        <v/>
      </c>
      <c r="D911" s="21" t="str">
        <f>IF(A911="","",SUMIF(CustInv!C910:C1905,Tracker!A911,CustInv!E910:E1905))</f>
        <v/>
      </c>
      <c r="E911" s="19" t="str">
        <f t="shared" si="45"/>
        <v/>
      </c>
      <c r="F911" s="21" t="str">
        <f ca="1">IF(C911="","",MIN(SUMIF(CustPay!$C$4:$C$999,Tracker!C911,CustPay!$D$4:$D$99)-SUMIF(OFFSET($C$4,0,0,ROW(C911)-ROW($C$4)),C911,OFFSET($F$4,0,0,ROW(F911)-ROW($F$4))),D911))</f>
        <v/>
      </c>
      <c r="G911" s="21" t="str">
        <f t="shared" ca="1" si="44"/>
        <v/>
      </c>
      <c r="H911" s="22" t="str">
        <f t="shared" ca="1" si="46"/>
        <v/>
      </c>
    </row>
    <row r="912" spans="2:8" x14ac:dyDescent="0.35">
      <c r="B912" s="19" t="str">
        <f>IF(A912="","",SUMIF(CustInv!$C$4:$C$999,Tracker!A912,CustInv!$B$4:$B$999))</f>
        <v/>
      </c>
      <c r="C912" s="20" t="str">
        <f>IF(A912="","",IF(A912=CustInv!C911,CustInv!D911,""))</f>
        <v/>
      </c>
      <c r="D912" s="21" t="str">
        <f>IF(A912="","",SUMIF(CustInv!C911:C1906,Tracker!A912,CustInv!E911:E1906))</f>
        <v/>
      </c>
      <c r="E912" s="19" t="str">
        <f t="shared" si="45"/>
        <v/>
      </c>
      <c r="F912" s="21" t="str">
        <f ca="1">IF(C912="","",MIN(SUMIF(CustPay!$C$4:$C$999,Tracker!C912,CustPay!$D$4:$D$99)-SUMIF(OFFSET($C$4,0,0,ROW(C912)-ROW($C$4)),C912,OFFSET($F$4,0,0,ROW(F912)-ROW($F$4))),D912))</f>
        <v/>
      </c>
      <c r="G912" s="21" t="str">
        <f t="shared" ca="1" si="44"/>
        <v/>
      </c>
      <c r="H912" s="22" t="str">
        <f t="shared" ca="1" si="46"/>
        <v/>
      </c>
    </row>
    <row r="913" spans="2:8" x14ac:dyDescent="0.35">
      <c r="B913" s="19" t="str">
        <f>IF(A913="","",SUMIF(CustInv!$C$4:$C$999,Tracker!A913,CustInv!$B$4:$B$999))</f>
        <v/>
      </c>
      <c r="C913" s="20" t="str">
        <f>IF(A913="","",IF(A913=CustInv!C912,CustInv!D912,""))</f>
        <v/>
      </c>
      <c r="D913" s="21" t="str">
        <f>IF(A913="","",SUMIF(CustInv!C912:C1907,Tracker!A913,CustInv!E912:E1907))</f>
        <v/>
      </c>
      <c r="E913" s="19" t="str">
        <f t="shared" si="45"/>
        <v/>
      </c>
      <c r="F913" s="21" t="str">
        <f ca="1">IF(C913="","",MIN(SUMIF(CustPay!$C$4:$C$999,Tracker!C913,CustPay!$D$4:$D$99)-SUMIF(OFFSET($C$4,0,0,ROW(C913)-ROW($C$4)),C913,OFFSET($F$4,0,0,ROW(F913)-ROW($F$4))),D913))</f>
        <v/>
      </c>
      <c r="G913" s="21" t="str">
        <f t="shared" ca="1" si="44"/>
        <v/>
      </c>
      <c r="H913" s="22" t="str">
        <f t="shared" ca="1" si="46"/>
        <v/>
      </c>
    </row>
    <row r="914" spans="2:8" x14ac:dyDescent="0.35">
      <c r="B914" s="19" t="str">
        <f>IF(A914="","",SUMIF(CustInv!$C$4:$C$999,Tracker!A914,CustInv!$B$4:$B$999))</f>
        <v/>
      </c>
      <c r="C914" s="20" t="str">
        <f>IF(A914="","",IF(A914=CustInv!C913,CustInv!D913,""))</f>
        <v/>
      </c>
      <c r="D914" s="21" t="str">
        <f>IF(A914="","",SUMIF(CustInv!C913:C1908,Tracker!A914,CustInv!E913:E1908))</f>
        <v/>
      </c>
      <c r="E914" s="19" t="str">
        <f t="shared" si="45"/>
        <v/>
      </c>
      <c r="F914" s="21" t="str">
        <f ca="1">IF(C914="","",MIN(SUMIF(CustPay!$C$4:$C$999,Tracker!C914,CustPay!$D$4:$D$99)-SUMIF(OFFSET($C$4,0,0,ROW(C914)-ROW($C$4)),C914,OFFSET($F$4,0,0,ROW(F914)-ROW($F$4))),D914))</f>
        <v/>
      </c>
      <c r="G914" s="21" t="str">
        <f t="shared" ca="1" si="44"/>
        <v/>
      </c>
      <c r="H914" s="22" t="str">
        <f t="shared" ca="1" si="46"/>
        <v/>
      </c>
    </row>
    <row r="915" spans="2:8" x14ac:dyDescent="0.35">
      <c r="B915" s="19" t="str">
        <f>IF(A915="","",SUMIF(CustInv!$C$4:$C$999,Tracker!A915,CustInv!$B$4:$B$999))</f>
        <v/>
      </c>
      <c r="C915" s="20" t="str">
        <f>IF(A915="","",IF(A915=CustInv!C914,CustInv!D914,""))</f>
        <v/>
      </c>
      <c r="D915" s="21" t="str">
        <f>IF(A915="","",SUMIF(CustInv!C914:C1909,Tracker!A915,CustInv!E914:E1909))</f>
        <v/>
      </c>
      <c r="E915" s="19" t="str">
        <f t="shared" si="45"/>
        <v/>
      </c>
      <c r="F915" s="21" t="str">
        <f ca="1">IF(C915="","",MIN(SUMIF(CustPay!$C$4:$C$999,Tracker!C915,CustPay!$D$4:$D$99)-SUMIF(OFFSET($C$4,0,0,ROW(C915)-ROW($C$4)),C915,OFFSET($F$4,0,0,ROW(F915)-ROW($F$4))),D915))</f>
        <v/>
      </c>
      <c r="G915" s="21" t="str">
        <f t="shared" ca="1" si="44"/>
        <v/>
      </c>
      <c r="H915" s="22" t="str">
        <f t="shared" ca="1" si="46"/>
        <v/>
      </c>
    </row>
    <row r="916" spans="2:8" x14ac:dyDescent="0.35">
      <c r="B916" s="19" t="str">
        <f>IF(A916="","",SUMIF(CustInv!$C$4:$C$999,Tracker!A916,CustInv!$B$4:$B$999))</f>
        <v/>
      </c>
      <c r="C916" s="20" t="str">
        <f>IF(A916="","",IF(A916=CustInv!C915,CustInv!D915,""))</f>
        <v/>
      </c>
      <c r="D916" s="21" t="str">
        <f>IF(A916="","",SUMIF(CustInv!C915:C1910,Tracker!A916,CustInv!E915:E1910))</f>
        <v/>
      </c>
      <c r="E916" s="19" t="str">
        <f t="shared" si="45"/>
        <v/>
      </c>
      <c r="F916" s="21" t="str">
        <f ca="1">IF(C916="","",MIN(SUMIF(CustPay!$C$4:$C$999,Tracker!C916,CustPay!$D$4:$D$99)-SUMIF(OFFSET($C$4,0,0,ROW(C916)-ROW($C$4)),C916,OFFSET($F$4,0,0,ROW(F916)-ROW($F$4))),D916))</f>
        <v/>
      </c>
      <c r="G916" s="21" t="str">
        <f t="shared" ca="1" si="44"/>
        <v/>
      </c>
      <c r="H916" s="22" t="str">
        <f t="shared" ca="1" si="46"/>
        <v/>
      </c>
    </row>
    <row r="917" spans="2:8" x14ac:dyDescent="0.35">
      <c r="B917" s="19" t="str">
        <f>IF(A917="","",SUMIF(CustInv!$C$4:$C$999,Tracker!A917,CustInv!$B$4:$B$999))</f>
        <v/>
      </c>
      <c r="C917" s="20" t="str">
        <f>IF(A917="","",IF(A917=CustInv!C916,CustInv!D916,""))</f>
        <v/>
      </c>
      <c r="D917" s="21" t="str">
        <f>IF(A917="","",SUMIF(CustInv!C916:C1911,Tracker!A917,CustInv!E916:E1911))</f>
        <v/>
      </c>
      <c r="E917" s="19" t="str">
        <f t="shared" si="45"/>
        <v/>
      </c>
      <c r="F917" s="21" t="str">
        <f ca="1">IF(C917="","",MIN(SUMIF(CustPay!$C$4:$C$999,Tracker!C917,CustPay!$D$4:$D$99)-SUMIF(OFFSET($C$4,0,0,ROW(C917)-ROW($C$4)),C917,OFFSET($F$4,0,0,ROW(F917)-ROW($F$4))),D917))</f>
        <v/>
      </c>
      <c r="G917" s="21" t="str">
        <f t="shared" ca="1" si="44"/>
        <v/>
      </c>
      <c r="H917" s="22" t="str">
        <f t="shared" ca="1" si="46"/>
        <v/>
      </c>
    </row>
    <row r="918" spans="2:8" x14ac:dyDescent="0.35">
      <c r="B918" s="19" t="str">
        <f>IF(A918="","",SUMIF(CustInv!$C$4:$C$999,Tracker!A918,CustInv!$B$4:$B$999))</f>
        <v/>
      </c>
      <c r="C918" s="20" t="str">
        <f>IF(A918="","",IF(A918=CustInv!C917,CustInv!D917,""))</f>
        <v/>
      </c>
      <c r="D918" s="21" t="str">
        <f>IF(A918="","",SUMIF(CustInv!C917:C1912,Tracker!A918,CustInv!E917:E1912))</f>
        <v/>
      </c>
      <c r="E918" s="19" t="str">
        <f t="shared" si="45"/>
        <v/>
      </c>
      <c r="F918" s="21" t="str">
        <f ca="1">IF(C918="","",MIN(SUMIF(CustPay!$C$4:$C$999,Tracker!C918,CustPay!$D$4:$D$99)-SUMIF(OFFSET($C$4,0,0,ROW(C918)-ROW($C$4)),C918,OFFSET($F$4,0,0,ROW(F918)-ROW($F$4))),D918))</f>
        <v/>
      </c>
      <c r="G918" s="21" t="str">
        <f t="shared" ca="1" si="44"/>
        <v/>
      </c>
      <c r="H918" s="22" t="str">
        <f t="shared" ca="1" si="46"/>
        <v/>
      </c>
    </row>
    <row r="919" spans="2:8" x14ac:dyDescent="0.35">
      <c r="B919" s="19" t="str">
        <f>IF(A919="","",SUMIF(CustInv!$C$4:$C$999,Tracker!A919,CustInv!$B$4:$B$999))</f>
        <v/>
      </c>
      <c r="C919" s="20" t="str">
        <f>IF(A919="","",IF(A919=CustInv!C918,CustInv!D918,""))</f>
        <v/>
      </c>
      <c r="D919" s="21" t="str">
        <f>IF(A919="","",SUMIF(CustInv!C918:C1913,Tracker!A919,CustInv!E918:E1913))</f>
        <v/>
      </c>
      <c r="E919" s="19" t="str">
        <f t="shared" si="45"/>
        <v/>
      </c>
      <c r="F919" s="21" t="str">
        <f ca="1">IF(C919="","",MIN(SUMIF(CustPay!$C$4:$C$999,Tracker!C919,CustPay!$D$4:$D$99)-SUMIF(OFFSET($C$4,0,0,ROW(C919)-ROW($C$4)),C919,OFFSET($F$4,0,0,ROW(F919)-ROW($F$4))),D919))</f>
        <v/>
      </c>
      <c r="G919" s="21" t="str">
        <f t="shared" ca="1" si="44"/>
        <v/>
      </c>
      <c r="H919" s="22" t="str">
        <f t="shared" ca="1" si="46"/>
        <v/>
      </c>
    </row>
    <row r="920" spans="2:8" x14ac:dyDescent="0.35">
      <c r="B920" s="19" t="str">
        <f>IF(A920="","",SUMIF(CustInv!$C$4:$C$999,Tracker!A920,CustInv!$B$4:$B$999))</f>
        <v/>
      </c>
      <c r="C920" s="20" t="str">
        <f>IF(A920="","",IF(A920=CustInv!C919,CustInv!D919,""))</f>
        <v/>
      </c>
      <c r="D920" s="21" t="str">
        <f>IF(A920="","",SUMIF(CustInv!C919:C1914,Tracker!A920,CustInv!E919:E1914))</f>
        <v/>
      </c>
      <c r="E920" s="19" t="str">
        <f t="shared" si="45"/>
        <v/>
      </c>
      <c r="F920" s="21" t="str">
        <f ca="1">IF(C920="","",MIN(SUMIF(CustPay!$C$4:$C$999,Tracker!C920,CustPay!$D$4:$D$99)-SUMIF(OFFSET($C$4,0,0,ROW(C920)-ROW($C$4)),C920,OFFSET($F$4,0,0,ROW(F920)-ROW($F$4))),D920))</f>
        <v/>
      </c>
      <c r="G920" s="21" t="str">
        <f t="shared" ca="1" si="44"/>
        <v/>
      </c>
      <c r="H920" s="22" t="str">
        <f t="shared" ca="1" si="46"/>
        <v/>
      </c>
    </row>
    <row r="921" spans="2:8" x14ac:dyDescent="0.35">
      <c r="B921" s="19" t="str">
        <f>IF(A921="","",SUMIF(CustInv!$C$4:$C$999,Tracker!A921,CustInv!$B$4:$B$999))</f>
        <v/>
      </c>
      <c r="C921" s="20" t="str">
        <f>IF(A921="","",IF(A921=CustInv!C920,CustInv!D920,""))</f>
        <v/>
      </c>
      <c r="D921" s="21" t="str">
        <f>IF(A921="","",SUMIF(CustInv!C920:C1915,Tracker!A921,CustInv!E920:E1915))</f>
        <v/>
      </c>
      <c r="E921" s="19" t="str">
        <f t="shared" si="45"/>
        <v/>
      </c>
      <c r="F921" s="21" t="str">
        <f ca="1">IF(C921="","",MIN(SUMIF(CustPay!$C$4:$C$999,Tracker!C921,CustPay!$D$4:$D$99)-SUMIF(OFFSET($C$4,0,0,ROW(C921)-ROW($C$4)),C921,OFFSET($F$4,0,0,ROW(F921)-ROW($F$4))),D921))</f>
        <v/>
      </c>
      <c r="G921" s="21" t="str">
        <f t="shared" ca="1" si="44"/>
        <v/>
      </c>
      <c r="H921" s="22" t="str">
        <f t="shared" ca="1" si="46"/>
        <v/>
      </c>
    </row>
    <row r="922" spans="2:8" x14ac:dyDescent="0.35">
      <c r="B922" s="19" t="str">
        <f>IF(A922="","",SUMIF(CustInv!$C$4:$C$999,Tracker!A922,CustInv!$B$4:$B$999))</f>
        <v/>
      </c>
      <c r="C922" s="20" t="str">
        <f>IF(A922="","",IF(A922=CustInv!C921,CustInv!D921,""))</f>
        <v/>
      </c>
      <c r="D922" s="21" t="str">
        <f>IF(A922="","",SUMIF(CustInv!C921:C1916,Tracker!A922,CustInv!E921:E1916))</f>
        <v/>
      </c>
      <c r="E922" s="19" t="str">
        <f t="shared" si="45"/>
        <v/>
      </c>
      <c r="F922" s="21" t="str">
        <f ca="1">IF(C922="","",MIN(SUMIF(CustPay!$C$4:$C$999,Tracker!C922,CustPay!$D$4:$D$99)-SUMIF(OFFSET($C$4,0,0,ROW(C922)-ROW($C$4)),C922,OFFSET($F$4,0,0,ROW(F922)-ROW($F$4))),D922))</f>
        <v/>
      </c>
      <c r="G922" s="21" t="str">
        <f t="shared" ca="1" si="44"/>
        <v/>
      </c>
      <c r="H922" s="22" t="str">
        <f t="shared" ca="1" si="46"/>
        <v/>
      </c>
    </row>
    <row r="923" spans="2:8" x14ac:dyDescent="0.35">
      <c r="B923" s="19" t="str">
        <f>IF(A923="","",SUMIF(CustInv!$C$4:$C$999,Tracker!A923,CustInv!$B$4:$B$999))</f>
        <v/>
      </c>
      <c r="C923" s="20" t="str">
        <f>IF(A923="","",IF(A923=CustInv!C922,CustInv!D922,""))</f>
        <v/>
      </c>
      <c r="D923" s="21" t="str">
        <f>IF(A923="","",SUMIF(CustInv!C922:C1917,Tracker!A923,CustInv!E922:E1917))</f>
        <v/>
      </c>
      <c r="E923" s="19" t="str">
        <f t="shared" si="45"/>
        <v/>
      </c>
      <c r="F923" s="21" t="str">
        <f ca="1">IF(C923="","",MIN(SUMIF(CustPay!$C$4:$C$999,Tracker!C923,CustPay!$D$4:$D$99)-SUMIF(OFFSET($C$4,0,0,ROW(C923)-ROW($C$4)),C923,OFFSET($F$4,0,0,ROW(F923)-ROW($F$4))),D923))</f>
        <v/>
      </c>
      <c r="G923" s="21" t="str">
        <f t="shared" ca="1" si="44"/>
        <v/>
      </c>
      <c r="H923" s="22" t="str">
        <f t="shared" ca="1" si="46"/>
        <v/>
      </c>
    </row>
    <row r="924" spans="2:8" x14ac:dyDescent="0.35">
      <c r="B924" s="19" t="str">
        <f>IF(A924="","",SUMIF(CustInv!$C$4:$C$999,Tracker!A924,CustInv!$B$4:$B$999))</f>
        <v/>
      </c>
      <c r="C924" s="20" t="str">
        <f>IF(A924="","",IF(A924=CustInv!C923,CustInv!D923,""))</f>
        <v/>
      </c>
      <c r="D924" s="21" t="str">
        <f>IF(A924="","",SUMIF(CustInv!C923:C1918,Tracker!A924,CustInv!E923:E1918))</f>
        <v/>
      </c>
      <c r="E924" s="19" t="str">
        <f t="shared" si="45"/>
        <v/>
      </c>
      <c r="F924" s="21" t="str">
        <f ca="1">IF(C924="","",MIN(SUMIF(CustPay!$C$4:$C$999,Tracker!C924,CustPay!$D$4:$D$99)-SUMIF(OFFSET($C$4,0,0,ROW(C924)-ROW($C$4)),C924,OFFSET($F$4,0,0,ROW(F924)-ROW($F$4))),D924))</f>
        <v/>
      </c>
      <c r="G924" s="21" t="str">
        <f t="shared" ca="1" si="44"/>
        <v/>
      </c>
      <c r="H924" s="22" t="str">
        <f t="shared" ca="1" si="46"/>
        <v/>
      </c>
    </row>
    <row r="925" spans="2:8" x14ac:dyDescent="0.35">
      <c r="B925" s="19" t="str">
        <f>IF(A925="","",SUMIF(CustInv!$C$4:$C$999,Tracker!A925,CustInv!$B$4:$B$999))</f>
        <v/>
      </c>
      <c r="C925" s="20" t="str">
        <f>IF(A925="","",IF(A925=CustInv!C924,CustInv!D924,""))</f>
        <v/>
      </c>
      <c r="D925" s="21" t="str">
        <f>IF(A925="","",SUMIF(CustInv!C924:C1919,Tracker!A925,CustInv!E924:E1919))</f>
        <v/>
      </c>
      <c r="E925" s="19" t="str">
        <f t="shared" si="45"/>
        <v/>
      </c>
      <c r="F925" s="21" t="str">
        <f ca="1">IF(C925="","",MIN(SUMIF(CustPay!$C$4:$C$999,Tracker!C925,CustPay!$D$4:$D$99)-SUMIF(OFFSET($C$4,0,0,ROW(C925)-ROW($C$4)),C925,OFFSET($F$4,0,0,ROW(F925)-ROW($F$4))),D925))</f>
        <v/>
      </c>
      <c r="G925" s="21" t="str">
        <f t="shared" ca="1" si="44"/>
        <v/>
      </c>
      <c r="H925" s="22" t="str">
        <f t="shared" ca="1" si="46"/>
        <v/>
      </c>
    </row>
    <row r="926" spans="2:8" x14ac:dyDescent="0.35">
      <c r="B926" s="19" t="str">
        <f>IF(A926="","",SUMIF(CustInv!$C$4:$C$999,Tracker!A926,CustInv!$B$4:$B$999))</f>
        <v/>
      </c>
      <c r="C926" s="20" t="str">
        <f>IF(A926="","",IF(A926=CustInv!C925,CustInv!D925,""))</f>
        <v/>
      </c>
      <c r="D926" s="21" t="str">
        <f>IF(A926="","",SUMIF(CustInv!C925:C1920,Tracker!A926,CustInv!E925:E1920))</f>
        <v/>
      </c>
      <c r="E926" s="19" t="str">
        <f t="shared" si="45"/>
        <v/>
      </c>
      <c r="F926" s="21" t="str">
        <f ca="1">IF(C926="","",MIN(SUMIF(CustPay!$C$4:$C$999,Tracker!C926,CustPay!$D$4:$D$99)-SUMIF(OFFSET($C$4,0,0,ROW(C926)-ROW($C$4)),C926,OFFSET($F$4,0,0,ROW(F926)-ROW($F$4))),D926))</f>
        <v/>
      </c>
      <c r="G926" s="21" t="str">
        <f t="shared" ca="1" si="44"/>
        <v/>
      </c>
      <c r="H926" s="22" t="str">
        <f t="shared" ca="1" si="46"/>
        <v/>
      </c>
    </row>
    <row r="927" spans="2:8" x14ac:dyDescent="0.35">
      <c r="B927" s="19" t="str">
        <f>IF(A927="","",SUMIF(CustInv!$C$4:$C$999,Tracker!A927,CustInv!$B$4:$B$999))</f>
        <v/>
      </c>
      <c r="C927" s="20" t="str">
        <f>IF(A927="","",IF(A927=CustInv!C926,CustInv!D926,""))</f>
        <v/>
      </c>
      <c r="D927" s="21" t="str">
        <f>IF(A927="","",SUMIF(CustInv!C926:C1921,Tracker!A927,CustInv!E926:E1921))</f>
        <v/>
      </c>
      <c r="E927" s="19" t="str">
        <f t="shared" si="45"/>
        <v/>
      </c>
      <c r="F927" s="21" t="str">
        <f ca="1">IF(C927="","",MIN(SUMIF(CustPay!$C$4:$C$999,Tracker!C927,CustPay!$D$4:$D$99)-SUMIF(OFFSET($C$4,0,0,ROW(C927)-ROW($C$4)),C927,OFFSET($F$4,0,0,ROW(F927)-ROW($F$4))),D927))</f>
        <v/>
      </c>
      <c r="G927" s="21" t="str">
        <f t="shared" ca="1" si="44"/>
        <v/>
      </c>
      <c r="H927" s="22" t="str">
        <f t="shared" ca="1" si="46"/>
        <v/>
      </c>
    </row>
    <row r="928" spans="2:8" x14ac:dyDescent="0.35">
      <c r="B928" s="19" t="str">
        <f>IF(A928="","",SUMIF(CustInv!$C$4:$C$999,Tracker!A928,CustInv!$B$4:$B$999))</f>
        <v/>
      </c>
      <c r="C928" s="20" t="str">
        <f>IF(A928="","",IF(A928=CustInv!C927,CustInv!D927,""))</f>
        <v/>
      </c>
      <c r="D928" s="21" t="str">
        <f>IF(A928="","",SUMIF(CustInv!C927:C1922,Tracker!A928,CustInv!E927:E1922))</f>
        <v/>
      </c>
      <c r="E928" s="19" t="str">
        <f t="shared" si="45"/>
        <v/>
      </c>
      <c r="F928" s="21" t="str">
        <f ca="1">IF(C928="","",MIN(SUMIF(CustPay!$C$4:$C$999,Tracker!C928,CustPay!$D$4:$D$99)-SUMIF(OFFSET($C$4,0,0,ROW(C928)-ROW($C$4)),C928,OFFSET($F$4,0,0,ROW(F928)-ROW($F$4))),D928))</f>
        <v/>
      </c>
      <c r="G928" s="21" t="str">
        <f t="shared" ca="1" si="44"/>
        <v/>
      </c>
      <c r="H928" s="22" t="str">
        <f t="shared" ca="1" si="46"/>
        <v/>
      </c>
    </row>
    <row r="929" spans="2:8" x14ac:dyDescent="0.35">
      <c r="B929" s="19" t="str">
        <f>IF(A929="","",SUMIF(CustInv!$C$4:$C$999,Tracker!A929,CustInv!$B$4:$B$999))</f>
        <v/>
      </c>
      <c r="C929" s="20" t="str">
        <f>IF(A929="","",IF(A929=CustInv!C928,CustInv!D928,""))</f>
        <v/>
      </c>
      <c r="D929" s="21" t="str">
        <f>IF(A929="","",SUMIF(CustInv!C928:C1923,Tracker!A929,CustInv!E928:E1923))</f>
        <v/>
      </c>
      <c r="E929" s="19" t="str">
        <f t="shared" si="45"/>
        <v/>
      </c>
      <c r="F929" s="21" t="str">
        <f ca="1">IF(C929="","",MIN(SUMIF(CustPay!$C$4:$C$999,Tracker!C929,CustPay!$D$4:$D$99)-SUMIF(OFFSET($C$4,0,0,ROW(C929)-ROW($C$4)),C929,OFFSET($F$4,0,0,ROW(F929)-ROW($F$4))),D929))</f>
        <v/>
      </c>
      <c r="G929" s="21" t="str">
        <f t="shared" ca="1" si="44"/>
        <v/>
      </c>
      <c r="H929" s="22" t="str">
        <f t="shared" ca="1" si="46"/>
        <v/>
      </c>
    </row>
    <row r="930" spans="2:8" x14ac:dyDescent="0.35">
      <c r="B930" s="19" t="str">
        <f>IF(A930="","",SUMIF(CustInv!$C$4:$C$999,Tracker!A930,CustInv!$B$4:$B$999))</f>
        <v/>
      </c>
      <c r="C930" s="20" t="str">
        <f>IF(A930="","",IF(A930=CustInv!C929,CustInv!D929,""))</f>
        <v/>
      </c>
      <c r="D930" s="21" t="str">
        <f>IF(A930="","",SUMIF(CustInv!C929:C1924,Tracker!A930,CustInv!E929:E1924))</f>
        <v/>
      </c>
      <c r="E930" s="19" t="str">
        <f t="shared" si="45"/>
        <v/>
      </c>
      <c r="F930" s="21" t="str">
        <f ca="1">IF(C930="","",MIN(SUMIF(CustPay!$C$4:$C$999,Tracker!C930,CustPay!$D$4:$D$99)-SUMIF(OFFSET($C$4,0,0,ROW(C930)-ROW($C$4)),C930,OFFSET($F$4,0,0,ROW(F930)-ROW($F$4))),D930))</f>
        <v/>
      </c>
      <c r="G930" s="21" t="str">
        <f t="shared" ca="1" si="44"/>
        <v/>
      </c>
      <c r="H930" s="22" t="str">
        <f t="shared" ca="1" si="46"/>
        <v/>
      </c>
    </row>
    <row r="931" spans="2:8" x14ac:dyDescent="0.35">
      <c r="B931" s="19" t="str">
        <f>IF(A931="","",SUMIF(CustInv!$C$4:$C$999,Tracker!A931,CustInv!$B$4:$B$999))</f>
        <v/>
      </c>
      <c r="C931" s="20" t="str">
        <f>IF(A931="","",IF(A931=CustInv!C930,CustInv!D930,""))</f>
        <v/>
      </c>
      <c r="D931" s="21" t="str">
        <f>IF(A931="","",SUMIF(CustInv!C930:C1925,Tracker!A931,CustInv!E930:E1925))</f>
        <v/>
      </c>
      <c r="E931" s="19" t="str">
        <f t="shared" si="45"/>
        <v/>
      </c>
      <c r="F931" s="21" t="str">
        <f ca="1">IF(C931="","",MIN(SUMIF(CustPay!$C$4:$C$999,Tracker!C931,CustPay!$D$4:$D$99)-SUMIF(OFFSET($C$4,0,0,ROW(C931)-ROW($C$4)),C931,OFFSET($F$4,0,0,ROW(F931)-ROW($F$4))),D931))</f>
        <v/>
      </c>
      <c r="G931" s="21" t="str">
        <f t="shared" ca="1" si="44"/>
        <v/>
      </c>
      <c r="H931" s="22" t="str">
        <f t="shared" ca="1" si="46"/>
        <v/>
      </c>
    </row>
    <row r="932" spans="2:8" x14ac:dyDescent="0.35">
      <c r="B932" s="19" t="str">
        <f>IF(A932="","",SUMIF(CustInv!$C$4:$C$999,Tracker!A932,CustInv!$B$4:$B$999))</f>
        <v/>
      </c>
      <c r="C932" s="20" t="str">
        <f>IF(A932="","",IF(A932=CustInv!C931,CustInv!D931,""))</f>
        <v/>
      </c>
      <c r="D932" s="21" t="str">
        <f>IF(A932="","",SUMIF(CustInv!C931:C1926,Tracker!A932,CustInv!E931:E1926))</f>
        <v/>
      </c>
      <c r="E932" s="19" t="str">
        <f t="shared" si="45"/>
        <v/>
      </c>
      <c r="F932" s="21" t="str">
        <f ca="1">IF(C932="","",MIN(SUMIF(CustPay!$C$4:$C$999,Tracker!C932,CustPay!$D$4:$D$99)-SUMIF(OFFSET($C$4,0,0,ROW(C932)-ROW($C$4)),C932,OFFSET($F$4,0,0,ROW(F932)-ROW($F$4))),D932))</f>
        <v/>
      </c>
      <c r="G932" s="21" t="str">
        <f t="shared" ca="1" si="44"/>
        <v/>
      </c>
      <c r="H932" s="22" t="str">
        <f t="shared" ca="1" si="46"/>
        <v/>
      </c>
    </row>
    <row r="933" spans="2:8" x14ac:dyDescent="0.35">
      <c r="B933" s="19" t="str">
        <f>IF(A933="","",SUMIF(CustInv!$C$4:$C$999,Tracker!A933,CustInv!$B$4:$B$999))</f>
        <v/>
      </c>
      <c r="C933" s="20" t="str">
        <f>IF(A933="","",IF(A933=CustInv!C932,CustInv!D932,""))</f>
        <v/>
      </c>
      <c r="D933" s="21" t="str">
        <f>IF(A933="","",SUMIF(CustInv!C932:C1927,Tracker!A933,CustInv!E932:E1927))</f>
        <v/>
      </c>
      <c r="E933" s="19" t="str">
        <f t="shared" si="45"/>
        <v/>
      </c>
      <c r="F933" s="21" t="str">
        <f ca="1">IF(C933="","",MIN(SUMIF(CustPay!$C$4:$C$999,Tracker!C933,CustPay!$D$4:$D$99)-SUMIF(OFFSET($C$4,0,0,ROW(C933)-ROW($C$4)),C933,OFFSET($F$4,0,0,ROW(F933)-ROW($F$4))),D933))</f>
        <v/>
      </c>
      <c r="G933" s="21" t="str">
        <f t="shared" ca="1" si="44"/>
        <v/>
      </c>
      <c r="H933" s="22" t="str">
        <f t="shared" ca="1" si="46"/>
        <v/>
      </c>
    </row>
    <row r="934" spans="2:8" x14ac:dyDescent="0.35">
      <c r="B934" s="19" t="str">
        <f>IF(A934="","",SUMIF(CustInv!$C$4:$C$999,Tracker!A934,CustInv!$B$4:$B$999))</f>
        <v/>
      </c>
      <c r="C934" s="20" t="str">
        <f>IF(A934="","",IF(A934=CustInv!C933,CustInv!D933,""))</f>
        <v/>
      </c>
      <c r="D934" s="21" t="str">
        <f>IF(A934="","",SUMIF(CustInv!C933:C1928,Tracker!A934,CustInv!E933:E1928))</f>
        <v/>
      </c>
      <c r="E934" s="19" t="str">
        <f t="shared" si="45"/>
        <v/>
      </c>
      <c r="F934" s="21" t="str">
        <f ca="1">IF(C934="","",MIN(SUMIF(CustPay!$C$4:$C$999,Tracker!C934,CustPay!$D$4:$D$99)-SUMIF(OFFSET($C$4,0,0,ROW(C934)-ROW($C$4)),C934,OFFSET($F$4,0,0,ROW(F934)-ROW($F$4))),D934))</f>
        <v/>
      </c>
      <c r="G934" s="21" t="str">
        <f t="shared" ca="1" si="44"/>
        <v/>
      </c>
      <c r="H934" s="22" t="str">
        <f t="shared" ca="1" si="46"/>
        <v/>
      </c>
    </row>
    <row r="935" spans="2:8" x14ac:dyDescent="0.35">
      <c r="B935" s="19" t="str">
        <f>IF(A935="","",SUMIF(CustInv!$C$4:$C$999,Tracker!A935,CustInv!$B$4:$B$999))</f>
        <v/>
      </c>
      <c r="C935" s="20" t="str">
        <f>IF(A935="","",IF(A935=CustInv!C934,CustInv!D934,""))</f>
        <v/>
      </c>
      <c r="D935" s="21" t="str">
        <f>IF(A935="","",SUMIF(CustInv!C934:C1929,Tracker!A935,CustInv!E934:E1929))</f>
        <v/>
      </c>
      <c r="E935" s="19" t="str">
        <f t="shared" si="45"/>
        <v/>
      </c>
      <c r="F935" s="21" t="str">
        <f ca="1">IF(C935="","",MIN(SUMIF(CustPay!$C$4:$C$999,Tracker!C935,CustPay!$D$4:$D$99)-SUMIF(OFFSET($C$4,0,0,ROW(C935)-ROW($C$4)),C935,OFFSET($F$4,0,0,ROW(F935)-ROW($F$4))),D935))</f>
        <v/>
      </c>
      <c r="G935" s="21" t="str">
        <f t="shared" ca="1" si="44"/>
        <v/>
      </c>
      <c r="H935" s="22" t="str">
        <f t="shared" ca="1" si="46"/>
        <v/>
      </c>
    </row>
    <row r="936" spans="2:8" x14ac:dyDescent="0.35">
      <c r="B936" s="19" t="str">
        <f>IF(A936="","",SUMIF(CustInv!$C$4:$C$999,Tracker!A936,CustInv!$B$4:$B$999))</f>
        <v/>
      </c>
      <c r="C936" s="20" t="str">
        <f>IF(A936="","",IF(A936=CustInv!C935,CustInv!D935,""))</f>
        <v/>
      </c>
      <c r="D936" s="21" t="str">
        <f>IF(A936="","",SUMIF(CustInv!C935:C1930,Tracker!A936,CustInv!E935:E1930))</f>
        <v/>
      </c>
      <c r="E936" s="19" t="str">
        <f t="shared" si="45"/>
        <v/>
      </c>
      <c r="F936" s="21" t="str">
        <f ca="1">IF(C936="","",MIN(SUMIF(CustPay!$C$4:$C$999,Tracker!C936,CustPay!$D$4:$D$99)-SUMIF(OFFSET($C$4,0,0,ROW(C936)-ROW($C$4)),C936,OFFSET($F$4,0,0,ROW(F936)-ROW($F$4))),D936))</f>
        <v/>
      </c>
      <c r="G936" s="21" t="str">
        <f t="shared" ca="1" si="44"/>
        <v/>
      </c>
      <c r="H936" s="22" t="str">
        <f t="shared" ca="1" si="46"/>
        <v/>
      </c>
    </row>
    <row r="937" spans="2:8" x14ac:dyDescent="0.35">
      <c r="B937" s="19" t="str">
        <f>IF(A937="","",SUMIF(CustInv!$C$4:$C$999,Tracker!A937,CustInv!$B$4:$B$999))</f>
        <v/>
      </c>
      <c r="C937" s="20" t="str">
        <f>IF(A937="","",IF(A937=CustInv!C936,CustInv!D936,""))</f>
        <v/>
      </c>
      <c r="D937" s="21" t="str">
        <f>IF(A937="","",SUMIF(CustInv!C936:C1931,Tracker!A937,CustInv!E936:E1931))</f>
        <v/>
      </c>
      <c r="E937" s="19" t="str">
        <f t="shared" si="45"/>
        <v/>
      </c>
      <c r="F937" s="21" t="str">
        <f ca="1">IF(C937="","",MIN(SUMIF(CustPay!$C$4:$C$999,Tracker!C937,CustPay!$D$4:$D$99)-SUMIF(OFFSET($C$4,0,0,ROW(C937)-ROW($C$4)),C937,OFFSET($F$4,0,0,ROW(F937)-ROW($F$4))),D937))</f>
        <v/>
      </c>
      <c r="G937" s="21" t="str">
        <f t="shared" ca="1" si="44"/>
        <v/>
      </c>
      <c r="H937" s="22" t="str">
        <f t="shared" ca="1" si="46"/>
        <v/>
      </c>
    </row>
    <row r="938" spans="2:8" x14ac:dyDescent="0.35">
      <c r="B938" s="19" t="str">
        <f>IF(A938="","",SUMIF(CustInv!$C$4:$C$999,Tracker!A938,CustInv!$B$4:$B$999))</f>
        <v/>
      </c>
      <c r="C938" s="20" t="str">
        <f>IF(A938="","",IF(A938=CustInv!C937,CustInv!D937,""))</f>
        <v/>
      </c>
      <c r="D938" s="21" t="str">
        <f>IF(A938="","",SUMIF(CustInv!C937:C1932,Tracker!A938,CustInv!E937:E1932))</f>
        <v/>
      </c>
      <c r="E938" s="19" t="str">
        <f t="shared" si="45"/>
        <v/>
      </c>
      <c r="F938" s="21" t="str">
        <f ca="1">IF(C938="","",MIN(SUMIF(CustPay!$C$4:$C$999,Tracker!C938,CustPay!$D$4:$D$99)-SUMIF(OFFSET($C$4,0,0,ROW(C938)-ROW($C$4)),C938,OFFSET($F$4,0,0,ROW(F938)-ROW($F$4))),D938))</f>
        <v/>
      </c>
      <c r="G938" s="21" t="str">
        <f t="shared" ca="1" si="44"/>
        <v/>
      </c>
      <c r="H938" s="22" t="str">
        <f t="shared" ca="1" si="46"/>
        <v/>
      </c>
    </row>
    <row r="939" spans="2:8" x14ac:dyDescent="0.35">
      <c r="B939" s="19" t="str">
        <f>IF(A939="","",SUMIF(CustInv!$C$4:$C$999,Tracker!A939,CustInv!$B$4:$B$999))</f>
        <v/>
      </c>
      <c r="C939" s="20" t="str">
        <f>IF(A939="","",IF(A939=CustInv!C938,CustInv!D938,""))</f>
        <v/>
      </c>
      <c r="D939" s="21" t="str">
        <f>IF(A939="","",SUMIF(CustInv!C938:C1933,Tracker!A939,CustInv!E938:E1933))</f>
        <v/>
      </c>
      <c r="E939" s="19" t="str">
        <f t="shared" si="45"/>
        <v/>
      </c>
      <c r="F939" s="21" t="str">
        <f ca="1">IF(C939="","",MIN(SUMIF(CustPay!$C$4:$C$999,Tracker!C939,CustPay!$D$4:$D$99)-SUMIF(OFFSET($C$4,0,0,ROW(C939)-ROW($C$4)),C939,OFFSET($F$4,0,0,ROW(F939)-ROW($F$4))),D939))</f>
        <v/>
      </c>
      <c r="G939" s="21" t="str">
        <f t="shared" ca="1" si="44"/>
        <v/>
      </c>
      <c r="H939" s="22" t="str">
        <f t="shared" ca="1" si="46"/>
        <v/>
      </c>
    </row>
    <row r="940" spans="2:8" x14ac:dyDescent="0.35">
      <c r="B940" s="19" t="str">
        <f>IF(A940="","",SUMIF(CustInv!$C$4:$C$999,Tracker!A940,CustInv!$B$4:$B$999))</f>
        <v/>
      </c>
      <c r="C940" s="20" t="str">
        <f>IF(A940="","",IF(A940=CustInv!C939,CustInv!D939,""))</f>
        <v/>
      </c>
      <c r="D940" s="21" t="str">
        <f>IF(A940="","",SUMIF(CustInv!C939:C1934,Tracker!A940,CustInv!E939:E1934))</f>
        <v/>
      </c>
      <c r="E940" s="19" t="str">
        <f t="shared" si="45"/>
        <v/>
      </c>
      <c r="F940" s="21" t="str">
        <f ca="1">IF(C940="","",MIN(SUMIF(CustPay!$C$4:$C$999,Tracker!C940,CustPay!$D$4:$D$99)-SUMIF(OFFSET($C$4,0,0,ROW(C940)-ROW($C$4)),C940,OFFSET($F$4,0,0,ROW(F940)-ROW($F$4))),D940))</f>
        <v/>
      </c>
      <c r="G940" s="21" t="str">
        <f t="shared" ca="1" si="44"/>
        <v/>
      </c>
      <c r="H940" s="22" t="str">
        <f t="shared" ca="1" si="46"/>
        <v/>
      </c>
    </row>
    <row r="941" spans="2:8" x14ac:dyDescent="0.35">
      <c r="B941" s="19" t="str">
        <f>IF(A941="","",SUMIF(CustInv!$C$4:$C$999,Tracker!A941,CustInv!$B$4:$B$999))</f>
        <v/>
      </c>
      <c r="C941" s="20" t="str">
        <f>IF(A941="","",IF(A941=CustInv!C940,CustInv!D940,""))</f>
        <v/>
      </c>
      <c r="D941" s="21" t="str">
        <f>IF(A941="","",SUMIF(CustInv!C940:C1935,Tracker!A941,CustInv!E940:E1935))</f>
        <v/>
      </c>
      <c r="E941" s="19" t="str">
        <f t="shared" si="45"/>
        <v/>
      </c>
      <c r="F941" s="21" t="str">
        <f ca="1">IF(C941="","",MIN(SUMIF(CustPay!$C$4:$C$999,Tracker!C941,CustPay!$D$4:$D$99)-SUMIF(OFFSET($C$4,0,0,ROW(C941)-ROW($C$4)),C941,OFFSET($F$4,0,0,ROW(F941)-ROW($F$4))),D941))</f>
        <v/>
      </c>
      <c r="G941" s="21" t="str">
        <f t="shared" ca="1" si="44"/>
        <v/>
      </c>
      <c r="H941" s="22" t="str">
        <f t="shared" ca="1" si="46"/>
        <v/>
      </c>
    </row>
    <row r="942" spans="2:8" x14ac:dyDescent="0.35">
      <c r="B942" s="19" t="str">
        <f>IF(A942="","",SUMIF(CustInv!$C$4:$C$999,Tracker!A942,CustInv!$B$4:$B$999))</f>
        <v/>
      </c>
      <c r="C942" s="20" t="str">
        <f>IF(A942="","",IF(A942=CustInv!C941,CustInv!D941,""))</f>
        <v/>
      </c>
      <c r="D942" s="21" t="str">
        <f>IF(A942="","",SUMIF(CustInv!C941:C1936,Tracker!A942,CustInv!E941:E1936))</f>
        <v/>
      </c>
      <c r="E942" s="19" t="str">
        <f t="shared" si="45"/>
        <v/>
      </c>
      <c r="F942" s="21" t="str">
        <f ca="1">IF(C942="","",MIN(SUMIF(CustPay!$C$4:$C$999,Tracker!C942,CustPay!$D$4:$D$99)-SUMIF(OFFSET($C$4,0,0,ROW(C942)-ROW($C$4)),C942,OFFSET($F$4,0,0,ROW(F942)-ROW($F$4))),D942))</f>
        <v/>
      </c>
      <c r="G942" s="21" t="str">
        <f t="shared" ca="1" si="44"/>
        <v/>
      </c>
      <c r="H942" s="22" t="str">
        <f t="shared" ca="1" si="46"/>
        <v/>
      </c>
    </row>
    <row r="943" spans="2:8" x14ac:dyDescent="0.35">
      <c r="B943" s="19" t="str">
        <f>IF(A943="","",SUMIF(CustInv!$C$4:$C$999,Tracker!A943,CustInv!$B$4:$B$999))</f>
        <v/>
      </c>
      <c r="C943" s="20" t="str">
        <f>IF(A943="","",IF(A943=CustInv!C942,CustInv!D942,""))</f>
        <v/>
      </c>
      <c r="D943" s="21" t="str">
        <f>IF(A943="","",SUMIF(CustInv!C942:C1937,Tracker!A943,CustInv!E942:E1937))</f>
        <v/>
      </c>
      <c r="E943" s="19" t="str">
        <f t="shared" si="45"/>
        <v/>
      </c>
      <c r="F943" s="21" t="str">
        <f ca="1">IF(C943="","",MIN(SUMIF(CustPay!$C$4:$C$999,Tracker!C943,CustPay!$D$4:$D$99)-SUMIF(OFFSET($C$4,0,0,ROW(C943)-ROW($C$4)),C943,OFFSET($F$4,0,0,ROW(F943)-ROW($F$4))),D943))</f>
        <v/>
      </c>
      <c r="G943" s="21" t="str">
        <f t="shared" ca="1" si="44"/>
        <v/>
      </c>
      <c r="H943" s="22" t="str">
        <f t="shared" ca="1" si="46"/>
        <v/>
      </c>
    </row>
    <row r="944" spans="2:8" x14ac:dyDescent="0.35">
      <c r="B944" s="19" t="str">
        <f>IF(A944="","",SUMIF(CustInv!$C$4:$C$999,Tracker!A944,CustInv!$B$4:$B$999))</f>
        <v/>
      </c>
      <c r="C944" s="20" t="str">
        <f>IF(A944="","",IF(A944=CustInv!C943,CustInv!D943,""))</f>
        <v/>
      </c>
      <c r="D944" s="21" t="str">
        <f>IF(A944="","",SUMIF(CustInv!C943:C1938,Tracker!A944,CustInv!E943:E1938))</f>
        <v/>
      </c>
      <c r="E944" s="19" t="str">
        <f t="shared" si="45"/>
        <v/>
      </c>
      <c r="F944" s="21" t="str">
        <f ca="1">IF(C944="","",MIN(SUMIF(CustPay!$C$4:$C$999,Tracker!C944,CustPay!$D$4:$D$99)-SUMIF(OFFSET($C$4,0,0,ROW(C944)-ROW($C$4)),C944,OFFSET($F$4,0,0,ROW(F944)-ROW($F$4))),D944))</f>
        <v/>
      </c>
      <c r="G944" s="21" t="str">
        <f t="shared" ca="1" si="44"/>
        <v/>
      </c>
      <c r="H944" s="22" t="str">
        <f t="shared" ca="1" si="46"/>
        <v/>
      </c>
    </row>
    <row r="945" spans="2:8" x14ac:dyDescent="0.35">
      <c r="B945" s="19" t="str">
        <f>IF(A945="","",SUMIF(CustInv!$C$4:$C$999,Tracker!A945,CustInv!$B$4:$B$999))</f>
        <v/>
      </c>
      <c r="C945" s="20" t="str">
        <f>IF(A945="","",IF(A945=CustInv!C944,CustInv!D944,""))</f>
        <v/>
      </c>
      <c r="D945" s="21" t="str">
        <f>IF(A945="","",SUMIF(CustInv!C944:C1939,Tracker!A945,CustInv!E944:E1939))</f>
        <v/>
      </c>
      <c r="E945" s="19" t="str">
        <f t="shared" si="45"/>
        <v/>
      </c>
      <c r="F945" s="21" t="str">
        <f ca="1">IF(C945="","",MIN(SUMIF(CustPay!$C$4:$C$999,Tracker!C945,CustPay!$D$4:$D$99)-SUMIF(OFFSET($C$4,0,0,ROW(C945)-ROW($C$4)),C945,OFFSET($F$4,0,0,ROW(F945)-ROW($F$4))),D945))</f>
        <v/>
      </c>
      <c r="G945" s="21" t="str">
        <f t="shared" ca="1" si="44"/>
        <v/>
      </c>
      <c r="H945" s="22" t="str">
        <f t="shared" ca="1" si="46"/>
        <v/>
      </c>
    </row>
    <row r="946" spans="2:8" x14ac:dyDescent="0.35">
      <c r="B946" s="19" t="str">
        <f>IF(A946="","",SUMIF(CustInv!$C$4:$C$999,Tracker!A946,CustInv!$B$4:$B$999))</f>
        <v/>
      </c>
      <c r="C946" s="20" t="str">
        <f>IF(A946="","",IF(A946=CustInv!C945,CustInv!D945,""))</f>
        <v/>
      </c>
      <c r="D946" s="21" t="str">
        <f>IF(A946="","",SUMIF(CustInv!C945:C1940,Tracker!A946,CustInv!E945:E1940))</f>
        <v/>
      </c>
      <c r="E946" s="19" t="str">
        <f t="shared" si="45"/>
        <v/>
      </c>
      <c r="F946" s="21" t="str">
        <f ca="1">IF(C946="","",MIN(SUMIF(CustPay!$C$4:$C$999,Tracker!C946,CustPay!$D$4:$D$99)-SUMIF(OFFSET($C$4,0,0,ROW(C946)-ROW($C$4)),C946,OFFSET($F$4,0,0,ROW(F946)-ROW($F$4))),D946))</f>
        <v/>
      </c>
      <c r="G946" s="21" t="str">
        <f t="shared" ca="1" si="44"/>
        <v/>
      </c>
      <c r="H946" s="22" t="str">
        <f t="shared" ca="1" si="46"/>
        <v/>
      </c>
    </row>
    <row r="947" spans="2:8" x14ac:dyDescent="0.35">
      <c r="B947" s="19" t="str">
        <f>IF(A947="","",SUMIF(CustInv!$C$4:$C$999,Tracker!A947,CustInv!$B$4:$B$999))</f>
        <v/>
      </c>
      <c r="C947" s="20" t="str">
        <f>IF(A947="","",IF(A947=CustInv!C946,CustInv!D946,""))</f>
        <v/>
      </c>
      <c r="D947" s="21" t="str">
        <f>IF(A947="","",SUMIF(CustInv!C946:C1941,Tracker!A947,CustInv!E946:E1941))</f>
        <v/>
      </c>
      <c r="E947" s="19" t="str">
        <f t="shared" si="45"/>
        <v/>
      </c>
      <c r="F947" s="21" t="str">
        <f ca="1">IF(C947="","",MIN(SUMIF(CustPay!$C$4:$C$999,Tracker!C947,CustPay!$D$4:$D$99)-SUMIF(OFFSET($C$4,0,0,ROW(C947)-ROW($C$4)),C947,OFFSET($F$4,0,0,ROW(F947)-ROW($F$4))),D947))</f>
        <v/>
      </c>
      <c r="G947" s="21" t="str">
        <f t="shared" ca="1" si="44"/>
        <v/>
      </c>
      <c r="H947" s="22" t="str">
        <f t="shared" ca="1" si="46"/>
        <v/>
      </c>
    </row>
    <row r="948" spans="2:8" x14ac:dyDescent="0.35">
      <c r="B948" s="19" t="str">
        <f>IF(A948="","",SUMIF(CustInv!$C$4:$C$999,Tracker!A948,CustInv!$B$4:$B$999))</f>
        <v/>
      </c>
      <c r="C948" s="20" t="str">
        <f>IF(A948="","",IF(A948=CustInv!C947,CustInv!D947,""))</f>
        <v/>
      </c>
      <c r="D948" s="21" t="str">
        <f>IF(A948="","",SUMIF(CustInv!C947:C1942,Tracker!A948,CustInv!E947:E1942))</f>
        <v/>
      </c>
      <c r="E948" s="19" t="str">
        <f t="shared" si="45"/>
        <v/>
      </c>
      <c r="F948" s="21" t="str">
        <f ca="1">IF(C948="","",MIN(SUMIF(CustPay!$C$4:$C$999,Tracker!C948,CustPay!$D$4:$D$99)-SUMIF(OFFSET($C$4,0,0,ROW(C948)-ROW($C$4)),C948,OFFSET($F$4,0,0,ROW(F948)-ROW($F$4))),D948))</f>
        <v/>
      </c>
      <c r="G948" s="21" t="str">
        <f t="shared" ca="1" si="44"/>
        <v/>
      </c>
      <c r="H948" s="22" t="str">
        <f t="shared" ca="1" si="46"/>
        <v/>
      </c>
    </row>
    <row r="949" spans="2:8" x14ac:dyDescent="0.35">
      <c r="B949" s="19" t="str">
        <f>IF(A949="","",SUMIF(CustInv!$C$4:$C$999,Tracker!A949,CustInv!$B$4:$B$999))</f>
        <v/>
      </c>
      <c r="C949" s="20" t="str">
        <f>IF(A949="","",IF(A949=CustInv!C948,CustInv!D948,""))</f>
        <v/>
      </c>
      <c r="D949" s="21" t="str">
        <f>IF(A949="","",SUMIF(CustInv!C948:C1943,Tracker!A949,CustInv!E948:E1943))</f>
        <v/>
      </c>
      <c r="E949" s="19" t="str">
        <f t="shared" si="45"/>
        <v/>
      </c>
      <c r="F949" s="21" t="str">
        <f ca="1">IF(C949="","",MIN(SUMIF(CustPay!$C$4:$C$999,Tracker!C949,CustPay!$D$4:$D$99)-SUMIF(OFFSET($C$4,0,0,ROW(C949)-ROW($C$4)),C949,OFFSET($F$4,0,0,ROW(F949)-ROW($F$4))),D949))</f>
        <v/>
      </c>
      <c r="G949" s="21" t="str">
        <f t="shared" ca="1" si="44"/>
        <v/>
      </c>
      <c r="H949" s="22" t="str">
        <f t="shared" ca="1" si="46"/>
        <v/>
      </c>
    </row>
    <row r="950" spans="2:8" x14ac:dyDescent="0.35">
      <c r="B950" s="19" t="str">
        <f>IF(A950="","",SUMIF(CustInv!$C$4:$C$999,Tracker!A950,CustInv!$B$4:$B$999))</f>
        <v/>
      </c>
      <c r="C950" s="20" t="str">
        <f>IF(A950="","",IF(A950=CustInv!C949,CustInv!D949,""))</f>
        <v/>
      </c>
      <c r="D950" s="21" t="str">
        <f>IF(A950="","",SUMIF(CustInv!C949:C1944,Tracker!A950,CustInv!E949:E1944))</f>
        <v/>
      </c>
      <c r="E950" s="19" t="str">
        <f t="shared" si="45"/>
        <v/>
      </c>
      <c r="F950" s="21" t="str">
        <f ca="1">IF(C950="","",MIN(SUMIF(CustPay!$C$4:$C$999,Tracker!C950,CustPay!$D$4:$D$99)-SUMIF(OFFSET($C$4,0,0,ROW(C950)-ROW($C$4)),C950,OFFSET($F$4,0,0,ROW(F950)-ROW($F$4))),D950))</f>
        <v/>
      </c>
      <c r="G950" s="21" t="str">
        <f t="shared" ca="1" si="44"/>
        <v/>
      </c>
      <c r="H950" s="22" t="str">
        <f t="shared" ca="1" si="46"/>
        <v/>
      </c>
    </row>
    <row r="951" spans="2:8" x14ac:dyDescent="0.35">
      <c r="B951" s="19" t="str">
        <f>IF(A951="","",SUMIF(CustInv!$C$4:$C$999,Tracker!A951,CustInv!$B$4:$B$999))</f>
        <v/>
      </c>
      <c r="C951" s="20" t="str">
        <f>IF(A951="","",IF(A951=CustInv!C950,CustInv!D950,""))</f>
        <v/>
      </c>
      <c r="D951" s="21" t="str">
        <f>IF(A951="","",SUMIF(CustInv!C950:C1945,Tracker!A951,CustInv!E950:E1945))</f>
        <v/>
      </c>
      <c r="E951" s="19" t="str">
        <f t="shared" si="45"/>
        <v/>
      </c>
      <c r="F951" s="21" t="str">
        <f ca="1">IF(C951="","",MIN(SUMIF(CustPay!$C$4:$C$999,Tracker!C951,CustPay!$D$4:$D$99)-SUMIF(OFFSET($C$4,0,0,ROW(C951)-ROW($C$4)),C951,OFFSET($F$4,0,0,ROW(F951)-ROW($F$4))),D951))</f>
        <v/>
      </c>
      <c r="G951" s="21" t="str">
        <f t="shared" ca="1" si="44"/>
        <v/>
      </c>
      <c r="H951" s="22" t="str">
        <f t="shared" ca="1" si="46"/>
        <v/>
      </c>
    </row>
    <row r="952" spans="2:8" x14ac:dyDescent="0.35">
      <c r="B952" s="19" t="str">
        <f>IF(A952="","",SUMIF(CustInv!$C$4:$C$999,Tracker!A952,CustInv!$B$4:$B$999))</f>
        <v/>
      </c>
      <c r="C952" s="20" t="str">
        <f>IF(A952="","",IF(A952=CustInv!C951,CustInv!D951,""))</f>
        <v/>
      </c>
      <c r="D952" s="21" t="str">
        <f>IF(A952="","",SUMIF(CustInv!C951:C1946,Tracker!A952,CustInv!E951:E1946))</f>
        <v/>
      </c>
      <c r="E952" s="19" t="str">
        <f t="shared" si="45"/>
        <v/>
      </c>
      <c r="F952" s="21" t="str">
        <f ca="1">IF(C952="","",MIN(SUMIF(CustPay!$C$4:$C$999,Tracker!C952,CustPay!$D$4:$D$99)-SUMIF(OFFSET($C$4,0,0,ROW(C952)-ROW($C$4)),C952,OFFSET($F$4,0,0,ROW(F952)-ROW($F$4))),D952))</f>
        <v/>
      </c>
      <c r="G952" s="21" t="str">
        <f t="shared" ca="1" si="44"/>
        <v/>
      </c>
      <c r="H952" s="22" t="str">
        <f t="shared" ca="1" si="46"/>
        <v/>
      </c>
    </row>
    <row r="953" spans="2:8" x14ac:dyDescent="0.35">
      <c r="B953" s="19" t="str">
        <f>IF(A953="","",SUMIF(CustInv!$C$4:$C$999,Tracker!A953,CustInv!$B$4:$B$999))</f>
        <v/>
      </c>
      <c r="C953" s="20" t="str">
        <f>IF(A953="","",IF(A953=CustInv!C952,CustInv!D952,""))</f>
        <v/>
      </c>
      <c r="D953" s="21" t="str">
        <f>IF(A953="","",SUMIF(CustInv!C952:C1947,Tracker!A953,CustInv!E952:E1947))</f>
        <v/>
      </c>
      <c r="E953" s="19" t="str">
        <f t="shared" si="45"/>
        <v/>
      </c>
      <c r="F953" s="21" t="str">
        <f ca="1">IF(C953="","",MIN(SUMIF(CustPay!$C$4:$C$999,Tracker!C953,CustPay!$D$4:$D$99)-SUMIF(OFFSET($C$4,0,0,ROW(C953)-ROW($C$4)),C953,OFFSET($F$4,0,0,ROW(F953)-ROW($F$4))),D953))</f>
        <v/>
      </c>
      <c r="G953" s="21" t="str">
        <f t="shared" ca="1" si="44"/>
        <v/>
      </c>
      <c r="H953" s="22" t="str">
        <f t="shared" ca="1" si="46"/>
        <v/>
      </c>
    </row>
    <row r="954" spans="2:8" x14ac:dyDescent="0.35">
      <c r="B954" s="19" t="str">
        <f>IF(A954="","",SUMIF(CustInv!$C$4:$C$999,Tracker!A954,CustInv!$B$4:$B$999))</f>
        <v/>
      </c>
      <c r="C954" s="20" t="str">
        <f>IF(A954="","",IF(A954=CustInv!C953,CustInv!D953,""))</f>
        <v/>
      </c>
      <c r="D954" s="21" t="str">
        <f>IF(A954="","",SUMIF(CustInv!C953:C1948,Tracker!A954,CustInv!E953:E1948))</f>
        <v/>
      </c>
      <c r="E954" s="19" t="str">
        <f t="shared" si="45"/>
        <v/>
      </c>
      <c r="F954" s="21" t="str">
        <f ca="1">IF(C954="","",MIN(SUMIF(CustPay!$C$4:$C$999,Tracker!C954,CustPay!$D$4:$D$99)-SUMIF(OFFSET($C$4,0,0,ROW(C954)-ROW($C$4)),C954,OFFSET($F$4,0,0,ROW(F954)-ROW($F$4))),D954))</f>
        <v/>
      </c>
      <c r="G954" s="21" t="str">
        <f t="shared" ca="1" si="44"/>
        <v/>
      </c>
      <c r="H954" s="22" t="str">
        <f t="shared" ca="1" si="46"/>
        <v/>
      </c>
    </row>
    <row r="955" spans="2:8" x14ac:dyDescent="0.35">
      <c r="B955" s="19" t="str">
        <f>IF(A955="","",SUMIF(CustInv!$C$4:$C$999,Tracker!A955,CustInv!$B$4:$B$999))</f>
        <v/>
      </c>
      <c r="C955" s="20" t="str">
        <f>IF(A955="","",IF(A955=CustInv!C954,CustInv!D954,""))</f>
        <v/>
      </c>
      <c r="D955" s="21" t="str">
        <f>IF(A955="","",SUMIF(CustInv!C954:C1949,Tracker!A955,CustInv!E954:E1949))</f>
        <v/>
      </c>
      <c r="E955" s="19" t="str">
        <f t="shared" si="45"/>
        <v/>
      </c>
      <c r="F955" s="21" t="str">
        <f ca="1">IF(C955="","",MIN(SUMIF(CustPay!$C$4:$C$999,Tracker!C955,CustPay!$D$4:$D$99)-SUMIF(OFFSET($C$4,0,0,ROW(C955)-ROW($C$4)),C955,OFFSET($F$4,0,0,ROW(F955)-ROW($F$4))),D955))</f>
        <v/>
      </c>
      <c r="G955" s="21" t="str">
        <f t="shared" ca="1" si="44"/>
        <v/>
      </c>
      <c r="H955" s="22" t="str">
        <f t="shared" ca="1" si="46"/>
        <v/>
      </c>
    </row>
    <row r="956" spans="2:8" x14ac:dyDescent="0.35">
      <c r="B956" s="19" t="str">
        <f>IF(A956="","",SUMIF(CustInv!$C$4:$C$999,Tracker!A956,CustInv!$B$4:$B$999))</f>
        <v/>
      </c>
      <c r="C956" s="20" t="str">
        <f>IF(A956="","",IF(A956=CustInv!C955,CustInv!D955,""))</f>
        <v/>
      </c>
      <c r="D956" s="21" t="str">
        <f>IF(A956="","",SUMIF(CustInv!C955:C1950,Tracker!A956,CustInv!E955:E1950))</f>
        <v/>
      </c>
      <c r="E956" s="19" t="str">
        <f t="shared" si="45"/>
        <v/>
      </c>
      <c r="F956" s="21" t="str">
        <f ca="1">IF(C956="","",MIN(SUMIF(CustPay!$C$4:$C$999,Tracker!C956,CustPay!$D$4:$D$99)-SUMIF(OFFSET($C$4,0,0,ROW(C956)-ROW($C$4)),C956,OFFSET($F$4,0,0,ROW(F956)-ROW($F$4))),D956))</f>
        <v/>
      </c>
      <c r="G956" s="21" t="str">
        <f t="shared" ca="1" si="44"/>
        <v/>
      </c>
      <c r="H956" s="22" t="str">
        <f t="shared" ca="1" si="46"/>
        <v/>
      </c>
    </row>
    <row r="957" spans="2:8" x14ac:dyDescent="0.35">
      <c r="B957" s="19" t="str">
        <f>IF(A957="","",SUMIF(CustInv!$C$4:$C$999,Tracker!A957,CustInv!$B$4:$B$999))</f>
        <v/>
      </c>
      <c r="C957" s="20" t="str">
        <f>IF(A957="","",IF(A957=CustInv!C956,CustInv!D956,""))</f>
        <v/>
      </c>
      <c r="D957" s="21" t="str">
        <f>IF(A957="","",SUMIF(CustInv!C956:C1951,Tracker!A957,CustInv!E956:E1951))</f>
        <v/>
      </c>
      <c r="E957" s="19" t="str">
        <f t="shared" si="45"/>
        <v/>
      </c>
      <c r="F957" s="21" t="str">
        <f ca="1">IF(C957="","",MIN(SUMIF(CustPay!$C$4:$C$999,Tracker!C957,CustPay!$D$4:$D$99)-SUMIF(OFFSET($C$4,0,0,ROW(C957)-ROW($C$4)),C957,OFFSET($F$4,0,0,ROW(F957)-ROW($F$4))),D957))</f>
        <v/>
      </c>
      <c r="G957" s="21" t="str">
        <f t="shared" ca="1" si="44"/>
        <v/>
      </c>
      <c r="H957" s="22" t="str">
        <f t="shared" ca="1" si="46"/>
        <v/>
      </c>
    </row>
    <row r="958" spans="2:8" x14ac:dyDescent="0.35">
      <c r="B958" s="19" t="str">
        <f>IF(A958="","",SUMIF(CustInv!$C$4:$C$999,Tracker!A958,CustInv!$B$4:$B$999))</f>
        <v/>
      </c>
      <c r="C958" s="20" t="str">
        <f>IF(A958="","",IF(A958=CustInv!C957,CustInv!D957,""))</f>
        <v/>
      </c>
      <c r="D958" s="21" t="str">
        <f>IF(A958="","",SUMIF(CustInv!C957:C1952,Tracker!A958,CustInv!E957:E1952))</f>
        <v/>
      </c>
      <c r="E958" s="19" t="str">
        <f t="shared" si="45"/>
        <v/>
      </c>
      <c r="F958" s="21" t="str">
        <f ca="1">IF(C958="","",MIN(SUMIF(CustPay!$C$4:$C$999,Tracker!C958,CustPay!$D$4:$D$99)-SUMIF(OFFSET($C$4,0,0,ROW(C958)-ROW($C$4)),C958,OFFSET($F$4,0,0,ROW(F958)-ROW($F$4))),D958))</f>
        <v/>
      </c>
      <c r="G958" s="21" t="str">
        <f t="shared" ca="1" si="44"/>
        <v/>
      </c>
      <c r="H958" s="22" t="str">
        <f t="shared" ca="1" si="46"/>
        <v/>
      </c>
    </row>
    <row r="959" spans="2:8" x14ac:dyDescent="0.35">
      <c r="B959" s="19" t="str">
        <f>IF(A959="","",SUMIF(CustInv!$C$4:$C$999,Tracker!A959,CustInv!$B$4:$B$999))</f>
        <v/>
      </c>
      <c r="C959" s="20" t="str">
        <f>IF(A959="","",IF(A959=CustInv!C958,CustInv!D958,""))</f>
        <v/>
      </c>
      <c r="D959" s="21" t="str">
        <f>IF(A959="","",SUMIF(CustInv!C958:C1953,Tracker!A959,CustInv!E958:E1953))</f>
        <v/>
      </c>
      <c r="E959" s="19" t="str">
        <f t="shared" si="45"/>
        <v/>
      </c>
      <c r="F959" s="21" t="str">
        <f ca="1">IF(C959="","",MIN(SUMIF(CustPay!$C$4:$C$999,Tracker!C959,CustPay!$D$4:$D$99)-SUMIF(OFFSET($C$4,0,0,ROW(C959)-ROW($C$4)),C959,OFFSET($F$4,0,0,ROW(F959)-ROW($F$4))),D959))</f>
        <v/>
      </c>
      <c r="G959" s="21" t="str">
        <f t="shared" ca="1" si="44"/>
        <v/>
      </c>
      <c r="H959" s="22" t="str">
        <f t="shared" ca="1" si="46"/>
        <v/>
      </c>
    </row>
    <row r="960" spans="2:8" x14ac:dyDescent="0.35">
      <c r="B960" s="19" t="str">
        <f>IF(A960="","",SUMIF(CustInv!$C$4:$C$999,Tracker!A960,CustInv!$B$4:$B$999))</f>
        <v/>
      </c>
      <c r="C960" s="20" t="str">
        <f>IF(A960="","",IF(A960=CustInv!C959,CustInv!D959,""))</f>
        <v/>
      </c>
      <c r="D960" s="21" t="str">
        <f>IF(A960="","",SUMIF(CustInv!C959:C1954,Tracker!A960,CustInv!E959:E1954))</f>
        <v/>
      </c>
      <c r="E960" s="19" t="str">
        <f t="shared" si="45"/>
        <v/>
      </c>
      <c r="F960" s="21" t="str">
        <f ca="1">IF(C960="","",MIN(SUMIF(CustPay!$C$4:$C$999,Tracker!C960,CustPay!$D$4:$D$99)-SUMIF(OFFSET($C$4,0,0,ROW(C960)-ROW($C$4)),C960,OFFSET($F$4,0,0,ROW(F960)-ROW($F$4))),D960))</f>
        <v/>
      </c>
      <c r="G960" s="21" t="str">
        <f t="shared" ca="1" si="44"/>
        <v/>
      </c>
      <c r="H960" s="22" t="str">
        <f t="shared" ca="1" si="46"/>
        <v/>
      </c>
    </row>
    <row r="961" spans="2:8" x14ac:dyDescent="0.35">
      <c r="B961" s="19" t="str">
        <f>IF(A961="","",SUMIF(CustInv!$C$4:$C$999,Tracker!A961,CustInv!$B$4:$B$999))</f>
        <v/>
      </c>
      <c r="C961" s="20" t="str">
        <f>IF(A961="","",IF(A961=CustInv!C960,CustInv!D960,""))</f>
        <v/>
      </c>
      <c r="D961" s="21" t="str">
        <f>IF(A961="","",SUMIF(CustInv!C960:C1955,Tracker!A961,CustInv!E960:E1955))</f>
        <v/>
      </c>
      <c r="E961" s="19" t="str">
        <f t="shared" si="45"/>
        <v/>
      </c>
      <c r="F961" s="21" t="str">
        <f ca="1">IF(C961="","",MIN(SUMIF(CustPay!$C$4:$C$999,Tracker!C961,CustPay!$D$4:$D$99)-SUMIF(OFFSET($C$4,0,0,ROW(C961)-ROW($C$4)),C961,OFFSET($F$4,0,0,ROW(F961)-ROW($F$4))),D961))</f>
        <v/>
      </c>
      <c r="G961" s="21" t="str">
        <f t="shared" ca="1" si="44"/>
        <v/>
      </c>
      <c r="H961" s="22" t="str">
        <f t="shared" ca="1" si="46"/>
        <v/>
      </c>
    </row>
    <row r="962" spans="2:8" x14ac:dyDescent="0.35">
      <c r="B962" s="19" t="str">
        <f>IF(A962="","",SUMIF(CustInv!$C$4:$C$999,Tracker!A962,CustInv!$B$4:$B$999))</f>
        <v/>
      </c>
      <c r="C962" s="20" t="str">
        <f>IF(A962="","",IF(A962=CustInv!C961,CustInv!D961,""))</f>
        <v/>
      </c>
      <c r="D962" s="21" t="str">
        <f>IF(A962="","",SUMIF(CustInv!C961:C1956,Tracker!A962,CustInv!E961:E1956))</f>
        <v/>
      </c>
      <c r="E962" s="19" t="str">
        <f t="shared" si="45"/>
        <v/>
      </c>
      <c r="F962" s="21" t="str">
        <f ca="1">IF(C962="","",MIN(SUMIF(CustPay!$C$4:$C$999,Tracker!C962,CustPay!$D$4:$D$99)-SUMIF(OFFSET($C$4,0,0,ROW(C962)-ROW($C$4)),C962,OFFSET($F$4,0,0,ROW(F962)-ROW($F$4))),D962))</f>
        <v/>
      </c>
      <c r="G962" s="21" t="str">
        <f t="shared" ca="1" si="44"/>
        <v/>
      </c>
      <c r="H962" s="22" t="str">
        <f t="shared" ca="1" si="46"/>
        <v/>
      </c>
    </row>
    <row r="963" spans="2:8" x14ac:dyDescent="0.35">
      <c r="B963" s="19" t="str">
        <f>IF(A963="","",SUMIF(CustInv!$C$4:$C$999,Tracker!A963,CustInv!$B$4:$B$999))</f>
        <v/>
      </c>
      <c r="C963" s="20" t="str">
        <f>IF(A963="","",IF(A963=CustInv!C962,CustInv!D962,""))</f>
        <v/>
      </c>
      <c r="D963" s="21" t="str">
        <f>IF(A963="","",SUMIF(CustInv!C962:C1957,Tracker!A963,CustInv!E962:E1957))</f>
        <v/>
      </c>
      <c r="E963" s="19" t="str">
        <f t="shared" si="45"/>
        <v/>
      </c>
      <c r="F963" s="21" t="str">
        <f ca="1">IF(C963="","",MIN(SUMIF(CustPay!$C$4:$C$999,Tracker!C963,CustPay!$D$4:$D$99)-SUMIF(OFFSET($C$4,0,0,ROW(C963)-ROW($C$4)),C963,OFFSET($F$4,0,0,ROW(F963)-ROW($F$4))),D963))</f>
        <v/>
      </c>
      <c r="G963" s="21" t="str">
        <f t="shared" ca="1" si="44"/>
        <v/>
      </c>
      <c r="H963" s="22" t="str">
        <f t="shared" ca="1" si="46"/>
        <v/>
      </c>
    </row>
    <row r="964" spans="2:8" x14ac:dyDescent="0.35">
      <c r="B964" s="19" t="str">
        <f>IF(A964="","",SUMIF(CustInv!$C$4:$C$999,Tracker!A964,CustInv!$B$4:$B$999))</f>
        <v/>
      </c>
      <c r="C964" s="20" t="str">
        <f>IF(A964="","",IF(A964=CustInv!C963,CustInv!D963,""))</f>
        <v/>
      </c>
      <c r="D964" s="21" t="str">
        <f>IF(A964="","",SUMIF(CustInv!C963:C1958,Tracker!A964,CustInv!E963:E1958))</f>
        <v/>
      </c>
      <c r="E964" s="19" t="str">
        <f t="shared" si="45"/>
        <v/>
      </c>
      <c r="F964" s="21" t="str">
        <f ca="1">IF(C964="","",MIN(SUMIF(CustPay!$C$4:$C$999,Tracker!C964,CustPay!$D$4:$D$99)-SUMIF(OFFSET($C$4,0,0,ROW(C964)-ROW($C$4)),C964,OFFSET($F$4,0,0,ROW(F964)-ROW($F$4))),D964))</f>
        <v/>
      </c>
      <c r="G964" s="21" t="str">
        <f t="shared" ca="1" si="44"/>
        <v/>
      </c>
      <c r="H964" s="22" t="str">
        <f t="shared" ca="1" si="46"/>
        <v/>
      </c>
    </row>
    <row r="965" spans="2:8" x14ac:dyDescent="0.35">
      <c r="B965" s="19" t="str">
        <f>IF(A965="","",SUMIF(CustInv!$C$4:$C$999,Tracker!A965,CustInv!$B$4:$B$999))</f>
        <v/>
      </c>
      <c r="C965" s="20" t="str">
        <f>IF(A965="","",IF(A965=CustInv!C964,CustInv!D964,""))</f>
        <v/>
      </c>
      <c r="D965" s="21" t="str">
        <f>IF(A965="","",SUMIF(CustInv!C964:C1959,Tracker!A965,CustInv!E964:E1959))</f>
        <v/>
      </c>
      <c r="E965" s="19" t="str">
        <f t="shared" si="45"/>
        <v/>
      </c>
      <c r="F965" s="21" t="str">
        <f ca="1">IF(C965="","",MIN(SUMIF(CustPay!$C$4:$C$999,Tracker!C965,CustPay!$D$4:$D$99)-SUMIF(OFFSET($C$4,0,0,ROW(C965)-ROW($C$4)),C965,OFFSET($F$4,0,0,ROW(F965)-ROW($F$4))),D965))</f>
        <v/>
      </c>
      <c r="G965" s="21" t="str">
        <f t="shared" ca="1" si="44"/>
        <v/>
      </c>
      <c r="H965" s="22" t="str">
        <f t="shared" ca="1" si="46"/>
        <v/>
      </c>
    </row>
    <row r="966" spans="2:8" x14ac:dyDescent="0.35">
      <c r="B966" s="19" t="str">
        <f>IF(A966="","",SUMIF(CustInv!$C$4:$C$999,Tracker!A966,CustInv!$B$4:$B$999))</f>
        <v/>
      </c>
      <c r="C966" s="20" t="str">
        <f>IF(A966="","",IF(A966=CustInv!C965,CustInv!D965,""))</f>
        <v/>
      </c>
      <c r="D966" s="21" t="str">
        <f>IF(A966="","",SUMIF(CustInv!C965:C1960,Tracker!A966,CustInv!E965:E1960))</f>
        <v/>
      </c>
      <c r="E966" s="19" t="str">
        <f t="shared" si="45"/>
        <v/>
      </c>
      <c r="F966" s="21" t="str">
        <f ca="1">IF(C966="","",MIN(SUMIF(CustPay!$C$4:$C$999,Tracker!C966,CustPay!$D$4:$D$99)-SUMIF(OFFSET($C$4,0,0,ROW(C966)-ROW($C$4)),C966,OFFSET($F$4,0,0,ROW(F966)-ROW($F$4))),D966))</f>
        <v/>
      </c>
      <c r="G966" s="21" t="str">
        <f t="shared" ref="G966:G999" ca="1" si="47">IF(F966="","",D966-F966)</f>
        <v/>
      </c>
      <c r="H966" s="22" t="str">
        <f t="shared" ca="1" si="46"/>
        <v/>
      </c>
    </row>
    <row r="967" spans="2:8" x14ac:dyDescent="0.35">
      <c r="B967" s="19" t="str">
        <f>IF(A967="","",SUMIF(CustInv!$C$4:$C$999,Tracker!A967,CustInv!$B$4:$B$999))</f>
        <v/>
      </c>
      <c r="C967" s="20" t="str">
        <f>IF(A967="","",IF(A967=CustInv!C966,CustInv!D966,""))</f>
        <v/>
      </c>
      <c r="D967" s="21" t="str">
        <f>IF(A967="","",SUMIF(CustInv!C966:C1961,Tracker!A967,CustInv!E966:E1961))</f>
        <v/>
      </c>
      <c r="E967" s="19" t="str">
        <f t="shared" si="45"/>
        <v/>
      </c>
      <c r="F967" s="21" t="str">
        <f ca="1">IF(C967="","",MIN(SUMIF(CustPay!$C$4:$C$999,Tracker!C967,CustPay!$D$4:$D$99)-SUMIF(OFFSET($C$4,0,0,ROW(C967)-ROW($C$4)),C967,OFFSET($F$4,0,0,ROW(F967)-ROW($F$4))),D967))</f>
        <v/>
      </c>
      <c r="G967" s="21" t="str">
        <f t="shared" ca="1" si="47"/>
        <v/>
      </c>
      <c r="H967" s="22" t="str">
        <f t="shared" ca="1" si="46"/>
        <v/>
      </c>
    </row>
    <row r="968" spans="2:8" x14ac:dyDescent="0.35">
      <c r="B968" s="19" t="str">
        <f>IF(A968="","",SUMIF(CustInv!$C$4:$C$999,Tracker!A968,CustInv!$B$4:$B$999))</f>
        <v/>
      </c>
      <c r="C968" s="20" t="str">
        <f>IF(A968="","",IF(A968=CustInv!C967,CustInv!D967,""))</f>
        <v/>
      </c>
      <c r="D968" s="21" t="str">
        <f>IF(A968="","",SUMIF(CustInv!C967:C1962,Tracker!A968,CustInv!E967:E1962))</f>
        <v/>
      </c>
      <c r="E968" s="19" t="str">
        <f t="shared" si="45"/>
        <v/>
      </c>
      <c r="F968" s="21" t="str">
        <f ca="1">IF(C968="","",MIN(SUMIF(CustPay!$C$4:$C$999,Tracker!C968,CustPay!$D$4:$D$99)-SUMIF(OFFSET($C$4,0,0,ROW(C968)-ROW($C$4)),C968,OFFSET($F$4,0,0,ROW(F968)-ROW($F$4))),D968))</f>
        <v/>
      </c>
      <c r="G968" s="21" t="str">
        <f t="shared" ca="1" si="47"/>
        <v/>
      </c>
      <c r="H968" s="22" t="str">
        <f t="shared" ca="1" si="46"/>
        <v/>
      </c>
    </row>
    <row r="969" spans="2:8" x14ac:dyDescent="0.35">
      <c r="B969" s="19" t="str">
        <f>IF(A969="","",SUMIF(CustInv!$C$4:$C$999,Tracker!A969,CustInv!$B$4:$B$999))</f>
        <v/>
      </c>
      <c r="C969" s="20" t="str">
        <f>IF(A969="","",IF(A969=CustInv!C968,CustInv!D968,""))</f>
        <v/>
      </c>
      <c r="D969" s="21" t="str">
        <f>IF(A969="","",SUMIF(CustInv!C968:C1963,Tracker!A969,CustInv!E968:E1963))</f>
        <v/>
      </c>
      <c r="E969" s="19" t="str">
        <f t="shared" si="45"/>
        <v/>
      </c>
      <c r="F969" s="21" t="str">
        <f ca="1">IF(C969="","",MIN(SUMIF(CustPay!$C$4:$C$999,Tracker!C969,CustPay!$D$4:$D$99)-SUMIF(OFFSET($C$4,0,0,ROW(C969)-ROW($C$4)),C969,OFFSET($F$4,0,0,ROW(F969)-ROW($F$4))),D969))</f>
        <v/>
      </c>
      <c r="G969" s="21" t="str">
        <f t="shared" ca="1" si="47"/>
        <v/>
      </c>
      <c r="H969" s="22" t="str">
        <f t="shared" ca="1" si="46"/>
        <v/>
      </c>
    </row>
    <row r="970" spans="2:8" x14ac:dyDescent="0.35">
      <c r="B970" s="19" t="str">
        <f>IF(A970="","",SUMIF(CustInv!$C$4:$C$999,Tracker!A970,CustInv!$B$4:$B$999))</f>
        <v/>
      </c>
      <c r="C970" s="20" t="str">
        <f>IF(A970="","",IF(A970=CustInv!C969,CustInv!D969,""))</f>
        <v/>
      </c>
      <c r="D970" s="21" t="str">
        <f>IF(A970="","",SUMIF(CustInv!C969:C1964,Tracker!A970,CustInv!E969:E1964))</f>
        <v/>
      </c>
      <c r="E970" s="19" t="str">
        <f t="shared" si="45"/>
        <v/>
      </c>
      <c r="F970" s="21" t="str">
        <f ca="1">IF(C970="","",MIN(SUMIF(CustPay!$C$4:$C$999,Tracker!C970,CustPay!$D$4:$D$99)-SUMIF(OFFSET($C$4,0,0,ROW(C970)-ROW($C$4)),C970,OFFSET($F$4,0,0,ROW(F970)-ROW($F$4))),D970))</f>
        <v/>
      </c>
      <c r="G970" s="21" t="str">
        <f t="shared" ca="1" si="47"/>
        <v/>
      </c>
      <c r="H970" s="22" t="str">
        <f t="shared" ca="1" si="46"/>
        <v/>
      </c>
    </row>
    <row r="971" spans="2:8" x14ac:dyDescent="0.35">
      <c r="B971" s="19" t="str">
        <f>IF(A971="","",SUMIF(CustInv!$C$4:$C$999,Tracker!A971,CustInv!$B$4:$B$999))</f>
        <v/>
      </c>
      <c r="C971" s="20" t="str">
        <f>IF(A971="","",IF(A971=CustInv!C970,CustInv!D970,""))</f>
        <v/>
      </c>
      <c r="D971" s="21" t="str">
        <f>IF(A971="","",SUMIF(CustInv!C970:C1965,Tracker!A971,CustInv!E970:E1965))</f>
        <v/>
      </c>
      <c r="E971" s="19" t="str">
        <f t="shared" si="45"/>
        <v/>
      </c>
      <c r="F971" s="21" t="str">
        <f ca="1">IF(C971="","",MIN(SUMIF(CustPay!$C$4:$C$999,Tracker!C971,CustPay!$D$4:$D$99)-SUMIF(OFFSET($C$4,0,0,ROW(C971)-ROW($C$4)),C971,OFFSET($F$4,0,0,ROW(F971)-ROW($F$4))),D971))</f>
        <v/>
      </c>
      <c r="G971" s="21" t="str">
        <f t="shared" ca="1" si="47"/>
        <v/>
      </c>
      <c r="H971" s="22" t="str">
        <f t="shared" ca="1" si="46"/>
        <v/>
      </c>
    </row>
    <row r="972" spans="2:8" x14ac:dyDescent="0.35">
      <c r="B972" s="19" t="str">
        <f>IF(A972="","",SUMIF(CustInv!$C$4:$C$999,Tracker!A972,CustInv!$B$4:$B$999))</f>
        <v/>
      </c>
      <c r="C972" s="20" t="str">
        <f>IF(A972="","",IF(A972=CustInv!C971,CustInv!D971,""))</f>
        <v/>
      </c>
      <c r="D972" s="21" t="str">
        <f>IF(A972="","",SUMIF(CustInv!C971:C1966,Tracker!A972,CustInv!E971:E1966))</f>
        <v/>
      </c>
      <c r="E972" s="19" t="str">
        <f t="shared" si="45"/>
        <v/>
      </c>
      <c r="F972" s="21" t="str">
        <f ca="1">IF(C972="","",MIN(SUMIF(CustPay!$C$4:$C$999,Tracker!C972,CustPay!$D$4:$D$99)-SUMIF(OFFSET($C$4,0,0,ROW(C972)-ROW($C$4)),C972,OFFSET($F$4,0,0,ROW(F972)-ROW($F$4))),D972))</f>
        <v/>
      </c>
      <c r="G972" s="21" t="str">
        <f t="shared" ca="1" si="47"/>
        <v/>
      </c>
      <c r="H972" s="22" t="str">
        <f t="shared" ca="1" si="46"/>
        <v/>
      </c>
    </row>
    <row r="973" spans="2:8" x14ac:dyDescent="0.35">
      <c r="B973" s="19" t="str">
        <f>IF(A973="","",SUMIF(CustInv!$C$4:$C$999,Tracker!A973,CustInv!$B$4:$B$999))</f>
        <v/>
      </c>
      <c r="C973" s="20" t="str">
        <f>IF(A973="","",IF(A973=CustInv!C972,CustInv!D972,""))</f>
        <v/>
      </c>
      <c r="D973" s="21" t="str">
        <f>IF(A973="","",SUMIF(CustInv!C972:C1967,Tracker!A973,CustInv!E972:E1967))</f>
        <v/>
      </c>
      <c r="E973" s="19" t="str">
        <f t="shared" ref="E973:E999" si="48">IF(A973="","",DATE(YEAR(B973),MONTH(B973),DAY(B973)+30))</f>
        <v/>
      </c>
      <c r="F973" s="21" t="str">
        <f ca="1">IF(C973="","",MIN(SUMIF(CustPay!$C$4:$C$999,Tracker!C973,CustPay!$D$4:$D$99)-SUMIF(OFFSET($C$4,0,0,ROW(C973)-ROW($C$4)),C973,OFFSET($F$4,0,0,ROW(F973)-ROW($F$4))),D973))</f>
        <v/>
      </c>
      <c r="G973" s="21" t="str">
        <f t="shared" ca="1" si="47"/>
        <v/>
      </c>
      <c r="H973" s="22" t="str">
        <f t="shared" ref="H973:H999" ca="1" si="49">IF(G973=0,"Invoice Paid Up",IF(B973="","",TODAY()-B973))</f>
        <v/>
      </c>
    </row>
    <row r="974" spans="2:8" x14ac:dyDescent="0.35">
      <c r="B974" s="19" t="str">
        <f>IF(A974="","",SUMIF(CustInv!$C$4:$C$999,Tracker!A974,CustInv!$B$4:$B$999))</f>
        <v/>
      </c>
      <c r="C974" s="20" t="str">
        <f>IF(A974="","",IF(A974=CustInv!C973,CustInv!D973,""))</f>
        <v/>
      </c>
      <c r="D974" s="21" t="str">
        <f>IF(A974="","",SUMIF(CustInv!C973:C1968,Tracker!A974,CustInv!E973:E1968))</f>
        <v/>
      </c>
      <c r="E974" s="19" t="str">
        <f t="shared" si="48"/>
        <v/>
      </c>
      <c r="F974" s="21" t="str">
        <f ca="1">IF(C974="","",MIN(SUMIF(CustPay!$C$4:$C$999,Tracker!C974,CustPay!$D$4:$D$99)-SUMIF(OFFSET($C$4,0,0,ROW(C974)-ROW($C$4)),C974,OFFSET($F$4,0,0,ROW(F974)-ROW($F$4))),D974))</f>
        <v/>
      </c>
      <c r="G974" s="21" t="str">
        <f t="shared" ca="1" si="47"/>
        <v/>
      </c>
      <c r="H974" s="22" t="str">
        <f t="shared" ca="1" si="49"/>
        <v/>
      </c>
    </row>
    <row r="975" spans="2:8" x14ac:dyDescent="0.35">
      <c r="B975" s="19" t="str">
        <f>IF(A975="","",SUMIF(CustInv!$C$4:$C$999,Tracker!A975,CustInv!$B$4:$B$999))</f>
        <v/>
      </c>
      <c r="C975" s="20" t="str">
        <f>IF(A975="","",IF(A975=CustInv!C974,CustInv!D974,""))</f>
        <v/>
      </c>
      <c r="D975" s="21" t="str">
        <f>IF(A975="","",SUMIF(CustInv!C974:C1969,Tracker!A975,CustInv!E974:E1969))</f>
        <v/>
      </c>
      <c r="E975" s="19" t="str">
        <f t="shared" si="48"/>
        <v/>
      </c>
      <c r="F975" s="21" t="str">
        <f ca="1">IF(C975="","",MIN(SUMIF(CustPay!$C$4:$C$999,Tracker!C975,CustPay!$D$4:$D$99)-SUMIF(OFFSET($C$4,0,0,ROW(C975)-ROW($C$4)),C975,OFFSET($F$4,0,0,ROW(F975)-ROW($F$4))),D975))</f>
        <v/>
      </c>
      <c r="G975" s="21" t="str">
        <f t="shared" ca="1" si="47"/>
        <v/>
      </c>
      <c r="H975" s="22" t="str">
        <f t="shared" ca="1" si="49"/>
        <v/>
      </c>
    </row>
    <row r="976" spans="2:8" x14ac:dyDescent="0.35">
      <c r="B976" s="19" t="str">
        <f>IF(A976="","",SUMIF(CustInv!$C$4:$C$999,Tracker!A976,CustInv!$B$4:$B$999))</f>
        <v/>
      </c>
      <c r="C976" s="20" t="str">
        <f>IF(A976="","",IF(A976=CustInv!C975,CustInv!D975,""))</f>
        <v/>
      </c>
      <c r="D976" s="21" t="str">
        <f>IF(A976="","",SUMIF(CustInv!C975:C1970,Tracker!A976,CustInv!E975:E1970))</f>
        <v/>
      </c>
      <c r="E976" s="19" t="str">
        <f t="shared" si="48"/>
        <v/>
      </c>
      <c r="F976" s="21" t="str">
        <f ca="1">IF(C976="","",MIN(SUMIF(CustPay!$C$4:$C$999,Tracker!C976,CustPay!$D$4:$D$99)-SUMIF(OFFSET($C$4,0,0,ROW(C976)-ROW($C$4)),C976,OFFSET($F$4,0,0,ROW(F976)-ROW($F$4))),D976))</f>
        <v/>
      </c>
      <c r="G976" s="21" t="str">
        <f t="shared" ca="1" si="47"/>
        <v/>
      </c>
      <c r="H976" s="22" t="str">
        <f t="shared" ca="1" si="49"/>
        <v/>
      </c>
    </row>
    <row r="977" spans="2:8" x14ac:dyDescent="0.35">
      <c r="B977" s="19" t="str">
        <f>IF(A977="","",SUMIF(CustInv!$C$4:$C$999,Tracker!A977,CustInv!$B$4:$B$999))</f>
        <v/>
      </c>
      <c r="C977" s="20" t="str">
        <f>IF(A977="","",IF(A977=CustInv!C976,CustInv!D976,""))</f>
        <v/>
      </c>
      <c r="D977" s="21" t="str">
        <f>IF(A977="","",SUMIF(CustInv!C976:C1971,Tracker!A977,CustInv!E976:E1971))</f>
        <v/>
      </c>
      <c r="E977" s="19" t="str">
        <f t="shared" si="48"/>
        <v/>
      </c>
      <c r="F977" s="21" t="str">
        <f ca="1">IF(C977="","",MIN(SUMIF(CustPay!$C$4:$C$999,Tracker!C977,CustPay!$D$4:$D$99)-SUMIF(OFFSET($C$4,0,0,ROW(C977)-ROW($C$4)),C977,OFFSET($F$4,0,0,ROW(F977)-ROW($F$4))),D977))</f>
        <v/>
      </c>
      <c r="G977" s="21" t="str">
        <f t="shared" ca="1" si="47"/>
        <v/>
      </c>
      <c r="H977" s="22" t="str">
        <f t="shared" ca="1" si="49"/>
        <v/>
      </c>
    </row>
    <row r="978" spans="2:8" x14ac:dyDescent="0.35">
      <c r="B978" s="19" t="str">
        <f>IF(A978="","",SUMIF(CustInv!$C$4:$C$999,Tracker!A978,CustInv!$B$4:$B$999))</f>
        <v/>
      </c>
      <c r="C978" s="20" t="str">
        <f>IF(A978="","",IF(A978=CustInv!C977,CustInv!D977,""))</f>
        <v/>
      </c>
      <c r="D978" s="21" t="str">
        <f>IF(A978="","",SUMIF(CustInv!C977:C1972,Tracker!A978,CustInv!E977:E1972))</f>
        <v/>
      </c>
      <c r="E978" s="19" t="str">
        <f t="shared" si="48"/>
        <v/>
      </c>
      <c r="F978" s="21" t="str">
        <f ca="1">IF(C978="","",MIN(SUMIF(CustPay!$C$4:$C$999,Tracker!C978,CustPay!$D$4:$D$99)-SUMIF(OFFSET($C$4,0,0,ROW(C978)-ROW($C$4)),C978,OFFSET($F$4,0,0,ROW(F978)-ROW($F$4))),D978))</f>
        <v/>
      </c>
      <c r="G978" s="21" t="str">
        <f t="shared" ca="1" si="47"/>
        <v/>
      </c>
      <c r="H978" s="22" t="str">
        <f t="shared" ca="1" si="49"/>
        <v/>
      </c>
    </row>
    <row r="979" spans="2:8" x14ac:dyDescent="0.35">
      <c r="B979" s="19" t="str">
        <f>IF(A979="","",SUMIF(CustInv!$C$4:$C$999,Tracker!A979,CustInv!$B$4:$B$999))</f>
        <v/>
      </c>
      <c r="C979" s="20" t="str">
        <f>IF(A979="","",IF(A979=CustInv!C978,CustInv!D978,""))</f>
        <v/>
      </c>
      <c r="D979" s="21" t="str">
        <f>IF(A979="","",SUMIF(CustInv!C978:C1973,Tracker!A979,CustInv!E978:E1973))</f>
        <v/>
      </c>
      <c r="E979" s="19" t="str">
        <f t="shared" si="48"/>
        <v/>
      </c>
      <c r="F979" s="21" t="str">
        <f ca="1">IF(C979="","",MIN(SUMIF(CustPay!$C$4:$C$999,Tracker!C979,CustPay!$D$4:$D$99)-SUMIF(OFFSET($C$4,0,0,ROW(C979)-ROW($C$4)),C979,OFFSET($F$4,0,0,ROW(F979)-ROW($F$4))),D979))</f>
        <v/>
      </c>
      <c r="G979" s="21" t="str">
        <f t="shared" ca="1" si="47"/>
        <v/>
      </c>
      <c r="H979" s="22" t="str">
        <f t="shared" ca="1" si="49"/>
        <v/>
      </c>
    </row>
    <row r="980" spans="2:8" x14ac:dyDescent="0.35">
      <c r="B980" s="19" t="str">
        <f>IF(A980="","",SUMIF(CustInv!$C$4:$C$999,Tracker!A980,CustInv!$B$4:$B$999))</f>
        <v/>
      </c>
      <c r="C980" s="20" t="str">
        <f>IF(A980="","",IF(A980=CustInv!C979,CustInv!D979,""))</f>
        <v/>
      </c>
      <c r="D980" s="21" t="str">
        <f>IF(A980="","",SUMIF(CustInv!C979:C1974,Tracker!A980,CustInv!E979:E1974))</f>
        <v/>
      </c>
      <c r="E980" s="19" t="str">
        <f t="shared" si="48"/>
        <v/>
      </c>
      <c r="F980" s="21" t="str">
        <f ca="1">IF(C980="","",MIN(SUMIF(CustPay!$C$4:$C$999,Tracker!C980,CustPay!$D$4:$D$99)-SUMIF(OFFSET($C$4,0,0,ROW(C980)-ROW($C$4)),C980,OFFSET($F$4,0,0,ROW(F980)-ROW($F$4))),D980))</f>
        <v/>
      </c>
      <c r="G980" s="21" t="str">
        <f t="shared" ca="1" si="47"/>
        <v/>
      </c>
      <c r="H980" s="22" t="str">
        <f t="shared" ca="1" si="49"/>
        <v/>
      </c>
    </row>
    <row r="981" spans="2:8" x14ac:dyDescent="0.35">
      <c r="B981" s="19" t="str">
        <f>IF(A981="","",SUMIF(CustInv!$C$4:$C$999,Tracker!A981,CustInv!$B$4:$B$999))</f>
        <v/>
      </c>
      <c r="C981" s="20" t="str">
        <f>IF(A981="","",IF(A981=CustInv!C980,CustInv!D980,""))</f>
        <v/>
      </c>
      <c r="D981" s="21" t="str">
        <f>IF(A981="","",SUMIF(CustInv!C980:C1975,Tracker!A981,CustInv!E980:E1975))</f>
        <v/>
      </c>
      <c r="E981" s="19" t="str">
        <f t="shared" si="48"/>
        <v/>
      </c>
      <c r="F981" s="21" t="str">
        <f ca="1">IF(C981="","",MIN(SUMIF(CustPay!$C$4:$C$999,Tracker!C981,CustPay!$D$4:$D$99)-SUMIF(OFFSET($C$4,0,0,ROW(C981)-ROW($C$4)),C981,OFFSET($F$4,0,0,ROW(F981)-ROW($F$4))),D981))</f>
        <v/>
      </c>
      <c r="G981" s="21" t="str">
        <f t="shared" ca="1" si="47"/>
        <v/>
      </c>
      <c r="H981" s="22" t="str">
        <f t="shared" ca="1" si="49"/>
        <v/>
      </c>
    </row>
    <row r="982" spans="2:8" x14ac:dyDescent="0.35">
      <c r="B982" s="19" t="str">
        <f>IF(A982="","",SUMIF(CustInv!$C$4:$C$999,Tracker!A982,CustInv!$B$4:$B$999))</f>
        <v/>
      </c>
      <c r="C982" s="20" t="str">
        <f>IF(A982="","",IF(A982=CustInv!C981,CustInv!D981,""))</f>
        <v/>
      </c>
      <c r="D982" s="21" t="str">
        <f>IF(A982="","",SUMIF(CustInv!C981:C1976,Tracker!A982,CustInv!E981:E1976))</f>
        <v/>
      </c>
      <c r="E982" s="19" t="str">
        <f t="shared" si="48"/>
        <v/>
      </c>
      <c r="F982" s="21" t="str">
        <f ca="1">IF(C982="","",MIN(SUMIF(CustPay!$C$4:$C$999,Tracker!C982,CustPay!$D$4:$D$99)-SUMIF(OFFSET($C$4,0,0,ROW(C982)-ROW($C$4)),C982,OFFSET($F$4,0,0,ROW(F982)-ROW($F$4))),D982))</f>
        <v/>
      </c>
      <c r="G982" s="21" t="str">
        <f t="shared" ca="1" si="47"/>
        <v/>
      </c>
      <c r="H982" s="22" t="str">
        <f t="shared" ca="1" si="49"/>
        <v/>
      </c>
    </row>
    <row r="983" spans="2:8" x14ac:dyDescent="0.35">
      <c r="B983" s="19" t="str">
        <f>IF(A983="","",SUMIF(CustInv!$C$4:$C$999,Tracker!A983,CustInv!$B$4:$B$999))</f>
        <v/>
      </c>
      <c r="C983" s="20" t="str">
        <f>IF(A983="","",IF(A983=CustInv!C982,CustInv!D982,""))</f>
        <v/>
      </c>
      <c r="D983" s="21" t="str">
        <f>IF(A983="","",SUMIF(CustInv!C982:C1977,Tracker!A983,CustInv!E982:E1977))</f>
        <v/>
      </c>
      <c r="E983" s="19" t="str">
        <f t="shared" si="48"/>
        <v/>
      </c>
      <c r="F983" s="21" t="str">
        <f ca="1">IF(C983="","",MIN(SUMIF(CustPay!$C$4:$C$999,Tracker!C983,CustPay!$D$4:$D$99)-SUMIF(OFFSET($C$4,0,0,ROW(C983)-ROW($C$4)),C983,OFFSET($F$4,0,0,ROW(F983)-ROW($F$4))),D983))</f>
        <v/>
      </c>
      <c r="G983" s="21" t="str">
        <f t="shared" ca="1" si="47"/>
        <v/>
      </c>
      <c r="H983" s="22" t="str">
        <f t="shared" ca="1" si="49"/>
        <v/>
      </c>
    </row>
    <row r="984" spans="2:8" x14ac:dyDescent="0.35">
      <c r="B984" s="19" t="str">
        <f>IF(A984="","",SUMIF(CustInv!$C$4:$C$999,Tracker!A984,CustInv!$B$4:$B$999))</f>
        <v/>
      </c>
      <c r="C984" s="20" t="str">
        <f>IF(A984="","",IF(A984=CustInv!C983,CustInv!D983,""))</f>
        <v/>
      </c>
      <c r="D984" s="21" t="str">
        <f>IF(A984="","",SUMIF(CustInv!C983:C1978,Tracker!A984,CustInv!E983:E1978))</f>
        <v/>
      </c>
      <c r="E984" s="19" t="str">
        <f t="shared" si="48"/>
        <v/>
      </c>
      <c r="F984" s="21" t="str">
        <f ca="1">IF(C984="","",MIN(SUMIF(CustPay!$C$4:$C$999,Tracker!C984,CustPay!$D$4:$D$99)-SUMIF(OFFSET($C$4,0,0,ROW(C984)-ROW($C$4)),C984,OFFSET($F$4,0,0,ROW(F984)-ROW($F$4))),D984))</f>
        <v/>
      </c>
      <c r="G984" s="21" t="str">
        <f t="shared" ca="1" si="47"/>
        <v/>
      </c>
      <c r="H984" s="22" t="str">
        <f t="shared" ca="1" si="49"/>
        <v/>
      </c>
    </row>
    <row r="985" spans="2:8" x14ac:dyDescent="0.35">
      <c r="B985" s="19" t="str">
        <f>IF(A985="","",SUMIF(CustInv!$C$4:$C$999,Tracker!A985,CustInv!$B$4:$B$999))</f>
        <v/>
      </c>
      <c r="C985" s="20" t="str">
        <f>IF(A985="","",IF(A985=CustInv!C984,CustInv!D984,""))</f>
        <v/>
      </c>
      <c r="D985" s="21" t="str">
        <f>IF(A985="","",SUMIF(CustInv!C984:C1979,Tracker!A985,CustInv!E984:E1979))</f>
        <v/>
      </c>
      <c r="E985" s="19" t="str">
        <f t="shared" si="48"/>
        <v/>
      </c>
      <c r="F985" s="21" t="str">
        <f ca="1">IF(C985="","",MIN(SUMIF(CustPay!$C$4:$C$999,Tracker!C985,CustPay!$D$4:$D$99)-SUMIF(OFFSET($C$4,0,0,ROW(C985)-ROW($C$4)),C985,OFFSET($F$4,0,0,ROW(F985)-ROW($F$4))),D985))</f>
        <v/>
      </c>
      <c r="G985" s="21" t="str">
        <f t="shared" ca="1" si="47"/>
        <v/>
      </c>
      <c r="H985" s="22" t="str">
        <f t="shared" ca="1" si="49"/>
        <v/>
      </c>
    </row>
    <row r="986" spans="2:8" x14ac:dyDescent="0.35">
      <c r="B986" s="19" t="str">
        <f>IF(A986="","",SUMIF(CustInv!$C$4:$C$999,Tracker!A986,CustInv!$B$4:$B$999))</f>
        <v/>
      </c>
      <c r="C986" s="20" t="str">
        <f>IF(A986="","",IF(A986=CustInv!C985,CustInv!D985,""))</f>
        <v/>
      </c>
      <c r="D986" s="21" t="str">
        <f>IF(A986="","",SUMIF(CustInv!C985:C1980,Tracker!A986,CustInv!E985:E1980))</f>
        <v/>
      </c>
      <c r="E986" s="19" t="str">
        <f t="shared" si="48"/>
        <v/>
      </c>
      <c r="F986" s="21" t="str">
        <f ca="1">IF(C986="","",MIN(SUMIF(CustPay!$C$4:$C$999,Tracker!C986,CustPay!$D$4:$D$99)-SUMIF(OFFSET($C$4,0,0,ROW(C986)-ROW($C$4)),C986,OFFSET($F$4,0,0,ROW(F986)-ROW($F$4))),D986))</f>
        <v/>
      </c>
      <c r="G986" s="21" t="str">
        <f t="shared" ca="1" si="47"/>
        <v/>
      </c>
      <c r="H986" s="22" t="str">
        <f t="shared" ca="1" si="49"/>
        <v/>
      </c>
    </row>
    <row r="987" spans="2:8" x14ac:dyDescent="0.35">
      <c r="B987" s="19" t="str">
        <f>IF(A987="","",SUMIF(CustInv!$C$4:$C$999,Tracker!A987,CustInv!$B$4:$B$999))</f>
        <v/>
      </c>
      <c r="C987" s="20" t="str">
        <f>IF(A987="","",IF(A987=CustInv!C986,CustInv!D986,""))</f>
        <v/>
      </c>
      <c r="D987" s="21" t="str">
        <f>IF(A987="","",SUMIF(CustInv!C986:C1981,Tracker!A987,CustInv!E986:E1981))</f>
        <v/>
      </c>
      <c r="E987" s="19" t="str">
        <f t="shared" si="48"/>
        <v/>
      </c>
      <c r="F987" s="21" t="str">
        <f ca="1">IF(C987="","",MIN(SUMIF(CustPay!$C$4:$C$999,Tracker!C987,CustPay!$D$4:$D$99)-SUMIF(OFFSET($C$4,0,0,ROW(C987)-ROW($C$4)),C987,OFFSET($F$4,0,0,ROW(F987)-ROW($F$4))),D987))</f>
        <v/>
      </c>
      <c r="G987" s="21" t="str">
        <f t="shared" ca="1" si="47"/>
        <v/>
      </c>
      <c r="H987" s="22" t="str">
        <f t="shared" ca="1" si="49"/>
        <v/>
      </c>
    </row>
    <row r="988" spans="2:8" x14ac:dyDescent="0.35">
      <c r="B988" s="19" t="str">
        <f>IF(A988="","",SUMIF(CustInv!$C$4:$C$999,Tracker!A988,CustInv!$B$4:$B$999))</f>
        <v/>
      </c>
      <c r="C988" s="20" t="str">
        <f>IF(A988="","",IF(A988=CustInv!C987,CustInv!D987,""))</f>
        <v/>
      </c>
      <c r="D988" s="21" t="str">
        <f>IF(A988="","",SUMIF(CustInv!C987:C1982,Tracker!A988,CustInv!E987:E1982))</f>
        <v/>
      </c>
      <c r="E988" s="19" t="str">
        <f t="shared" si="48"/>
        <v/>
      </c>
      <c r="F988" s="21" t="str">
        <f ca="1">IF(C988="","",MIN(SUMIF(CustPay!$C$4:$C$999,Tracker!C988,CustPay!$D$4:$D$99)-SUMIF(OFFSET($C$4,0,0,ROW(C988)-ROW($C$4)),C988,OFFSET($F$4,0,0,ROW(F988)-ROW($F$4))),D988))</f>
        <v/>
      </c>
      <c r="G988" s="21" t="str">
        <f t="shared" ca="1" si="47"/>
        <v/>
      </c>
      <c r="H988" s="22" t="str">
        <f t="shared" ca="1" si="49"/>
        <v/>
      </c>
    </row>
    <row r="989" spans="2:8" x14ac:dyDescent="0.35">
      <c r="B989" s="19" t="str">
        <f>IF(A989="","",SUMIF(CustInv!$C$4:$C$999,Tracker!A989,CustInv!$B$4:$B$999))</f>
        <v/>
      </c>
      <c r="C989" s="20" t="str">
        <f>IF(A989="","",IF(A989=CustInv!C988,CustInv!D988,""))</f>
        <v/>
      </c>
      <c r="D989" s="21" t="str">
        <f>IF(A989="","",SUMIF(CustInv!C988:C1983,Tracker!A989,CustInv!E988:E1983))</f>
        <v/>
      </c>
      <c r="E989" s="19" t="str">
        <f t="shared" si="48"/>
        <v/>
      </c>
      <c r="F989" s="21" t="str">
        <f ca="1">IF(C989="","",MIN(SUMIF(CustPay!$C$4:$C$999,Tracker!C989,CustPay!$D$4:$D$99)-SUMIF(OFFSET($C$4,0,0,ROW(C989)-ROW($C$4)),C989,OFFSET($F$4,0,0,ROW(F989)-ROW($F$4))),D989))</f>
        <v/>
      </c>
      <c r="G989" s="21" t="str">
        <f t="shared" ca="1" si="47"/>
        <v/>
      </c>
      <c r="H989" s="22" t="str">
        <f t="shared" ca="1" si="49"/>
        <v/>
      </c>
    </row>
    <row r="990" spans="2:8" x14ac:dyDescent="0.35">
      <c r="B990" s="19" t="str">
        <f>IF(A990="","",SUMIF(CustInv!$C$4:$C$999,Tracker!A990,CustInv!$B$4:$B$999))</f>
        <v/>
      </c>
      <c r="C990" s="20" t="str">
        <f>IF(A990="","",IF(A990=CustInv!C989,CustInv!D989,""))</f>
        <v/>
      </c>
      <c r="D990" s="21" t="str">
        <f>IF(A990="","",SUMIF(CustInv!C989:C1984,Tracker!A990,CustInv!E989:E1984))</f>
        <v/>
      </c>
      <c r="E990" s="19" t="str">
        <f t="shared" si="48"/>
        <v/>
      </c>
      <c r="F990" s="21" t="str">
        <f ca="1">IF(C990="","",MIN(SUMIF(CustPay!$C$4:$C$999,Tracker!C990,CustPay!$D$4:$D$99)-SUMIF(OFFSET($C$4,0,0,ROW(C990)-ROW($C$4)),C990,OFFSET($F$4,0,0,ROW(F990)-ROW($F$4))),D990))</f>
        <v/>
      </c>
      <c r="G990" s="21" t="str">
        <f t="shared" ca="1" si="47"/>
        <v/>
      </c>
      <c r="H990" s="22" t="str">
        <f t="shared" ca="1" si="49"/>
        <v/>
      </c>
    </row>
    <row r="991" spans="2:8" x14ac:dyDescent="0.35">
      <c r="B991" s="19" t="str">
        <f>IF(A991="","",SUMIF(CustInv!$C$4:$C$999,Tracker!A991,CustInv!$B$4:$B$999))</f>
        <v/>
      </c>
      <c r="C991" s="20" t="str">
        <f>IF(A991="","",IF(A991=CustInv!C990,CustInv!D990,""))</f>
        <v/>
      </c>
      <c r="D991" s="21" t="str">
        <f>IF(A991="","",SUMIF(CustInv!C990:C1985,Tracker!A991,CustInv!E990:E1985))</f>
        <v/>
      </c>
      <c r="E991" s="19" t="str">
        <f t="shared" si="48"/>
        <v/>
      </c>
      <c r="F991" s="21" t="str">
        <f ca="1">IF(C991="","",MIN(SUMIF(CustPay!$C$4:$C$999,Tracker!C991,CustPay!$D$4:$D$99)-SUMIF(OFFSET($C$4,0,0,ROW(C991)-ROW($C$4)),C991,OFFSET($F$4,0,0,ROW(F991)-ROW($F$4))),D991))</f>
        <v/>
      </c>
      <c r="G991" s="21" t="str">
        <f t="shared" ca="1" si="47"/>
        <v/>
      </c>
      <c r="H991" s="22" t="str">
        <f t="shared" ca="1" si="49"/>
        <v/>
      </c>
    </row>
    <row r="992" spans="2:8" x14ac:dyDescent="0.35">
      <c r="B992" s="19" t="str">
        <f>IF(A992="","",SUMIF(CustInv!$C$4:$C$999,Tracker!A992,CustInv!$B$4:$B$999))</f>
        <v/>
      </c>
      <c r="C992" s="20" t="str">
        <f>IF(A992="","",IF(A992=CustInv!C991,CustInv!D991,""))</f>
        <v/>
      </c>
      <c r="D992" s="21" t="str">
        <f>IF(A992="","",SUMIF(CustInv!C991:C1986,Tracker!A992,CustInv!E991:E1986))</f>
        <v/>
      </c>
      <c r="E992" s="19" t="str">
        <f t="shared" si="48"/>
        <v/>
      </c>
      <c r="F992" s="21" t="str">
        <f ca="1">IF(C992="","",MIN(SUMIF(CustPay!$C$4:$C$999,Tracker!C992,CustPay!$D$4:$D$99)-SUMIF(OFFSET($C$4,0,0,ROW(C992)-ROW($C$4)),C992,OFFSET($F$4,0,0,ROW(F992)-ROW($F$4))),D992))</f>
        <v/>
      </c>
      <c r="G992" s="21" t="str">
        <f t="shared" ca="1" si="47"/>
        <v/>
      </c>
      <c r="H992" s="22" t="str">
        <f t="shared" ca="1" si="49"/>
        <v/>
      </c>
    </row>
    <row r="993" spans="2:8" x14ac:dyDescent="0.35">
      <c r="B993" s="19" t="str">
        <f>IF(A993="","",SUMIF(CustInv!$C$4:$C$999,Tracker!A993,CustInv!$B$4:$B$999))</f>
        <v/>
      </c>
      <c r="C993" s="20" t="str">
        <f>IF(A993="","",IF(A993=CustInv!C992,CustInv!D992,""))</f>
        <v/>
      </c>
      <c r="D993" s="21" t="str">
        <f>IF(A993="","",SUMIF(CustInv!C992:C1987,Tracker!A993,CustInv!E992:E1987))</f>
        <v/>
      </c>
      <c r="E993" s="19" t="str">
        <f t="shared" si="48"/>
        <v/>
      </c>
      <c r="F993" s="21" t="str">
        <f ca="1">IF(C993="","",MIN(SUMIF(CustPay!$C$4:$C$999,Tracker!C993,CustPay!$D$4:$D$99)-SUMIF(OFFSET($C$4,0,0,ROW(C993)-ROW($C$4)),C993,OFFSET($F$4,0,0,ROW(F993)-ROW($F$4))),D993))</f>
        <v/>
      </c>
      <c r="G993" s="21" t="str">
        <f t="shared" ca="1" si="47"/>
        <v/>
      </c>
      <c r="H993" s="22" t="str">
        <f t="shared" ca="1" si="49"/>
        <v/>
      </c>
    </row>
    <row r="994" spans="2:8" x14ac:dyDescent="0.35">
      <c r="B994" s="19" t="str">
        <f>IF(A994="","",SUMIF(CustInv!$C$4:$C$999,Tracker!A994,CustInv!$B$4:$B$999))</f>
        <v/>
      </c>
      <c r="C994" s="20" t="str">
        <f>IF(A994="","",IF(A994=CustInv!C993,CustInv!D993,""))</f>
        <v/>
      </c>
      <c r="D994" s="21" t="str">
        <f>IF(A994="","",SUMIF(CustInv!C993:C1988,Tracker!A994,CustInv!E993:E1988))</f>
        <v/>
      </c>
      <c r="E994" s="19" t="str">
        <f t="shared" si="48"/>
        <v/>
      </c>
      <c r="F994" s="21" t="str">
        <f ca="1">IF(C994="","",MIN(SUMIF(CustPay!$C$4:$C$999,Tracker!C994,CustPay!$D$4:$D$99)-SUMIF(OFFSET($C$4,0,0,ROW(C994)-ROW($C$4)),C994,OFFSET($F$4,0,0,ROW(F994)-ROW($F$4))),D994))</f>
        <v/>
      </c>
      <c r="G994" s="21" t="str">
        <f t="shared" ca="1" si="47"/>
        <v/>
      </c>
      <c r="H994" s="22" t="str">
        <f t="shared" ca="1" si="49"/>
        <v/>
      </c>
    </row>
    <row r="995" spans="2:8" x14ac:dyDescent="0.35">
      <c r="B995" s="19" t="str">
        <f>IF(A995="","",SUMIF(CustInv!$C$4:$C$999,Tracker!A995,CustInv!$B$4:$B$999))</f>
        <v/>
      </c>
      <c r="C995" s="20" t="str">
        <f>IF(A995="","",IF(A995=CustInv!C994,CustInv!D994,""))</f>
        <v/>
      </c>
      <c r="D995" s="21" t="str">
        <f>IF(A995="","",SUMIF(CustInv!C994:C1989,Tracker!A995,CustInv!E994:E1989))</f>
        <v/>
      </c>
      <c r="E995" s="19" t="str">
        <f t="shared" si="48"/>
        <v/>
      </c>
      <c r="F995" s="21" t="str">
        <f ca="1">IF(C995="","",MIN(SUMIF(CustPay!$C$4:$C$999,Tracker!C995,CustPay!$D$4:$D$99)-SUMIF(OFFSET($C$4,0,0,ROW(C995)-ROW($C$4)),C995,OFFSET($F$4,0,0,ROW(F995)-ROW($F$4))),D995))</f>
        <v/>
      </c>
      <c r="G995" s="21" t="str">
        <f t="shared" ca="1" si="47"/>
        <v/>
      </c>
      <c r="H995" s="22" t="str">
        <f t="shared" ca="1" si="49"/>
        <v/>
      </c>
    </row>
    <row r="996" spans="2:8" x14ac:dyDescent="0.35">
      <c r="B996" s="19" t="str">
        <f>IF(A996="","",SUMIF(CustInv!$C$4:$C$999,Tracker!A996,CustInv!$B$4:$B$999))</f>
        <v/>
      </c>
      <c r="C996" s="20" t="str">
        <f>IF(A996="","",IF(A996=CustInv!C995,CustInv!D995,""))</f>
        <v/>
      </c>
      <c r="D996" s="21" t="str">
        <f>IF(A996="","",SUMIF(CustInv!C995:C1990,Tracker!A996,CustInv!E995:E1990))</f>
        <v/>
      </c>
      <c r="E996" s="19" t="str">
        <f t="shared" si="48"/>
        <v/>
      </c>
      <c r="F996" s="21" t="str">
        <f ca="1">IF(C996="","",MIN(SUMIF(CustPay!$C$4:$C$999,Tracker!C996,CustPay!$D$4:$D$99)-SUMIF(OFFSET($C$4,0,0,ROW(C996)-ROW($C$4)),C996,OFFSET($F$4,0,0,ROW(F996)-ROW($F$4))),D996))</f>
        <v/>
      </c>
      <c r="G996" s="21" t="str">
        <f t="shared" ca="1" si="47"/>
        <v/>
      </c>
      <c r="H996" s="22" t="str">
        <f t="shared" ca="1" si="49"/>
        <v/>
      </c>
    </row>
    <row r="997" spans="2:8" x14ac:dyDescent="0.35">
      <c r="B997" s="19" t="str">
        <f>IF(A997="","",SUMIF(CustInv!$C$4:$C$999,Tracker!A997,CustInv!$B$4:$B$999))</f>
        <v/>
      </c>
      <c r="C997" s="20" t="str">
        <f>IF(A997="","",IF(A997=CustInv!C996,CustInv!D996,""))</f>
        <v/>
      </c>
      <c r="D997" s="21" t="str">
        <f>IF(A997="","",SUMIF(CustInv!C996:C1991,Tracker!A997,CustInv!E996:E1991))</f>
        <v/>
      </c>
      <c r="E997" s="19" t="str">
        <f t="shared" si="48"/>
        <v/>
      </c>
      <c r="F997" s="21" t="str">
        <f ca="1">IF(C997="","",MIN(SUMIF(CustPay!$C$4:$C$999,Tracker!C997,CustPay!$D$4:$D$99)-SUMIF(OFFSET($C$4,0,0,ROW(C997)-ROW($C$4)),C997,OFFSET($F$4,0,0,ROW(F997)-ROW($F$4))),D997))</f>
        <v/>
      </c>
      <c r="G997" s="21" t="str">
        <f t="shared" ca="1" si="47"/>
        <v/>
      </c>
      <c r="H997" s="22" t="str">
        <f t="shared" ca="1" si="49"/>
        <v/>
      </c>
    </row>
    <row r="998" spans="2:8" x14ac:dyDescent="0.35">
      <c r="B998" s="19" t="str">
        <f>IF(A998="","",SUMIF(CustInv!$C$4:$C$999,Tracker!A998,CustInv!$B$4:$B$999))</f>
        <v/>
      </c>
      <c r="C998" s="20" t="str">
        <f>IF(A998="","",IF(A998=CustInv!C997,CustInv!D997,""))</f>
        <v/>
      </c>
      <c r="D998" s="21" t="str">
        <f>IF(A998="","",SUMIF(CustInv!C997:C1992,Tracker!A998,CustInv!E997:E1992))</f>
        <v/>
      </c>
      <c r="E998" s="19" t="str">
        <f t="shared" si="48"/>
        <v/>
      </c>
      <c r="F998" s="21" t="str">
        <f ca="1">IF(C998="","",MIN(SUMIF(CustPay!$C$4:$C$999,Tracker!C998,CustPay!$D$4:$D$99)-SUMIF(OFFSET($C$4,0,0,ROW(C998)-ROW($C$4)),C998,OFFSET($F$4,0,0,ROW(F998)-ROW($F$4))),D998))</f>
        <v/>
      </c>
      <c r="G998" s="21" t="str">
        <f t="shared" ca="1" si="47"/>
        <v/>
      </c>
      <c r="H998" s="22" t="str">
        <f t="shared" ca="1" si="49"/>
        <v/>
      </c>
    </row>
    <row r="999" spans="2:8" x14ac:dyDescent="0.35">
      <c r="B999" s="19" t="str">
        <f>IF(A999="","",SUMIF(CustInv!$C$4:$C$999,Tracker!A999,CustInv!$B$4:$B$999))</f>
        <v/>
      </c>
      <c r="C999" s="20" t="str">
        <f>IF(A999="","",IF(A999=CustInv!C998,CustInv!D998,""))</f>
        <v/>
      </c>
      <c r="D999" s="21" t="str">
        <f>IF(A999="","",SUMIF(CustInv!C998:C1993,Tracker!A999,CustInv!E998:E1993))</f>
        <v/>
      </c>
      <c r="E999" s="19" t="str">
        <f t="shared" si="48"/>
        <v/>
      </c>
      <c r="F999" s="21" t="str">
        <f ca="1">IF(C999="","",MIN(SUMIF(CustPay!$C$4:$C$999,Tracker!C999,CustPay!$D$4:$D$99)-SUMIF(OFFSET($C$4,0,0,ROW(C999)-ROW($C$4)),C999,OFFSET($F$4,0,0,ROW(F999)-ROW($F$4))),D999))</f>
        <v/>
      </c>
      <c r="G999" s="21" t="str">
        <f t="shared" ca="1" si="47"/>
        <v/>
      </c>
      <c r="H999" s="22" t="str">
        <f t="shared" ca="1" si="49"/>
        <v/>
      </c>
    </row>
    <row r="1000" spans="2:8" x14ac:dyDescent="0.35">
      <c r="H1000" s="22" t="str">
        <f t="shared" ref="H1000:H1063" ca="1" si="50">IF(G13=0,"",IF(B13="","",TODAY()-B13))</f>
        <v/>
      </c>
    </row>
    <row r="1001" spans="2:8" x14ac:dyDescent="0.35">
      <c r="H1001" s="22" t="str">
        <f t="shared" ca="1" si="50"/>
        <v/>
      </c>
    </row>
    <row r="1002" spans="2:8" x14ac:dyDescent="0.35">
      <c r="H1002" s="22" t="str">
        <f t="shared" ca="1" si="50"/>
        <v/>
      </c>
    </row>
    <row r="1003" spans="2:8" x14ac:dyDescent="0.35">
      <c r="H1003" s="22" t="str">
        <f t="shared" ca="1" si="50"/>
        <v/>
      </c>
    </row>
    <row r="1004" spans="2:8" x14ac:dyDescent="0.35">
      <c r="H1004" s="22" t="str">
        <f t="shared" ca="1" si="50"/>
        <v/>
      </c>
    </row>
    <row r="1005" spans="2:8" x14ac:dyDescent="0.35">
      <c r="H1005" s="22" t="str">
        <f t="shared" ca="1" si="50"/>
        <v/>
      </c>
    </row>
    <row r="1006" spans="2:8" x14ac:dyDescent="0.35">
      <c r="H1006" s="22" t="str">
        <f t="shared" ca="1" si="50"/>
        <v/>
      </c>
    </row>
    <row r="1007" spans="2:8" x14ac:dyDescent="0.35">
      <c r="H1007" s="22" t="str">
        <f t="shared" ca="1" si="50"/>
        <v/>
      </c>
    </row>
    <row r="1008" spans="2:8" x14ac:dyDescent="0.35">
      <c r="H1008" s="22" t="str">
        <f t="shared" ca="1" si="50"/>
        <v/>
      </c>
    </row>
    <row r="1009" spans="8:8" x14ac:dyDescent="0.35">
      <c r="H1009" s="22" t="str">
        <f t="shared" ca="1" si="50"/>
        <v/>
      </c>
    </row>
    <row r="1010" spans="8:8" x14ac:dyDescent="0.35">
      <c r="H1010" s="22" t="str">
        <f t="shared" ca="1" si="50"/>
        <v/>
      </c>
    </row>
    <row r="1011" spans="8:8" x14ac:dyDescent="0.35">
      <c r="H1011" s="22" t="str">
        <f t="shared" ca="1" si="50"/>
        <v/>
      </c>
    </row>
    <row r="1012" spans="8:8" x14ac:dyDescent="0.35">
      <c r="H1012" s="22" t="str">
        <f t="shared" ca="1" si="50"/>
        <v/>
      </c>
    </row>
    <row r="1013" spans="8:8" x14ac:dyDescent="0.35">
      <c r="H1013" s="22" t="str">
        <f t="shared" ca="1" si="50"/>
        <v/>
      </c>
    </row>
    <row r="1014" spans="8:8" x14ac:dyDescent="0.35">
      <c r="H1014" s="22" t="str">
        <f t="shared" ca="1" si="50"/>
        <v/>
      </c>
    </row>
    <row r="1015" spans="8:8" x14ac:dyDescent="0.35">
      <c r="H1015" s="22" t="str">
        <f t="shared" ca="1" si="50"/>
        <v/>
      </c>
    </row>
    <row r="1016" spans="8:8" x14ac:dyDescent="0.35">
      <c r="H1016" s="22" t="str">
        <f t="shared" ca="1" si="50"/>
        <v/>
      </c>
    </row>
    <row r="1017" spans="8:8" x14ac:dyDescent="0.35">
      <c r="H1017" s="22" t="str">
        <f t="shared" ca="1" si="50"/>
        <v/>
      </c>
    </row>
    <row r="1018" spans="8:8" x14ac:dyDescent="0.35">
      <c r="H1018" s="22" t="str">
        <f t="shared" ca="1" si="50"/>
        <v/>
      </c>
    </row>
    <row r="1019" spans="8:8" x14ac:dyDescent="0.35">
      <c r="H1019" s="22" t="str">
        <f t="shared" ca="1" si="50"/>
        <v/>
      </c>
    </row>
    <row r="1020" spans="8:8" x14ac:dyDescent="0.35">
      <c r="H1020" s="22" t="str">
        <f t="shared" ca="1" si="50"/>
        <v/>
      </c>
    </row>
    <row r="1021" spans="8:8" x14ac:dyDescent="0.35">
      <c r="H1021" s="22" t="str">
        <f t="shared" ca="1" si="50"/>
        <v/>
      </c>
    </row>
    <row r="1022" spans="8:8" x14ac:dyDescent="0.35">
      <c r="H1022" s="22" t="str">
        <f t="shared" ca="1" si="50"/>
        <v/>
      </c>
    </row>
    <row r="1023" spans="8:8" x14ac:dyDescent="0.35">
      <c r="H1023" s="22" t="str">
        <f t="shared" ca="1" si="50"/>
        <v/>
      </c>
    </row>
    <row r="1024" spans="8:8" x14ac:dyDescent="0.35">
      <c r="H1024" s="22" t="str">
        <f t="shared" ca="1" si="50"/>
        <v/>
      </c>
    </row>
    <row r="1025" spans="8:8" x14ac:dyDescent="0.35">
      <c r="H1025" s="22" t="str">
        <f t="shared" ca="1" si="50"/>
        <v/>
      </c>
    </row>
    <row r="1026" spans="8:8" x14ac:dyDescent="0.35">
      <c r="H1026" s="22" t="str">
        <f t="shared" ca="1" si="50"/>
        <v/>
      </c>
    </row>
    <row r="1027" spans="8:8" x14ac:dyDescent="0.35">
      <c r="H1027" s="22" t="str">
        <f t="shared" ca="1" si="50"/>
        <v/>
      </c>
    </row>
    <row r="1028" spans="8:8" x14ac:dyDescent="0.35">
      <c r="H1028" s="22" t="str">
        <f t="shared" ca="1" si="50"/>
        <v/>
      </c>
    </row>
    <row r="1029" spans="8:8" x14ac:dyDescent="0.35">
      <c r="H1029" s="22" t="str">
        <f t="shared" ca="1" si="50"/>
        <v/>
      </c>
    </row>
    <row r="1030" spans="8:8" x14ac:dyDescent="0.35">
      <c r="H1030" s="22" t="str">
        <f t="shared" ca="1" si="50"/>
        <v/>
      </c>
    </row>
    <row r="1031" spans="8:8" x14ac:dyDescent="0.35">
      <c r="H1031" s="22" t="str">
        <f t="shared" ca="1" si="50"/>
        <v/>
      </c>
    </row>
    <row r="1032" spans="8:8" x14ac:dyDescent="0.35">
      <c r="H1032" s="22" t="str">
        <f t="shared" ca="1" si="50"/>
        <v/>
      </c>
    </row>
    <row r="1033" spans="8:8" x14ac:dyDescent="0.35">
      <c r="H1033" s="22" t="str">
        <f t="shared" ca="1" si="50"/>
        <v/>
      </c>
    </row>
    <row r="1034" spans="8:8" x14ac:dyDescent="0.35">
      <c r="H1034" s="22" t="str">
        <f t="shared" ca="1" si="50"/>
        <v/>
      </c>
    </row>
    <row r="1035" spans="8:8" x14ac:dyDescent="0.35">
      <c r="H1035" s="22" t="str">
        <f t="shared" ca="1" si="50"/>
        <v/>
      </c>
    </row>
    <row r="1036" spans="8:8" x14ac:dyDescent="0.35">
      <c r="H1036" s="22" t="str">
        <f t="shared" ca="1" si="50"/>
        <v/>
      </c>
    </row>
    <row r="1037" spans="8:8" x14ac:dyDescent="0.35">
      <c r="H1037" s="22" t="str">
        <f t="shared" ca="1" si="50"/>
        <v/>
      </c>
    </row>
    <row r="1038" spans="8:8" x14ac:dyDescent="0.35">
      <c r="H1038" s="22" t="str">
        <f t="shared" ca="1" si="50"/>
        <v/>
      </c>
    </row>
    <row r="1039" spans="8:8" x14ac:dyDescent="0.35">
      <c r="H1039" s="22" t="str">
        <f t="shared" ca="1" si="50"/>
        <v/>
      </c>
    </row>
    <row r="1040" spans="8:8" x14ac:dyDescent="0.35">
      <c r="H1040" s="22" t="str">
        <f t="shared" ca="1" si="50"/>
        <v/>
      </c>
    </row>
    <row r="1041" spans="8:8" x14ac:dyDescent="0.35">
      <c r="H1041" s="22" t="str">
        <f t="shared" ca="1" si="50"/>
        <v/>
      </c>
    </row>
    <row r="1042" spans="8:8" x14ac:dyDescent="0.35">
      <c r="H1042" s="22" t="str">
        <f t="shared" ca="1" si="50"/>
        <v/>
      </c>
    </row>
    <row r="1043" spans="8:8" x14ac:dyDescent="0.35">
      <c r="H1043" s="22" t="str">
        <f t="shared" ca="1" si="50"/>
        <v/>
      </c>
    </row>
    <row r="1044" spans="8:8" x14ac:dyDescent="0.35">
      <c r="H1044" s="22" t="str">
        <f t="shared" ca="1" si="50"/>
        <v/>
      </c>
    </row>
    <row r="1045" spans="8:8" x14ac:dyDescent="0.35">
      <c r="H1045" s="22" t="str">
        <f t="shared" ca="1" si="50"/>
        <v/>
      </c>
    </row>
    <row r="1046" spans="8:8" x14ac:dyDescent="0.35">
      <c r="H1046" s="22" t="str">
        <f t="shared" ca="1" si="50"/>
        <v/>
      </c>
    </row>
    <row r="1047" spans="8:8" x14ac:dyDescent="0.35">
      <c r="H1047" s="22" t="str">
        <f t="shared" ca="1" si="50"/>
        <v/>
      </c>
    </row>
    <row r="1048" spans="8:8" x14ac:dyDescent="0.35">
      <c r="H1048" s="22" t="str">
        <f t="shared" ca="1" si="50"/>
        <v/>
      </c>
    </row>
    <row r="1049" spans="8:8" x14ac:dyDescent="0.35">
      <c r="H1049" s="22" t="str">
        <f t="shared" ca="1" si="50"/>
        <v/>
      </c>
    </row>
    <row r="1050" spans="8:8" x14ac:dyDescent="0.35">
      <c r="H1050" s="22" t="str">
        <f t="shared" ca="1" si="50"/>
        <v/>
      </c>
    </row>
    <row r="1051" spans="8:8" x14ac:dyDescent="0.35">
      <c r="H1051" s="22" t="str">
        <f t="shared" ca="1" si="50"/>
        <v/>
      </c>
    </row>
    <row r="1052" spans="8:8" x14ac:dyDescent="0.35">
      <c r="H1052" s="22" t="str">
        <f t="shared" ca="1" si="50"/>
        <v/>
      </c>
    </row>
    <row r="1053" spans="8:8" x14ac:dyDescent="0.35">
      <c r="H1053" s="22" t="str">
        <f t="shared" ca="1" si="50"/>
        <v/>
      </c>
    </row>
    <row r="1054" spans="8:8" x14ac:dyDescent="0.35">
      <c r="H1054" s="22" t="str">
        <f t="shared" ca="1" si="50"/>
        <v/>
      </c>
    </row>
    <row r="1055" spans="8:8" x14ac:dyDescent="0.35">
      <c r="H1055" s="22" t="str">
        <f t="shared" ca="1" si="50"/>
        <v/>
      </c>
    </row>
    <row r="1056" spans="8:8" x14ac:dyDescent="0.35">
      <c r="H1056" s="22" t="str">
        <f t="shared" ca="1" si="50"/>
        <v/>
      </c>
    </row>
    <row r="1057" spans="8:8" x14ac:dyDescent="0.35">
      <c r="H1057" s="22" t="str">
        <f t="shared" ca="1" si="50"/>
        <v/>
      </c>
    </row>
    <row r="1058" spans="8:8" x14ac:dyDescent="0.35">
      <c r="H1058" s="22" t="str">
        <f t="shared" ca="1" si="50"/>
        <v/>
      </c>
    </row>
    <row r="1059" spans="8:8" x14ac:dyDescent="0.35">
      <c r="H1059" s="22" t="str">
        <f t="shared" ca="1" si="50"/>
        <v/>
      </c>
    </row>
    <row r="1060" spans="8:8" x14ac:dyDescent="0.35">
      <c r="H1060" s="22" t="str">
        <f t="shared" ca="1" si="50"/>
        <v/>
      </c>
    </row>
    <row r="1061" spans="8:8" x14ac:dyDescent="0.35">
      <c r="H1061" s="22" t="str">
        <f t="shared" ca="1" si="50"/>
        <v/>
      </c>
    </row>
    <row r="1062" spans="8:8" x14ac:dyDescent="0.35">
      <c r="H1062" s="22" t="str">
        <f t="shared" ca="1" si="50"/>
        <v/>
      </c>
    </row>
    <row r="1063" spans="8:8" x14ac:dyDescent="0.35">
      <c r="H1063" s="22" t="str">
        <f t="shared" ca="1" si="50"/>
        <v/>
      </c>
    </row>
    <row r="1064" spans="8:8" x14ac:dyDescent="0.35">
      <c r="H1064" s="22" t="str">
        <f t="shared" ref="H1064:H1127" ca="1" si="51">IF(G77=0,"",IF(B77="","",TODAY()-B77))</f>
        <v/>
      </c>
    </row>
    <row r="1065" spans="8:8" x14ac:dyDescent="0.35">
      <c r="H1065" s="22" t="str">
        <f t="shared" ca="1" si="51"/>
        <v/>
      </c>
    </row>
    <row r="1066" spans="8:8" x14ac:dyDescent="0.35">
      <c r="H1066" s="22" t="str">
        <f t="shared" ca="1" si="51"/>
        <v/>
      </c>
    </row>
    <row r="1067" spans="8:8" x14ac:dyDescent="0.35">
      <c r="H1067" s="22" t="str">
        <f t="shared" ca="1" si="51"/>
        <v/>
      </c>
    </row>
    <row r="1068" spans="8:8" x14ac:dyDescent="0.35">
      <c r="H1068" s="22" t="str">
        <f t="shared" ca="1" si="51"/>
        <v/>
      </c>
    </row>
    <row r="1069" spans="8:8" x14ac:dyDescent="0.35">
      <c r="H1069" s="22" t="str">
        <f t="shared" ca="1" si="51"/>
        <v/>
      </c>
    </row>
    <row r="1070" spans="8:8" x14ac:dyDescent="0.35">
      <c r="H1070" s="22" t="str">
        <f t="shared" ca="1" si="51"/>
        <v/>
      </c>
    </row>
    <row r="1071" spans="8:8" x14ac:dyDescent="0.35">
      <c r="H1071" s="22" t="str">
        <f t="shared" ca="1" si="51"/>
        <v/>
      </c>
    </row>
    <row r="1072" spans="8:8" x14ac:dyDescent="0.35">
      <c r="H1072" s="22" t="str">
        <f t="shared" ca="1" si="51"/>
        <v/>
      </c>
    </row>
    <row r="1073" spans="8:8" x14ac:dyDescent="0.35">
      <c r="H1073" s="22" t="str">
        <f t="shared" ca="1" si="51"/>
        <v/>
      </c>
    </row>
    <row r="1074" spans="8:8" x14ac:dyDescent="0.35">
      <c r="H1074" s="22" t="str">
        <f t="shared" ca="1" si="51"/>
        <v/>
      </c>
    </row>
    <row r="1075" spans="8:8" x14ac:dyDescent="0.35">
      <c r="H1075" s="22" t="str">
        <f t="shared" ca="1" si="51"/>
        <v/>
      </c>
    </row>
    <row r="1076" spans="8:8" x14ac:dyDescent="0.35">
      <c r="H1076" s="22" t="str">
        <f t="shared" ca="1" si="51"/>
        <v/>
      </c>
    </row>
    <row r="1077" spans="8:8" x14ac:dyDescent="0.35">
      <c r="H1077" s="22" t="str">
        <f t="shared" ca="1" si="51"/>
        <v/>
      </c>
    </row>
    <row r="1078" spans="8:8" x14ac:dyDescent="0.35">
      <c r="H1078" s="22" t="str">
        <f t="shared" ca="1" si="51"/>
        <v/>
      </c>
    </row>
    <row r="1079" spans="8:8" x14ac:dyDescent="0.35">
      <c r="H1079" s="22" t="str">
        <f t="shared" ca="1" si="51"/>
        <v/>
      </c>
    </row>
    <row r="1080" spans="8:8" x14ac:dyDescent="0.35">
      <c r="H1080" s="22" t="str">
        <f t="shared" ca="1" si="51"/>
        <v/>
      </c>
    </row>
    <row r="1081" spans="8:8" x14ac:dyDescent="0.35">
      <c r="H1081" s="22" t="str">
        <f t="shared" ca="1" si="51"/>
        <v/>
      </c>
    </row>
    <row r="1082" spans="8:8" x14ac:dyDescent="0.35">
      <c r="H1082" s="22" t="str">
        <f t="shared" ca="1" si="51"/>
        <v/>
      </c>
    </row>
    <row r="1083" spans="8:8" x14ac:dyDescent="0.35">
      <c r="H1083" s="22" t="str">
        <f t="shared" ca="1" si="51"/>
        <v/>
      </c>
    </row>
    <row r="1084" spans="8:8" x14ac:dyDescent="0.35">
      <c r="H1084" s="22" t="str">
        <f t="shared" ca="1" si="51"/>
        <v/>
      </c>
    </row>
    <row r="1085" spans="8:8" x14ac:dyDescent="0.35">
      <c r="H1085" s="22" t="str">
        <f t="shared" ca="1" si="51"/>
        <v/>
      </c>
    </row>
    <row r="1086" spans="8:8" x14ac:dyDescent="0.35">
      <c r="H1086" s="22" t="str">
        <f t="shared" ca="1" si="51"/>
        <v/>
      </c>
    </row>
    <row r="1087" spans="8:8" x14ac:dyDescent="0.35">
      <c r="H1087" s="22" t="str">
        <f t="shared" ca="1" si="51"/>
        <v/>
      </c>
    </row>
    <row r="1088" spans="8:8" x14ac:dyDescent="0.35">
      <c r="H1088" s="22" t="str">
        <f t="shared" ca="1" si="51"/>
        <v/>
      </c>
    </row>
    <row r="1089" spans="8:8" x14ac:dyDescent="0.35">
      <c r="H1089" s="22" t="str">
        <f t="shared" ca="1" si="51"/>
        <v/>
      </c>
    </row>
    <row r="1090" spans="8:8" x14ac:dyDescent="0.35">
      <c r="H1090" s="22" t="str">
        <f t="shared" ca="1" si="51"/>
        <v/>
      </c>
    </row>
    <row r="1091" spans="8:8" x14ac:dyDescent="0.35">
      <c r="H1091" s="22" t="str">
        <f t="shared" ca="1" si="51"/>
        <v/>
      </c>
    </row>
    <row r="1092" spans="8:8" x14ac:dyDescent="0.35">
      <c r="H1092" s="22" t="str">
        <f t="shared" ca="1" si="51"/>
        <v/>
      </c>
    </row>
    <row r="1093" spans="8:8" x14ac:dyDescent="0.35">
      <c r="H1093" s="22" t="str">
        <f t="shared" ca="1" si="51"/>
        <v/>
      </c>
    </row>
    <row r="1094" spans="8:8" x14ac:dyDescent="0.35">
      <c r="H1094" s="22" t="str">
        <f t="shared" ca="1" si="51"/>
        <v/>
      </c>
    </row>
    <row r="1095" spans="8:8" x14ac:dyDescent="0.35">
      <c r="H1095" s="22" t="str">
        <f t="shared" ca="1" si="51"/>
        <v/>
      </c>
    </row>
    <row r="1096" spans="8:8" x14ac:dyDescent="0.35">
      <c r="H1096" s="22" t="str">
        <f t="shared" ca="1" si="51"/>
        <v/>
      </c>
    </row>
    <row r="1097" spans="8:8" x14ac:dyDescent="0.35">
      <c r="H1097" s="22" t="str">
        <f t="shared" ca="1" si="51"/>
        <v/>
      </c>
    </row>
    <row r="1098" spans="8:8" x14ac:dyDescent="0.35">
      <c r="H1098" s="22" t="str">
        <f t="shared" ca="1" si="51"/>
        <v/>
      </c>
    </row>
    <row r="1099" spans="8:8" x14ac:dyDescent="0.35">
      <c r="H1099" s="22" t="str">
        <f t="shared" ca="1" si="51"/>
        <v/>
      </c>
    </row>
    <row r="1100" spans="8:8" x14ac:dyDescent="0.35">
      <c r="H1100" s="22" t="str">
        <f t="shared" ca="1" si="51"/>
        <v/>
      </c>
    </row>
    <row r="1101" spans="8:8" x14ac:dyDescent="0.35">
      <c r="H1101" s="22" t="str">
        <f t="shared" ca="1" si="51"/>
        <v/>
      </c>
    </row>
    <row r="1102" spans="8:8" x14ac:dyDescent="0.35">
      <c r="H1102" s="22" t="str">
        <f t="shared" ca="1" si="51"/>
        <v/>
      </c>
    </row>
    <row r="1103" spans="8:8" x14ac:dyDescent="0.35">
      <c r="H1103" s="22" t="str">
        <f t="shared" ca="1" si="51"/>
        <v/>
      </c>
    </row>
    <row r="1104" spans="8:8" x14ac:dyDescent="0.35">
      <c r="H1104" s="22" t="str">
        <f t="shared" ca="1" si="51"/>
        <v/>
      </c>
    </row>
    <row r="1105" spans="8:8" x14ac:dyDescent="0.35">
      <c r="H1105" s="22" t="str">
        <f t="shared" ca="1" si="51"/>
        <v/>
      </c>
    </row>
    <row r="1106" spans="8:8" x14ac:dyDescent="0.35">
      <c r="H1106" s="22" t="str">
        <f t="shared" ca="1" si="51"/>
        <v/>
      </c>
    </row>
    <row r="1107" spans="8:8" x14ac:dyDescent="0.35">
      <c r="H1107" s="22" t="str">
        <f t="shared" ca="1" si="51"/>
        <v/>
      </c>
    </row>
    <row r="1108" spans="8:8" x14ac:dyDescent="0.35">
      <c r="H1108" s="22" t="str">
        <f t="shared" ca="1" si="51"/>
        <v/>
      </c>
    </row>
    <row r="1109" spans="8:8" x14ac:dyDescent="0.35">
      <c r="H1109" s="22" t="str">
        <f t="shared" ca="1" si="51"/>
        <v/>
      </c>
    </row>
    <row r="1110" spans="8:8" x14ac:dyDescent="0.35">
      <c r="H1110" s="22" t="str">
        <f t="shared" ca="1" si="51"/>
        <v/>
      </c>
    </row>
    <row r="1111" spans="8:8" x14ac:dyDescent="0.35">
      <c r="H1111" s="22" t="str">
        <f t="shared" ca="1" si="51"/>
        <v/>
      </c>
    </row>
    <row r="1112" spans="8:8" x14ac:dyDescent="0.35">
      <c r="H1112" s="22" t="str">
        <f t="shared" ca="1" si="51"/>
        <v/>
      </c>
    </row>
    <row r="1113" spans="8:8" x14ac:dyDescent="0.35">
      <c r="H1113" s="22" t="str">
        <f t="shared" ca="1" si="51"/>
        <v/>
      </c>
    </row>
    <row r="1114" spans="8:8" x14ac:dyDescent="0.35">
      <c r="H1114" s="22" t="str">
        <f t="shared" ca="1" si="51"/>
        <v/>
      </c>
    </row>
    <row r="1115" spans="8:8" x14ac:dyDescent="0.35">
      <c r="H1115" s="22" t="str">
        <f t="shared" ca="1" si="51"/>
        <v/>
      </c>
    </row>
    <row r="1116" spans="8:8" x14ac:dyDescent="0.35">
      <c r="H1116" s="22" t="str">
        <f t="shared" ca="1" si="51"/>
        <v/>
      </c>
    </row>
    <row r="1117" spans="8:8" x14ac:dyDescent="0.35">
      <c r="H1117" s="22" t="str">
        <f t="shared" ca="1" si="51"/>
        <v/>
      </c>
    </row>
    <row r="1118" spans="8:8" x14ac:dyDescent="0.35">
      <c r="H1118" s="22" t="str">
        <f t="shared" ca="1" si="51"/>
        <v/>
      </c>
    </row>
    <row r="1119" spans="8:8" x14ac:dyDescent="0.35">
      <c r="H1119" s="22" t="str">
        <f t="shared" ca="1" si="51"/>
        <v/>
      </c>
    </row>
    <row r="1120" spans="8:8" x14ac:dyDescent="0.35">
      <c r="H1120" s="22" t="str">
        <f t="shared" ca="1" si="51"/>
        <v/>
      </c>
    </row>
    <row r="1121" spans="8:8" x14ac:dyDescent="0.35">
      <c r="H1121" s="22" t="str">
        <f t="shared" ca="1" si="51"/>
        <v/>
      </c>
    </row>
    <row r="1122" spans="8:8" x14ac:dyDescent="0.35">
      <c r="H1122" s="22" t="str">
        <f t="shared" ca="1" si="51"/>
        <v/>
      </c>
    </row>
    <row r="1123" spans="8:8" x14ac:dyDescent="0.35">
      <c r="H1123" s="22" t="str">
        <f t="shared" ca="1" si="51"/>
        <v/>
      </c>
    </row>
    <row r="1124" spans="8:8" x14ac:dyDescent="0.35">
      <c r="H1124" s="22" t="str">
        <f t="shared" ca="1" si="51"/>
        <v/>
      </c>
    </row>
    <row r="1125" spans="8:8" x14ac:dyDescent="0.35">
      <c r="H1125" s="22" t="str">
        <f t="shared" ca="1" si="51"/>
        <v/>
      </c>
    </row>
    <row r="1126" spans="8:8" x14ac:dyDescent="0.35">
      <c r="H1126" s="22" t="str">
        <f t="shared" ca="1" si="51"/>
        <v/>
      </c>
    </row>
    <row r="1127" spans="8:8" x14ac:dyDescent="0.35">
      <c r="H1127" s="22" t="str">
        <f t="shared" ca="1" si="51"/>
        <v/>
      </c>
    </row>
    <row r="1128" spans="8:8" x14ac:dyDescent="0.35">
      <c r="H1128" s="22" t="str">
        <f t="shared" ref="H1128:H1191" ca="1" si="52">IF(G141=0,"",IF(B141="","",TODAY()-B141))</f>
        <v/>
      </c>
    </row>
    <row r="1129" spans="8:8" x14ac:dyDescent="0.35">
      <c r="H1129" s="22" t="str">
        <f t="shared" ca="1" si="52"/>
        <v/>
      </c>
    </row>
    <row r="1130" spans="8:8" x14ac:dyDescent="0.35">
      <c r="H1130" s="22" t="str">
        <f t="shared" ca="1" si="52"/>
        <v/>
      </c>
    </row>
    <row r="1131" spans="8:8" x14ac:dyDescent="0.35">
      <c r="H1131" s="22" t="str">
        <f t="shared" ca="1" si="52"/>
        <v/>
      </c>
    </row>
    <row r="1132" spans="8:8" x14ac:dyDescent="0.35">
      <c r="H1132" s="22" t="str">
        <f t="shared" ca="1" si="52"/>
        <v/>
      </c>
    </row>
    <row r="1133" spans="8:8" x14ac:dyDescent="0.35">
      <c r="H1133" s="22" t="str">
        <f t="shared" ca="1" si="52"/>
        <v/>
      </c>
    </row>
    <row r="1134" spans="8:8" x14ac:dyDescent="0.35">
      <c r="H1134" s="22" t="str">
        <f t="shared" ca="1" si="52"/>
        <v/>
      </c>
    </row>
    <row r="1135" spans="8:8" x14ac:dyDescent="0.35">
      <c r="H1135" s="22" t="str">
        <f t="shared" ca="1" si="52"/>
        <v/>
      </c>
    </row>
    <row r="1136" spans="8:8" x14ac:dyDescent="0.35">
      <c r="H1136" s="22" t="str">
        <f t="shared" ca="1" si="52"/>
        <v/>
      </c>
    </row>
    <row r="1137" spans="8:8" x14ac:dyDescent="0.35">
      <c r="H1137" s="22" t="str">
        <f t="shared" ca="1" si="52"/>
        <v/>
      </c>
    </row>
    <row r="1138" spans="8:8" x14ac:dyDescent="0.35">
      <c r="H1138" s="22" t="str">
        <f t="shared" ca="1" si="52"/>
        <v/>
      </c>
    </row>
    <row r="1139" spans="8:8" x14ac:dyDescent="0.35">
      <c r="H1139" s="22" t="str">
        <f t="shared" ca="1" si="52"/>
        <v/>
      </c>
    </row>
    <row r="1140" spans="8:8" x14ac:dyDescent="0.35">
      <c r="H1140" s="22" t="str">
        <f t="shared" ca="1" si="52"/>
        <v/>
      </c>
    </row>
    <row r="1141" spans="8:8" x14ac:dyDescent="0.35">
      <c r="H1141" s="22" t="str">
        <f t="shared" ca="1" si="52"/>
        <v/>
      </c>
    </row>
    <row r="1142" spans="8:8" x14ac:dyDescent="0.35">
      <c r="H1142" s="22" t="str">
        <f t="shared" ca="1" si="52"/>
        <v/>
      </c>
    </row>
    <row r="1143" spans="8:8" x14ac:dyDescent="0.35">
      <c r="H1143" s="22" t="str">
        <f t="shared" ca="1" si="52"/>
        <v/>
      </c>
    </row>
    <row r="1144" spans="8:8" x14ac:dyDescent="0.35">
      <c r="H1144" s="22" t="str">
        <f t="shared" ca="1" si="52"/>
        <v/>
      </c>
    </row>
    <row r="1145" spans="8:8" x14ac:dyDescent="0.35">
      <c r="H1145" s="22" t="str">
        <f t="shared" ca="1" si="52"/>
        <v/>
      </c>
    </row>
    <row r="1146" spans="8:8" x14ac:dyDescent="0.35">
      <c r="H1146" s="22" t="str">
        <f t="shared" ca="1" si="52"/>
        <v/>
      </c>
    </row>
    <row r="1147" spans="8:8" x14ac:dyDescent="0.35">
      <c r="H1147" s="22" t="str">
        <f t="shared" ca="1" si="52"/>
        <v/>
      </c>
    </row>
    <row r="1148" spans="8:8" x14ac:dyDescent="0.35">
      <c r="H1148" s="22" t="str">
        <f t="shared" ca="1" si="52"/>
        <v/>
      </c>
    </row>
    <row r="1149" spans="8:8" x14ac:dyDescent="0.35">
      <c r="H1149" s="22" t="str">
        <f t="shared" ca="1" si="52"/>
        <v/>
      </c>
    </row>
    <row r="1150" spans="8:8" x14ac:dyDescent="0.35">
      <c r="H1150" s="22" t="str">
        <f t="shared" ca="1" si="52"/>
        <v/>
      </c>
    </row>
    <row r="1151" spans="8:8" x14ac:dyDescent="0.35">
      <c r="H1151" s="22" t="str">
        <f t="shared" ca="1" si="52"/>
        <v/>
      </c>
    </row>
    <row r="1152" spans="8:8" x14ac:dyDescent="0.35">
      <c r="H1152" s="22" t="str">
        <f t="shared" ca="1" si="52"/>
        <v/>
      </c>
    </row>
    <row r="1153" spans="8:8" x14ac:dyDescent="0.35">
      <c r="H1153" s="22" t="str">
        <f t="shared" ca="1" si="52"/>
        <v/>
      </c>
    </row>
    <row r="1154" spans="8:8" x14ac:dyDescent="0.35">
      <c r="H1154" s="22" t="str">
        <f t="shared" ca="1" si="52"/>
        <v/>
      </c>
    </row>
    <row r="1155" spans="8:8" x14ac:dyDescent="0.35">
      <c r="H1155" s="22" t="str">
        <f t="shared" ca="1" si="52"/>
        <v/>
      </c>
    </row>
    <row r="1156" spans="8:8" x14ac:dyDescent="0.35">
      <c r="H1156" s="22" t="str">
        <f t="shared" ca="1" si="52"/>
        <v/>
      </c>
    </row>
    <row r="1157" spans="8:8" x14ac:dyDescent="0.35">
      <c r="H1157" s="22" t="str">
        <f t="shared" ca="1" si="52"/>
        <v/>
      </c>
    </row>
    <row r="1158" spans="8:8" x14ac:dyDescent="0.35">
      <c r="H1158" s="22" t="str">
        <f t="shared" ca="1" si="52"/>
        <v/>
      </c>
    </row>
    <row r="1159" spans="8:8" x14ac:dyDescent="0.35">
      <c r="H1159" s="22" t="str">
        <f t="shared" ca="1" si="52"/>
        <v/>
      </c>
    </row>
    <row r="1160" spans="8:8" x14ac:dyDescent="0.35">
      <c r="H1160" s="22" t="str">
        <f t="shared" ca="1" si="52"/>
        <v/>
      </c>
    </row>
    <row r="1161" spans="8:8" x14ac:dyDescent="0.35">
      <c r="H1161" s="22" t="str">
        <f t="shared" ca="1" si="52"/>
        <v/>
      </c>
    </row>
    <row r="1162" spans="8:8" x14ac:dyDescent="0.35">
      <c r="H1162" s="22" t="str">
        <f t="shared" ca="1" si="52"/>
        <v/>
      </c>
    </row>
    <row r="1163" spans="8:8" x14ac:dyDescent="0.35">
      <c r="H1163" s="22" t="str">
        <f t="shared" ca="1" si="52"/>
        <v/>
      </c>
    </row>
    <row r="1164" spans="8:8" x14ac:dyDescent="0.35">
      <c r="H1164" s="22" t="str">
        <f t="shared" ca="1" si="52"/>
        <v/>
      </c>
    </row>
    <row r="1165" spans="8:8" x14ac:dyDescent="0.35">
      <c r="H1165" s="22" t="str">
        <f t="shared" ca="1" si="52"/>
        <v/>
      </c>
    </row>
    <row r="1166" spans="8:8" x14ac:dyDescent="0.35">
      <c r="H1166" s="22" t="str">
        <f t="shared" ca="1" si="52"/>
        <v/>
      </c>
    </row>
    <row r="1167" spans="8:8" x14ac:dyDescent="0.35">
      <c r="H1167" s="22" t="str">
        <f t="shared" ca="1" si="52"/>
        <v/>
      </c>
    </row>
    <row r="1168" spans="8:8" x14ac:dyDescent="0.35">
      <c r="H1168" s="22" t="str">
        <f t="shared" ca="1" si="52"/>
        <v/>
      </c>
    </row>
    <row r="1169" spans="8:8" x14ac:dyDescent="0.35">
      <c r="H1169" s="22" t="str">
        <f t="shared" ca="1" si="52"/>
        <v/>
      </c>
    </row>
    <row r="1170" spans="8:8" x14ac:dyDescent="0.35">
      <c r="H1170" s="22" t="str">
        <f t="shared" ca="1" si="52"/>
        <v/>
      </c>
    </row>
    <row r="1171" spans="8:8" x14ac:dyDescent="0.35">
      <c r="H1171" s="22" t="str">
        <f t="shared" ca="1" si="52"/>
        <v/>
      </c>
    </row>
    <row r="1172" spans="8:8" x14ac:dyDescent="0.35">
      <c r="H1172" s="22" t="str">
        <f t="shared" ca="1" si="52"/>
        <v/>
      </c>
    </row>
    <row r="1173" spans="8:8" x14ac:dyDescent="0.35">
      <c r="H1173" s="22" t="str">
        <f t="shared" ca="1" si="52"/>
        <v/>
      </c>
    </row>
    <row r="1174" spans="8:8" x14ac:dyDescent="0.35">
      <c r="H1174" s="22" t="str">
        <f t="shared" ca="1" si="52"/>
        <v/>
      </c>
    </row>
    <row r="1175" spans="8:8" x14ac:dyDescent="0.35">
      <c r="H1175" s="22" t="str">
        <f t="shared" ca="1" si="52"/>
        <v/>
      </c>
    </row>
    <row r="1176" spans="8:8" x14ac:dyDescent="0.35">
      <c r="H1176" s="22" t="str">
        <f t="shared" ca="1" si="52"/>
        <v/>
      </c>
    </row>
    <row r="1177" spans="8:8" x14ac:dyDescent="0.35">
      <c r="H1177" s="22" t="str">
        <f t="shared" ca="1" si="52"/>
        <v/>
      </c>
    </row>
    <row r="1178" spans="8:8" x14ac:dyDescent="0.35">
      <c r="H1178" s="22" t="str">
        <f t="shared" ca="1" si="52"/>
        <v/>
      </c>
    </row>
    <row r="1179" spans="8:8" x14ac:dyDescent="0.35">
      <c r="H1179" s="22" t="str">
        <f t="shared" ca="1" si="52"/>
        <v/>
      </c>
    </row>
    <row r="1180" spans="8:8" x14ac:dyDescent="0.35">
      <c r="H1180" s="22" t="str">
        <f t="shared" ca="1" si="52"/>
        <v/>
      </c>
    </row>
    <row r="1181" spans="8:8" x14ac:dyDescent="0.35">
      <c r="H1181" s="22" t="str">
        <f t="shared" ca="1" si="52"/>
        <v/>
      </c>
    </row>
    <row r="1182" spans="8:8" x14ac:dyDescent="0.35">
      <c r="H1182" s="22" t="str">
        <f t="shared" ca="1" si="52"/>
        <v/>
      </c>
    </row>
    <row r="1183" spans="8:8" x14ac:dyDescent="0.35">
      <c r="H1183" s="22" t="str">
        <f t="shared" ca="1" si="52"/>
        <v/>
      </c>
    </row>
    <row r="1184" spans="8:8" x14ac:dyDescent="0.35">
      <c r="H1184" s="22" t="str">
        <f t="shared" ca="1" si="52"/>
        <v/>
      </c>
    </row>
    <row r="1185" spans="8:8" x14ac:dyDescent="0.35">
      <c r="H1185" s="22" t="str">
        <f t="shared" ca="1" si="52"/>
        <v/>
      </c>
    </row>
    <row r="1186" spans="8:8" x14ac:dyDescent="0.35">
      <c r="H1186" s="22" t="str">
        <f t="shared" ca="1" si="52"/>
        <v/>
      </c>
    </row>
    <row r="1187" spans="8:8" x14ac:dyDescent="0.35">
      <c r="H1187" s="22" t="str">
        <f t="shared" ca="1" si="52"/>
        <v/>
      </c>
    </row>
    <row r="1188" spans="8:8" x14ac:dyDescent="0.35">
      <c r="H1188" s="22" t="str">
        <f t="shared" ca="1" si="52"/>
        <v/>
      </c>
    </row>
    <row r="1189" spans="8:8" x14ac:dyDescent="0.35">
      <c r="H1189" s="22" t="str">
        <f t="shared" ca="1" si="52"/>
        <v/>
      </c>
    </row>
    <row r="1190" spans="8:8" x14ac:dyDescent="0.35">
      <c r="H1190" s="22" t="str">
        <f t="shared" ca="1" si="52"/>
        <v/>
      </c>
    </row>
    <row r="1191" spans="8:8" x14ac:dyDescent="0.35">
      <c r="H1191" s="22" t="str">
        <f t="shared" ca="1" si="52"/>
        <v/>
      </c>
    </row>
    <row r="1192" spans="8:8" x14ac:dyDescent="0.35">
      <c r="H1192" s="22" t="str">
        <f t="shared" ref="H1192:H1255" ca="1" si="53">IF(G205=0,"",IF(B205="","",TODAY()-B205))</f>
        <v/>
      </c>
    </row>
    <row r="1193" spans="8:8" x14ac:dyDescent="0.35">
      <c r="H1193" s="22" t="str">
        <f t="shared" ca="1" si="53"/>
        <v/>
      </c>
    </row>
    <row r="1194" spans="8:8" x14ac:dyDescent="0.35">
      <c r="H1194" s="22" t="str">
        <f t="shared" ca="1" si="53"/>
        <v/>
      </c>
    </row>
    <row r="1195" spans="8:8" x14ac:dyDescent="0.35">
      <c r="H1195" s="22" t="str">
        <f t="shared" ca="1" si="53"/>
        <v/>
      </c>
    </row>
    <row r="1196" spans="8:8" x14ac:dyDescent="0.35">
      <c r="H1196" s="22" t="str">
        <f t="shared" ca="1" si="53"/>
        <v/>
      </c>
    </row>
    <row r="1197" spans="8:8" x14ac:dyDescent="0.35">
      <c r="H1197" s="22" t="str">
        <f t="shared" ca="1" si="53"/>
        <v/>
      </c>
    </row>
    <row r="1198" spans="8:8" x14ac:dyDescent="0.35">
      <c r="H1198" s="22" t="str">
        <f t="shared" ca="1" si="53"/>
        <v/>
      </c>
    </row>
    <row r="1199" spans="8:8" x14ac:dyDescent="0.35">
      <c r="H1199" s="22" t="str">
        <f t="shared" ca="1" si="53"/>
        <v/>
      </c>
    </row>
    <row r="1200" spans="8:8" x14ac:dyDescent="0.35">
      <c r="H1200" s="22" t="str">
        <f t="shared" ca="1" si="53"/>
        <v/>
      </c>
    </row>
    <row r="1201" spans="8:8" x14ac:dyDescent="0.35">
      <c r="H1201" s="22" t="str">
        <f t="shared" ca="1" si="53"/>
        <v/>
      </c>
    </row>
    <row r="1202" spans="8:8" x14ac:dyDescent="0.35">
      <c r="H1202" s="22" t="str">
        <f t="shared" ca="1" si="53"/>
        <v/>
      </c>
    </row>
    <row r="1203" spans="8:8" x14ac:dyDescent="0.35">
      <c r="H1203" s="22" t="str">
        <f t="shared" ca="1" si="53"/>
        <v/>
      </c>
    </row>
    <row r="1204" spans="8:8" x14ac:dyDescent="0.35">
      <c r="H1204" s="22" t="str">
        <f t="shared" ca="1" si="53"/>
        <v/>
      </c>
    </row>
    <row r="1205" spans="8:8" x14ac:dyDescent="0.35">
      <c r="H1205" s="22" t="str">
        <f t="shared" ca="1" si="53"/>
        <v/>
      </c>
    </row>
    <row r="1206" spans="8:8" x14ac:dyDescent="0.35">
      <c r="H1206" s="22" t="str">
        <f t="shared" ca="1" si="53"/>
        <v/>
      </c>
    </row>
    <row r="1207" spans="8:8" x14ac:dyDescent="0.35">
      <c r="H1207" s="22" t="str">
        <f t="shared" ca="1" si="53"/>
        <v/>
      </c>
    </row>
    <row r="1208" spans="8:8" x14ac:dyDescent="0.35">
      <c r="H1208" s="22" t="str">
        <f t="shared" ca="1" si="53"/>
        <v/>
      </c>
    </row>
    <row r="1209" spans="8:8" x14ac:dyDescent="0.35">
      <c r="H1209" s="22" t="str">
        <f t="shared" ca="1" si="53"/>
        <v/>
      </c>
    </row>
    <row r="1210" spans="8:8" x14ac:dyDescent="0.35">
      <c r="H1210" s="22" t="str">
        <f t="shared" ca="1" si="53"/>
        <v/>
      </c>
    </row>
    <row r="1211" spans="8:8" x14ac:dyDescent="0.35">
      <c r="H1211" s="22" t="str">
        <f t="shared" ca="1" si="53"/>
        <v/>
      </c>
    </row>
    <row r="1212" spans="8:8" x14ac:dyDescent="0.35">
      <c r="H1212" s="22" t="str">
        <f t="shared" ca="1" si="53"/>
        <v/>
      </c>
    </row>
    <row r="1213" spans="8:8" x14ac:dyDescent="0.35">
      <c r="H1213" s="22" t="str">
        <f t="shared" ca="1" si="53"/>
        <v/>
      </c>
    </row>
    <row r="1214" spans="8:8" x14ac:dyDescent="0.35">
      <c r="H1214" s="22" t="str">
        <f t="shared" ca="1" si="53"/>
        <v/>
      </c>
    </row>
    <row r="1215" spans="8:8" x14ac:dyDescent="0.35">
      <c r="H1215" s="22" t="str">
        <f t="shared" ca="1" si="53"/>
        <v/>
      </c>
    </row>
    <row r="1216" spans="8:8" x14ac:dyDescent="0.35">
      <c r="H1216" s="22" t="str">
        <f t="shared" ca="1" si="53"/>
        <v/>
      </c>
    </row>
    <row r="1217" spans="8:8" x14ac:dyDescent="0.35">
      <c r="H1217" s="22" t="str">
        <f t="shared" ca="1" si="53"/>
        <v/>
      </c>
    </row>
    <row r="1218" spans="8:8" x14ac:dyDescent="0.35">
      <c r="H1218" s="22" t="str">
        <f t="shared" ca="1" si="53"/>
        <v/>
      </c>
    </row>
    <row r="1219" spans="8:8" x14ac:dyDescent="0.35">
      <c r="H1219" s="22" t="str">
        <f t="shared" ca="1" si="53"/>
        <v/>
      </c>
    </row>
    <row r="1220" spans="8:8" x14ac:dyDescent="0.35">
      <c r="H1220" s="22" t="str">
        <f t="shared" ca="1" si="53"/>
        <v/>
      </c>
    </row>
    <row r="1221" spans="8:8" x14ac:dyDescent="0.35">
      <c r="H1221" s="22" t="str">
        <f t="shared" ca="1" si="53"/>
        <v/>
      </c>
    </row>
    <row r="1222" spans="8:8" x14ac:dyDescent="0.35">
      <c r="H1222" s="22" t="str">
        <f t="shared" ca="1" si="53"/>
        <v/>
      </c>
    </row>
    <row r="1223" spans="8:8" x14ac:dyDescent="0.35">
      <c r="H1223" s="22" t="str">
        <f t="shared" ca="1" si="53"/>
        <v/>
      </c>
    </row>
    <row r="1224" spans="8:8" x14ac:dyDescent="0.35">
      <c r="H1224" s="22" t="str">
        <f t="shared" ca="1" si="53"/>
        <v/>
      </c>
    </row>
    <row r="1225" spans="8:8" x14ac:dyDescent="0.35">
      <c r="H1225" s="22" t="str">
        <f t="shared" ca="1" si="53"/>
        <v/>
      </c>
    </row>
    <row r="1226" spans="8:8" x14ac:dyDescent="0.35">
      <c r="H1226" s="22" t="str">
        <f t="shared" ca="1" si="53"/>
        <v/>
      </c>
    </row>
    <row r="1227" spans="8:8" x14ac:dyDescent="0.35">
      <c r="H1227" s="22" t="str">
        <f t="shared" ca="1" si="53"/>
        <v/>
      </c>
    </row>
    <row r="1228" spans="8:8" x14ac:dyDescent="0.35">
      <c r="H1228" s="22" t="str">
        <f t="shared" ca="1" si="53"/>
        <v/>
      </c>
    </row>
    <row r="1229" spans="8:8" x14ac:dyDescent="0.35">
      <c r="H1229" s="22" t="str">
        <f t="shared" ca="1" si="53"/>
        <v/>
      </c>
    </row>
    <row r="1230" spans="8:8" x14ac:dyDescent="0.35">
      <c r="H1230" s="22" t="str">
        <f t="shared" ca="1" si="53"/>
        <v/>
      </c>
    </row>
    <row r="1231" spans="8:8" x14ac:dyDescent="0.35">
      <c r="H1231" s="22" t="str">
        <f t="shared" ca="1" si="53"/>
        <v/>
      </c>
    </row>
    <row r="1232" spans="8:8" x14ac:dyDescent="0.35">
      <c r="H1232" s="22" t="str">
        <f t="shared" ca="1" si="53"/>
        <v/>
      </c>
    </row>
    <row r="1233" spans="8:8" x14ac:dyDescent="0.35">
      <c r="H1233" s="22" t="str">
        <f t="shared" ca="1" si="53"/>
        <v/>
      </c>
    </row>
    <row r="1234" spans="8:8" x14ac:dyDescent="0.35">
      <c r="H1234" s="22" t="str">
        <f t="shared" ca="1" si="53"/>
        <v/>
      </c>
    </row>
    <row r="1235" spans="8:8" x14ac:dyDescent="0.35">
      <c r="H1235" s="22" t="str">
        <f t="shared" ca="1" si="53"/>
        <v/>
      </c>
    </row>
    <row r="1236" spans="8:8" x14ac:dyDescent="0.35">
      <c r="H1236" s="22" t="str">
        <f t="shared" ca="1" si="53"/>
        <v/>
      </c>
    </row>
    <row r="1237" spans="8:8" x14ac:dyDescent="0.35">
      <c r="H1237" s="22" t="str">
        <f t="shared" ca="1" si="53"/>
        <v/>
      </c>
    </row>
    <row r="1238" spans="8:8" x14ac:dyDescent="0.35">
      <c r="H1238" s="22" t="str">
        <f t="shared" ca="1" si="53"/>
        <v/>
      </c>
    </row>
    <row r="1239" spans="8:8" x14ac:dyDescent="0.35">
      <c r="H1239" s="22" t="str">
        <f t="shared" ca="1" si="53"/>
        <v/>
      </c>
    </row>
    <row r="1240" spans="8:8" x14ac:dyDescent="0.35">
      <c r="H1240" s="22" t="str">
        <f t="shared" ca="1" si="53"/>
        <v/>
      </c>
    </row>
    <row r="1241" spans="8:8" x14ac:dyDescent="0.35">
      <c r="H1241" s="22" t="str">
        <f t="shared" ca="1" si="53"/>
        <v/>
      </c>
    </row>
    <row r="1242" spans="8:8" x14ac:dyDescent="0.35">
      <c r="H1242" s="22" t="str">
        <f t="shared" ca="1" si="53"/>
        <v/>
      </c>
    </row>
    <row r="1243" spans="8:8" x14ac:dyDescent="0.35">
      <c r="H1243" s="22" t="str">
        <f t="shared" ca="1" si="53"/>
        <v/>
      </c>
    </row>
    <row r="1244" spans="8:8" x14ac:dyDescent="0.35">
      <c r="H1244" s="22" t="str">
        <f t="shared" ca="1" si="53"/>
        <v/>
      </c>
    </row>
    <row r="1245" spans="8:8" x14ac:dyDescent="0.35">
      <c r="H1245" s="22" t="str">
        <f t="shared" ca="1" si="53"/>
        <v/>
      </c>
    </row>
    <row r="1246" spans="8:8" x14ac:dyDescent="0.35">
      <c r="H1246" s="22" t="str">
        <f t="shared" ca="1" si="53"/>
        <v/>
      </c>
    </row>
    <row r="1247" spans="8:8" x14ac:dyDescent="0.35">
      <c r="H1247" s="22" t="str">
        <f t="shared" ca="1" si="53"/>
        <v/>
      </c>
    </row>
    <row r="1248" spans="8:8" x14ac:dyDescent="0.35">
      <c r="H1248" s="22" t="str">
        <f t="shared" ca="1" si="53"/>
        <v/>
      </c>
    </row>
    <row r="1249" spans="8:8" x14ac:dyDescent="0.35">
      <c r="H1249" s="22" t="str">
        <f t="shared" ca="1" si="53"/>
        <v/>
      </c>
    </row>
    <row r="1250" spans="8:8" x14ac:dyDescent="0.35">
      <c r="H1250" s="22" t="str">
        <f t="shared" ca="1" si="53"/>
        <v/>
      </c>
    </row>
    <row r="1251" spans="8:8" x14ac:dyDescent="0.35">
      <c r="H1251" s="22" t="str">
        <f t="shared" ca="1" si="53"/>
        <v/>
      </c>
    </row>
    <row r="1252" spans="8:8" x14ac:dyDescent="0.35">
      <c r="H1252" s="22" t="str">
        <f t="shared" ca="1" si="53"/>
        <v/>
      </c>
    </row>
    <row r="1253" spans="8:8" x14ac:dyDescent="0.35">
      <c r="H1253" s="22" t="str">
        <f t="shared" ca="1" si="53"/>
        <v/>
      </c>
    </row>
    <row r="1254" spans="8:8" x14ac:dyDescent="0.35">
      <c r="H1254" s="22" t="str">
        <f t="shared" ca="1" si="53"/>
        <v/>
      </c>
    </row>
    <row r="1255" spans="8:8" x14ac:dyDescent="0.35">
      <c r="H1255" s="22" t="str">
        <f t="shared" ca="1" si="53"/>
        <v/>
      </c>
    </row>
    <row r="1256" spans="8:8" x14ac:dyDescent="0.35">
      <c r="H1256" s="22" t="str">
        <f t="shared" ref="H1256:H1319" ca="1" si="54">IF(G269=0,"",IF(B269="","",TODAY()-B269))</f>
        <v/>
      </c>
    </row>
    <row r="1257" spans="8:8" x14ac:dyDescent="0.35">
      <c r="H1257" s="22" t="str">
        <f t="shared" ca="1" si="54"/>
        <v/>
      </c>
    </row>
    <row r="1258" spans="8:8" x14ac:dyDescent="0.35">
      <c r="H1258" s="22" t="str">
        <f t="shared" ca="1" si="54"/>
        <v/>
      </c>
    </row>
    <row r="1259" spans="8:8" x14ac:dyDescent="0.35">
      <c r="H1259" s="22" t="str">
        <f t="shared" ca="1" si="54"/>
        <v/>
      </c>
    </row>
    <row r="1260" spans="8:8" x14ac:dyDescent="0.35">
      <c r="H1260" s="22" t="str">
        <f t="shared" ca="1" si="54"/>
        <v/>
      </c>
    </row>
    <row r="1261" spans="8:8" x14ac:dyDescent="0.35">
      <c r="H1261" s="22" t="str">
        <f t="shared" ca="1" si="54"/>
        <v/>
      </c>
    </row>
    <row r="1262" spans="8:8" x14ac:dyDescent="0.35">
      <c r="H1262" s="22" t="str">
        <f t="shared" ca="1" si="54"/>
        <v/>
      </c>
    </row>
    <row r="1263" spans="8:8" x14ac:dyDescent="0.35">
      <c r="H1263" s="22" t="str">
        <f t="shared" ca="1" si="54"/>
        <v/>
      </c>
    </row>
    <row r="1264" spans="8:8" x14ac:dyDescent="0.35">
      <c r="H1264" s="22" t="str">
        <f t="shared" ca="1" si="54"/>
        <v/>
      </c>
    </row>
    <row r="1265" spans="8:8" x14ac:dyDescent="0.35">
      <c r="H1265" s="22" t="str">
        <f t="shared" ca="1" si="54"/>
        <v/>
      </c>
    </row>
    <row r="1266" spans="8:8" x14ac:dyDescent="0.35">
      <c r="H1266" s="22" t="str">
        <f t="shared" ca="1" si="54"/>
        <v/>
      </c>
    </row>
    <row r="1267" spans="8:8" x14ac:dyDescent="0.35">
      <c r="H1267" s="22" t="str">
        <f t="shared" ca="1" si="54"/>
        <v/>
      </c>
    </row>
    <row r="1268" spans="8:8" x14ac:dyDescent="0.35">
      <c r="H1268" s="22" t="str">
        <f t="shared" ca="1" si="54"/>
        <v/>
      </c>
    </row>
    <row r="1269" spans="8:8" x14ac:dyDescent="0.35">
      <c r="H1269" s="22" t="str">
        <f t="shared" ca="1" si="54"/>
        <v/>
      </c>
    </row>
    <row r="1270" spans="8:8" x14ac:dyDescent="0.35">
      <c r="H1270" s="22" t="str">
        <f t="shared" ca="1" si="54"/>
        <v/>
      </c>
    </row>
    <row r="1271" spans="8:8" x14ac:dyDescent="0.35">
      <c r="H1271" s="22" t="str">
        <f t="shared" ca="1" si="54"/>
        <v/>
      </c>
    </row>
    <row r="1272" spans="8:8" x14ac:dyDescent="0.35">
      <c r="H1272" s="22" t="str">
        <f t="shared" ca="1" si="54"/>
        <v/>
      </c>
    </row>
    <row r="1273" spans="8:8" x14ac:dyDescent="0.35">
      <c r="H1273" s="22" t="str">
        <f t="shared" ca="1" si="54"/>
        <v/>
      </c>
    </row>
    <row r="1274" spans="8:8" x14ac:dyDescent="0.35">
      <c r="H1274" s="22" t="str">
        <f t="shared" ca="1" si="54"/>
        <v/>
      </c>
    </row>
    <row r="1275" spans="8:8" x14ac:dyDescent="0.35">
      <c r="H1275" s="22" t="str">
        <f t="shared" ca="1" si="54"/>
        <v/>
      </c>
    </row>
    <row r="1276" spans="8:8" x14ac:dyDescent="0.35">
      <c r="H1276" s="22" t="str">
        <f t="shared" ca="1" si="54"/>
        <v/>
      </c>
    </row>
    <row r="1277" spans="8:8" x14ac:dyDescent="0.35">
      <c r="H1277" s="22" t="str">
        <f t="shared" ca="1" si="54"/>
        <v/>
      </c>
    </row>
    <row r="1278" spans="8:8" x14ac:dyDescent="0.35">
      <c r="H1278" s="22" t="str">
        <f t="shared" ca="1" si="54"/>
        <v/>
      </c>
    </row>
    <row r="1279" spans="8:8" x14ac:dyDescent="0.35">
      <c r="H1279" s="22" t="str">
        <f t="shared" ca="1" si="54"/>
        <v/>
      </c>
    </row>
    <row r="1280" spans="8:8" x14ac:dyDescent="0.35">
      <c r="H1280" s="22" t="str">
        <f t="shared" ca="1" si="54"/>
        <v/>
      </c>
    </row>
    <row r="1281" spans="8:8" x14ac:dyDescent="0.35">
      <c r="H1281" s="22" t="str">
        <f t="shared" ca="1" si="54"/>
        <v/>
      </c>
    </row>
    <row r="1282" spans="8:8" x14ac:dyDescent="0.35">
      <c r="H1282" s="22" t="str">
        <f t="shared" ca="1" si="54"/>
        <v/>
      </c>
    </row>
    <row r="1283" spans="8:8" x14ac:dyDescent="0.35">
      <c r="H1283" s="22" t="str">
        <f t="shared" ca="1" si="54"/>
        <v/>
      </c>
    </row>
    <row r="1284" spans="8:8" x14ac:dyDescent="0.35">
      <c r="H1284" s="22" t="str">
        <f t="shared" ca="1" si="54"/>
        <v/>
      </c>
    </row>
    <row r="1285" spans="8:8" x14ac:dyDescent="0.35">
      <c r="H1285" s="22" t="str">
        <f t="shared" ca="1" si="54"/>
        <v/>
      </c>
    </row>
    <row r="1286" spans="8:8" x14ac:dyDescent="0.35">
      <c r="H1286" s="22" t="str">
        <f t="shared" ca="1" si="54"/>
        <v/>
      </c>
    </row>
    <row r="1287" spans="8:8" x14ac:dyDescent="0.35">
      <c r="H1287" s="22" t="str">
        <f t="shared" ca="1" si="54"/>
        <v/>
      </c>
    </row>
    <row r="1288" spans="8:8" x14ac:dyDescent="0.35">
      <c r="H1288" s="22" t="str">
        <f t="shared" ca="1" si="54"/>
        <v/>
      </c>
    </row>
    <row r="1289" spans="8:8" x14ac:dyDescent="0.35">
      <c r="H1289" s="22" t="str">
        <f t="shared" ca="1" si="54"/>
        <v/>
      </c>
    </row>
    <row r="1290" spans="8:8" x14ac:dyDescent="0.35">
      <c r="H1290" s="22" t="str">
        <f t="shared" ca="1" si="54"/>
        <v/>
      </c>
    </row>
    <row r="1291" spans="8:8" x14ac:dyDescent="0.35">
      <c r="H1291" s="22" t="str">
        <f t="shared" ca="1" si="54"/>
        <v/>
      </c>
    </row>
    <row r="1292" spans="8:8" x14ac:dyDescent="0.35">
      <c r="H1292" s="22" t="str">
        <f t="shared" ca="1" si="54"/>
        <v/>
      </c>
    </row>
    <row r="1293" spans="8:8" x14ac:dyDescent="0.35">
      <c r="H1293" s="22" t="str">
        <f t="shared" ca="1" si="54"/>
        <v/>
      </c>
    </row>
    <row r="1294" spans="8:8" x14ac:dyDescent="0.35">
      <c r="H1294" s="22" t="str">
        <f t="shared" ca="1" si="54"/>
        <v/>
      </c>
    </row>
    <row r="1295" spans="8:8" x14ac:dyDescent="0.35">
      <c r="H1295" s="22" t="str">
        <f t="shared" ca="1" si="54"/>
        <v/>
      </c>
    </row>
    <row r="1296" spans="8:8" x14ac:dyDescent="0.35">
      <c r="H1296" s="22" t="str">
        <f t="shared" ca="1" si="54"/>
        <v/>
      </c>
    </row>
    <row r="1297" spans="8:8" x14ac:dyDescent="0.35">
      <c r="H1297" s="22" t="str">
        <f t="shared" ca="1" si="54"/>
        <v/>
      </c>
    </row>
    <row r="1298" spans="8:8" x14ac:dyDescent="0.35">
      <c r="H1298" s="22" t="str">
        <f t="shared" ca="1" si="54"/>
        <v/>
      </c>
    </row>
    <row r="1299" spans="8:8" x14ac:dyDescent="0.35">
      <c r="H1299" s="22" t="str">
        <f t="shared" ca="1" si="54"/>
        <v/>
      </c>
    </row>
    <row r="1300" spans="8:8" x14ac:dyDescent="0.35">
      <c r="H1300" s="22" t="str">
        <f t="shared" ca="1" si="54"/>
        <v/>
      </c>
    </row>
    <row r="1301" spans="8:8" x14ac:dyDescent="0.35">
      <c r="H1301" s="22" t="str">
        <f t="shared" ca="1" si="54"/>
        <v/>
      </c>
    </row>
    <row r="1302" spans="8:8" x14ac:dyDescent="0.35">
      <c r="H1302" s="22" t="str">
        <f t="shared" ca="1" si="54"/>
        <v/>
      </c>
    </row>
    <row r="1303" spans="8:8" x14ac:dyDescent="0.35">
      <c r="H1303" s="22" t="str">
        <f t="shared" ca="1" si="54"/>
        <v/>
      </c>
    </row>
    <row r="1304" spans="8:8" x14ac:dyDescent="0.35">
      <c r="H1304" s="22" t="str">
        <f t="shared" ca="1" si="54"/>
        <v/>
      </c>
    </row>
    <row r="1305" spans="8:8" x14ac:dyDescent="0.35">
      <c r="H1305" s="22" t="str">
        <f t="shared" ca="1" si="54"/>
        <v/>
      </c>
    </row>
    <row r="1306" spans="8:8" x14ac:dyDescent="0.35">
      <c r="H1306" s="22" t="str">
        <f t="shared" ca="1" si="54"/>
        <v/>
      </c>
    </row>
    <row r="1307" spans="8:8" x14ac:dyDescent="0.35">
      <c r="H1307" s="22" t="str">
        <f t="shared" ca="1" si="54"/>
        <v/>
      </c>
    </row>
    <row r="1308" spans="8:8" x14ac:dyDescent="0.35">
      <c r="H1308" s="22" t="str">
        <f t="shared" ca="1" si="54"/>
        <v/>
      </c>
    </row>
    <row r="1309" spans="8:8" x14ac:dyDescent="0.35">
      <c r="H1309" s="22" t="str">
        <f t="shared" ca="1" si="54"/>
        <v/>
      </c>
    </row>
    <row r="1310" spans="8:8" x14ac:dyDescent="0.35">
      <c r="H1310" s="22" t="str">
        <f t="shared" ca="1" si="54"/>
        <v/>
      </c>
    </row>
    <row r="1311" spans="8:8" x14ac:dyDescent="0.35">
      <c r="H1311" s="22" t="str">
        <f t="shared" ca="1" si="54"/>
        <v/>
      </c>
    </row>
    <row r="1312" spans="8:8" x14ac:dyDescent="0.35">
      <c r="H1312" s="22" t="str">
        <f t="shared" ca="1" si="54"/>
        <v/>
      </c>
    </row>
    <row r="1313" spans="8:8" x14ac:dyDescent="0.35">
      <c r="H1313" s="22" t="str">
        <f t="shared" ca="1" si="54"/>
        <v/>
      </c>
    </row>
    <row r="1314" spans="8:8" x14ac:dyDescent="0.35">
      <c r="H1314" s="22" t="str">
        <f t="shared" ca="1" si="54"/>
        <v/>
      </c>
    </row>
    <row r="1315" spans="8:8" x14ac:dyDescent="0.35">
      <c r="H1315" s="22" t="str">
        <f t="shared" ca="1" si="54"/>
        <v/>
      </c>
    </row>
    <row r="1316" spans="8:8" x14ac:dyDescent="0.35">
      <c r="H1316" s="22" t="str">
        <f t="shared" ca="1" si="54"/>
        <v/>
      </c>
    </row>
    <row r="1317" spans="8:8" x14ac:dyDescent="0.35">
      <c r="H1317" s="22" t="str">
        <f t="shared" ca="1" si="54"/>
        <v/>
      </c>
    </row>
    <row r="1318" spans="8:8" x14ac:dyDescent="0.35">
      <c r="H1318" s="22" t="str">
        <f t="shared" ca="1" si="54"/>
        <v/>
      </c>
    </row>
    <row r="1319" spans="8:8" x14ac:dyDescent="0.35">
      <c r="H1319" s="22" t="str">
        <f t="shared" ca="1" si="54"/>
        <v/>
      </c>
    </row>
    <row r="1320" spans="8:8" x14ac:dyDescent="0.35">
      <c r="H1320" s="22" t="str">
        <f t="shared" ref="H1320:H1383" ca="1" si="55">IF(G333=0,"",IF(B333="","",TODAY()-B333))</f>
        <v/>
      </c>
    </row>
    <row r="1321" spans="8:8" x14ac:dyDescent="0.35">
      <c r="H1321" s="22" t="str">
        <f t="shared" ca="1" si="55"/>
        <v/>
      </c>
    </row>
    <row r="1322" spans="8:8" x14ac:dyDescent="0.35">
      <c r="H1322" s="22" t="str">
        <f t="shared" ca="1" si="55"/>
        <v/>
      </c>
    </row>
    <row r="1323" spans="8:8" x14ac:dyDescent="0.35">
      <c r="H1323" s="22" t="str">
        <f t="shared" ca="1" si="55"/>
        <v/>
      </c>
    </row>
    <row r="1324" spans="8:8" x14ac:dyDescent="0.35">
      <c r="H1324" s="22" t="str">
        <f t="shared" ca="1" si="55"/>
        <v/>
      </c>
    </row>
    <row r="1325" spans="8:8" x14ac:dyDescent="0.35">
      <c r="H1325" s="22" t="str">
        <f t="shared" ca="1" si="55"/>
        <v/>
      </c>
    </row>
    <row r="1326" spans="8:8" x14ac:dyDescent="0.35">
      <c r="H1326" s="22" t="str">
        <f t="shared" ca="1" si="55"/>
        <v/>
      </c>
    </row>
    <row r="1327" spans="8:8" x14ac:dyDescent="0.35">
      <c r="H1327" s="22" t="str">
        <f t="shared" ca="1" si="55"/>
        <v/>
      </c>
    </row>
    <row r="1328" spans="8:8" x14ac:dyDescent="0.35">
      <c r="H1328" s="22" t="str">
        <f t="shared" ca="1" si="55"/>
        <v/>
      </c>
    </row>
    <row r="1329" spans="8:8" x14ac:dyDescent="0.35">
      <c r="H1329" s="22" t="str">
        <f t="shared" ca="1" si="55"/>
        <v/>
      </c>
    </row>
    <row r="1330" spans="8:8" x14ac:dyDescent="0.35">
      <c r="H1330" s="22" t="str">
        <f t="shared" ca="1" si="55"/>
        <v/>
      </c>
    </row>
    <row r="1331" spans="8:8" x14ac:dyDescent="0.35">
      <c r="H1331" s="22" t="str">
        <f t="shared" ca="1" si="55"/>
        <v/>
      </c>
    </row>
    <row r="1332" spans="8:8" x14ac:dyDescent="0.35">
      <c r="H1332" s="22" t="str">
        <f t="shared" ca="1" si="55"/>
        <v/>
      </c>
    </row>
    <row r="1333" spans="8:8" x14ac:dyDescent="0.35">
      <c r="H1333" s="22" t="str">
        <f t="shared" ca="1" si="55"/>
        <v/>
      </c>
    </row>
    <row r="1334" spans="8:8" x14ac:dyDescent="0.35">
      <c r="H1334" s="22" t="str">
        <f t="shared" ca="1" si="55"/>
        <v/>
      </c>
    </row>
    <row r="1335" spans="8:8" x14ac:dyDescent="0.35">
      <c r="H1335" s="22" t="str">
        <f t="shared" ca="1" si="55"/>
        <v/>
      </c>
    </row>
    <row r="1336" spans="8:8" x14ac:dyDescent="0.35">
      <c r="H1336" s="22" t="str">
        <f t="shared" ca="1" si="55"/>
        <v/>
      </c>
    </row>
    <row r="1337" spans="8:8" x14ac:dyDescent="0.35">
      <c r="H1337" s="22" t="str">
        <f t="shared" ca="1" si="55"/>
        <v/>
      </c>
    </row>
    <row r="1338" spans="8:8" x14ac:dyDescent="0.35">
      <c r="H1338" s="22" t="str">
        <f t="shared" ca="1" si="55"/>
        <v/>
      </c>
    </row>
    <row r="1339" spans="8:8" x14ac:dyDescent="0.35">
      <c r="H1339" s="22" t="str">
        <f t="shared" ca="1" si="55"/>
        <v/>
      </c>
    </row>
    <row r="1340" spans="8:8" x14ac:dyDescent="0.35">
      <c r="H1340" s="22" t="str">
        <f t="shared" ca="1" si="55"/>
        <v/>
      </c>
    </row>
    <row r="1341" spans="8:8" x14ac:dyDescent="0.35">
      <c r="H1341" s="22" t="str">
        <f t="shared" ca="1" si="55"/>
        <v/>
      </c>
    </row>
    <row r="1342" spans="8:8" x14ac:dyDescent="0.35">
      <c r="H1342" s="22" t="str">
        <f t="shared" ca="1" si="55"/>
        <v/>
      </c>
    </row>
    <row r="1343" spans="8:8" x14ac:dyDescent="0.35">
      <c r="H1343" s="22" t="str">
        <f t="shared" ca="1" si="55"/>
        <v/>
      </c>
    </row>
    <row r="1344" spans="8:8" x14ac:dyDescent="0.35">
      <c r="H1344" s="22" t="str">
        <f t="shared" ca="1" si="55"/>
        <v/>
      </c>
    </row>
    <row r="1345" spans="8:8" x14ac:dyDescent="0.35">
      <c r="H1345" s="22" t="str">
        <f t="shared" ca="1" si="55"/>
        <v/>
      </c>
    </row>
    <row r="1346" spans="8:8" x14ac:dyDescent="0.35">
      <c r="H1346" s="22" t="str">
        <f t="shared" ca="1" si="55"/>
        <v/>
      </c>
    </row>
    <row r="1347" spans="8:8" x14ac:dyDescent="0.35">
      <c r="H1347" s="22" t="str">
        <f t="shared" ca="1" si="55"/>
        <v/>
      </c>
    </row>
    <row r="1348" spans="8:8" x14ac:dyDescent="0.35">
      <c r="H1348" s="22" t="str">
        <f t="shared" ca="1" si="55"/>
        <v/>
      </c>
    </row>
    <row r="1349" spans="8:8" x14ac:dyDescent="0.35">
      <c r="H1349" s="22" t="str">
        <f t="shared" ca="1" si="55"/>
        <v/>
      </c>
    </row>
    <row r="1350" spans="8:8" x14ac:dyDescent="0.35">
      <c r="H1350" s="22" t="str">
        <f t="shared" ca="1" si="55"/>
        <v/>
      </c>
    </row>
    <row r="1351" spans="8:8" x14ac:dyDescent="0.35">
      <c r="H1351" s="22" t="str">
        <f t="shared" ca="1" si="55"/>
        <v/>
      </c>
    </row>
    <row r="1352" spans="8:8" x14ac:dyDescent="0.35">
      <c r="H1352" s="22" t="str">
        <f t="shared" ca="1" si="55"/>
        <v/>
      </c>
    </row>
    <row r="1353" spans="8:8" x14ac:dyDescent="0.35">
      <c r="H1353" s="22" t="str">
        <f t="shared" ca="1" si="55"/>
        <v/>
      </c>
    </row>
    <row r="1354" spans="8:8" x14ac:dyDescent="0.35">
      <c r="H1354" s="22" t="str">
        <f t="shared" ca="1" si="55"/>
        <v/>
      </c>
    </row>
    <row r="1355" spans="8:8" x14ac:dyDescent="0.35">
      <c r="H1355" s="22" t="str">
        <f t="shared" ca="1" si="55"/>
        <v/>
      </c>
    </row>
    <row r="1356" spans="8:8" x14ac:dyDescent="0.35">
      <c r="H1356" s="22" t="str">
        <f t="shared" ca="1" si="55"/>
        <v/>
      </c>
    </row>
    <row r="1357" spans="8:8" x14ac:dyDescent="0.35">
      <c r="H1357" s="22" t="str">
        <f t="shared" ca="1" si="55"/>
        <v/>
      </c>
    </row>
    <row r="1358" spans="8:8" x14ac:dyDescent="0.35">
      <c r="H1358" s="22" t="str">
        <f t="shared" ca="1" si="55"/>
        <v/>
      </c>
    </row>
    <row r="1359" spans="8:8" x14ac:dyDescent="0.35">
      <c r="H1359" s="22" t="str">
        <f t="shared" ca="1" si="55"/>
        <v/>
      </c>
    </row>
    <row r="1360" spans="8:8" x14ac:dyDescent="0.35">
      <c r="H1360" s="22" t="str">
        <f t="shared" ca="1" si="55"/>
        <v/>
      </c>
    </row>
    <row r="1361" spans="8:8" x14ac:dyDescent="0.35">
      <c r="H1361" s="22" t="str">
        <f t="shared" ca="1" si="55"/>
        <v/>
      </c>
    </row>
    <row r="1362" spans="8:8" x14ac:dyDescent="0.35">
      <c r="H1362" s="22" t="str">
        <f t="shared" ca="1" si="55"/>
        <v/>
      </c>
    </row>
    <row r="1363" spans="8:8" x14ac:dyDescent="0.35">
      <c r="H1363" s="22" t="str">
        <f t="shared" ca="1" si="55"/>
        <v/>
      </c>
    </row>
    <row r="1364" spans="8:8" x14ac:dyDescent="0.35">
      <c r="H1364" s="22" t="str">
        <f t="shared" ca="1" si="55"/>
        <v/>
      </c>
    </row>
    <row r="1365" spans="8:8" x14ac:dyDescent="0.35">
      <c r="H1365" s="22" t="str">
        <f t="shared" ca="1" si="55"/>
        <v/>
      </c>
    </row>
    <row r="1366" spans="8:8" x14ac:dyDescent="0.35">
      <c r="H1366" s="22" t="str">
        <f t="shared" ca="1" si="55"/>
        <v/>
      </c>
    </row>
    <row r="1367" spans="8:8" x14ac:dyDescent="0.35">
      <c r="H1367" s="22" t="str">
        <f t="shared" ca="1" si="55"/>
        <v/>
      </c>
    </row>
    <row r="1368" spans="8:8" x14ac:dyDescent="0.35">
      <c r="H1368" s="22" t="str">
        <f t="shared" ca="1" si="55"/>
        <v/>
      </c>
    </row>
    <row r="1369" spans="8:8" x14ac:dyDescent="0.35">
      <c r="H1369" s="22" t="str">
        <f t="shared" ca="1" si="55"/>
        <v/>
      </c>
    </row>
    <row r="1370" spans="8:8" x14ac:dyDescent="0.35">
      <c r="H1370" s="22" t="str">
        <f t="shared" ca="1" si="55"/>
        <v/>
      </c>
    </row>
    <row r="1371" spans="8:8" x14ac:dyDescent="0.35">
      <c r="H1371" s="22" t="str">
        <f t="shared" ca="1" si="55"/>
        <v/>
      </c>
    </row>
    <row r="1372" spans="8:8" x14ac:dyDescent="0.35">
      <c r="H1372" s="22" t="str">
        <f t="shared" ca="1" si="55"/>
        <v/>
      </c>
    </row>
    <row r="1373" spans="8:8" x14ac:dyDescent="0.35">
      <c r="H1373" s="22" t="str">
        <f t="shared" ca="1" si="55"/>
        <v/>
      </c>
    </row>
    <row r="1374" spans="8:8" x14ac:dyDescent="0.35">
      <c r="H1374" s="22" t="str">
        <f t="shared" ca="1" si="55"/>
        <v/>
      </c>
    </row>
    <row r="1375" spans="8:8" x14ac:dyDescent="0.35">
      <c r="H1375" s="22" t="str">
        <f t="shared" ca="1" si="55"/>
        <v/>
      </c>
    </row>
    <row r="1376" spans="8:8" x14ac:dyDescent="0.35">
      <c r="H1376" s="22" t="str">
        <f t="shared" ca="1" si="55"/>
        <v/>
      </c>
    </row>
    <row r="1377" spans="8:8" x14ac:dyDescent="0.35">
      <c r="H1377" s="22" t="str">
        <f t="shared" ca="1" si="55"/>
        <v/>
      </c>
    </row>
    <row r="1378" spans="8:8" x14ac:dyDescent="0.35">
      <c r="H1378" s="22" t="str">
        <f t="shared" ca="1" si="55"/>
        <v/>
      </c>
    </row>
    <row r="1379" spans="8:8" x14ac:dyDescent="0.35">
      <c r="H1379" s="22" t="str">
        <f t="shared" ca="1" si="55"/>
        <v/>
      </c>
    </row>
    <row r="1380" spans="8:8" x14ac:dyDescent="0.35">
      <c r="H1380" s="22" t="str">
        <f t="shared" ca="1" si="55"/>
        <v/>
      </c>
    </row>
    <row r="1381" spans="8:8" x14ac:dyDescent="0.35">
      <c r="H1381" s="22" t="str">
        <f t="shared" ca="1" si="55"/>
        <v/>
      </c>
    </row>
    <row r="1382" spans="8:8" x14ac:dyDescent="0.35">
      <c r="H1382" s="22" t="str">
        <f t="shared" ca="1" si="55"/>
        <v/>
      </c>
    </row>
    <row r="1383" spans="8:8" x14ac:dyDescent="0.35">
      <c r="H1383" s="22" t="str">
        <f t="shared" ca="1" si="55"/>
        <v/>
      </c>
    </row>
    <row r="1384" spans="8:8" x14ac:dyDescent="0.35">
      <c r="H1384" s="22" t="str">
        <f t="shared" ref="H1384:H1447" ca="1" si="56">IF(G397=0,"",IF(B397="","",TODAY()-B397))</f>
        <v/>
      </c>
    </row>
    <row r="1385" spans="8:8" x14ac:dyDescent="0.35">
      <c r="H1385" s="22" t="str">
        <f t="shared" ca="1" si="56"/>
        <v/>
      </c>
    </row>
    <row r="1386" spans="8:8" x14ac:dyDescent="0.35">
      <c r="H1386" s="22" t="str">
        <f t="shared" ca="1" si="56"/>
        <v/>
      </c>
    </row>
    <row r="1387" spans="8:8" x14ac:dyDescent="0.35">
      <c r="H1387" s="22" t="str">
        <f t="shared" ca="1" si="56"/>
        <v/>
      </c>
    </row>
    <row r="1388" spans="8:8" x14ac:dyDescent="0.35">
      <c r="H1388" s="22" t="str">
        <f t="shared" ca="1" si="56"/>
        <v/>
      </c>
    </row>
    <row r="1389" spans="8:8" x14ac:dyDescent="0.35">
      <c r="H1389" s="22" t="str">
        <f t="shared" ca="1" si="56"/>
        <v/>
      </c>
    </row>
    <row r="1390" spans="8:8" x14ac:dyDescent="0.35">
      <c r="H1390" s="22" t="str">
        <f t="shared" ca="1" si="56"/>
        <v/>
      </c>
    </row>
    <row r="1391" spans="8:8" x14ac:dyDescent="0.35">
      <c r="H1391" s="22" t="str">
        <f t="shared" ca="1" si="56"/>
        <v/>
      </c>
    </row>
    <row r="1392" spans="8:8" x14ac:dyDescent="0.35">
      <c r="H1392" s="22" t="str">
        <f t="shared" ca="1" si="56"/>
        <v/>
      </c>
    </row>
    <row r="1393" spans="8:8" x14ac:dyDescent="0.35">
      <c r="H1393" s="22" t="str">
        <f t="shared" ca="1" si="56"/>
        <v/>
      </c>
    </row>
    <row r="1394" spans="8:8" x14ac:dyDescent="0.35">
      <c r="H1394" s="22" t="str">
        <f t="shared" ca="1" si="56"/>
        <v/>
      </c>
    </row>
    <row r="1395" spans="8:8" x14ac:dyDescent="0.35">
      <c r="H1395" s="22" t="str">
        <f t="shared" ca="1" si="56"/>
        <v/>
      </c>
    </row>
    <row r="1396" spans="8:8" x14ac:dyDescent="0.35">
      <c r="H1396" s="22" t="str">
        <f t="shared" ca="1" si="56"/>
        <v/>
      </c>
    </row>
    <row r="1397" spans="8:8" x14ac:dyDescent="0.35">
      <c r="H1397" s="22" t="str">
        <f t="shared" ca="1" si="56"/>
        <v/>
      </c>
    </row>
    <row r="1398" spans="8:8" x14ac:dyDescent="0.35">
      <c r="H1398" s="22" t="str">
        <f t="shared" ca="1" si="56"/>
        <v/>
      </c>
    </row>
    <row r="1399" spans="8:8" x14ac:dyDescent="0.35">
      <c r="H1399" s="22" t="str">
        <f t="shared" ca="1" si="56"/>
        <v/>
      </c>
    </row>
    <row r="1400" spans="8:8" x14ac:dyDescent="0.35">
      <c r="H1400" s="22" t="str">
        <f t="shared" ca="1" si="56"/>
        <v/>
      </c>
    </row>
    <row r="1401" spans="8:8" x14ac:dyDescent="0.35">
      <c r="H1401" s="22" t="str">
        <f t="shared" ca="1" si="56"/>
        <v/>
      </c>
    </row>
    <row r="1402" spans="8:8" x14ac:dyDescent="0.35">
      <c r="H1402" s="22" t="str">
        <f t="shared" ca="1" si="56"/>
        <v/>
      </c>
    </row>
    <row r="1403" spans="8:8" x14ac:dyDescent="0.35">
      <c r="H1403" s="22" t="str">
        <f t="shared" ca="1" si="56"/>
        <v/>
      </c>
    </row>
    <row r="1404" spans="8:8" x14ac:dyDescent="0.35">
      <c r="H1404" s="22" t="str">
        <f t="shared" ca="1" si="56"/>
        <v/>
      </c>
    </row>
    <row r="1405" spans="8:8" x14ac:dyDescent="0.35">
      <c r="H1405" s="22" t="str">
        <f t="shared" ca="1" si="56"/>
        <v/>
      </c>
    </row>
    <row r="1406" spans="8:8" x14ac:dyDescent="0.35">
      <c r="H1406" s="22" t="str">
        <f t="shared" ca="1" si="56"/>
        <v/>
      </c>
    </row>
    <row r="1407" spans="8:8" x14ac:dyDescent="0.35">
      <c r="H1407" s="22" t="str">
        <f t="shared" ca="1" si="56"/>
        <v/>
      </c>
    </row>
    <row r="1408" spans="8:8" x14ac:dyDescent="0.35">
      <c r="H1408" s="22" t="str">
        <f t="shared" ca="1" si="56"/>
        <v/>
      </c>
    </row>
    <row r="1409" spans="8:8" x14ac:dyDescent="0.35">
      <c r="H1409" s="22" t="str">
        <f t="shared" ca="1" si="56"/>
        <v/>
      </c>
    </row>
    <row r="1410" spans="8:8" x14ac:dyDescent="0.35">
      <c r="H1410" s="22" t="str">
        <f t="shared" ca="1" si="56"/>
        <v/>
      </c>
    </row>
    <row r="1411" spans="8:8" x14ac:dyDescent="0.35">
      <c r="H1411" s="22" t="str">
        <f t="shared" ca="1" si="56"/>
        <v/>
      </c>
    </row>
    <row r="1412" spans="8:8" x14ac:dyDescent="0.35">
      <c r="H1412" s="22" t="str">
        <f t="shared" ca="1" si="56"/>
        <v/>
      </c>
    </row>
    <row r="1413" spans="8:8" x14ac:dyDescent="0.35">
      <c r="H1413" s="22" t="str">
        <f t="shared" ca="1" si="56"/>
        <v/>
      </c>
    </row>
    <row r="1414" spans="8:8" x14ac:dyDescent="0.35">
      <c r="H1414" s="22" t="str">
        <f t="shared" ca="1" si="56"/>
        <v/>
      </c>
    </row>
    <row r="1415" spans="8:8" x14ac:dyDescent="0.35">
      <c r="H1415" s="22" t="str">
        <f t="shared" ca="1" si="56"/>
        <v/>
      </c>
    </row>
    <row r="1416" spans="8:8" x14ac:dyDescent="0.35">
      <c r="H1416" s="22" t="str">
        <f t="shared" ca="1" si="56"/>
        <v/>
      </c>
    </row>
    <row r="1417" spans="8:8" x14ac:dyDescent="0.35">
      <c r="H1417" s="22" t="str">
        <f t="shared" ca="1" si="56"/>
        <v/>
      </c>
    </row>
    <row r="1418" spans="8:8" x14ac:dyDescent="0.35">
      <c r="H1418" s="22" t="str">
        <f t="shared" ca="1" si="56"/>
        <v/>
      </c>
    </row>
    <row r="1419" spans="8:8" x14ac:dyDescent="0.35">
      <c r="H1419" s="22" t="str">
        <f t="shared" ca="1" si="56"/>
        <v/>
      </c>
    </row>
    <row r="1420" spans="8:8" x14ac:dyDescent="0.35">
      <c r="H1420" s="22" t="str">
        <f t="shared" ca="1" si="56"/>
        <v/>
      </c>
    </row>
    <row r="1421" spans="8:8" x14ac:dyDescent="0.35">
      <c r="H1421" s="22" t="str">
        <f t="shared" ca="1" si="56"/>
        <v/>
      </c>
    </row>
    <row r="1422" spans="8:8" x14ac:dyDescent="0.35">
      <c r="H1422" s="22" t="str">
        <f t="shared" ca="1" si="56"/>
        <v/>
      </c>
    </row>
    <row r="1423" spans="8:8" x14ac:dyDescent="0.35">
      <c r="H1423" s="22" t="str">
        <f t="shared" ca="1" si="56"/>
        <v/>
      </c>
    </row>
    <row r="1424" spans="8:8" x14ac:dyDescent="0.35">
      <c r="H1424" s="22" t="str">
        <f t="shared" ca="1" si="56"/>
        <v/>
      </c>
    </row>
    <row r="1425" spans="8:8" x14ac:dyDescent="0.35">
      <c r="H1425" s="22" t="str">
        <f t="shared" ca="1" si="56"/>
        <v/>
      </c>
    </row>
    <row r="1426" spans="8:8" x14ac:dyDescent="0.35">
      <c r="H1426" s="22" t="str">
        <f t="shared" ca="1" si="56"/>
        <v/>
      </c>
    </row>
    <row r="1427" spans="8:8" x14ac:dyDescent="0.35">
      <c r="H1427" s="22" t="str">
        <f t="shared" ca="1" si="56"/>
        <v/>
      </c>
    </row>
    <row r="1428" spans="8:8" x14ac:dyDescent="0.35">
      <c r="H1428" s="22" t="str">
        <f t="shared" ca="1" si="56"/>
        <v/>
      </c>
    </row>
    <row r="1429" spans="8:8" x14ac:dyDescent="0.35">
      <c r="H1429" s="22" t="str">
        <f t="shared" ca="1" si="56"/>
        <v/>
      </c>
    </row>
    <row r="1430" spans="8:8" x14ac:dyDescent="0.35">
      <c r="H1430" s="22" t="str">
        <f t="shared" ca="1" si="56"/>
        <v/>
      </c>
    </row>
    <row r="1431" spans="8:8" x14ac:dyDescent="0.35">
      <c r="H1431" s="22" t="str">
        <f t="shared" ca="1" si="56"/>
        <v/>
      </c>
    </row>
    <row r="1432" spans="8:8" x14ac:dyDescent="0.35">
      <c r="H1432" s="22" t="str">
        <f t="shared" ca="1" si="56"/>
        <v/>
      </c>
    </row>
    <row r="1433" spans="8:8" x14ac:dyDescent="0.35">
      <c r="H1433" s="22" t="str">
        <f t="shared" ca="1" si="56"/>
        <v/>
      </c>
    </row>
    <row r="1434" spans="8:8" x14ac:dyDescent="0.35">
      <c r="H1434" s="22" t="str">
        <f t="shared" ca="1" si="56"/>
        <v/>
      </c>
    </row>
    <row r="1435" spans="8:8" x14ac:dyDescent="0.35">
      <c r="H1435" s="22" t="str">
        <f t="shared" ca="1" si="56"/>
        <v/>
      </c>
    </row>
    <row r="1436" spans="8:8" x14ac:dyDescent="0.35">
      <c r="H1436" s="22" t="str">
        <f t="shared" ca="1" si="56"/>
        <v/>
      </c>
    </row>
    <row r="1437" spans="8:8" x14ac:dyDescent="0.35">
      <c r="H1437" s="22" t="str">
        <f t="shared" ca="1" si="56"/>
        <v/>
      </c>
    </row>
    <row r="1438" spans="8:8" x14ac:dyDescent="0.35">
      <c r="H1438" s="22" t="str">
        <f t="shared" ca="1" si="56"/>
        <v/>
      </c>
    </row>
    <row r="1439" spans="8:8" x14ac:dyDescent="0.35">
      <c r="H1439" s="22" t="str">
        <f t="shared" ca="1" si="56"/>
        <v/>
      </c>
    </row>
    <row r="1440" spans="8:8" x14ac:dyDescent="0.35">
      <c r="H1440" s="22" t="str">
        <f t="shared" ca="1" si="56"/>
        <v/>
      </c>
    </row>
    <row r="1441" spans="8:8" x14ac:dyDescent="0.35">
      <c r="H1441" s="22" t="str">
        <f t="shared" ca="1" si="56"/>
        <v/>
      </c>
    </row>
    <row r="1442" spans="8:8" x14ac:dyDescent="0.35">
      <c r="H1442" s="22" t="str">
        <f t="shared" ca="1" si="56"/>
        <v/>
      </c>
    </row>
    <row r="1443" spans="8:8" x14ac:dyDescent="0.35">
      <c r="H1443" s="22" t="str">
        <f t="shared" ca="1" si="56"/>
        <v/>
      </c>
    </row>
    <row r="1444" spans="8:8" x14ac:dyDescent="0.35">
      <c r="H1444" s="22" t="str">
        <f t="shared" ca="1" si="56"/>
        <v/>
      </c>
    </row>
    <row r="1445" spans="8:8" x14ac:dyDescent="0.35">
      <c r="H1445" s="22" t="str">
        <f t="shared" ca="1" si="56"/>
        <v/>
      </c>
    </row>
    <row r="1446" spans="8:8" x14ac:dyDescent="0.35">
      <c r="H1446" s="22" t="str">
        <f t="shared" ca="1" si="56"/>
        <v/>
      </c>
    </row>
    <row r="1447" spans="8:8" x14ac:dyDescent="0.35">
      <c r="H1447" s="22" t="str">
        <f t="shared" ca="1" si="56"/>
        <v/>
      </c>
    </row>
    <row r="1448" spans="8:8" x14ac:dyDescent="0.35">
      <c r="H1448" s="22" t="str">
        <f t="shared" ref="H1448:H1511" ca="1" si="57">IF(G461=0,"",IF(B461="","",TODAY()-B461))</f>
        <v/>
      </c>
    </row>
    <row r="1449" spans="8:8" x14ac:dyDescent="0.35">
      <c r="H1449" s="22" t="str">
        <f t="shared" ca="1" si="57"/>
        <v/>
      </c>
    </row>
    <row r="1450" spans="8:8" x14ac:dyDescent="0.35">
      <c r="H1450" s="22" t="str">
        <f t="shared" ca="1" si="57"/>
        <v/>
      </c>
    </row>
    <row r="1451" spans="8:8" x14ac:dyDescent="0.35">
      <c r="H1451" s="22" t="str">
        <f t="shared" ca="1" si="57"/>
        <v/>
      </c>
    </row>
    <row r="1452" spans="8:8" x14ac:dyDescent="0.35">
      <c r="H1452" s="22" t="str">
        <f t="shared" ca="1" si="57"/>
        <v/>
      </c>
    </row>
    <row r="1453" spans="8:8" x14ac:dyDescent="0.35">
      <c r="H1453" s="22" t="str">
        <f t="shared" ca="1" si="57"/>
        <v/>
      </c>
    </row>
    <row r="1454" spans="8:8" x14ac:dyDescent="0.35">
      <c r="H1454" s="22" t="str">
        <f t="shared" ca="1" si="57"/>
        <v/>
      </c>
    </row>
    <row r="1455" spans="8:8" x14ac:dyDescent="0.35">
      <c r="H1455" s="22" t="str">
        <f t="shared" ca="1" si="57"/>
        <v/>
      </c>
    </row>
    <row r="1456" spans="8:8" x14ac:dyDescent="0.35">
      <c r="H1456" s="22" t="str">
        <f t="shared" ca="1" si="57"/>
        <v/>
      </c>
    </row>
    <row r="1457" spans="8:8" x14ac:dyDescent="0.35">
      <c r="H1457" s="22" t="str">
        <f t="shared" ca="1" si="57"/>
        <v/>
      </c>
    </row>
    <row r="1458" spans="8:8" x14ac:dyDescent="0.35">
      <c r="H1458" s="22" t="str">
        <f t="shared" ca="1" si="57"/>
        <v/>
      </c>
    </row>
    <row r="1459" spans="8:8" x14ac:dyDescent="0.35">
      <c r="H1459" s="22" t="str">
        <f t="shared" ca="1" si="57"/>
        <v/>
      </c>
    </row>
    <row r="1460" spans="8:8" x14ac:dyDescent="0.35">
      <c r="H1460" s="22" t="str">
        <f t="shared" ca="1" si="57"/>
        <v/>
      </c>
    </row>
    <row r="1461" spans="8:8" x14ac:dyDescent="0.35">
      <c r="H1461" s="22" t="str">
        <f t="shared" ca="1" si="57"/>
        <v/>
      </c>
    </row>
    <row r="1462" spans="8:8" x14ac:dyDescent="0.35">
      <c r="H1462" s="22" t="str">
        <f t="shared" ca="1" si="57"/>
        <v/>
      </c>
    </row>
    <row r="1463" spans="8:8" x14ac:dyDescent="0.35">
      <c r="H1463" s="22" t="str">
        <f t="shared" ca="1" si="57"/>
        <v/>
      </c>
    </row>
    <row r="1464" spans="8:8" x14ac:dyDescent="0.35">
      <c r="H1464" s="22" t="str">
        <f t="shared" ca="1" si="57"/>
        <v/>
      </c>
    </row>
    <row r="1465" spans="8:8" x14ac:dyDescent="0.35">
      <c r="H1465" s="22" t="str">
        <f t="shared" ca="1" si="57"/>
        <v/>
      </c>
    </row>
    <row r="1466" spans="8:8" x14ac:dyDescent="0.35">
      <c r="H1466" s="22" t="str">
        <f t="shared" ca="1" si="57"/>
        <v/>
      </c>
    </row>
    <row r="1467" spans="8:8" x14ac:dyDescent="0.35">
      <c r="H1467" s="22" t="str">
        <f t="shared" ca="1" si="57"/>
        <v/>
      </c>
    </row>
    <row r="1468" spans="8:8" x14ac:dyDescent="0.35">
      <c r="H1468" s="22" t="str">
        <f t="shared" ca="1" si="57"/>
        <v/>
      </c>
    </row>
    <row r="1469" spans="8:8" x14ac:dyDescent="0.35">
      <c r="H1469" s="22" t="str">
        <f t="shared" ca="1" si="57"/>
        <v/>
      </c>
    </row>
    <row r="1470" spans="8:8" x14ac:dyDescent="0.35">
      <c r="H1470" s="22" t="str">
        <f t="shared" ca="1" si="57"/>
        <v/>
      </c>
    </row>
    <row r="1471" spans="8:8" x14ac:dyDescent="0.35">
      <c r="H1471" s="22" t="str">
        <f t="shared" ca="1" si="57"/>
        <v/>
      </c>
    </row>
    <row r="1472" spans="8:8" x14ac:dyDescent="0.35">
      <c r="H1472" s="22" t="str">
        <f t="shared" ca="1" si="57"/>
        <v/>
      </c>
    </row>
    <row r="1473" spans="8:8" x14ac:dyDescent="0.35">
      <c r="H1473" s="22" t="str">
        <f t="shared" ca="1" si="57"/>
        <v/>
      </c>
    </row>
    <row r="1474" spans="8:8" x14ac:dyDescent="0.35">
      <c r="H1474" s="22" t="str">
        <f t="shared" ca="1" si="57"/>
        <v/>
      </c>
    </row>
    <row r="1475" spans="8:8" x14ac:dyDescent="0.35">
      <c r="H1475" s="22" t="str">
        <f t="shared" ca="1" si="57"/>
        <v/>
      </c>
    </row>
    <row r="1476" spans="8:8" x14ac:dyDescent="0.35">
      <c r="H1476" s="22" t="str">
        <f t="shared" ca="1" si="57"/>
        <v/>
      </c>
    </row>
    <row r="1477" spans="8:8" x14ac:dyDescent="0.35">
      <c r="H1477" s="22" t="str">
        <f t="shared" ca="1" si="57"/>
        <v/>
      </c>
    </row>
    <row r="1478" spans="8:8" x14ac:dyDescent="0.35">
      <c r="H1478" s="22" t="str">
        <f t="shared" ca="1" si="57"/>
        <v/>
      </c>
    </row>
    <row r="1479" spans="8:8" x14ac:dyDescent="0.35">
      <c r="H1479" s="22" t="str">
        <f t="shared" ca="1" si="57"/>
        <v/>
      </c>
    </row>
    <row r="1480" spans="8:8" x14ac:dyDescent="0.35">
      <c r="H1480" s="22" t="str">
        <f t="shared" ca="1" si="57"/>
        <v/>
      </c>
    </row>
    <row r="1481" spans="8:8" x14ac:dyDescent="0.35">
      <c r="H1481" s="22" t="str">
        <f t="shared" ca="1" si="57"/>
        <v/>
      </c>
    </row>
    <row r="1482" spans="8:8" x14ac:dyDescent="0.35">
      <c r="H1482" s="22" t="str">
        <f t="shared" ca="1" si="57"/>
        <v/>
      </c>
    </row>
    <row r="1483" spans="8:8" x14ac:dyDescent="0.35">
      <c r="H1483" s="22" t="str">
        <f t="shared" ca="1" si="57"/>
        <v/>
      </c>
    </row>
    <row r="1484" spans="8:8" x14ac:dyDescent="0.35">
      <c r="H1484" s="22" t="str">
        <f t="shared" ca="1" si="57"/>
        <v/>
      </c>
    </row>
    <row r="1485" spans="8:8" x14ac:dyDescent="0.35">
      <c r="H1485" s="22" t="str">
        <f t="shared" ca="1" si="57"/>
        <v/>
      </c>
    </row>
    <row r="1486" spans="8:8" x14ac:dyDescent="0.35">
      <c r="H1486" s="22" t="str">
        <f t="shared" ca="1" si="57"/>
        <v/>
      </c>
    </row>
    <row r="1487" spans="8:8" x14ac:dyDescent="0.35">
      <c r="H1487" s="22" t="str">
        <f t="shared" ca="1" si="57"/>
        <v/>
      </c>
    </row>
    <row r="1488" spans="8:8" x14ac:dyDescent="0.35">
      <c r="H1488" s="22" t="str">
        <f t="shared" ca="1" si="57"/>
        <v/>
      </c>
    </row>
    <row r="1489" spans="8:8" x14ac:dyDescent="0.35">
      <c r="H1489" s="22" t="str">
        <f t="shared" ca="1" si="57"/>
        <v/>
      </c>
    </row>
    <row r="1490" spans="8:8" x14ac:dyDescent="0.35">
      <c r="H1490" s="22" t="str">
        <f t="shared" ca="1" si="57"/>
        <v/>
      </c>
    </row>
    <row r="1491" spans="8:8" x14ac:dyDescent="0.35">
      <c r="H1491" s="22" t="str">
        <f t="shared" ca="1" si="57"/>
        <v/>
      </c>
    </row>
    <row r="1492" spans="8:8" x14ac:dyDescent="0.35">
      <c r="H1492" s="22" t="str">
        <f t="shared" ca="1" si="57"/>
        <v/>
      </c>
    </row>
    <row r="1493" spans="8:8" x14ac:dyDescent="0.35">
      <c r="H1493" s="22" t="str">
        <f t="shared" ca="1" si="57"/>
        <v/>
      </c>
    </row>
    <row r="1494" spans="8:8" x14ac:dyDescent="0.35">
      <c r="H1494" s="22" t="str">
        <f t="shared" ca="1" si="57"/>
        <v/>
      </c>
    </row>
    <row r="1495" spans="8:8" x14ac:dyDescent="0.35">
      <c r="H1495" s="22" t="str">
        <f t="shared" ca="1" si="57"/>
        <v/>
      </c>
    </row>
    <row r="1496" spans="8:8" x14ac:dyDescent="0.35">
      <c r="H1496" s="22" t="str">
        <f t="shared" ca="1" si="57"/>
        <v/>
      </c>
    </row>
    <row r="1497" spans="8:8" x14ac:dyDescent="0.35">
      <c r="H1497" s="22" t="str">
        <f t="shared" ca="1" si="57"/>
        <v/>
      </c>
    </row>
    <row r="1498" spans="8:8" x14ac:dyDescent="0.35">
      <c r="H1498" s="22" t="str">
        <f t="shared" ca="1" si="57"/>
        <v/>
      </c>
    </row>
    <row r="1499" spans="8:8" x14ac:dyDescent="0.35">
      <c r="H1499" s="22" t="str">
        <f t="shared" ca="1" si="57"/>
        <v/>
      </c>
    </row>
    <row r="1500" spans="8:8" x14ac:dyDescent="0.35">
      <c r="H1500" s="22" t="str">
        <f t="shared" ca="1" si="57"/>
        <v/>
      </c>
    </row>
    <row r="1501" spans="8:8" x14ac:dyDescent="0.35">
      <c r="H1501" s="22" t="str">
        <f t="shared" ca="1" si="57"/>
        <v/>
      </c>
    </row>
    <row r="1502" spans="8:8" x14ac:dyDescent="0.35">
      <c r="H1502" s="22" t="str">
        <f t="shared" ca="1" si="57"/>
        <v/>
      </c>
    </row>
    <row r="1503" spans="8:8" x14ac:dyDescent="0.35">
      <c r="H1503" s="22" t="str">
        <f t="shared" ca="1" si="57"/>
        <v/>
      </c>
    </row>
    <row r="1504" spans="8:8" x14ac:dyDescent="0.35">
      <c r="H1504" s="22" t="str">
        <f t="shared" ca="1" si="57"/>
        <v/>
      </c>
    </row>
    <row r="1505" spans="8:8" x14ac:dyDescent="0.35">
      <c r="H1505" s="22" t="str">
        <f t="shared" ca="1" si="57"/>
        <v/>
      </c>
    </row>
    <row r="1506" spans="8:8" x14ac:dyDescent="0.35">
      <c r="H1506" s="22" t="str">
        <f t="shared" ca="1" si="57"/>
        <v/>
      </c>
    </row>
    <row r="1507" spans="8:8" x14ac:dyDescent="0.35">
      <c r="H1507" s="22" t="str">
        <f t="shared" ca="1" si="57"/>
        <v/>
      </c>
    </row>
    <row r="1508" spans="8:8" x14ac:dyDescent="0.35">
      <c r="H1508" s="22" t="str">
        <f t="shared" ca="1" si="57"/>
        <v/>
      </c>
    </row>
    <row r="1509" spans="8:8" x14ac:dyDescent="0.35">
      <c r="H1509" s="22" t="str">
        <f t="shared" ca="1" si="57"/>
        <v/>
      </c>
    </row>
    <row r="1510" spans="8:8" x14ac:dyDescent="0.35">
      <c r="H1510" s="22" t="str">
        <f t="shared" ca="1" si="57"/>
        <v/>
      </c>
    </row>
    <row r="1511" spans="8:8" x14ac:dyDescent="0.35">
      <c r="H1511" s="22" t="str">
        <f t="shared" ca="1" si="57"/>
        <v/>
      </c>
    </row>
    <row r="1512" spans="8:8" x14ac:dyDescent="0.35">
      <c r="H1512" s="22" t="str">
        <f t="shared" ref="H1512:H1575" ca="1" si="58">IF(G525=0,"",IF(B525="","",TODAY()-B525))</f>
        <v/>
      </c>
    </row>
    <row r="1513" spans="8:8" x14ac:dyDescent="0.35">
      <c r="H1513" s="22" t="str">
        <f t="shared" ca="1" si="58"/>
        <v/>
      </c>
    </row>
    <row r="1514" spans="8:8" x14ac:dyDescent="0.35">
      <c r="H1514" s="22" t="str">
        <f t="shared" ca="1" si="58"/>
        <v/>
      </c>
    </row>
    <row r="1515" spans="8:8" x14ac:dyDescent="0.35">
      <c r="H1515" s="22" t="str">
        <f t="shared" ca="1" si="58"/>
        <v/>
      </c>
    </row>
    <row r="1516" spans="8:8" x14ac:dyDescent="0.35">
      <c r="H1516" s="22" t="str">
        <f t="shared" ca="1" si="58"/>
        <v/>
      </c>
    </row>
    <row r="1517" spans="8:8" x14ac:dyDescent="0.35">
      <c r="H1517" s="22" t="str">
        <f t="shared" ca="1" si="58"/>
        <v/>
      </c>
    </row>
    <row r="1518" spans="8:8" x14ac:dyDescent="0.35">
      <c r="H1518" s="22" t="str">
        <f t="shared" ca="1" si="58"/>
        <v/>
      </c>
    </row>
    <row r="1519" spans="8:8" x14ac:dyDescent="0.35">
      <c r="H1519" s="22" t="str">
        <f t="shared" ca="1" si="58"/>
        <v/>
      </c>
    </row>
    <row r="1520" spans="8:8" x14ac:dyDescent="0.35">
      <c r="H1520" s="22" t="str">
        <f t="shared" ca="1" si="58"/>
        <v/>
      </c>
    </row>
    <row r="1521" spans="8:8" x14ac:dyDescent="0.35">
      <c r="H1521" s="22" t="str">
        <f t="shared" ca="1" si="58"/>
        <v/>
      </c>
    </row>
    <row r="1522" spans="8:8" x14ac:dyDescent="0.35">
      <c r="H1522" s="22" t="str">
        <f t="shared" ca="1" si="58"/>
        <v/>
      </c>
    </row>
    <row r="1523" spans="8:8" x14ac:dyDescent="0.35">
      <c r="H1523" s="22" t="str">
        <f t="shared" ca="1" si="58"/>
        <v/>
      </c>
    </row>
    <row r="1524" spans="8:8" x14ac:dyDescent="0.35">
      <c r="H1524" s="22" t="str">
        <f t="shared" ca="1" si="58"/>
        <v/>
      </c>
    </row>
    <row r="1525" spans="8:8" x14ac:dyDescent="0.35">
      <c r="H1525" s="22" t="str">
        <f t="shared" ca="1" si="58"/>
        <v/>
      </c>
    </row>
    <row r="1526" spans="8:8" x14ac:dyDescent="0.35">
      <c r="H1526" s="22" t="str">
        <f t="shared" ca="1" si="58"/>
        <v/>
      </c>
    </row>
    <row r="1527" spans="8:8" x14ac:dyDescent="0.35">
      <c r="H1527" s="22" t="str">
        <f t="shared" ca="1" si="58"/>
        <v/>
      </c>
    </row>
    <row r="1528" spans="8:8" x14ac:dyDescent="0.35">
      <c r="H1528" s="22" t="str">
        <f t="shared" ca="1" si="58"/>
        <v/>
      </c>
    </row>
    <row r="1529" spans="8:8" x14ac:dyDescent="0.35">
      <c r="H1529" s="22" t="str">
        <f t="shared" ca="1" si="58"/>
        <v/>
      </c>
    </row>
    <row r="1530" spans="8:8" x14ac:dyDescent="0.35">
      <c r="H1530" s="22" t="str">
        <f t="shared" ca="1" si="58"/>
        <v/>
      </c>
    </row>
    <row r="1531" spans="8:8" x14ac:dyDescent="0.35">
      <c r="H1531" s="22" t="str">
        <f t="shared" ca="1" si="58"/>
        <v/>
      </c>
    </row>
    <row r="1532" spans="8:8" x14ac:dyDescent="0.35">
      <c r="H1532" s="22" t="str">
        <f t="shared" ca="1" si="58"/>
        <v/>
      </c>
    </row>
    <row r="1533" spans="8:8" x14ac:dyDescent="0.35">
      <c r="H1533" s="22" t="str">
        <f t="shared" ca="1" si="58"/>
        <v/>
      </c>
    </row>
    <row r="1534" spans="8:8" x14ac:dyDescent="0.35">
      <c r="H1534" s="22" t="str">
        <f t="shared" ca="1" si="58"/>
        <v/>
      </c>
    </row>
    <row r="1535" spans="8:8" x14ac:dyDescent="0.35">
      <c r="H1535" s="22" t="str">
        <f t="shared" ca="1" si="58"/>
        <v/>
      </c>
    </row>
    <row r="1536" spans="8:8" x14ac:dyDescent="0.35">
      <c r="H1536" s="22" t="str">
        <f t="shared" ca="1" si="58"/>
        <v/>
      </c>
    </row>
    <row r="1537" spans="8:8" x14ac:dyDescent="0.35">
      <c r="H1537" s="22" t="str">
        <f t="shared" ca="1" si="58"/>
        <v/>
      </c>
    </row>
    <row r="1538" spans="8:8" x14ac:dyDescent="0.35">
      <c r="H1538" s="22" t="str">
        <f t="shared" ca="1" si="58"/>
        <v/>
      </c>
    </row>
    <row r="1539" spans="8:8" x14ac:dyDescent="0.35">
      <c r="H1539" s="22" t="str">
        <f t="shared" ca="1" si="58"/>
        <v/>
      </c>
    </row>
    <row r="1540" spans="8:8" x14ac:dyDescent="0.35">
      <c r="H1540" s="22" t="str">
        <f t="shared" ca="1" si="58"/>
        <v/>
      </c>
    </row>
    <row r="1541" spans="8:8" x14ac:dyDescent="0.35">
      <c r="H1541" s="22" t="str">
        <f t="shared" ca="1" si="58"/>
        <v/>
      </c>
    </row>
    <row r="1542" spans="8:8" x14ac:dyDescent="0.35">
      <c r="H1542" s="22" t="str">
        <f t="shared" ca="1" si="58"/>
        <v/>
      </c>
    </row>
    <row r="1543" spans="8:8" x14ac:dyDescent="0.35">
      <c r="H1543" s="22" t="str">
        <f t="shared" ca="1" si="58"/>
        <v/>
      </c>
    </row>
    <row r="1544" spans="8:8" x14ac:dyDescent="0.35">
      <c r="H1544" s="22" t="str">
        <f t="shared" ca="1" si="58"/>
        <v/>
      </c>
    </row>
    <row r="1545" spans="8:8" x14ac:dyDescent="0.35">
      <c r="H1545" s="22" t="str">
        <f t="shared" ca="1" si="58"/>
        <v/>
      </c>
    </row>
    <row r="1546" spans="8:8" x14ac:dyDescent="0.35">
      <c r="H1546" s="22" t="str">
        <f t="shared" ca="1" si="58"/>
        <v/>
      </c>
    </row>
    <row r="1547" spans="8:8" x14ac:dyDescent="0.35">
      <c r="H1547" s="22" t="str">
        <f t="shared" ca="1" si="58"/>
        <v/>
      </c>
    </row>
    <row r="1548" spans="8:8" x14ac:dyDescent="0.35">
      <c r="H1548" s="22" t="str">
        <f t="shared" ca="1" si="58"/>
        <v/>
      </c>
    </row>
    <row r="1549" spans="8:8" x14ac:dyDescent="0.35">
      <c r="H1549" s="22" t="str">
        <f t="shared" ca="1" si="58"/>
        <v/>
      </c>
    </row>
    <row r="1550" spans="8:8" x14ac:dyDescent="0.35">
      <c r="H1550" s="22" t="str">
        <f t="shared" ca="1" si="58"/>
        <v/>
      </c>
    </row>
    <row r="1551" spans="8:8" x14ac:dyDescent="0.35">
      <c r="H1551" s="22" t="str">
        <f t="shared" ca="1" si="58"/>
        <v/>
      </c>
    </row>
    <row r="1552" spans="8:8" x14ac:dyDescent="0.35">
      <c r="H1552" s="22" t="str">
        <f t="shared" ca="1" si="58"/>
        <v/>
      </c>
    </row>
    <row r="1553" spans="8:8" x14ac:dyDescent="0.35">
      <c r="H1553" s="22" t="str">
        <f t="shared" ca="1" si="58"/>
        <v/>
      </c>
    </row>
    <row r="1554" spans="8:8" x14ac:dyDescent="0.35">
      <c r="H1554" s="22" t="str">
        <f t="shared" ca="1" si="58"/>
        <v/>
      </c>
    </row>
    <row r="1555" spans="8:8" x14ac:dyDescent="0.35">
      <c r="H1555" s="22" t="str">
        <f t="shared" ca="1" si="58"/>
        <v/>
      </c>
    </row>
    <row r="1556" spans="8:8" x14ac:dyDescent="0.35">
      <c r="H1556" s="22" t="str">
        <f t="shared" ca="1" si="58"/>
        <v/>
      </c>
    </row>
    <row r="1557" spans="8:8" x14ac:dyDescent="0.35">
      <c r="H1557" s="22" t="str">
        <f t="shared" ca="1" si="58"/>
        <v/>
      </c>
    </row>
    <row r="1558" spans="8:8" x14ac:dyDescent="0.35">
      <c r="H1558" s="22" t="str">
        <f t="shared" ca="1" si="58"/>
        <v/>
      </c>
    </row>
    <row r="1559" spans="8:8" x14ac:dyDescent="0.35">
      <c r="H1559" s="22" t="str">
        <f t="shared" ca="1" si="58"/>
        <v/>
      </c>
    </row>
    <row r="1560" spans="8:8" x14ac:dyDescent="0.35">
      <c r="H1560" s="22" t="str">
        <f t="shared" ca="1" si="58"/>
        <v/>
      </c>
    </row>
    <row r="1561" spans="8:8" x14ac:dyDescent="0.35">
      <c r="H1561" s="22" t="str">
        <f t="shared" ca="1" si="58"/>
        <v/>
      </c>
    </row>
    <row r="1562" spans="8:8" x14ac:dyDescent="0.35">
      <c r="H1562" s="22" t="str">
        <f t="shared" ca="1" si="58"/>
        <v/>
      </c>
    </row>
    <row r="1563" spans="8:8" x14ac:dyDescent="0.35">
      <c r="H1563" s="22" t="str">
        <f t="shared" ca="1" si="58"/>
        <v/>
      </c>
    </row>
    <row r="1564" spans="8:8" x14ac:dyDescent="0.35">
      <c r="H1564" s="22" t="str">
        <f t="shared" ca="1" si="58"/>
        <v/>
      </c>
    </row>
    <row r="1565" spans="8:8" x14ac:dyDescent="0.35">
      <c r="H1565" s="22" t="str">
        <f t="shared" ca="1" si="58"/>
        <v/>
      </c>
    </row>
    <row r="1566" spans="8:8" x14ac:dyDescent="0.35">
      <c r="H1566" s="22" t="str">
        <f t="shared" ca="1" si="58"/>
        <v/>
      </c>
    </row>
    <row r="1567" spans="8:8" x14ac:dyDescent="0.35">
      <c r="H1567" s="22" t="str">
        <f t="shared" ca="1" si="58"/>
        <v/>
      </c>
    </row>
    <row r="1568" spans="8:8" x14ac:dyDescent="0.35">
      <c r="H1568" s="22" t="str">
        <f t="shared" ca="1" si="58"/>
        <v/>
      </c>
    </row>
    <row r="1569" spans="8:8" x14ac:dyDescent="0.35">
      <c r="H1569" s="22" t="str">
        <f t="shared" ca="1" si="58"/>
        <v/>
      </c>
    </row>
    <row r="1570" spans="8:8" x14ac:dyDescent="0.35">
      <c r="H1570" s="22" t="str">
        <f t="shared" ca="1" si="58"/>
        <v/>
      </c>
    </row>
    <row r="1571" spans="8:8" x14ac:dyDescent="0.35">
      <c r="H1571" s="22" t="str">
        <f t="shared" ca="1" si="58"/>
        <v/>
      </c>
    </row>
    <row r="1572" spans="8:8" x14ac:dyDescent="0.35">
      <c r="H1572" s="22" t="str">
        <f t="shared" ca="1" si="58"/>
        <v/>
      </c>
    </row>
    <row r="1573" spans="8:8" x14ac:dyDescent="0.35">
      <c r="H1573" s="22" t="str">
        <f t="shared" ca="1" si="58"/>
        <v/>
      </c>
    </row>
    <row r="1574" spans="8:8" x14ac:dyDescent="0.35">
      <c r="H1574" s="22" t="str">
        <f t="shared" ca="1" si="58"/>
        <v/>
      </c>
    </row>
    <row r="1575" spans="8:8" x14ac:dyDescent="0.35">
      <c r="H1575" s="22" t="str">
        <f t="shared" ca="1" si="58"/>
        <v/>
      </c>
    </row>
    <row r="1576" spans="8:8" x14ac:dyDescent="0.35">
      <c r="H1576" s="22" t="str">
        <f t="shared" ref="H1576:H1639" ca="1" si="59">IF(G589=0,"",IF(B589="","",TODAY()-B589))</f>
        <v/>
      </c>
    </row>
    <row r="1577" spans="8:8" x14ac:dyDescent="0.35">
      <c r="H1577" s="22" t="str">
        <f t="shared" ca="1" si="59"/>
        <v/>
      </c>
    </row>
    <row r="1578" spans="8:8" x14ac:dyDescent="0.35">
      <c r="H1578" s="22" t="str">
        <f t="shared" ca="1" si="59"/>
        <v/>
      </c>
    </row>
    <row r="1579" spans="8:8" x14ac:dyDescent="0.35">
      <c r="H1579" s="22" t="str">
        <f t="shared" ca="1" si="59"/>
        <v/>
      </c>
    </row>
    <row r="1580" spans="8:8" x14ac:dyDescent="0.35">
      <c r="H1580" s="22" t="str">
        <f t="shared" ca="1" si="59"/>
        <v/>
      </c>
    </row>
    <row r="1581" spans="8:8" x14ac:dyDescent="0.35">
      <c r="H1581" s="22" t="str">
        <f t="shared" ca="1" si="59"/>
        <v/>
      </c>
    </row>
    <row r="1582" spans="8:8" x14ac:dyDescent="0.35">
      <c r="H1582" s="22" t="str">
        <f t="shared" ca="1" si="59"/>
        <v/>
      </c>
    </row>
    <row r="1583" spans="8:8" x14ac:dyDescent="0.35">
      <c r="H1583" s="22" t="str">
        <f t="shared" ca="1" si="59"/>
        <v/>
      </c>
    </row>
    <row r="1584" spans="8:8" x14ac:dyDescent="0.35">
      <c r="H1584" s="22" t="str">
        <f t="shared" ca="1" si="59"/>
        <v/>
      </c>
    </row>
    <row r="1585" spans="8:8" x14ac:dyDescent="0.35">
      <c r="H1585" s="22" t="str">
        <f t="shared" ca="1" si="59"/>
        <v/>
      </c>
    </row>
    <row r="1586" spans="8:8" x14ac:dyDescent="0.35">
      <c r="H1586" s="22" t="str">
        <f t="shared" ca="1" si="59"/>
        <v/>
      </c>
    </row>
    <row r="1587" spans="8:8" x14ac:dyDescent="0.35">
      <c r="H1587" s="22" t="str">
        <f t="shared" ca="1" si="59"/>
        <v/>
      </c>
    </row>
    <row r="1588" spans="8:8" x14ac:dyDescent="0.35">
      <c r="H1588" s="22" t="str">
        <f t="shared" ca="1" si="59"/>
        <v/>
      </c>
    </row>
    <row r="1589" spans="8:8" x14ac:dyDescent="0.35">
      <c r="H1589" s="22" t="str">
        <f t="shared" ca="1" si="59"/>
        <v/>
      </c>
    </row>
    <row r="1590" spans="8:8" x14ac:dyDescent="0.35">
      <c r="H1590" s="22" t="str">
        <f t="shared" ca="1" si="59"/>
        <v/>
      </c>
    </row>
    <row r="1591" spans="8:8" x14ac:dyDescent="0.35">
      <c r="H1591" s="22" t="str">
        <f t="shared" ca="1" si="59"/>
        <v/>
      </c>
    </row>
    <row r="1592" spans="8:8" x14ac:dyDescent="0.35">
      <c r="H1592" s="22" t="str">
        <f t="shared" ca="1" si="59"/>
        <v/>
      </c>
    </row>
    <row r="1593" spans="8:8" x14ac:dyDescent="0.35">
      <c r="H1593" s="22" t="str">
        <f t="shared" ca="1" si="59"/>
        <v/>
      </c>
    </row>
    <row r="1594" spans="8:8" x14ac:dyDescent="0.35">
      <c r="H1594" s="22" t="str">
        <f t="shared" ca="1" si="59"/>
        <v/>
      </c>
    </row>
    <row r="1595" spans="8:8" x14ac:dyDescent="0.35">
      <c r="H1595" s="22" t="str">
        <f t="shared" ca="1" si="59"/>
        <v/>
      </c>
    </row>
    <row r="1596" spans="8:8" x14ac:dyDescent="0.35">
      <c r="H1596" s="22" t="str">
        <f t="shared" ca="1" si="59"/>
        <v/>
      </c>
    </row>
    <row r="1597" spans="8:8" x14ac:dyDescent="0.35">
      <c r="H1597" s="22" t="str">
        <f t="shared" ca="1" si="59"/>
        <v/>
      </c>
    </row>
    <row r="1598" spans="8:8" x14ac:dyDescent="0.35">
      <c r="H1598" s="22" t="str">
        <f t="shared" ca="1" si="59"/>
        <v/>
      </c>
    </row>
    <row r="1599" spans="8:8" x14ac:dyDescent="0.35">
      <c r="H1599" s="22" t="str">
        <f t="shared" ca="1" si="59"/>
        <v/>
      </c>
    </row>
    <row r="1600" spans="8:8" x14ac:dyDescent="0.35">
      <c r="H1600" s="22" t="str">
        <f t="shared" ca="1" si="59"/>
        <v/>
      </c>
    </row>
    <row r="1601" spans="8:8" x14ac:dyDescent="0.35">
      <c r="H1601" s="22" t="str">
        <f t="shared" ca="1" si="59"/>
        <v/>
      </c>
    </row>
    <row r="1602" spans="8:8" x14ac:dyDescent="0.35">
      <c r="H1602" s="22" t="str">
        <f t="shared" ca="1" si="59"/>
        <v/>
      </c>
    </row>
    <row r="1603" spans="8:8" x14ac:dyDescent="0.35">
      <c r="H1603" s="22" t="str">
        <f t="shared" ca="1" si="59"/>
        <v/>
      </c>
    </row>
    <row r="1604" spans="8:8" x14ac:dyDescent="0.35">
      <c r="H1604" s="22" t="str">
        <f t="shared" ca="1" si="59"/>
        <v/>
      </c>
    </row>
    <row r="1605" spans="8:8" x14ac:dyDescent="0.35">
      <c r="H1605" s="22" t="str">
        <f t="shared" ca="1" si="59"/>
        <v/>
      </c>
    </row>
    <row r="1606" spans="8:8" x14ac:dyDescent="0.35">
      <c r="H1606" s="22" t="str">
        <f t="shared" ca="1" si="59"/>
        <v/>
      </c>
    </row>
    <row r="1607" spans="8:8" x14ac:dyDescent="0.35">
      <c r="H1607" s="22" t="str">
        <f t="shared" ca="1" si="59"/>
        <v/>
      </c>
    </row>
    <row r="1608" spans="8:8" x14ac:dyDescent="0.35">
      <c r="H1608" s="22" t="str">
        <f t="shared" ca="1" si="59"/>
        <v/>
      </c>
    </row>
    <row r="1609" spans="8:8" x14ac:dyDescent="0.35">
      <c r="H1609" s="22" t="str">
        <f t="shared" ca="1" si="59"/>
        <v/>
      </c>
    </row>
    <row r="1610" spans="8:8" x14ac:dyDescent="0.35">
      <c r="H1610" s="22" t="str">
        <f t="shared" ca="1" si="59"/>
        <v/>
      </c>
    </row>
    <row r="1611" spans="8:8" x14ac:dyDescent="0.35">
      <c r="H1611" s="22" t="str">
        <f t="shared" ca="1" si="59"/>
        <v/>
      </c>
    </row>
    <row r="1612" spans="8:8" x14ac:dyDescent="0.35">
      <c r="H1612" s="22" t="str">
        <f t="shared" ca="1" si="59"/>
        <v/>
      </c>
    </row>
    <row r="1613" spans="8:8" x14ac:dyDescent="0.35">
      <c r="H1613" s="22" t="str">
        <f t="shared" ca="1" si="59"/>
        <v/>
      </c>
    </row>
    <row r="1614" spans="8:8" x14ac:dyDescent="0.35">
      <c r="H1614" s="22" t="str">
        <f t="shared" ca="1" si="59"/>
        <v/>
      </c>
    </row>
    <row r="1615" spans="8:8" x14ac:dyDescent="0.35">
      <c r="H1615" s="22" t="str">
        <f t="shared" ca="1" si="59"/>
        <v/>
      </c>
    </row>
    <row r="1616" spans="8:8" x14ac:dyDescent="0.35">
      <c r="H1616" s="22" t="str">
        <f t="shared" ca="1" si="59"/>
        <v/>
      </c>
    </row>
    <row r="1617" spans="8:8" x14ac:dyDescent="0.35">
      <c r="H1617" s="22" t="str">
        <f t="shared" ca="1" si="59"/>
        <v/>
      </c>
    </row>
    <row r="1618" spans="8:8" x14ac:dyDescent="0.35">
      <c r="H1618" s="22" t="str">
        <f t="shared" ca="1" si="59"/>
        <v/>
      </c>
    </row>
    <row r="1619" spans="8:8" x14ac:dyDescent="0.35">
      <c r="H1619" s="22" t="str">
        <f t="shared" ca="1" si="59"/>
        <v/>
      </c>
    </row>
    <row r="1620" spans="8:8" x14ac:dyDescent="0.35">
      <c r="H1620" s="22" t="str">
        <f t="shared" ca="1" si="59"/>
        <v/>
      </c>
    </row>
    <row r="1621" spans="8:8" x14ac:dyDescent="0.35">
      <c r="H1621" s="22" t="str">
        <f t="shared" ca="1" si="59"/>
        <v/>
      </c>
    </row>
    <row r="1622" spans="8:8" x14ac:dyDescent="0.35">
      <c r="H1622" s="22" t="str">
        <f t="shared" ca="1" si="59"/>
        <v/>
      </c>
    </row>
    <row r="1623" spans="8:8" x14ac:dyDescent="0.35">
      <c r="H1623" s="22" t="str">
        <f t="shared" ca="1" si="59"/>
        <v/>
      </c>
    </row>
    <row r="1624" spans="8:8" x14ac:dyDescent="0.35">
      <c r="H1624" s="22" t="str">
        <f t="shared" ca="1" si="59"/>
        <v/>
      </c>
    </row>
    <row r="1625" spans="8:8" x14ac:dyDescent="0.35">
      <c r="H1625" s="22" t="str">
        <f t="shared" ca="1" si="59"/>
        <v/>
      </c>
    </row>
    <row r="1626" spans="8:8" x14ac:dyDescent="0.35">
      <c r="H1626" s="22" t="str">
        <f t="shared" ca="1" si="59"/>
        <v/>
      </c>
    </row>
    <row r="1627" spans="8:8" x14ac:dyDescent="0.35">
      <c r="H1627" s="22" t="str">
        <f t="shared" ca="1" si="59"/>
        <v/>
      </c>
    </row>
    <row r="1628" spans="8:8" x14ac:dyDescent="0.35">
      <c r="H1628" s="22" t="str">
        <f t="shared" ca="1" si="59"/>
        <v/>
      </c>
    </row>
    <row r="1629" spans="8:8" x14ac:dyDescent="0.35">
      <c r="H1629" s="22" t="str">
        <f t="shared" ca="1" si="59"/>
        <v/>
      </c>
    </row>
    <row r="1630" spans="8:8" x14ac:dyDescent="0.35">
      <c r="H1630" s="22" t="str">
        <f t="shared" ca="1" si="59"/>
        <v/>
      </c>
    </row>
    <row r="1631" spans="8:8" x14ac:dyDescent="0.35">
      <c r="H1631" s="22" t="str">
        <f t="shared" ca="1" si="59"/>
        <v/>
      </c>
    </row>
    <row r="1632" spans="8:8" x14ac:dyDescent="0.35">
      <c r="H1632" s="22" t="str">
        <f t="shared" ca="1" si="59"/>
        <v/>
      </c>
    </row>
    <row r="1633" spans="8:8" x14ac:dyDescent="0.35">
      <c r="H1633" s="22" t="str">
        <f t="shared" ca="1" si="59"/>
        <v/>
      </c>
    </row>
    <row r="1634" spans="8:8" x14ac:dyDescent="0.35">
      <c r="H1634" s="22" t="str">
        <f t="shared" ca="1" si="59"/>
        <v/>
      </c>
    </row>
    <row r="1635" spans="8:8" x14ac:dyDescent="0.35">
      <c r="H1635" s="22" t="str">
        <f t="shared" ca="1" si="59"/>
        <v/>
      </c>
    </row>
    <row r="1636" spans="8:8" x14ac:dyDescent="0.35">
      <c r="H1636" s="22" t="str">
        <f t="shared" ca="1" si="59"/>
        <v/>
      </c>
    </row>
    <row r="1637" spans="8:8" x14ac:dyDescent="0.35">
      <c r="H1637" s="22" t="str">
        <f t="shared" ca="1" si="59"/>
        <v/>
      </c>
    </row>
    <row r="1638" spans="8:8" x14ac:dyDescent="0.35">
      <c r="H1638" s="22" t="str">
        <f t="shared" ca="1" si="59"/>
        <v/>
      </c>
    </row>
    <row r="1639" spans="8:8" x14ac:dyDescent="0.35">
      <c r="H1639" s="22" t="str">
        <f t="shared" ca="1" si="59"/>
        <v/>
      </c>
    </row>
    <row r="1640" spans="8:8" x14ac:dyDescent="0.35">
      <c r="H1640" s="22" t="str">
        <f t="shared" ref="H1640:H1703" ca="1" si="60">IF(G653=0,"",IF(B653="","",TODAY()-B653))</f>
        <v/>
      </c>
    </row>
    <row r="1641" spans="8:8" x14ac:dyDescent="0.35">
      <c r="H1641" s="22" t="str">
        <f t="shared" ca="1" si="60"/>
        <v/>
      </c>
    </row>
    <row r="1642" spans="8:8" x14ac:dyDescent="0.35">
      <c r="H1642" s="22" t="str">
        <f t="shared" ca="1" si="60"/>
        <v/>
      </c>
    </row>
    <row r="1643" spans="8:8" x14ac:dyDescent="0.35">
      <c r="H1643" s="22" t="str">
        <f t="shared" ca="1" si="60"/>
        <v/>
      </c>
    </row>
    <row r="1644" spans="8:8" x14ac:dyDescent="0.35">
      <c r="H1644" s="22" t="str">
        <f t="shared" ca="1" si="60"/>
        <v/>
      </c>
    </row>
    <row r="1645" spans="8:8" x14ac:dyDescent="0.35">
      <c r="H1645" s="22" t="str">
        <f t="shared" ca="1" si="60"/>
        <v/>
      </c>
    </row>
    <row r="1646" spans="8:8" x14ac:dyDescent="0.35">
      <c r="H1646" s="22" t="str">
        <f t="shared" ca="1" si="60"/>
        <v/>
      </c>
    </row>
    <row r="1647" spans="8:8" x14ac:dyDescent="0.35">
      <c r="H1647" s="22" t="str">
        <f t="shared" ca="1" si="60"/>
        <v/>
      </c>
    </row>
    <row r="1648" spans="8:8" x14ac:dyDescent="0.35">
      <c r="H1648" s="22" t="str">
        <f t="shared" ca="1" si="60"/>
        <v/>
      </c>
    </row>
    <row r="1649" spans="8:8" x14ac:dyDescent="0.35">
      <c r="H1649" s="22" t="str">
        <f t="shared" ca="1" si="60"/>
        <v/>
      </c>
    </row>
    <row r="1650" spans="8:8" x14ac:dyDescent="0.35">
      <c r="H1650" s="22" t="str">
        <f t="shared" ca="1" si="60"/>
        <v/>
      </c>
    </row>
    <row r="1651" spans="8:8" x14ac:dyDescent="0.35">
      <c r="H1651" s="22" t="str">
        <f t="shared" ca="1" si="60"/>
        <v/>
      </c>
    </row>
    <row r="1652" spans="8:8" x14ac:dyDescent="0.35">
      <c r="H1652" s="22" t="str">
        <f t="shared" ca="1" si="60"/>
        <v/>
      </c>
    </row>
    <row r="1653" spans="8:8" x14ac:dyDescent="0.35">
      <c r="H1653" s="22" t="str">
        <f t="shared" ca="1" si="60"/>
        <v/>
      </c>
    </row>
    <row r="1654" spans="8:8" x14ac:dyDescent="0.35">
      <c r="H1654" s="22" t="str">
        <f t="shared" ca="1" si="60"/>
        <v/>
      </c>
    </row>
    <row r="1655" spans="8:8" x14ac:dyDescent="0.35">
      <c r="H1655" s="22" t="str">
        <f t="shared" ca="1" si="60"/>
        <v/>
      </c>
    </row>
    <row r="1656" spans="8:8" x14ac:dyDescent="0.35">
      <c r="H1656" s="22" t="str">
        <f t="shared" ca="1" si="60"/>
        <v/>
      </c>
    </row>
    <row r="1657" spans="8:8" x14ac:dyDescent="0.35">
      <c r="H1657" s="22" t="str">
        <f t="shared" ca="1" si="60"/>
        <v/>
      </c>
    </row>
    <row r="1658" spans="8:8" x14ac:dyDescent="0.35">
      <c r="H1658" s="22" t="str">
        <f t="shared" ca="1" si="60"/>
        <v/>
      </c>
    </row>
    <row r="1659" spans="8:8" x14ac:dyDescent="0.35">
      <c r="H1659" s="22" t="str">
        <f t="shared" ca="1" si="60"/>
        <v/>
      </c>
    </row>
    <row r="1660" spans="8:8" x14ac:dyDescent="0.35">
      <c r="H1660" s="22" t="str">
        <f t="shared" ca="1" si="60"/>
        <v/>
      </c>
    </row>
    <row r="1661" spans="8:8" x14ac:dyDescent="0.35">
      <c r="H1661" s="22" t="str">
        <f t="shared" ca="1" si="60"/>
        <v/>
      </c>
    </row>
    <row r="1662" spans="8:8" x14ac:dyDescent="0.35">
      <c r="H1662" s="22" t="str">
        <f t="shared" ca="1" si="60"/>
        <v/>
      </c>
    </row>
    <row r="1663" spans="8:8" x14ac:dyDescent="0.35">
      <c r="H1663" s="22" t="str">
        <f t="shared" ca="1" si="60"/>
        <v/>
      </c>
    </row>
    <row r="1664" spans="8:8" x14ac:dyDescent="0.35">
      <c r="H1664" s="22" t="str">
        <f t="shared" ca="1" si="60"/>
        <v/>
      </c>
    </row>
    <row r="1665" spans="8:8" x14ac:dyDescent="0.35">
      <c r="H1665" s="22" t="str">
        <f t="shared" ca="1" si="60"/>
        <v/>
      </c>
    </row>
    <row r="1666" spans="8:8" x14ac:dyDescent="0.35">
      <c r="H1666" s="22" t="str">
        <f t="shared" ca="1" si="60"/>
        <v/>
      </c>
    </row>
    <row r="1667" spans="8:8" x14ac:dyDescent="0.35">
      <c r="H1667" s="22" t="str">
        <f t="shared" ca="1" si="60"/>
        <v/>
      </c>
    </row>
    <row r="1668" spans="8:8" x14ac:dyDescent="0.35">
      <c r="H1668" s="22" t="str">
        <f t="shared" ca="1" si="60"/>
        <v/>
      </c>
    </row>
    <row r="1669" spans="8:8" x14ac:dyDescent="0.35">
      <c r="H1669" s="22" t="str">
        <f t="shared" ca="1" si="60"/>
        <v/>
      </c>
    </row>
    <row r="1670" spans="8:8" x14ac:dyDescent="0.35">
      <c r="H1670" s="22" t="str">
        <f t="shared" ca="1" si="60"/>
        <v/>
      </c>
    </row>
    <row r="1671" spans="8:8" x14ac:dyDescent="0.35">
      <c r="H1671" s="22" t="str">
        <f t="shared" ca="1" si="60"/>
        <v/>
      </c>
    </row>
    <row r="1672" spans="8:8" x14ac:dyDescent="0.35">
      <c r="H1672" s="22" t="str">
        <f t="shared" ca="1" si="60"/>
        <v/>
      </c>
    </row>
    <row r="1673" spans="8:8" x14ac:dyDescent="0.35">
      <c r="H1673" s="22" t="str">
        <f t="shared" ca="1" si="60"/>
        <v/>
      </c>
    </row>
    <row r="1674" spans="8:8" x14ac:dyDescent="0.35">
      <c r="H1674" s="22" t="str">
        <f t="shared" ca="1" si="60"/>
        <v/>
      </c>
    </row>
    <row r="1675" spans="8:8" x14ac:dyDescent="0.35">
      <c r="H1675" s="22" t="str">
        <f t="shared" ca="1" si="60"/>
        <v/>
      </c>
    </row>
    <row r="1676" spans="8:8" x14ac:dyDescent="0.35">
      <c r="H1676" s="22" t="str">
        <f t="shared" ca="1" si="60"/>
        <v/>
      </c>
    </row>
    <row r="1677" spans="8:8" x14ac:dyDescent="0.35">
      <c r="H1677" s="22" t="str">
        <f t="shared" ca="1" si="60"/>
        <v/>
      </c>
    </row>
    <row r="1678" spans="8:8" x14ac:dyDescent="0.35">
      <c r="H1678" s="22" t="str">
        <f t="shared" ca="1" si="60"/>
        <v/>
      </c>
    </row>
    <row r="1679" spans="8:8" x14ac:dyDescent="0.35">
      <c r="H1679" s="22" t="str">
        <f t="shared" ca="1" si="60"/>
        <v/>
      </c>
    </row>
    <row r="1680" spans="8:8" x14ac:dyDescent="0.35">
      <c r="H1680" s="22" t="str">
        <f t="shared" ca="1" si="60"/>
        <v/>
      </c>
    </row>
    <row r="1681" spans="8:8" x14ac:dyDescent="0.35">
      <c r="H1681" s="22" t="str">
        <f t="shared" ca="1" si="60"/>
        <v/>
      </c>
    </row>
    <row r="1682" spans="8:8" x14ac:dyDescent="0.35">
      <c r="H1682" s="22" t="str">
        <f t="shared" ca="1" si="60"/>
        <v/>
      </c>
    </row>
    <row r="1683" spans="8:8" x14ac:dyDescent="0.35">
      <c r="H1683" s="22" t="str">
        <f t="shared" ca="1" si="60"/>
        <v/>
      </c>
    </row>
    <row r="1684" spans="8:8" x14ac:dyDescent="0.35">
      <c r="H1684" s="22" t="str">
        <f t="shared" ca="1" si="60"/>
        <v/>
      </c>
    </row>
    <row r="1685" spans="8:8" x14ac:dyDescent="0.35">
      <c r="H1685" s="22" t="str">
        <f t="shared" ca="1" si="60"/>
        <v/>
      </c>
    </row>
    <row r="1686" spans="8:8" x14ac:dyDescent="0.35">
      <c r="H1686" s="22" t="str">
        <f t="shared" ca="1" si="60"/>
        <v/>
      </c>
    </row>
    <row r="1687" spans="8:8" x14ac:dyDescent="0.35">
      <c r="H1687" s="22" t="str">
        <f t="shared" ca="1" si="60"/>
        <v/>
      </c>
    </row>
    <row r="1688" spans="8:8" x14ac:dyDescent="0.35">
      <c r="H1688" s="22" t="str">
        <f t="shared" ca="1" si="60"/>
        <v/>
      </c>
    </row>
    <row r="1689" spans="8:8" x14ac:dyDescent="0.35">
      <c r="H1689" s="22" t="str">
        <f t="shared" ca="1" si="60"/>
        <v/>
      </c>
    </row>
    <row r="1690" spans="8:8" x14ac:dyDescent="0.35">
      <c r="H1690" s="22" t="str">
        <f t="shared" ca="1" si="60"/>
        <v/>
      </c>
    </row>
    <row r="1691" spans="8:8" x14ac:dyDescent="0.35">
      <c r="H1691" s="22" t="str">
        <f t="shared" ca="1" si="60"/>
        <v/>
      </c>
    </row>
    <row r="1692" spans="8:8" x14ac:dyDescent="0.35">
      <c r="H1692" s="22" t="str">
        <f t="shared" ca="1" si="60"/>
        <v/>
      </c>
    </row>
    <row r="1693" spans="8:8" x14ac:dyDescent="0.35">
      <c r="H1693" s="22" t="str">
        <f t="shared" ca="1" si="60"/>
        <v/>
      </c>
    </row>
    <row r="1694" spans="8:8" x14ac:dyDescent="0.35">
      <c r="H1694" s="22" t="str">
        <f t="shared" ca="1" si="60"/>
        <v/>
      </c>
    </row>
    <row r="1695" spans="8:8" x14ac:dyDescent="0.35">
      <c r="H1695" s="22" t="str">
        <f t="shared" ca="1" si="60"/>
        <v/>
      </c>
    </row>
    <row r="1696" spans="8:8" x14ac:dyDescent="0.35">
      <c r="H1696" s="22" t="str">
        <f t="shared" ca="1" si="60"/>
        <v/>
      </c>
    </row>
    <row r="1697" spans="8:8" x14ac:dyDescent="0.35">
      <c r="H1697" s="22" t="str">
        <f t="shared" ca="1" si="60"/>
        <v/>
      </c>
    </row>
    <row r="1698" spans="8:8" x14ac:dyDescent="0.35">
      <c r="H1698" s="22" t="str">
        <f t="shared" ca="1" si="60"/>
        <v/>
      </c>
    </row>
    <row r="1699" spans="8:8" x14ac:dyDescent="0.35">
      <c r="H1699" s="22" t="str">
        <f t="shared" ca="1" si="60"/>
        <v/>
      </c>
    </row>
    <row r="1700" spans="8:8" x14ac:dyDescent="0.35">
      <c r="H1700" s="22" t="str">
        <f t="shared" ca="1" si="60"/>
        <v/>
      </c>
    </row>
    <row r="1701" spans="8:8" x14ac:dyDescent="0.35">
      <c r="H1701" s="22" t="str">
        <f t="shared" ca="1" si="60"/>
        <v/>
      </c>
    </row>
    <row r="1702" spans="8:8" x14ac:dyDescent="0.35">
      <c r="H1702" s="22" t="str">
        <f t="shared" ca="1" si="60"/>
        <v/>
      </c>
    </row>
    <row r="1703" spans="8:8" x14ac:dyDescent="0.35">
      <c r="H1703" s="22" t="str">
        <f t="shared" ca="1" si="60"/>
        <v/>
      </c>
    </row>
    <row r="1704" spans="8:8" x14ac:dyDescent="0.35">
      <c r="H1704" s="22" t="str">
        <f t="shared" ref="H1704:H1767" ca="1" si="61">IF(G717=0,"",IF(B717="","",TODAY()-B717))</f>
        <v/>
      </c>
    </row>
    <row r="1705" spans="8:8" x14ac:dyDescent="0.35">
      <c r="H1705" s="22" t="str">
        <f t="shared" ca="1" si="61"/>
        <v/>
      </c>
    </row>
    <row r="1706" spans="8:8" x14ac:dyDescent="0.35">
      <c r="H1706" s="22" t="str">
        <f t="shared" ca="1" si="61"/>
        <v/>
      </c>
    </row>
    <row r="1707" spans="8:8" x14ac:dyDescent="0.35">
      <c r="H1707" s="22" t="str">
        <f t="shared" ca="1" si="61"/>
        <v/>
      </c>
    </row>
    <row r="1708" spans="8:8" x14ac:dyDescent="0.35">
      <c r="H1708" s="22" t="str">
        <f t="shared" ca="1" si="61"/>
        <v/>
      </c>
    </row>
    <row r="1709" spans="8:8" x14ac:dyDescent="0.35">
      <c r="H1709" s="22" t="str">
        <f t="shared" ca="1" si="61"/>
        <v/>
      </c>
    </row>
    <row r="1710" spans="8:8" x14ac:dyDescent="0.35">
      <c r="H1710" s="22" t="str">
        <f t="shared" ca="1" si="61"/>
        <v/>
      </c>
    </row>
    <row r="1711" spans="8:8" x14ac:dyDescent="0.35">
      <c r="H1711" s="22" t="str">
        <f t="shared" ca="1" si="61"/>
        <v/>
      </c>
    </row>
    <row r="1712" spans="8:8" x14ac:dyDescent="0.35">
      <c r="H1712" s="22" t="str">
        <f t="shared" ca="1" si="61"/>
        <v/>
      </c>
    </row>
    <row r="1713" spans="8:8" x14ac:dyDescent="0.35">
      <c r="H1713" s="22" t="str">
        <f t="shared" ca="1" si="61"/>
        <v/>
      </c>
    </row>
    <row r="1714" spans="8:8" x14ac:dyDescent="0.35">
      <c r="H1714" s="22" t="str">
        <f t="shared" ca="1" si="61"/>
        <v/>
      </c>
    </row>
    <row r="1715" spans="8:8" x14ac:dyDescent="0.35">
      <c r="H1715" s="22" t="str">
        <f t="shared" ca="1" si="61"/>
        <v/>
      </c>
    </row>
    <row r="1716" spans="8:8" x14ac:dyDescent="0.35">
      <c r="H1716" s="22" t="str">
        <f t="shared" ca="1" si="61"/>
        <v/>
      </c>
    </row>
    <row r="1717" spans="8:8" x14ac:dyDescent="0.35">
      <c r="H1717" s="22" t="str">
        <f t="shared" ca="1" si="61"/>
        <v/>
      </c>
    </row>
    <row r="1718" spans="8:8" x14ac:dyDescent="0.35">
      <c r="H1718" s="22" t="str">
        <f t="shared" ca="1" si="61"/>
        <v/>
      </c>
    </row>
    <row r="1719" spans="8:8" x14ac:dyDescent="0.35">
      <c r="H1719" s="22" t="str">
        <f t="shared" ca="1" si="61"/>
        <v/>
      </c>
    </row>
    <row r="1720" spans="8:8" x14ac:dyDescent="0.35">
      <c r="H1720" s="22" t="str">
        <f t="shared" ca="1" si="61"/>
        <v/>
      </c>
    </row>
    <row r="1721" spans="8:8" x14ac:dyDescent="0.35">
      <c r="H1721" s="22" t="str">
        <f t="shared" ca="1" si="61"/>
        <v/>
      </c>
    </row>
    <row r="1722" spans="8:8" x14ac:dyDescent="0.35">
      <c r="H1722" s="22" t="str">
        <f t="shared" ca="1" si="61"/>
        <v/>
      </c>
    </row>
    <row r="1723" spans="8:8" x14ac:dyDescent="0.35">
      <c r="H1723" s="22" t="str">
        <f t="shared" ca="1" si="61"/>
        <v/>
      </c>
    </row>
    <row r="1724" spans="8:8" x14ac:dyDescent="0.35">
      <c r="H1724" s="22" t="str">
        <f t="shared" ca="1" si="61"/>
        <v/>
      </c>
    </row>
    <row r="1725" spans="8:8" x14ac:dyDescent="0.35">
      <c r="H1725" s="22" t="str">
        <f t="shared" ca="1" si="61"/>
        <v/>
      </c>
    </row>
    <row r="1726" spans="8:8" x14ac:dyDescent="0.35">
      <c r="H1726" s="22" t="str">
        <f t="shared" ca="1" si="61"/>
        <v/>
      </c>
    </row>
    <row r="1727" spans="8:8" x14ac:dyDescent="0.35">
      <c r="H1727" s="22" t="str">
        <f t="shared" ca="1" si="61"/>
        <v/>
      </c>
    </row>
    <row r="1728" spans="8:8" x14ac:dyDescent="0.35">
      <c r="H1728" s="22" t="str">
        <f t="shared" ca="1" si="61"/>
        <v/>
      </c>
    </row>
    <row r="1729" spans="8:8" x14ac:dyDescent="0.35">
      <c r="H1729" s="22" t="str">
        <f t="shared" ca="1" si="61"/>
        <v/>
      </c>
    </row>
    <row r="1730" spans="8:8" x14ac:dyDescent="0.35">
      <c r="H1730" s="22" t="str">
        <f t="shared" ca="1" si="61"/>
        <v/>
      </c>
    </row>
    <row r="1731" spans="8:8" x14ac:dyDescent="0.35">
      <c r="H1731" s="22" t="str">
        <f t="shared" ca="1" si="61"/>
        <v/>
      </c>
    </row>
    <row r="1732" spans="8:8" x14ac:dyDescent="0.35">
      <c r="H1732" s="22" t="str">
        <f t="shared" ca="1" si="61"/>
        <v/>
      </c>
    </row>
    <row r="1733" spans="8:8" x14ac:dyDescent="0.35">
      <c r="H1733" s="22" t="str">
        <f t="shared" ca="1" si="61"/>
        <v/>
      </c>
    </row>
    <row r="1734" spans="8:8" x14ac:dyDescent="0.35">
      <c r="H1734" s="22" t="str">
        <f t="shared" ca="1" si="61"/>
        <v/>
      </c>
    </row>
    <row r="1735" spans="8:8" x14ac:dyDescent="0.35">
      <c r="H1735" s="22" t="str">
        <f t="shared" ca="1" si="61"/>
        <v/>
      </c>
    </row>
    <row r="1736" spans="8:8" x14ac:dyDescent="0.35">
      <c r="H1736" s="22" t="str">
        <f t="shared" ca="1" si="61"/>
        <v/>
      </c>
    </row>
    <row r="1737" spans="8:8" x14ac:dyDescent="0.35">
      <c r="H1737" s="22" t="str">
        <f t="shared" ca="1" si="61"/>
        <v/>
      </c>
    </row>
    <row r="1738" spans="8:8" x14ac:dyDescent="0.35">
      <c r="H1738" s="22" t="str">
        <f t="shared" ca="1" si="61"/>
        <v/>
      </c>
    </row>
    <row r="1739" spans="8:8" x14ac:dyDescent="0.35">
      <c r="H1739" s="22" t="str">
        <f t="shared" ca="1" si="61"/>
        <v/>
      </c>
    </row>
    <row r="1740" spans="8:8" x14ac:dyDescent="0.35">
      <c r="H1740" s="22" t="str">
        <f t="shared" ca="1" si="61"/>
        <v/>
      </c>
    </row>
    <row r="1741" spans="8:8" x14ac:dyDescent="0.35">
      <c r="H1741" s="22" t="str">
        <f t="shared" ca="1" si="61"/>
        <v/>
      </c>
    </row>
    <row r="1742" spans="8:8" x14ac:dyDescent="0.35">
      <c r="H1742" s="22" t="str">
        <f t="shared" ca="1" si="61"/>
        <v/>
      </c>
    </row>
    <row r="1743" spans="8:8" x14ac:dyDescent="0.35">
      <c r="H1743" s="22" t="str">
        <f t="shared" ca="1" si="61"/>
        <v/>
      </c>
    </row>
    <row r="1744" spans="8:8" x14ac:dyDescent="0.35">
      <c r="H1744" s="22" t="str">
        <f t="shared" ca="1" si="61"/>
        <v/>
      </c>
    </row>
    <row r="1745" spans="8:8" x14ac:dyDescent="0.35">
      <c r="H1745" s="22" t="str">
        <f t="shared" ca="1" si="61"/>
        <v/>
      </c>
    </row>
    <row r="1746" spans="8:8" x14ac:dyDescent="0.35">
      <c r="H1746" s="22" t="str">
        <f t="shared" ca="1" si="61"/>
        <v/>
      </c>
    </row>
    <row r="1747" spans="8:8" x14ac:dyDescent="0.35">
      <c r="H1747" s="22" t="str">
        <f t="shared" ca="1" si="61"/>
        <v/>
      </c>
    </row>
    <row r="1748" spans="8:8" x14ac:dyDescent="0.35">
      <c r="H1748" s="22" t="str">
        <f t="shared" ca="1" si="61"/>
        <v/>
      </c>
    </row>
    <row r="1749" spans="8:8" x14ac:dyDescent="0.35">
      <c r="H1749" s="22" t="str">
        <f t="shared" ca="1" si="61"/>
        <v/>
      </c>
    </row>
    <row r="1750" spans="8:8" x14ac:dyDescent="0.35">
      <c r="H1750" s="22" t="str">
        <f t="shared" ca="1" si="61"/>
        <v/>
      </c>
    </row>
    <row r="1751" spans="8:8" x14ac:dyDescent="0.35">
      <c r="H1751" s="22" t="str">
        <f t="shared" ca="1" si="61"/>
        <v/>
      </c>
    </row>
    <row r="1752" spans="8:8" x14ac:dyDescent="0.35">
      <c r="H1752" s="22" t="str">
        <f t="shared" ca="1" si="61"/>
        <v/>
      </c>
    </row>
    <row r="1753" spans="8:8" x14ac:dyDescent="0.35">
      <c r="H1753" s="22" t="str">
        <f t="shared" ca="1" si="61"/>
        <v/>
      </c>
    </row>
    <row r="1754" spans="8:8" x14ac:dyDescent="0.35">
      <c r="H1754" s="22" t="str">
        <f t="shared" ca="1" si="61"/>
        <v/>
      </c>
    </row>
    <row r="1755" spans="8:8" x14ac:dyDescent="0.35">
      <c r="H1755" s="22" t="str">
        <f t="shared" ca="1" si="61"/>
        <v/>
      </c>
    </row>
    <row r="1756" spans="8:8" x14ac:dyDescent="0.35">
      <c r="H1756" s="22" t="str">
        <f t="shared" ca="1" si="61"/>
        <v/>
      </c>
    </row>
    <row r="1757" spans="8:8" x14ac:dyDescent="0.35">
      <c r="H1757" s="22" t="str">
        <f t="shared" ca="1" si="61"/>
        <v/>
      </c>
    </row>
    <row r="1758" spans="8:8" x14ac:dyDescent="0.35">
      <c r="H1758" s="22" t="str">
        <f t="shared" ca="1" si="61"/>
        <v/>
      </c>
    </row>
    <row r="1759" spans="8:8" x14ac:dyDescent="0.35">
      <c r="H1759" s="22" t="str">
        <f t="shared" ca="1" si="61"/>
        <v/>
      </c>
    </row>
    <row r="1760" spans="8:8" x14ac:dyDescent="0.35">
      <c r="H1760" s="22" t="str">
        <f t="shared" ca="1" si="61"/>
        <v/>
      </c>
    </row>
    <row r="1761" spans="8:8" x14ac:dyDescent="0.35">
      <c r="H1761" s="22" t="str">
        <f t="shared" ca="1" si="61"/>
        <v/>
      </c>
    </row>
    <row r="1762" spans="8:8" x14ac:dyDescent="0.35">
      <c r="H1762" s="22" t="str">
        <f t="shared" ca="1" si="61"/>
        <v/>
      </c>
    </row>
    <row r="1763" spans="8:8" x14ac:dyDescent="0.35">
      <c r="H1763" s="22" t="str">
        <f t="shared" ca="1" si="61"/>
        <v/>
      </c>
    </row>
    <row r="1764" spans="8:8" x14ac:dyDescent="0.35">
      <c r="H1764" s="22" t="str">
        <f t="shared" ca="1" si="61"/>
        <v/>
      </c>
    </row>
    <row r="1765" spans="8:8" x14ac:dyDescent="0.35">
      <c r="H1765" s="22" t="str">
        <f t="shared" ca="1" si="61"/>
        <v/>
      </c>
    </row>
    <row r="1766" spans="8:8" x14ac:dyDescent="0.35">
      <c r="H1766" s="22" t="str">
        <f t="shared" ca="1" si="61"/>
        <v/>
      </c>
    </row>
    <row r="1767" spans="8:8" x14ac:dyDescent="0.35">
      <c r="H1767" s="22" t="str">
        <f t="shared" ca="1" si="61"/>
        <v/>
      </c>
    </row>
    <row r="1768" spans="8:8" x14ac:dyDescent="0.35">
      <c r="H1768" s="22" t="str">
        <f t="shared" ref="H1768:H1831" ca="1" si="62">IF(G781=0,"",IF(B781="","",TODAY()-B781))</f>
        <v/>
      </c>
    </row>
    <row r="1769" spans="8:8" x14ac:dyDescent="0.35">
      <c r="H1769" s="22" t="str">
        <f t="shared" ca="1" si="62"/>
        <v/>
      </c>
    </row>
    <row r="1770" spans="8:8" x14ac:dyDescent="0.35">
      <c r="H1770" s="22" t="str">
        <f t="shared" ca="1" si="62"/>
        <v/>
      </c>
    </row>
    <row r="1771" spans="8:8" x14ac:dyDescent="0.35">
      <c r="H1771" s="22" t="str">
        <f t="shared" ca="1" si="62"/>
        <v/>
      </c>
    </row>
    <row r="1772" spans="8:8" x14ac:dyDescent="0.35">
      <c r="H1772" s="22" t="str">
        <f t="shared" ca="1" si="62"/>
        <v/>
      </c>
    </row>
    <row r="1773" spans="8:8" x14ac:dyDescent="0.35">
      <c r="H1773" s="22" t="str">
        <f t="shared" ca="1" si="62"/>
        <v/>
      </c>
    </row>
    <row r="1774" spans="8:8" x14ac:dyDescent="0.35">
      <c r="H1774" s="22" t="str">
        <f t="shared" ca="1" si="62"/>
        <v/>
      </c>
    </row>
    <row r="1775" spans="8:8" x14ac:dyDescent="0.35">
      <c r="H1775" s="22" t="str">
        <f t="shared" ca="1" si="62"/>
        <v/>
      </c>
    </row>
    <row r="1776" spans="8:8" x14ac:dyDescent="0.35">
      <c r="H1776" s="22" t="str">
        <f t="shared" ca="1" si="62"/>
        <v/>
      </c>
    </row>
    <row r="1777" spans="8:8" x14ac:dyDescent="0.35">
      <c r="H1777" s="22" t="str">
        <f t="shared" ca="1" si="62"/>
        <v/>
      </c>
    </row>
    <row r="1778" spans="8:8" x14ac:dyDescent="0.35">
      <c r="H1778" s="22" t="str">
        <f t="shared" ca="1" si="62"/>
        <v/>
      </c>
    </row>
    <row r="1779" spans="8:8" x14ac:dyDescent="0.35">
      <c r="H1779" s="22" t="str">
        <f t="shared" ca="1" si="62"/>
        <v/>
      </c>
    </row>
    <row r="1780" spans="8:8" x14ac:dyDescent="0.35">
      <c r="H1780" s="22" t="str">
        <f t="shared" ca="1" si="62"/>
        <v/>
      </c>
    </row>
    <row r="1781" spans="8:8" x14ac:dyDescent="0.35">
      <c r="H1781" s="22" t="str">
        <f t="shared" ca="1" si="62"/>
        <v/>
      </c>
    </row>
    <row r="1782" spans="8:8" x14ac:dyDescent="0.35">
      <c r="H1782" s="22" t="str">
        <f t="shared" ca="1" si="62"/>
        <v/>
      </c>
    </row>
    <row r="1783" spans="8:8" x14ac:dyDescent="0.35">
      <c r="H1783" s="22" t="str">
        <f t="shared" ca="1" si="62"/>
        <v/>
      </c>
    </row>
    <row r="1784" spans="8:8" x14ac:dyDescent="0.35">
      <c r="H1784" s="22" t="str">
        <f t="shared" ca="1" si="62"/>
        <v/>
      </c>
    </row>
    <row r="1785" spans="8:8" x14ac:dyDescent="0.35">
      <c r="H1785" s="22" t="str">
        <f t="shared" ca="1" si="62"/>
        <v/>
      </c>
    </row>
    <row r="1786" spans="8:8" x14ac:dyDescent="0.35">
      <c r="H1786" s="22" t="str">
        <f t="shared" ca="1" si="62"/>
        <v/>
      </c>
    </row>
    <row r="1787" spans="8:8" x14ac:dyDescent="0.35">
      <c r="H1787" s="22" t="str">
        <f t="shared" ca="1" si="62"/>
        <v/>
      </c>
    </row>
    <row r="1788" spans="8:8" x14ac:dyDescent="0.35">
      <c r="H1788" s="22" t="str">
        <f t="shared" ca="1" si="62"/>
        <v/>
      </c>
    </row>
    <row r="1789" spans="8:8" x14ac:dyDescent="0.35">
      <c r="H1789" s="22" t="str">
        <f t="shared" ca="1" si="62"/>
        <v/>
      </c>
    </row>
    <row r="1790" spans="8:8" x14ac:dyDescent="0.35">
      <c r="H1790" s="22" t="str">
        <f t="shared" ca="1" si="62"/>
        <v/>
      </c>
    </row>
    <row r="1791" spans="8:8" x14ac:dyDescent="0.35">
      <c r="H1791" s="22" t="str">
        <f t="shared" ca="1" si="62"/>
        <v/>
      </c>
    </row>
    <row r="1792" spans="8:8" x14ac:dyDescent="0.35">
      <c r="H1792" s="22" t="str">
        <f t="shared" ca="1" si="62"/>
        <v/>
      </c>
    </row>
    <row r="1793" spans="8:8" x14ac:dyDescent="0.35">
      <c r="H1793" s="22" t="str">
        <f t="shared" ca="1" si="62"/>
        <v/>
      </c>
    </row>
    <row r="1794" spans="8:8" x14ac:dyDescent="0.35">
      <c r="H1794" s="22" t="str">
        <f t="shared" ca="1" si="62"/>
        <v/>
      </c>
    </row>
    <row r="1795" spans="8:8" x14ac:dyDescent="0.35">
      <c r="H1795" s="22" t="str">
        <f t="shared" ca="1" si="62"/>
        <v/>
      </c>
    </row>
    <row r="1796" spans="8:8" x14ac:dyDescent="0.35">
      <c r="H1796" s="22" t="str">
        <f t="shared" ca="1" si="62"/>
        <v/>
      </c>
    </row>
    <row r="1797" spans="8:8" x14ac:dyDescent="0.35">
      <c r="H1797" s="22" t="str">
        <f t="shared" ca="1" si="62"/>
        <v/>
      </c>
    </row>
    <row r="1798" spans="8:8" x14ac:dyDescent="0.35">
      <c r="H1798" s="22" t="str">
        <f t="shared" ca="1" si="62"/>
        <v/>
      </c>
    </row>
    <row r="1799" spans="8:8" x14ac:dyDescent="0.35">
      <c r="H1799" s="22" t="str">
        <f t="shared" ca="1" si="62"/>
        <v/>
      </c>
    </row>
    <row r="1800" spans="8:8" x14ac:dyDescent="0.35">
      <c r="H1800" s="22" t="str">
        <f t="shared" ca="1" si="62"/>
        <v/>
      </c>
    </row>
    <row r="1801" spans="8:8" x14ac:dyDescent="0.35">
      <c r="H1801" s="22" t="str">
        <f t="shared" ca="1" si="62"/>
        <v/>
      </c>
    </row>
    <row r="1802" spans="8:8" x14ac:dyDescent="0.35">
      <c r="H1802" s="22" t="str">
        <f t="shared" ca="1" si="62"/>
        <v/>
      </c>
    </row>
    <row r="1803" spans="8:8" x14ac:dyDescent="0.35">
      <c r="H1803" s="22" t="str">
        <f t="shared" ca="1" si="62"/>
        <v/>
      </c>
    </row>
    <row r="1804" spans="8:8" x14ac:dyDescent="0.35">
      <c r="H1804" s="22" t="str">
        <f t="shared" ca="1" si="62"/>
        <v/>
      </c>
    </row>
    <row r="1805" spans="8:8" x14ac:dyDescent="0.35">
      <c r="H1805" s="22" t="str">
        <f t="shared" ca="1" si="62"/>
        <v/>
      </c>
    </row>
    <row r="1806" spans="8:8" x14ac:dyDescent="0.35">
      <c r="H1806" s="22" t="str">
        <f t="shared" ca="1" si="62"/>
        <v/>
      </c>
    </row>
    <row r="1807" spans="8:8" x14ac:dyDescent="0.35">
      <c r="H1807" s="22" t="str">
        <f t="shared" ca="1" si="62"/>
        <v/>
      </c>
    </row>
    <row r="1808" spans="8:8" x14ac:dyDescent="0.35">
      <c r="H1808" s="22" t="str">
        <f t="shared" ca="1" si="62"/>
        <v/>
      </c>
    </row>
    <row r="1809" spans="8:8" x14ac:dyDescent="0.35">
      <c r="H1809" s="22" t="str">
        <f t="shared" ca="1" si="62"/>
        <v/>
      </c>
    </row>
    <row r="1810" spans="8:8" x14ac:dyDescent="0.35">
      <c r="H1810" s="22" t="str">
        <f t="shared" ca="1" si="62"/>
        <v/>
      </c>
    </row>
    <row r="1811" spans="8:8" x14ac:dyDescent="0.35">
      <c r="H1811" s="22" t="str">
        <f t="shared" ca="1" si="62"/>
        <v/>
      </c>
    </row>
    <row r="1812" spans="8:8" x14ac:dyDescent="0.35">
      <c r="H1812" s="22" t="str">
        <f t="shared" ca="1" si="62"/>
        <v/>
      </c>
    </row>
    <row r="1813" spans="8:8" x14ac:dyDescent="0.35">
      <c r="H1813" s="22" t="str">
        <f t="shared" ca="1" si="62"/>
        <v/>
      </c>
    </row>
    <row r="1814" spans="8:8" x14ac:dyDescent="0.35">
      <c r="H1814" s="22" t="str">
        <f t="shared" ca="1" si="62"/>
        <v/>
      </c>
    </row>
    <row r="1815" spans="8:8" x14ac:dyDescent="0.35">
      <c r="H1815" s="22" t="str">
        <f t="shared" ca="1" si="62"/>
        <v/>
      </c>
    </row>
    <row r="1816" spans="8:8" x14ac:dyDescent="0.35">
      <c r="H1816" s="22" t="str">
        <f t="shared" ca="1" si="62"/>
        <v/>
      </c>
    </row>
    <row r="1817" spans="8:8" x14ac:dyDescent="0.35">
      <c r="H1817" s="22" t="str">
        <f t="shared" ca="1" si="62"/>
        <v/>
      </c>
    </row>
    <row r="1818" spans="8:8" x14ac:dyDescent="0.35">
      <c r="H1818" s="22" t="str">
        <f t="shared" ca="1" si="62"/>
        <v/>
      </c>
    </row>
    <row r="1819" spans="8:8" x14ac:dyDescent="0.35">
      <c r="H1819" s="22" t="str">
        <f t="shared" ca="1" si="62"/>
        <v/>
      </c>
    </row>
    <row r="1820" spans="8:8" x14ac:dyDescent="0.35">
      <c r="H1820" s="22" t="str">
        <f t="shared" ca="1" si="62"/>
        <v/>
      </c>
    </row>
    <row r="1821" spans="8:8" x14ac:dyDescent="0.35">
      <c r="H1821" s="22" t="str">
        <f t="shared" ca="1" si="62"/>
        <v/>
      </c>
    </row>
    <row r="1822" spans="8:8" x14ac:dyDescent="0.35">
      <c r="H1822" s="22" t="str">
        <f t="shared" ca="1" si="62"/>
        <v/>
      </c>
    </row>
    <row r="1823" spans="8:8" x14ac:dyDescent="0.35">
      <c r="H1823" s="22" t="str">
        <f t="shared" ca="1" si="62"/>
        <v/>
      </c>
    </row>
    <row r="1824" spans="8:8" x14ac:dyDescent="0.35">
      <c r="H1824" s="22" t="str">
        <f t="shared" ca="1" si="62"/>
        <v/>
      </c>
    </row>
    <row r="1825" spans="8:8" x14ac:dyDescent="0.35">
      <c r="H1825" s="22" t="str">
        <f t="shared" ca="1" si="62"/>
        <v/>
      </c>
    </row>
    <row r="1826" spans="8:8" x14ac:dyDescent="0.35">
      <c r="H1826" s="22" t="str">
        <f t="shared" ca="1" si="62"/>
        <v/>
      </c>
    </row>
    <row r="1827" spans="8:8" x14ac:dyDescent="0.35">
      <c r="H1827" s="22" t="str">
        <f t="shared" ca="1" si="62"/>
        <v/>
      </c>
    </row>
    <row r="1828" spans="8:8" x14ac:dyDescent="0.35">
      <c r="H1828" s="22" t="str">
        <f t="shared" ca="1" si="62"/>
        <v/>
      </c>
    </row>
    <row r="1829" spans="8:8" x14ac:dyDescent="0.35">
      <c r="H1829" s="22" t="str">
        <f t="shared" ca="1" si="62"/>
        <v/>
      </c>
    </row>
    <row r="1830" spans="8:8" x14ac:dyDescent="0.35">
      <c r="H1830" s="22" t="str">
        <f t="shared" ca="1" si="62"/>
        <v/>
      </c>
    </row>
    <row r="1831" spans="8:8" x14ac:dyDescent="0.35">
      <c r="H1831" s="22" t="str">
        <f t="shared" ca="1" si="62"/>
        <v/>
      </c>
    </row>
    <row r="1832" spans="8:8" x14ac:dyDescent="0.35">
      <c r="H1832" s="22" t="str">
        <f t="shared" ref="H1832:H1895" ca="1" si="63">IF(G845=0,"",IF(B845="","",TODAY()-B845))</f>
        <v/>
      </c>
    </row>
    <row r="1833" spans="8:8" x14ac:dyDescent="0.35">
      <c r="H1833" s="22" t="str">
        <f t="shared" ca="1" si="63"/>
        <v/>
      </c>
    </row>
    <row r="1834" spans="8:8" x14ac:dyDescent="0.35">
      <c r="H1834" s="22" t="str">
        <f t="shared" ca="1" si="63"/>
        <v/>
      </c>
    </row>
    <row r="1835" spans="8:8" x14ac:dyDescent="0.35">
      <c r="H1835" s="22" t="str">
        <f t="shared" ca="1" si="63"/>
        <v/>
      </c>
    </row>
    <row r="1836" spans="8:8" x14ac:dyDescent="0.35">
      <c r="H1836" s="22" t="str">
        <f t="shared" ca="1" si="63"/>
        <v/>
      </c>
    </row>
    <row r="1837" spans="8:8" x14ac:dyDescent="0.35">
      <c r="H1837" s="22" t="str">
        <f t="shared" ca="1" si="63"/>
        <v/>
      </c>
    </row>
    <row r="1838" spans="8:8" x14ac:dyDescent="0.35">
      <c r="H1838" s="22" t="str">
        <f t="shared" ca="1" si="63"/>
        <v/>
      </c>
    </row>
    <row r="1839" spans="8:8" x14ac:dyDescent="0.35">
      <c r="H1839" s="22" t="str">
        <f t="shared" ca="1" si="63"/>
        <v/>
      </c>
    </row>
    <row r="1840" spans="8:8" x14ac:dyDescent="0.35">
      <c r="H1840" s="22" t="str">
        <f t="shared" ca="1" si="63"/>
        <v/>
      </c>
    </row>
    <row r="1841" spans="8:8" x14ac:dyDescent="0.35">
      <c r="H1841" s="22" t="str">
        <f t="shared" ca="1" si="63"/>
        <v/>
      </c>
    </row>
    <row r="1842" spans="8:8" x14ac:dyDescent="0.35">
      <c r="H1842" s="22" t="str">
        <f t="shared" ca="1" si="63"/>
        <v/>
      </c>
    </row>
    <row r="1843" spans="8:8" x14ac:dyDescent="0.35">
      <c r="H1843" s="22" t="str">
        <f t="shared" ca="1" si="63"/>
        <v/>
      </c>
    </row>
    <row r="1844" spans="8:8" x14ac:dyDescent="0.35">
      <c r="H1844" s="22" t="str">
        <f t="shared" ca="1" si="63"/>
        <v/>
      </c>
    </row>
    <row r="1845" spans="8:8" x14ac:dyDescent="0.35">
      <c r="H1845" s="22" t="str">
        <f t="shared" ca="1" si="63"/>
        <v/>
      </c>
    </row>
    <row r="1846" spans="8:8" x14ac:dyDescent="0.35">
      <c r="H1846" s="22" t="str">
        <f t="shared" ca="1" si="63"/>
        <v/>
      </c>
    </row>
    <row r="1847" spans="8:8" x14ac:dyDescent="0.35">
      <c r="H1847" s="22" t="str">
        <f t="shared" ca="1" si="63"/>
        <v/>
      </c>
    </row>
    <row r="1848" spans="8:8" x14ac:dyDescent="0.35">
      <c r="H1848" s="22" t="str">
        <f t="shared" ca="1" si="63"/>
        <v/>
      </c>
    </row>
    <row r="1849" spans="8:8" x14ac:dyDescent="0.35">
      <c r="H1849" s="22" t="str">
        <f t="shared" ca="1" si="63"/>
        <v/>
      </c>
    </row>
    <row r="1850" spans="8:8" x14ac:dyDescent="0.35">
      <c r="H1850" s="22" t="str">
        <f t="shared" ca="1" si="63"/>
        <v/>
      </c>
    </row>
    <row r="1851" spans="8:8" x14ac:dyDescent="0.35">
      <c r="H1851" s="22" t="str">
        <f t="shared" ca="1" si="63"/>
        <v/>
      </c>
    </row>
    <row r="1852" spans="8:8" x14ac:dyDescent="0.35">
      <c r="H1852" s="22" t="str">
        <f t="shared" ca="1" si="63"/>
        <v/>
      </c>
    </row>
    <row r="1853" spans="8:8" x14ac:dyDescent="0.35">
      <c r="H1853" s="22" t="str">
        <f t="shared" ca="1" si="63"/>
        <v/>
      </c>
    </row>
    <row r="1854" spans="8:8" x14ac:dyDescent="0.35">
      <c r="H1854" s="22" t="str">
        <f t="shared" ca="1" si="63"/>
        <v/>
      </c>
    </row>
    <row r="1855" spans="8:8" x14ac:dyDescent="0.35">
      <c r="H1855" s="22" t="str">
        <f t="shared" ca="1" si="63"/>
        <v/>
      </c>
    </row>
    <row r="1856" spans="8:8" x14ac:dyDescent="0.35">
      <c r="H1856" s="22" t="str">
        <f t="shared" ca="1" si="63"/>
        <v/>
      </c>
    </row>
    <row r="1857" spans="8:8" x14ac:dyDescent="0.35">
      <c r="H1857" s="22" t="str">
        <f t="shared" ca="1" si="63"/>
        <v/>
      </c>
    </row>
    <row r="1858" spans="8:8" x14ac:dyDescent="0.35">
      <c r="H1858" s="22" t="str">
        <f t="shared" ca="1" si="63"/>
        <v/>
      </c>
    </row>
    <row r="1859" spans="8:8" x14ac:dyDescent="0.35">
      <c r="H1859" s="22" t="str">
        <f t="shared" ca="1" si="63"/>
        <v/>
      </c>
    </row>
    <row r="1860" spans="8:8" x14ac:dyDescent="0.35">
      <c r="H1860" s="22" t="str">
        <f t="shared" ca="1" si="63"/>
        <v/>
      </c>
    </row>
    <row r="1861" spans="8:8" x14ac:dyDescent="0.35">
      <c r="H1861" s="22" t="str">
        <f t="shared" ca="1" si="63"/>
        <v/>
      </c>
    </row>
    <row r="1862" spans="8:8" x14ac:dyDescent="0.35">
      <c r="H1862" s="22" t="str">
        <f t="shared" ca="1" si="63"/>
        <v/>
      </c>
    </row>
    <row r="1863" spans="8:8" x14ac:dyDescent="0.35">
      <c r="H1863" s="22" t="str">
        <f t="shared" ca="1" si="63"/>
        <v/>
      </c>
    </row>
    <row r="1864" spans="8:8" x14ac:dyDescent="0.35">
      <c r="H1864" s="22" t="str">
        <f t="shared" ca="1" si="63"/>
        <v/>
      </c>
    </row>
    <row r="1865" spans="8:8" x14ac:dyDescent="0.35">
      <c r="H1865" s="22" t="str">
        <f t="shared" ca="1" si="63"/>
        <v/>
      </c>
    </row>
    <row r="1866" spans="8:8" x14ac:dyDescent="0.35">
      <c r="H1866" s="22" t="str">
        <f t="shared" ca="1" si="63"/>
        <v/>
      </c>
    </row>
    <row r="1867" spans="8:8" x14ac:dyDescent="0.35">
      <c r="H1867" s="22" t="str">
        <f t="shared" ca="1" si="63"/>
        <v/>
      </c>
    </row>
    <row r="1868" spans="8:8" x14ac:dyDescent="0.35">
      <c r="H1868" s="22" t="str">
        <f t="shared" ca="1" si="63"/>
        <v/>
      </c>
    </row>
    <row r="1869" spans="8:8" x14ac:dyDescent="0.35">
      <c r="H1869" s="22" t="str">
        <f t="shared" ca="1" si="63"/>
        <v/>
      </c>
    </row>
    <row r="1870" spans="8:8" x14ac:dyDescent="0.35">
      <c r="H1870" s="22" t="str">
        <f t="shared" ca="1" si="63"/>
        <v/>
      </c>
    </row>
    <row r="1871" spans="8:8" x14ac:dyDescent="0.35">
      <c r="H1871" s="22" t="str">
        <f t="shared" ca="1" si="63"/>
        <v/>
      </c>
    </row>
    <row r="1872" spans="8:8" x14ac:dyDescent="0.35">
      <c r="H1872" s="22" t="str">
        <f t="shared" ca="1" si="63"/>
        <v/>
      </c>
    </row>
    <row r="1873" spans="8:8" x14ac:dyDescent="0.35">
      <c r="H1873" s="22" t="str">
        <f t="shared" ca="1" si="63"/>
        <v/>
      </c>
    </row>
    <row r="1874" spans="8:8" x14ac:dyDescent="0.35">
      <c r="H1874" s="22" t="str">
        <f t="shared" ca="1" si="63"/>
        <v/>
      </c>
    </row>
    <row r="1875" spans="8:8" x14ac:dyDescent="0.35">
      <c r="H1875" s="22" t="str">
        <f t="shared" ca="1" si="63"/>
        <v/>
      </c>
    </row>
    <row r="1876" spans="8:8" x14ac:dyDescent="0.35">
      <c r="H1876" s="22" t="str">
        <f t="shared" ca="1" si="63"/>
        <v/>
      </c>
    </row>
    <row r="1877" spans="8:8" x14ac:dyDescent="0.35">
      <c r="H1877" s="22" t="str">
        <f t="shared" ca="1" si="63"/>
        <v/>
      </c>
    </row>
    <row r="1878" spans="8:8" x14ac:dyDescent="0.35">
      <c r="H1878" s="22" t="str">
        <f t="shared" ca="1" si="63"/>
        <v/>
      </c>
    </row>
    <row r="1879" spans="8:8" x14ac:dyDescent="0.35">
      <c r="H1879" s="22" t="str">
        <f t="shared" ca="1" si="63"/>
        <v/>
      </c>
    </row>
    <row r="1880" spans="8:8" x14ac:dyDescent="0.35">
      <c r="H1880" s="22" t="str">
        <f t="shared" ca="1" si="63"/>
        <v/>
      </c>
    </row>
    <row r="1881" spans="8:8" x14ac:dyDescent="0.35">
      <c r="H1881" s="22" t="str">
        <f t="shared" ca="1" si="63"/>
        <v/>
      </c>
    </row>
    <row r="1882" spans="8:8" x14ac:dyDescent="0.35">
      <c r="H1882" s="22" t="str">
        <f t="shared" ca="1" si="63"/>
        <v/>
      </c>
    </row>
    <row r="1883" spans="8:8" x14ac:dyDescent="0.35">
      <c r="H1883" s="22" t="str">
        <f t="shared" ca="1" si="63"/>
        <v/>
      </c>
    </row>
    <row r="1884" spans="8:8" x14ac:dyDescent="0.35">
      <c r="H1884" s="22" t="str">
        <f t="shared" ca="1" si="63"/>
        <v/>
      </c>
    </row>
    <row r="1885" spans="8:8" x14ac:dyDescent="0.35">
      <c r="H1885" s="22" t="str">
        <f t="shared" ca="1" si="63"/>
        <v/>
      </c>
    </row>
    <row r="1886" spans="8:8" x14ac:dyDescent="0.35">
      <c r="H1886" s="22" t="str">
        <f t="shared" ca="1" si="63"/>
        <v/>
      </c>
    </row>
    <row r="1887" spans="8:8" x14ac:dyDescent="0.35">
      <c r="H1887" s="22" t="str">
        <f t="shared" ca="1" si="63"/>
        <v/>
      </c>
    </row>
    <row r="1888" spans="8:8" x14ac:dyDescent="0.35">
      <c r="H1888" s="22" t="str">
        <f t="shared" ca="1" si="63"/>
        <v/>
      </c>
    </row>
    <row r="1889" spans="8:8" x14ac:dyDescent="0.35">
      <c r="H1889" s="22" t="str">
        <f t="shared" ca="1" si="63"/>
        <v/>
      </c>
    </row>
    <row r="1890" spans="8:8" x14ac:dyDescent="0.35">
      <c r="H1890" s="22" t="str">
        <f t="shared" ca="1" si="63"/>
        <v/>
      </c>
    </row>
    <row r="1891" spans="8:8" x14ac:dyDescent="0.35">
      <c r="H1891" s="22" t="str">
        <f t="shared" ca="1" si="63"/>
        <v/>
      </c>
    </row>
    <row r="1892" spans="8:8" x14ac:dyDescent="0.35">
      <c r="H1892" s="22" t="str">
        <f t="shared" ca="1" si="63"/>
        <v/>
      </c>
    </row>
    <row r="1893" spans="8:8" x14ac:dyDescent="0.35">
      <c r="H1893" s="22" t="str">
        <f t="shared" ca="1" si="63"/>
        <v/>
      </c>
    </row>
    <row r="1894" spans="8:8" x14ac:dyDescent="0.35">
      <c r="H1894" s="22" t="str">
        <f t="shared" ca="1" si="63"/>
        <v/>
      </c>
    </row>
    <row r="1895" spans="8:8" x14ac:dyDescent="0.35">
      <c r="H1895" s="22" t="str">
        <f t="shared" ca="1" si="63"/>
        <v/>
      </c>
    </row>
    <row r="1896" spans="8:8" x14ac:dyDescent="0.35">
      <c r="H1896" s="22" t="str">
        <f t="shared" ref="H1896:H1959" ca="1" si="64">IF(G909=0,"",IF(B909="","",TODAY()-B909))</f>
        <v/>
      </c>
    </row>
    <row r="1897" spans="8:8" x14ac:dyDescent="0.35">
      <c r="H1897" s="22" t="str">
        <f t="shared" ca="1" si="64"/>
        <v/>
      </c>
    </row>
    <row r="1898" spans="8:8" x14ac:dyDescent="0.35">
      <c r="H1898" s="22" t="str">
        <f t="shared" ca="1" si="64"/>
        <v/>
      </c>
    </row>
    <row r="1899" spans="8:8" x14ac:dyDescent="0.35">
      <c r="H1899" s="22" t="str">
        <f t="shared" ca="1" si="64"/>
        <v/>
      </c>
    </row>
    <row r="1900" spans="8:8" x14ac:dyDescent="0.35">
      <c r="H1900" s="22" t="str">
        <f t="shared" ca="1" si="64"/>
        <v/>
      </c>
    </row>
    <row r="1901" spans="8:8" x14ac:dyDescent="0.35">
      <c r="H1901" s="22" t="str">
        <f t="shared" ca="1" si="64"/>
        <v/>
      </c>
    </row>
    <row r="1902" spans="8:8" x14ac:dyDescent="0.35">
      <c r="H1902" s="22" t="str">
        <f t="shared" ca="1" si="64"/>
        <v/>
      </c>
    </row>
    <row r="1903" spans="8:8" x14ac:dyDescent="0.35">
      <c r="H1903" s="22" t="str">
        <f t="shared" ca="1" si="64"/>
        <v/>
      </c>
    </row>
    <row r="1904" spans="8:8" x14ac:dyDescent="0.35">
      <c r="H1904" s="22" t="str">
        <f t="shared" ca="1" si="64"/>
        <v/>
      </c>
    </row>
    <row r="1905" spans="8:8" x14ac:dyDescent="0.35">
      <c r="H1905" s="22" t="str">
        <f t="shared" ca="1" si="64"/>
        <v/>
      </c>
    </row>
    <row r="1906" spans="8:8" x14ac:dyDescent="0.35">
      <c r="H1906" s="22" t="str">
        <f t="shared" ca="1" si="64"/>
        <v/>
      </c>
    </row>
    <row r="1907" spans="8:8" x14ac:dyDescent="0.35">
      <c r="H1907" s="22" t="str">
        <f t="shared" ca="1" si="64"/>
        <v/>
      </c>
    </row>
    <row r="1908" spans="8:8" x14ac:dyDescent="0.35">
      <c r="H1908" s="22" t="str">
        <f t="shared" ca="1" si="64"/>
        <v/>
      </c>
    </row>
    <row r="1909" spans="8:8" x14ac:dyDescent="0.35">
      <c r="H1909" s="22" t="str">
        <f t="shared" ca="1" si="64"/>
        <v/>
      </c>
    </row>
    <row r="1910" spans="8:8" x14ac:dyDescent="0.35">
      <c r="H1910" s="22" t="str">
        <f t="shared" ca="1" si="64"/>
        <v/>
      </c>
    </row>
    <row r="1911" spans="8:8" x14ac:dyDescent="0.35">
      <c r="H1911" s="22" t="str">
        <f t="shared" ca="1" si="64"/>
        <v/>
      </c>
    </row>
    <row r="1912" spans="8:8" x14ac:dyDescent="0.35">
      <c r="H1912" s="22" t="str">
        <f t="shared" ca="1" si="64"/>
        <v/>
      </c>
    </row>
    <row r="1913" spans="8:8" x14ac:dyDescent="0.35">
      <c r="H1913" s="22" t="str">
        <f t="shared" ca="1" si="64"/>
        <v/>
      </c>
    </row>
    <row r="1914" spans="8:8" x14ac:dyDescent="0.35">
      <c r="H1914" s="22" t="str">
        <f t="shared" ca="1" si="64"/>
        <v/>
      </c>
    </row>
    <row r="1915" spans="8:8" x14ac:dyDescent="0.35">
      <c r="H1915" s="22" t="str">
        <f t="shared" ca="1" si="64"/>
        <v/>
      </c>
    </row>
    <row r="1916" spans="8:8" x14ac:dyDescent="0.35">
      <c r="H1916" s="22" t="str">
        <f t="shared" ca="1" si="64"/>
        <v/>
      </c>
    </row>
    <row r="1917" spans="8:8" x14ac:dyDescent="0.35">
      <c r="H1917" s="22" t="str">
        <f t="shared" ca="1" si="64"/>
        <v/>
      </c>
    </row>
    <row r="1918" spans="8:8" x14ac:dyDescent="0.35">
      <c r="H1918" s="22" t="str">
        <f t="shared" ca="1" si="64"/>
        <v/>
      </c>
    </row>
    <row r="1919" spans="8:8" x14ac:dyDescent="0.35">
      <c r="H1919" s="22" t="str">
        <f t="shared" ca="1" si="64"/>
        <v/>
      </c>
    </row>
    <row r="1920" spans="8:8" x14ac:dyDescent="0.35">
      <c r="H1920" s="22" t="str">
        <f t="shared" ca="1" si="64"/>
        <v/>
      </c>
    </row>
    <row r="1921" spans="8:8" x14ac:dyDescent="0.35">
      <c r="H1921" s="22" t="str">
        <f t="shared" ca="1" si="64"/>
        <v/>
      </c>
    </row>
    <row r="1922" spans="8:8" x14ac:dyDescent="0.35">
      <c r="H1922" s="22" t="str">
        <f t="shared" ca="1" si="64"/>
        <v/>
      </c>
    </row>
    <row r="1923" spans="8:8" x14ac:dyDescent="0.35">
      <c r="H1923" s="22" t="str">
        <f t="shared" ca="1" si="64"/>
        <v/>
      </c>
    </row>
    <row r="1924" spans="8:8" x14ac:dyDescent="0.35">
      <c r="H1924" s="22" t="str">
        <f t="shared" ca="1" si="64"/>
        <v/>
      </c>
    </row>
    <row r="1925" spans="8:8" x14ac:dyDescent="0.35">
      <c r="H1925" s="22" t="str">
        <f t="shared" ca="1" si="64"/>
        <v/>
      </c>
    </row>
    <row r="1926" spans="8:8" x14ac:dyDescent="0.35">
      <c r="H1926" s="22" t="str">
        <f t="shared" ca="1" si="64"/>
        <v/>
      </c>
    </row>
    <row r="1927" spans="8:8" x14ac:dyDescent="0.35">
      <c r="H1927" s="22" t="str">
        <f t="shared" ca="1" si="64"/>
        <v/>
      </c>
    </row>
    <row r="1928" spans="8:8" x14ac:dyDescent="0.35">
      <c r="H1928" s="22" t="str">
        <f t="shared" ca="1" si="64"/>
        <v/>
      </c>
    </row>
    <row r="1929" spans="8:8" x14ac:dyDescent="0.35">
      <c r="H1929" s="22" t="str">
        <f t="shared" ca="1" si="64"/>
        <v/>
      </c>
    </row>
    <row r="1930" spans="8:8" x14ac:dyDescent="0.35">
      <c r="H1930" s="22" t="str">
        <f t="shared" ca="1" si="64"/>
        <v/>
      </c>
    </row>
    <row r="1931" spans="8:8" x14ac:dyDescent="0.35">
      <c r="H1931" s="22" t="str">
        <f t="shared" ca="1" si="64"/>
        <v/>
      </c>
    </row>
    <row r="1932" spans="8:8" x14ac:dyDescent="0.35">
      <c r="H1932" s="22" t="str">
        <f t="shared" ca="1" si="64"/>
        <v/>
      </c>
    </row>
    <row r="1933" spans="8:8" x14ac:dyDescent="0.35">
      <c r="H1933" s="22" t="str">
        <f t="shared" ca="1" si="64"/>
        <v/>
      </c>
    </row>
    <row r="1934" spans="8:8" x14ac:dyDescent="0.35">
      <c r="H1934" s="22" t="str">
        <f t="shared" ca="1" si="64"/>
        <v/>
      </c>
    </row>
    <row r="1935" spans="8:8" x14ac:dyDescent="0.35">
      <c r="H1935" s="22" t="str">
        <f t="shared" ca="1" si="64"/>
        <v/>
      </c>
    </row>
    <row r="1936" spans="8:8" x14ac:dyDescent="0.35">
      <c r="H1936" s="22" t="str">
        <f t="shared" ca="1" si="64"/>
        <v/>
      </c>
    </row>
    <row r="1937" spans="8:8" x14ac:dyDescent="0.35">
      <c r="H1937" s="22" t="str">
        <f t="shared" ca="1" si="64"/>
        <v/>
      </c>
    </row>
    <row r="1938" spans="8:8" x14ac:dyDescent="0.35">
      <c r="H1938" s="22" t="str">
        <f t="shared" ca="1" si="64"/>
        <v/>
      </c>
    </row>
    <row r="1939" spans="8:8" x14ac:dyDescent="0.35">
      <c r="H1939" s="22" t="str">
        <f t="shared" ca="1" si="64"/>
        <v/>
      </c>
    </row>
    <row r="1940" spans="8:8" x14ac:dyDescent="0.35">
      <c r="H1940" s="22" t="str">
        <f t="shared" ca="1" si="64"/>
        <v/>
      </c>
    </row>
    <row r="1941" spans="8:8" x14ac:dyDescent="0.35">
      <c r="H1941" s="22" t="str">
        <f t="shared" ca="1" si="64"/>
        <v/>
      </c>
    </row>
    <row r="1942" spans="8:8" x14ac:dyDescent="0.35">
      <c r="H1942" s="22" t="str">
        <f t="shared" ca="1" si="64"/>
        <v/>
      </c>
    </row>
    <row r="1943" spans="8:8" x14ac:dyDescent="0.35">
      <c r="H1943" s="22" t="str">
        <f t="shared" ca="1" si="64"/>
        <v/>
      </c>
    </row>
    <row r="1944" spans="8:8" x14ac:dyDescent="0.35">
      <c r="H1944" s="22" t="str">
        <f t="shared" ca="1" si="64"/>
        <v/>
      </c>
    </row>
    <row r="1945" spans="8:8" x14ac:dyDescent="0.35">
      <c r="H1945" s="22" t="str">
        <f t="shared" ca="1" si="64"/>
        <v/>
      </c>
    </row>
    <row r="1946" spans="8:8" x14ac:dyDescent="0.35">
      <c r="H1946" s="22" t="str">
        <f t="shared" ca="1" si="64"/>
        <v/>
      </c>
    </row>
    <row r="1947" spans="8:8" x14ac:dyDescent="0.35">
      <c r="H1947" s="22" t="str">
        <f t="shared" ca="1" si="64"/>
        <v/>
      </c>
    </row>
    <row r="1948" spans="8:8" x14ac:dyDescent="0.35">
      <c r="H1948" s="22" t="str">
        <f t="shared" ca="1" si="64"/>
        <v/>
      </c>
    </row>
    <row r="1949" spans="8:8" x14ac:dyDescent="0.35">
      <c r="H1949" s="22" t="str">
        <f t="shared" ca="1" si="64"/>
        <v/>
      </c>
    </row>
    <row r="1950" spans="8:8" x14ac:dyDescent="0.35">
      <c r="H1950" s="22" t="str">
        <f t="shared" ca="1" si="64"/>
        <v/>
      </c>
    </row>
    <row r="1951" spans="8:8" x14ac:dyDescent="0.35">
      <c r="H1951" s="22" t="str">
        <f t="shared" ca="1" si="64"/>
        <v/>
      </c>
    </row>
    <row r="1952" spans="8:8" x14ac:dyDescent="0.35">
      <c r="H1952" s="22" t="str">
        <f t="shared" ca="1" si="64"/>
        <v/>
      </c>
    </row>
    <row r="1953" spans="8:8" x14ac:dyDescent="0.35">
      <c r="H1953" s="22" t="str">
        <f t="shared" ca="1" si="64"/>
        <v/>
      </c>
    </row>
    <row r="1954" spans="8:8" x14ac:dyDescent="0.35">
      <c r="H1954" s="22" t="str">
        <f t="shared" ca="1" si="64"/>
        <v/>
      </c>
    </row>
    <row r="1955" spans="8:8" x14ac:dyDescent="0.35">
      <c r="H1955" s="22" t="str">
        <f t="shared" ca="1" si="64"/>
        <v/>
      </c>
    </row>
    <row r="1956" spans="8:8" x14ac:dyDescent="0.35">
      <c r="H1956" s="22" t="str">
        <f t="shared" ca="1" si="64"/>
        <v/>
      </c>
    </row>
    <row r="1957" spans="8:8" x14ac:dyDescent="0.35">
      <c r="H1957" s="22" t="str">
        <f t="shared" ca="1" si="64"/>
        <v/>
      </c>
    </row>
    <row r="1958" spans="8:8" x14ac:dyDescent="0.35">
      <c r="H1958" s="22" t="str">
        <f t="shared" ca="1" si="64"/>
        <v/>
      </c>
    </row>
    <row r="1959" spans="8:8" x14ac:dyDescent="0.35">
      <c r="H1959" s="22" t="str">
        <f t="shared" ca="1" si="64"/>
        <v/>
      </c>
    </row>
    <row r="1960" spans="8:8" x14ac:dyDescent="0.35">
      <c r="H1960" s="22" t="str">
        <f t="shared" ref="H1960:H1986" ca="1" si="65">IF(G973=0,"",IF(B973="","",TODAY()-B973))</f>
        <v/>
      </c>
    </row>
    <row r="1961" spans="8:8" x14ac:dyDescent="0.35">
      <c r="H1961" s="22" t="str">
        <f t="shared" ca="1" si="65"/>
        <v/>
      </c>
    </row>
    <row r="1962" spans="8:8" x14ac:dyDescent="0.35">
      <c r="H1962" s="22" t="str">
        <f t="shared" ca="1" si="65"/>
        <v/>
      </c>
    </row>
    <row r="1963" spans="8:8" x14ac:dyDescent="0.35">
      <c r="H1963" s="22" t="str">
        <f t="shared" ca="1" si="65"/>
        <v/>
      </c>
    </row>
    <row r="1964" spans="8:8" x14ac:dyDescent="0.35">
      <c r="H1964" s="22" t="str">
        <f t="shared" ca="1" si="65"/>
        <v/>
      </c>
    </row>
    <row r="1965" spans="8:8" x14ac:dyDescent="0.35">
      <c r="H1965" s="22" t="str">
        <f t="shared" ca="1" si="65"/>
        <v/>
      </c>
    </row>
    <row r="1966" spans="8:8" x14ac:dyDescent="0.35">
      <c r="H1966" s="22" t="str">
        <f t="shared" ca="1" si="65"/>
        <v/>
      </c>
    </row>
    <row r="1967" spans="8:8" x14ac:dyDescent="0.35">
      <c r="H1967" s="22" t="str">
        <f t="shared" ca="1" si="65"/>
        <v/>
      </c>
    </row>
    <row r="1968" spans="8:8" x14ac:dyDescent="0.35">
      <c r="H1968" s="22" t="str">
        <f t="shared" ca="1" si="65"/>
        <v/>
      </c>
    </row>
    <row r="1969" spans="8:8" x14ac:dyDescent="0.35">
      <c r="H1969" s="22" t="str">
        <f t="shared" ca="1" si="65"/>
        <v/>
      </c>
    </row>
    <row r="1970" spans="8:8" x14ac:dyDescent="0.35">
      <c r="H1970" s="22" t="str">
        <f t="shared" ca="1" si="65"/>
        <v/>
      </c>
    </row>
    <row r="1971" spans="8:8" x14ac:dyDescent="0.35">
      <c r="H1971" s="22" t="str">
        <f t="shared" ca="1" si="65"/>
        <v/>
      </c>
    </row>
    <row r="1972" spans="8:8" x14ac:dyDescent="0.35">
      <c r="H1972" s="22" t="str">
        <f t="shared" ca="1" si="65"/>
        <v/>
      </c>
    </row>
    <row r="1973" spans="8:8" x14ac:dyDescent="0.35">
      <c r="H1973" s="22" t="str">
        <f t="shared" ca="1" si="65"/>
        <v/>
      </c>
    </row>
    <row r="1974" spans="8:8" x14ac:dyDescent="0.35">
      <c r="H1974" s="22" t="str">
        <f t="shared" ca="1" si="65"/>
        <v/>
      </c>
    </row>
    <row r="1975" spans="8:8" x14ac:dyDescent="0.35">
      <c r="H1975" s="22" t="str">
        <f t="shared" ca="1" si="65"/>
        <v/>
      </c>
    </row>
    <row r="1976" spans="8:8" x14ac:dyDescent="0.35">
      <c r="H1976" s="22" t="str">
        <f t="shared" ca="1" si="65"/>
        <v/>
      </c>
    </row>
    <row r="1977" spans="8:8" x14ac:dyDescent="0.35">
      <c r="H1977" s="22" t="str">
        <f t="shared" ca="1" si="65"/>
        <v/>
      </c>
    </row>
    <row r="1978" spans="8:8" x14ac:dyDescent="0.35">
      <c r="H1978" s="22" t="str">
        <f t="shared" ca="1" si="65"/>
        <v/>
      </c>
    </row>
    <row r="1979" spans="8:8" x14ac:dyDescent="0.35">
      <c r="H1979" s="22" t="str">
        <f t="shared" ca="1" si="65"/>
        <v/>
      </c>
    </row>
    <row r="1980" spans="8:8" x14ac:dyDescent="0.35">
      <c r="H1980" s="22" t="str">
        <f t="shared" ca="1" si="65"/>
        <v/>
      </c>
    </row>
    <row r="1981" spans="8:8" x14ac:dyDescent="0.35">
      <c r="H1981" s="22" t="str">
        <f t="shared" ca="1" si="65"/>
        <v/>
      </c>
    </row>
    <row r="1982" spans="8:8" x14ac:dyDescent="0.35">
      <c r="H1982" s="22" t="str">
        <f t="shared" ca="1" si="65"/>
        <v/>
      </c>
    </row>
    <row r="1983" spans="8:8" x14ac:dyDescent="0.35">
      <c r="H1983" s="22" t="str">
        <f t="shared" ca="1" si="65"/>
        <v/>
      </c>
    </row>
    <row r="1984" spans="8:8" x14ac:dyDescent="0.35">
      <c r="H1984" s="22" t="str">
        <f t="shared" ca="1" si="65"/>
        <v/>
      </c>
    </row>
    <row r="1985" spans="8:8" x14ac:dyDescent="0.35">
      <c r="H1985" s="22" t="str">
        <f t="shared" ca="1" si="65"/>
        <v/>
      </c>
    </row>
    <row r="1986" spans="8:8" x14ac:dyDescent="0.35">
      <c r="H1986" s="22" t="str">
        <f t="shared" ca="1" si="65"/>
        <v/>
      </c>
    </row>
  </sheetData>
  <mergeCells count="1">
    <mergeCell ref="A1:H1"/>
  </mergeCells>
  <conditionalFormatting sqref="H5:H1986">
    <cfRule type="cellIs" dxfId="35" priority="3" operator="lessThan">
      <formula>30</formula>
    </cfRule>
    <cfRule type="cellIs" dxfId="34" priority="4" operator="greaterThan">
      <formula>30</formula>
    </cfRule>
  </conditionalFormatting>
  <conditionalFormatting sqref="A5:H999">
    <cfRule type="expression" dxfId="33" priority="2">
      <formula>$G5=0</formula>
    </cfRule>
  </conditionalFormatting>
  <conditionalFormatting sqref="H5:H999">
    <cfRule type="expression" dxfId="32" priority="1">
      <formula>$G5=0</formula>
    </cfRule>
  </conditionalFormatting>
  <conditionalFormatting sqref="H1000:H1986">
    <cfRule type="expression" dxfId="31" priority="10">
      <formula>$G13=0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CustInv!$C$4:$C$999</xm:f>
          </x14:formula1>
          <xm:sqref>A5:A999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9"/>
  <sheetViews>
    <sheetView workbookViewId="0">
      <selection activeCell="D4" sqref="D4"/>
    </sheetView>
  </sheetViews>
  <sheetFormatPr defaultRowHeight="14.5" x14ac:dyDescent="0.35"/>
  <cols>
    <col min="1" max="1" width="6.7265625" customWidth="1"/>
    <col min="2" max="2" width="11.6328125" customWidth="1"/>
    <col min="3" max="3" width="20.54296875" bestFit="1" customWidth="1"/>
    <col min="4" max="4" width="32.26953125" bestFit="1" customWidth="1"/>
  </cols>
  <sheetData>
    <row r="1" spans="2:4" ht="36.5" customHeight="1" x14ac:dyDescent="0.5">
      <c r="B1" s="31" t="s">
        <v>8</v>
      </c>
      <c r="C1" s="32"/>
      <c r="D1" s="32"/>
    </row>
    <row r="3" spans="2:4" ht="34" customHeight="1" x14ac:dyDescent="0.35">
      <c r="B3" s="24" t="s">
        <v>9</v>
      </c>
      <c r="C3" s="24" t="s">
        <v>2</v>
      </c>
      <c r="D3" s="24" t="s">
        <v>10</v>
      </c>
    </row>
    <row r="4" spans="2:4" x14ac:dyDescent="0.35">
      <c r="B4" s="1"/>
      <c r="D4" s="5"/>
    </row>
    <row r="5" spans="2:4" x14ac:dyDescent="0.35">
      <c r="B5" s="1"/>
      <c r="D5" s="5"/>
    </row>
    <row r="6" spans="2:4" x14ac:dyDescent="0.35">
      <c r="B6" s="1"/>
      <c r="D6" s="5"/>
    </row>
    <row r="7" spans="2:4" x14ac:dyDescent="0.35">
      <c r="B7" s="1"/>
      <c r="D7" s="5"/>
    </row>
    <row r="8" spans="2:4" x14ac:dyDescent="0.35">
      <c r="B8" s="1"/>
      <c r="D8" s="5"/>
    </row>
    <row r="9" spans="2:4" x14ac:dyDescent="0.35">
      <c r="B9" s="1"/>
      <c r="D9" s="5"/>
    </row>
    <row r="10" spans="2:4" x14ac:dyDescent="0.35">
      <c r="B10" s="1"/>
      <c r="D10" s="5"/>
    </row>
    <row r="11" spans="2:4" x14ac:dyDescent="0.35">
      <c r="B11" s="1"/>
      <c r="D11" s="5"/>
    </row>
    <row r="12" spans="2:4" x14ac:dyDescent="0.35">
      <c r="B12" s="1"/>
      <c r="D12" s="5"/>
    </row>
    <row r="13" spans="2:4" x14ac:dyDescent="0.35">
      <c r="B13" s="1"/>
      <c r="D13" s="5"/>
    </row>
    <row r="14" spans="2:4" x14ac:dyDescent="0.35">
      <c r="B14" s="1"/>
      <c r="D14" s="5"/>
    </row>
    <row r="15" spans="2:4" x14ac:dyDescent="0.35">
      <c r="B15" s="1"/>
      <c r="D15" s="5"/>
    </row>
    <row r="16" spans="2:4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</sheetData>
  <mergeCells count="1">
    <mergeCell ref="B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CustList!$C$4:$C$998</xm:f>
          </x14:formula1>
          <xm:sqref>C4:C999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999"/>
  <sheetViews>
    <sheetView workbookViewId="0">
      <selection activeCell="B3" sqref="B3"/>
    </sheetView>
  </sheetViews>
  <sheetFormatPr defaultRowHeight="14.5" x14ac:dyDescent="0.35"/>
  <cols>
    <col min="2" max="2" width="10.453125" bestFit="1" customWidth="1"/>
    <col min="3" max="3" width="15.453125" customWidth="1"/>
    <col min="4" max="4" width="17.7265625" bestFit="1" customWidth="1"/>
    <col min="5" max="5" width="19" customWidth="1"/>
  </cols>
  <sheetData>
    <row r="1" spans="2:5" s="2" customFormat="1" ht="29" customHeight="1" x14ac:dyDescent="0.45">
      <c r="B1" s="31" t="s">
        <v>19</v>
      </c>
      <c r="C1" s="31"/>
      <c r="D1" s="31"/>
      <c r="E1" s="31"/>
    </row>
    <row r="3" spans="2:5" s="3" customFormat="1" ht="26.5" customHeight="1" x14ac:dyDescent="0.45">
      <c r="B3" s="24" t="s">
        <v>9</v>
      </c>
      <c r="C3" s="24" t="s">
        <v>14</v>
      </c>
      <c r="D3" s="24" t="s">
        <v>15</v>
      </c>
      <c r="E3" s="24" t="s">
        <v>16</v>
      </c>
    </row>
    <row r="4" spans="2:5" x14ac:dyDescent="0.35">
      <c r="B4" s="1"/>
      <c r="E4" s="5"/>
    </row>
    <row r="5" spans="2:5" x14ac:dyDescent="0.35">
      <c r="B5" s="1"/>
      <c r="E5" s="5"/>
    </row>
    <row r="6" spans="2:5" x14ac:dyDescent="0.35">
      <c r="B6" s="1"/>
      <c r="E6" s="5"/>
    </row>
    <row r="7" spans="2:5" x14ac:dyDescent="0.35">
      <c r="B7" s="1"/>
      <c r="E7" s="5"/>
    </row>
    <row r="8" spans="2:5" x14ac:dyDescent="0.35">
      <c r="B8" s="1"/>
      <c r="E8" s="5"/>
    </row>
    <row r="9" spans="2:5" x14ac:dyDescent="0.35">
      <c r="B9" s="1"/>
      <c r="E9" s="5"/>
    </row>
    <row r="10" spans="2:5" x14ac:dyDescent="0.35">
      <c r="B10" s="1"/>
      <c r="E10" s="5"/>
    </row>
    <row r="11" spans="2:5" x14ac:dyDescent="0.35">
      <c r="B11" s="1"/>
      <c r="E11" s="5"/>
    </row>
    <row r="12" spans="2:5" x14ac:dyDescent="0.35">
      <c r="B12" s="1"/>
      <c r="E12" s="5"/>
    </row>
    <row r="13" spans="2:5" x14ac:dyDescent="0.35">
      <c r="B13" s="1"/>
      <c r="E13" s="5"/>
    </row>
    <row r="14" spans="2:5" x14ac:dyDescent="0.35">
      <c r="B14" s="1"/>
      <c r="E14" s="5"/>
    </row>
    <row r="15" spans="2:5" x14ac:dyDescent="0.35">
      <c r="B15" s="1"/>
      <c r="E15" s="5"/>
    </row>
    <row r="16" spans="2:5" x14ac:dyDescent="0.35">
      <c r="B16" s="1"/>
      <c r="E16" s="5"/>
    </row>
    <row r="17" spans="2:5" x14ac:dyDescent="0.35">
      <c r="B17" s="1"/>
      <c r="E17" s="5"/>
    </row>
    <row r="18" spans="2:5" x14ac:dyDescent="0.35">
      <c r="B18" s="1"/>
      <c r="E18" s="5"/>
    </row>
    <row r="19" spans="2:5" x14ac:dyDescent="0.35">
      <c r="B19" s="1"/>
      <c r="E19" s="5"/>
    </row>
    <row r="20" spans="2:5" x14ac:dyDescent="0.35">
      <c r="B20" s="1"/>
      <c r="E20" s="5"/>
    </row>
    <row r="21" spans="2:5" x14ac:dyDescent="0.35">
      <c r="B21" s="1"/>
      <c r="E21" s="5"/>
    </row>
    <row r="22" spans="2:5" x14ac:dyDescent="0.35">
      <c r="B22" s="1"/>
      <c r="E22" s="5"/>
    </row>
    <row r="23" spans="2:5" x14ac:dyDescent="0.35">
      <c r="B23" s="1"/>
      <c r="E23" s="5"/>
    </row>
    <row r="24" spans="2:5" x14ac:dyDescent="0.35">
      <c r="B24" s="1"/>
      <c r="E24" s="5"/>
    </row>
    <row r="25" spans="2:5" x14ac:dyDescent="0.35">
      <c r="B25" s="1"/>
      <c r="E25" s="5"/>
    </row>
    <row r="26" spans="2:5" x14ac:dyDescent="0.35">
      <c r="B26" s="1"/>
      <c r="E26" s="5"/>
    </row>
    <row r="27" spans="2:5" x14ac:dyDescent="0.35">
      <c r="B27" s="1"/>
      <c r="E27" s="5"/>
    </row>
    <row r="28" spans="2:5" x14ac:dyDescent="0.35">
      <c r="B28" s="1"/>
      <c r="E28" s="5"/>
    </row>
    <row r="29" spans="2:5" x14ac:dyDescent="0.35">
      <c r="B29" s="1"/>
      <c r="E29" s="5"/>
    </row>
    <row r="30" spans="2:5" x14ac:dyDescent="0.35">
      <c r="B30" s="1"/>
      <c r="E30" s="5"/>
    </row>
    <row r="31" spans="2:5" x14ac:dyDescent="0.35">
      <c r="B31" s="1"/>
      <c r="E31" s="5"/>
    </row>
    <row r="32" spans="2:5" x14ac:dyDescent="0.35">
      <c r="B32" s="1"/>
      <c r="E32" s="5"/>
    </row>
    <row r="33" spans="2:5" x14ac:dyDescent="0.35">
      <c r="B33" s="1"/>
      <c r="E33" s="5"/>
    </row>
    <row r="34" spans="2:5" x14ac:dyDescent="0.35">
      <c r="B34" s="1"/>
      <c r="E34" s="5"/>
    </row>
    <row r="35" spans="2:5" x14ac:dyDescent="0.35">
      <c r="B35" s="1"/>
      <c r="E35" s="5"/>
    </row>
    <row r="36" spans="2:5" x14ac:dyDescent="0.35">
      <c r="B36" s="1"/>
      <c r="E36" s="5"/>
    </row>
    <row r="37" spans="2:5" x14ac:dyDescent="0.35">
      <c r="B37" s="1"/>
      <c r="E37" s="5"/>
    </row>
    <row r="38" spans="2:5" x14ac:dyDescent="0.35">
      <c r="B38" s="1"/>
      <c r="E38" s="5"/>
    </row>
    <row r="39" spans="2:5" x14ac:dyDescent="0.35">
      <c r="B39" s="1"/>
      <c r="E39" s="5"/>
    </row>
    <row r="40" spans="2:5" x14ac:dyDescent="0.35">
      <c r="B40" s="1"/>
      <c r="E40" s="5"/>
    </row>
    <row r="41" spans="2:5" x14ac:dyDescent="0.35">
      <c r="B41" s="1"/>
      <c r="E41" s="5"/>
    </row>
    <row r="42" spans="2:5" x14ac:dyDescent="0.35">
      <c r="B42" s="1"/>
      <c r="E42" s="5"/>
    </row>
    <row r="43" spans="2:5" x14ac:dyDescent="0.35">
      <c r="B43" s="1"/>
      <c r="E43" s="5"/>
    </row>
    <row r="44" spans="2:5" x14ac:dyDescent="0.35">
      <c r="B44" s="1"/>
      <c r="E44" s="5"/>
    </row>
    <row r="45" spans="2:5" x14ac:dyDescent="0.35">
      <c r="B45" s="1"/>
      <c r="E45" s="5"/>
    </row>
    <row r="46" spans="2:5" x14ac:dyDescent="0.35">
      <c r="B46" s="1"/>
      <c r="E46" s="5"/>
    </row>
    <row r="47" spans="2:5" x14ac:dyDescent="0.35">
      <c r="B47" s="1"/>
      <c r="E47" s="5"/>
    </row>
    <row r="48" spans="2:5" x14ac:dyDescent="0.35">
      <c r="B48" s="1"/>
      <c r="E48" s="5"/>
    </row>
    <row r="49" spans="2:5" x14ac:dyDescent="0.35">
      <c r="B49" s="1"/>
      <c r="E49" s="5"/>
    </row>
    <row r="50" spans="2:5" x14ac:dyDescent="0.35">
      <c r="B50" s="1"/>
      <c r="E50" s="5"/>
    </row>
    <row r="51" spans="2:5" x14ac:dyDescent="0.35">
      <c r="B51" s="1"/>
      <c r="E51" s="5"/>
    </row>
    <row r="52" spans="2:5" x14ac:dyDescent="0.35">
      <c r="B52" s="1"/>
      <c r="E52" s="5"/>
    </row>
    <row r="53" spans="2:5" x14ac:dyDescent="0.35">
      <c r="B53" s="1"/>
      <c r="E53" s="5"/>
    </row>
    <row r="54" spans="2:5" x14ac:dyDescent="0.35">
      <c r="B54" s="1"/>
      <c r="E54" s="5"/>
    </row>
    <row r="55" spans="2:5" x14ac:dyDescent="0.35">
      <c r="B55" s="1"/>
      <c r="E55" s="5"/>
    </row>
    <row r="56" spans="2:5" x14ac:dyDescent="0.35">
      <c r="B56" s="1"/>
      <c r="E56" s="5"/>
    </row>
    <row r="57" spans="2:5" x14ac:dyDescent="0.35">
      <c r="B57" s="1"/>
      <c r="E57" s="5"/>
    </row>
    <row r="58" spans="2:5" x14ac:dyDescent="0.35">
      <c r="B58" s="1"/>
      <c r="E58" s="5"/>
    </row>
    <row r="59" spans="2:5" x14ac:dyDescent="0.35">
      <c r="B59" s="1"/>
      <c r="E59" s="5"/>
    </row>
    <row r="60" spans="2:5" x14ac:dyDescent="0.35">
      <c r="B60" s="1"/>
      <c r="E60" s="5"/>
    </row>
    <row r="61" spans="2:5" x14ac:dyDescent="0.35">
      <c r="B61" s="1"/>
      <c r="E61" s="5"/>
    </row>
    <row r="62" spans="2:5" x14ac:dyDescent="0.35">
      <c r="B62" s="1"/>
      <c r="E62" s="5"/>
    </row>
    <row r="63" spans="2:5" x14ac:dyDescent="0.35">
      <c r="B63" s="1"/>
      <c r="E63" s="5"/>
    </row>
    <row r="64" spans="2:5" x14ac:dyDescent="0.35">
      <c r="B64" s="1"/>
      <c r="E64" s="5"/>
    </row>
    <row r="65" spans="2:5" x14ac:dyDescent="0.35">
      <c r="B65" s="1"/>
      <c r="E65" s="5"/>
    </row>
    <row r="66" spans="2:5" x14ac:dyDescent="0.35">
      <c r="B66" s="1"/>
      <c r="E66" s="5"/>
    </row>
    <row r="67" spans="2:5" x14ac:dyDescent="0.35">
      <c r="B67" s="1"/>
      <c r="E67" s="5"/>
    </row>
    <row r="68" spans="2:5" x14ac:dyDescent="0.35">
      <c r="B68" s="1"/>
      <c r="E68" s="5"/>
    </row>
    <row r="69" spans="2:5" x14ac:dyDescent="0.35">
      <c r="B69" s="1"/>
      <c r="E69" s="5"/>
    </row>
    <row r="70" spans="2:5" x14ac:dyDescent="0.35">
      <c r="B70" s="1"/>
      <c r="E70" s="5"/>
    </row>
    <row r="71" spans="2:5" x14ac:dyDescent="0.35">
      <c r="B71" s="1"/>
      <c r="E71" s="5"/>
    </row>
    <row r="72" spans="2:5" x14ac:dyDescent="0.35">
      <c r="B72" s="1"/>
      <c r="E72" s="5"/>
    </row>
    <row r="73" spans="2:5" x14ac:dyDescent="0.35">
      <c r="B73" s="1"/>
      <c r="E73" s="5"/>
    </row>
    <row r="74" spans="2:5" x14ac:dyDescent="0.35">
      <c r="B74" s="1"/>
      <c r="E74" s="5"/>
    </row>
    <row r="75" spans="2:5" x14ac:dyDescent="0.35">
      <c r="B75" s="1"/>
      <c r="E75" s="5"/>
    </row>
    <row r="76" spans="2:5" x14ac:dyDescent="0.35">
      <c r="B76" s="1"/>
      <c r="E76" s="5"/>
    </row>
    <row r="77" spans="2:5" x14ac:dyDescent="0.35">
      <c r="B77" s="1"/>
      <c r="E77" s="5"/>
    </row>
    <row r="78" spans="2:5" x14ac:dyDescent="0.35">
      <c r="B78" s="1"/>
      <c r="E78" s="5"/>
    </row>
    <row r="79" spans="2:5" x14ac:dyDescent="0.35">
      <c r="B79" s="1"/>
      <c r="E79" s="5"/>
    </row>
    <row r="80" spans="2:5" x14ac:dyDescent="0.35">
      <c r="B80" s="1"/>
      <c r="E80" s="5"/>
    </row>
    <row r="81" spans="2:5" x14ac:dyDescent="0.35">
      <c r="B81" s="1"/>
      <c r="E81" s="5"/>
    </row>
    <row r="82" spans="2:5" x14ac:dyDescent="0.35">
      <c r="B82" s="1"/>
      <c r="E82" s="5"/>
    </row>
    <row r="83" spans="2:5" x14ac:dyDescent="0.35">
      <c r="B83" s="1"/>
      <c r="E83" s="5"/>
    </row>
    <row r="84" spans="2:5" x14ac:dyDescent="0.35">
      <c r="B84" s="1"/>
      <c r="E84" s="5"/>
    </row>
    <row r="85" spans="2:5" x14ac:dyDescent="0.35">
      <c r="B85" s="1"/>
      <c r="E85" s="5"/>
    </row>
    <row r="86" spans="2:5" x14ac:dyDescent="0.35">
      <c r="B86" s="1"/>
      <c r="E86" s="5"/>
    </row>
    <row r="87" spans="2:5" x14ac:dyDescent="0.35">
      <c r="B87" s="1"/>
      <c r="E87" s="5"/>
    </row>
    <row r="88" spans="2:5" x14ac:dyDescent="0.35">
      <c r="B88" s="1"/>
      <c r="E88" s="5"/>
    </row>
    <row r="89" spans="2:5" x14ac:dyDescent="0.35">
      <c r="B89" s="1"/>
      <c r="E89" s="5"/>
    </row>
    <row r="90" spans="2:5" x14ac:dyDescent="0.35">
      <c r="B90" s="1"/>
      <c r="E90" s="5"/>
    </row>
    <row r="91" spans="2:5" x14ac:dyDescent="0.35">
      <c r="B91" s="1"/>
      <c r="E91" s="5"/>
    </row>
    <row r="92" spans="2:5" x14ac:dyDescent="0.35">
      <c r="B92" s="1"/>
      <c r="E92" s="5"/>
    </row>
    <row r="93" spans="2:5" x14ac:dyDescent="0.35">
      <c r="B93" s="1"/>
      <c r="E93" s="5"/>
    </row>
    <row r="94" spans="2:5" x14ac:dyDescent="0.35">
      <c r="B94" s="1"/>
      <c r="E94" s="5"/>
    </row>
    <row r="95" spans="2:5" x14ac:dyDescent="0.35">
      <c r="B95" s="1"/>
      <c r="E95" s="5"/>
    </row>
    <row r="96" spans="2:5" x14ac:dyDescent="0.35">
      <c r="B96" s="1"/>
      <c r="E96" s="5"/>
    </row>
    <row r="97" spans="2:5" x14ac:dyDescent="0.35">
      <c r="B97" s="1"/>
      <c r="E97" s="5"/>
    </row>
    <row r="98" spans="2:5" x14ac:dyDescent="0.35">
      <c r="B98" s="1"/>
      <c r="E98" s="5"/>
    </row>
    <row r="99" spans="2:5" x14ac:dyDescent="0.35">
      <c r="B99" s="1"/>
      <c r="E99" s="5"/>
    </row>
    <row r="100" spans="2:5" x14ac:dyDescent="0.35">
      <c r="B100" s="1"/>
      <c r="E100" s="5"/>
    </row>
    <row r="101" spans="2:5" x14ac:dyDescent="0.35">
      <c r="B101" s="1"/>
      <c r="E101" s="5"/>
    </row>
    <row r="102" spans="2:5" x14ac:dyDescent="0.35">
      <c r="B102" s="1"/>
      <c r="E102" s="5"/>
    </row>
    <row r="103" spans="2:5" x14ac:dyDescent="0.35">
      <c r="B103" s="1"/>
      <c r="E103" s="5"/>
    </row>
    <row r="104" spans="2:5" x14ac:dyDescent="0.35">
      <c r="B104" s="1"/>
      <c r="E104" s="5"/>
    </row>
    <row r="105" spans="2:5" x14ac:dyDescent="0.35">
      <c r="B105" s="1"/>
      <c r="E105" s="5"/>
    </row>
    <row r="106" spans="2:5" x14ac:dyDescent="0.35">
      <c r="B106" s="1"/>
      <c r="E106" s="5"/>
    </row>
    <row r="107" spans="2:5" x14ac:dyDescent="0.35">
      <c r="B107" s="1"/>
      <c r="E107" s="5"/>
    </row>
    <row r="108" spans="2:5" x14ac:dyDescent="0.35">
      <c r="B108" s="1"/>
      <c r="E108" s="5"/>
    </row>
    <row r="109" spans="2:5" x14ac:dyDescent="0.35">
      <c r="B109" s="1"/>
      <c r="E109" s="5"/>
    </row>
    <row r="110" spans="2:5" x14ac:dyDescent="0.35">
      <c r="B110" s="1"/>
      <c r="E110" s="5"/>
    </row>
    <row r="111" spans="2:5" x14ac:dyDescent="0.35">
      <c r="B111" s="1"/>
      <c r="E111" s="5"/>
    </row>
    <row r="112" spans="2:5" x14ac:dyDescent="0.35">
      <c r="B112" s="1"/>
      <c r="E112" s="5"/>
    </row>
    <row r="113" spans="2:5" x14ac:dyDescent="0.35">
      <c r="B113" s="1"/>
      <c r="E113" s="5"/>
    </row>
    <row r="114" spans="2:5" x14ac:dyDescent="0.35">
      <c r="B114" s="1"/>
      <c r="E114" s="5"/>
    </row>
    <row r="115" spans="2:5" x14ac:dyDescent="0.35">
      <c r="B115" s="1"/>
      <c r="E115" s="5"/>
    </row>
    <row r="116" spans="2:5" x14ac:dyDescent="0.35">
      <c r="B116" s="1"/>
      <c r="E116" s="5"/>
    </row>
    <row r="117" spans="2:5" x14ac:dyDescent="0.35">
      <c r="B117" s="1"/>
      <c r="E117" s="5"/>
    </row>
    <row r="118" spans="2:5" x14ac:dyDescent="0.35">
      <c r="B118" s="1"/>
      <c r="E118" s="5"/>
    </row>
    <row r="119" spans="2:5" x14ac:dyDescent="0.35">
      <c r="B119" s="1"/>
      <c r="E119" s="5"/>
    </row>
    <row r="120" spans="2:5" x14ac:dyDescent="0.35">
      <c r="B120" s="1"/>
      <c r="E120" s="5"/>
    </row>
    <row r="121" spans="2:5" x14ac:dyDescent="0.35">
      <c r="B121" s="1"/>
      <c r="E121" s="5"/>
    </row>
    <row r="122" spans="2:5" x14ac:dyDescent="0.35">
      <c r="B122" s="1"/>
      <c r="E122" s="5"/>
    </row>
    <row r="123" spans="2:5" x14ac:dyDescent="0.35">
      <c r="B123" s="1"/>
      <c r="E123" s="5"/>
    </row>
    <row r="124" spans="2:5" x14ac:dyDescent="0.35">
      <c r="B124" s="1"/>
      <c r="E124" s="5"/>
    </row>
    <row r="125" spans="2:5" x14ac:dyDescent="0.35">
      <c r="B125" s="1"/>
      <c r="E125" s="5"/>
    </row>
    <row r="126" spans="2:5" x14ac:dyDescent="0.35">
      <c r="B126" s="1"/>
      <c r="E126" s="5"/>
    </row>
    <row r="127" spans="2:5" x14ac:dyDescent="0.35">
      <c r="B127" s="1"/>
      <c r="E127" s="5"/>
    </row>
    <row r="128" spans="2:5" x14ac:dyDescent="0.35">
      <c r="B128" s="1"/>
      <c r="E128" s="5"/>
    </row>
    <row r="129" spans="2:5" x14ac:dyDescent="0.35">
      <c r="B129" s="1"/>
      <c r="E129" s="5"/>
    </row>
    <row r="130" spans="2:5" x14ac:dyDescent="0.35">
      <c r="B130" s="1"/>
      <c r="E130" s="5"/>
    </row>
    <row r="131" spans="2:5" x14ac:dyDescent="0.35">
      <c r="B131" s="1"/>
      <c r="E131" s="5"/>
    </row>
    <row r="132" spans="2:5" x14ac:dyDescent="0.35">
      <c r="B132" s="1"/>
      <c r="E132" s="5"/>
    </row>
    <row r="133" spans="2:5" x14ac:dyDescent="0.35">
      <c r="B133" s="1"/>
      <c r="E133" s="5"/>
    </row>
    <row r="134" spans="2:5" x14ac:dyDescent="0.35">
      <c r="B134" s="1"/>
      <c r="E134" s="5"/>
    </row>
    <row r="135" spans="2:5" x14ac:dyDescent="0.35">
      <c r="B135" s="1"/>
      <c r="E135" s="5"/>
    </row>
    <row r="136" spans="2:5" x14ac:dyDescent="0.35">
      <c r="B136" s="1"/>
      <c r="E136" s="5"/>
    </row>
    <row r="137" spans="2:5" x14ac:dyDescent="0.35">
      <c r="B137" s="1"/>
      <c r="E137" s="5"/>
    </row>
    <row r="138" spans="2:5" x14ac:dyDescent="0.35">
      <c r="B138" s="1"/>
      <c r="E138" s="5"/>
    </row>
    <row r="139" spans="2:5" x14ac:dyDescent="0.35">
      <c r="B139" s="1"/>
      <c r="E139" s="5"/>
    </row>
    <row r="140" spans="2:5" x14ac:dyDescent="0.35">
      <c r="B140" s="1"/>
      <c r="E140" s="5"/>
    </row>
    <row r="141" spans="2:5" x14ac:dyDescent="0.35">
      <c r="B141" s="1"/>
      <c r="E141" s="5"/>
    </row>
    <row r="142" spans="2:5" x14ac:dyDescent="0.35">
      <c r="B142" s="1"/>
      <c r="E142" s="5"/>
    </row>
    <row r="143" spans="2:5" x14ac:dyDescent="0.35">
      <c r="B143" s="1"/>
      <c r="E143" s="5"/>
    </row>
    <row r="144" spans="2:5" x14ac:dyDescent="0.35">
      <c r="B144" s="1"/>
      <c r="E144" s="5"/>
    </row>
    <row r="145" spans="2:5" x14ac:dyDescent="0.35">
      <c r="B145" s="1"/>
      <c r="E145" s="5"/>
    </row>
    <row r="146" spans="2:5" x14ac:dyDescent="0.35">
      <c r="B146" s="1"/>
      <c r="E146" s="5"/>
    </row>
    <row r="147" spans="2:5" x14ac:dyDescent="0.35">
      <c r="B147" s="1"/>
      <c r="E147" s="5"/>
    </row>
    <row r="148" spans="2:5" x14ac:dyDescent="0.35">
      <c r="B148" s="1"/>
      <c r="E148" s="5"/>
    </row>
    <row r="149" spans="2:5" x14ac:dyDescent="0.35">
      <c r="B149" s="1"/>
      <c r="E149" s="5"/>
    </row>
    <row r="150" spans="2:5" x14ac:dyDescent="0.35">
      <c r="B150" s="1"/>
      <c r="E150" s="5"/>
    </row>
    <row r="151" spans="2:5" x14ac:dyDescent="0.35">
      <c r="B151" s="1"/>
      <c r="E151" s="5"/>
    </row>
    <row r="152" spans="2:5" x14ac:dyDescent="0.35">
      <c r="B152" s="1"/>
      <c r="E152" s="5"/>
    </row>
    <row r="153" spans="2:5" x14ac:dyDescent="0.35">
      <c r="B153" s="1"/>
      <c r="E153" s="5"/>
    </row>
    <row r="154" spans="2:5" x14ac:dyDescent="0.35">
      <c r="B154" s="1"/>
      <c r="E154" s="5"/>
    </row>
    <row r="155" spans="2:5" x14ac:dyDescent="0.35">
      <c r="B155" s="1"/>
      <c r="E155" s="5"/>
    </row>
    <row r="156" spans="2:5" x14ac:dyDescent="0.35">
      <c r="B156" s="1"/>
      <c r="E156" s="5"/>
    </row>
    <row r="157" spans="2:5" x14ac:dyDescent="0.35">
      <c r="B157" s="1"/>
      <c r="E157" s="5"/>
    </row>
    <row r="158" spans="2:5" x14ac:dyDescent="0.35">
      <c r="B158" s="1"/>
      <c r="E158" s="5"/>
    </row>
    <row r="159" spans="2:5" x14ac:dyDescent="0.35">
      <c r="B159" s="1"/>
      <c r="E159" s="5"/>
    </row>
    <row r="160" spans="2:5" x14ac:dyDescent="0.35">
      <c r="B160" s="1"/>
      <c r="E160" s="5"/>
    </row>
    <row r="161" spans="2:5" x14ac:dyDescent="0.35">
      <c r="B161" s="1"/>
      <c r="E161" s="5"/>
    </row>
    <row r="162" spans="2:5" x14ac:dyDescent="0.35">
      <c r="B162" s="1"/>
      <c r="E162" s="5"/>
    </row>
    <row r="163" spans="2:5" x14ac:dyDescent="0.35">
      <c r="B163" s="1"/>
      <c r="E163" s="5"/>
    </row>
    <row r="164" spans="2:5" x14ac:dyDescent="0.35">
      <c r="B164" s="1"/>
      <c r="E164" s="5"/>
    </row>
    <row r="165" spans="2:5" x14ac:dyDescent="0.35">
      <c r="B165" s="1"/>
      <c r="E165" s="5"/>
    </row>
    <row r="166" spans="2:5" x14ac:dyDescent="0.35">
      <c r="B166" s="1"/>
      <c r="E166" s="5"/>
    </row>
    <row r="167" spans="2:5" x14ac:dyDescent="0.35">
      <c r="B167" s="1"/>
      <c r="E167" s="5"/>
    </row>
    <row r="168" spans="2:5" x14ac:dyDescent="0.35">
      <c r="B168" s="1"/>
      <c r="E168" s="5"/>
    </row>
    <row r="169" spans="2:5" x14ac:dyDescent="0.35">
      <c r="B169" s="1"/>
      <c r="E169" s="5"/>
    </row>
    <row r="170" spans="2:5" x14ac:dyDescent="0.35">
      <c r="B170" s="1"/>
      <c r="E170" s="5"/>
    </row>
    <row r="171" spans="2:5" x14ac:dyDescent="0.35">
      <c r="B171" s="1"/>
      <c r="E171" s="5"/>
    </row>
    <row r="172" spans="2:5" x14ac:dyDescent="0.35">
      <c r="B172" s="1"/>
      <c r="E172" s="5"/>
    </row>
    <row r="173" spans="2:5" x14ac:dyDescent="0.35">
      <c r="B173" s="1"/>
      <c r="E173" s="5"/>
    </row>
    <row r="174" spans="2:5" x14ac:dyDescent="0.35">
      <c r="B174" s="1"/>
      <c r="E174" s="5"/>
    </row>
    <row r="175" spans="2:5" x14ac:dyDescent="0.35">
      <c r="B175" s="1"/>
      <c r="E175" s="5"/>
    </row>
    <row r="176" spans="2:5" x14ac:dyDescent="0.35">
      <c r="B176" s="1"/>
      <c r="E176" s="5"/>
    </row>
    <row r="177" spans="2:5" x14ac:dyDescent="0.35">
      <c r="B177" s="1"/>
      <c r="E177" s="5"/>
    </row>
    <row r="178" spans="2:5" x14ac:dyDescent="0.35">
      <c r="B178" s="1"/>
      <c r="E178" s="5"/>
    </row>
    <row r="179" spans="2:5" x14ac:dyDescent="0.35">
      <c r="B179" s="1"/>
      <c r="E179" s="5"/>
    </row>
    <row r="180" spans="2:5" x14ac:dyDescent="0.35">
      <c r="B180" s="1"/>
      <c r="E180" s="5"/>
    </row>
    <row r="181" spans="2:5" x14ac:dyDescent="0.35">
      <c r="B181" s="1"/>
      <c r="E181" s="5"/>
    </row>
    <row r="182" spans="2:5" x14ac:dyDescent="0.35">
      <c r="B182" s="1"/>
      <c r="E182" s="5"/>
    </row>
    <row r="183" spans="2:5" x14ac:dyDescent="0.35">
      <c r="B183" s="1"/>
      <c r="E183" s="5"/>
    </row>
    <row r="184" spans="2:5" x14ac:dyDescent="0.35">
      <c r="B184" s="1"/>
      <c r="E184" s="5"/>
    </row>
    <row r="185" spans="2:5" x14ac:dyDescent="0.35">
      <c r="B185" s="1"/>
      <c r="E185" s="5"/>
    </row>
    <row r="186" spans="2:5" x14ac:dyDescent="0.35">
      <c r="B186" s="1"/>
      <c r="E186" s="5"/>
    </row>
    <row r="187" spans="2:5" x14ac:dyDescent="0.35">
      <c r="B187" s="1"/>
      <c r="E187" s="5"/>
    </row>
    <row r="188" spans="2:5" x14ac:dyDescent="0.35">
      <c r="B188" s="1"/>
      <c r="E188" s="5"/>
    </row>
    <row r="189" spans="2:5" x14ac:dyDescent="0.35">
      <c r="B189" s="1"/>
      <c r="E189" s="5"/>
    </row>
    <row r="190" spans="2:5" x14ac:dyDescent="0.35">
      <c r="B190" s="1"/>
      <c r="E190" s="5"/>
    </row>
    <row r="191" spans="2:5" x14ac:dyDescent="0.35">
      <c r="B191" s="1"/>
      <c r="E191" s="5"/>
    </row>
    <row r="192" spans="2:5" x14ac:dyDescent="0.35">
      <c r="B192" s="1"/>
      <c r="E192" s="5"/>
    </row>
    <row r="193" spans="2:5" x14ac:dyDescent="0.35">
      <c r="B193" s="1"/>
      <c r="E193" s="5"/>
    </row>
    <row r="194" spans="2:5" x14ac:dyDescent="0.35">
      <c r="B194" s="1"/>
      <c r="E194" s="5"/>
    </row>
    <row r="195" spans="2:5" x14ac:dyDescent="0.35">
      <c r="B195" s="1"/>
      <c r="E195" s="5"/>
    </row>
    <row r="196" spans="2:5" x14ac:dyDescent="0.35">
      <c r="B196" s="1"/>
      <c r="E196" s="5"/>
    </row>
    <row r="197" spans="2:5" x14ac:dyDescent="0.35">
      <c r="B197" s="1"/>
      <c r="E197" s="5"/>
    </row>
    <row r="198" spans="2:5" x14ac:dyDescent="0.35">
      <c r="B198" s="1"/>
      <c r="E198" s="5"/>
    </row>
    <row r="199" spans="2:5" x14ac:dyDescent="0.35">
      <c r="B199" s="1"/>
      <c r="E199" s="5"/>
    </row>
    <row r="200" spans="2:5" x14ac:dyDescent="0.35">
      <c r="B200" s="1"/>
      <c r="E200" s="5"/>
    </row>
    <row r="201" spans="2:5" x14ac:dyDescent="0.35">
      <c r="B201" s="1"/>
      <c r="E201" s="5"/>
    </row>
    <row r="202" spans="2:5" x14ac:dyDescent="0.35">
      <c r="B202" s="1"/>
      <c r="E202" s="5"/>
    </row>
    <row r="203" spans="2:5" x14ac:dyDescent="0.35">
      <c r="B203" s="1"/>
      <c r="E203" s="5"/>
    </row>
    <row r="204" spans="2:5" x14ac:dyDescent="0.35">
      <c r="B204" s="1"/>
      <c r="E204" s="5"/>
    </row>
    <row r="205" spans="2:5" x14ac:dyDescent="0.35">
      <c r="B205" s="1"/>
      <c r="E205" s="5"/>
    </row>
    <row r="206" spans="2:5" x14ac:dyDescent="0.35">
      <c r="B206" s="1"/>
      <c r="E206" s="5"/>
    </row>
    <row r="207" spans="2:5" x14ac:dyDescent="0.35">
      <c r="B207" s="1"/>
      <c r="E207" s="5"/>
    </row>
    <row r="208" spans="2:5" x14ac:dyDescent="0.35">
      <c r="B208" s="1"/>
      <c r="E208" s="5"/>
    </row>
    <row r="209" spans="2:5" x14ac:dyDescent="0.35">
      <c r="B209" s="1"/>
      <c r="E209" s="5"/>
    </row>
    <row r="210" spans="2:5" x14ac:dyDescent="0.35">
      <c r="B210" s="1"/>
      <c r="E210" s="5"/>
    </row>
    <row r="211" spans="2:5" x14ac:dyDescent="0.35">
      <c r="B211" s="1"/>
      <c r="E211" s="5"/>
    </row>
    <row r="212" spans="2:5" x14ac:dyDescent="0.35">
      <c r="B212" s="1"/>
      <c r="E212" s="5"/>
    </row>
    <row r="213" spans="2:5" x14ac:dyDescent="0.35">
      <c r="B213" s="1"/>
      <c r="E213" s="5"/>
    </row>
    <row r="214" spans="2:5" x14ac:dyDescent="0.35">
      <c r="B214" s="1"/>
      <c r="E214" s="5"/>
    </row>
    <row r="215" spans="2:5" x14ac:dyDescent="0.35">
      <c r="B215" s="1"/>
      <c r="E215" s="5"/>
    </row>
    <row r="216" spans="2:5" x14ac:dyDescent="0.35">
      <c r="B216" s="1"/>
      <c r="E216" s="5"/>
    </row>
    <row r="217" spans="2:5" x14ac:dyDescent="0.35">
      <c r="B217" s="1"/>
      <c r="E217" s="5"/>
    </row>
    <row r="218" spans="2:5" x14ac:dyDescent="0.35">
      <c r="B218" s="1"/>
      <c r="E218" s="5"/>
    </row>
    <row r="219" spans="2:5" x14ac:dyDescent="0.35">
      <c r="B219" s="1"/>
      <c r="E219" s="5"/>
    </row>
    <row r="220" spans="2:5" x14ac:dyDescent="0.35">
      <c r="B220" s="1"/>
      <c r="E220" s="5"/>
    </row>
    <row r="221" spans="2:5" x14ac:dyDescent="0.35">
      <c r="B221" s="1"/>
      <c r="E221" s="5"/>
    </row>
    <row r="222" spans="2:5" x14ac:dyDescent="0.35">
      <c r="B222" s="1"/>
      <c r="E222" s="5"/>
    </row>
    <row r="223" spans="2:5" x14ac:dyDescent="0.35">
      <c r="B223" s="1"/>
      <c r="E223" s="5"/>
    </row>
    <row r="224" spans="2:5" x14ac:dyDescent="0.35">
      <c r="B224" s="1"/>
      <c r="E224" s="5"/>
    </row>
    <row r="225" spans="2:5" x14ac:dyDescent="0.35">
      <c r="B225" s="1"/>
      <c r="E225" s="5"/>
    </row>
    <row r="226" spans="2:5" x14ac:dyDescent="0.35">
      <c r="B226" s="1"/>
      <c r="E226" s="5"/>
    </row>
    <row r="227" spans="2:5" x14ac:dyDescent="0.35">
      <c r="B227" s="1"/>
      <c r="E227" s="5"/>
    </row>
    <row r="228" spans="2:5" x14ac:dyDescent="0.35">
      <c r="B228" s="1"/>
      <c r="E228" s="5"/>
    </row>
    <row r="229" spans="2:5" x14ac:dyDescent="0.35">
      <c r="B229" s="1"/>
      <c r="E229" s="5"/>
    </row>
    <row r="230" spans="2:5" x14ac:dyDescent="0.35">
      <c r="B230" s="1"/>
      <c r="E230" s="5"/>
    </row>
    <row r="231" spans="2:5" x14ac:dyDescent="0.35">
      <c r="B231" s="1"/>
      <c r="E231" s="5"/>
    </row>
    <row r="232" spans="2:5" x14ac:dyDescent="0.35">
      <c r="B232" s="1"/>
      <c r="E232" s="5"/>
    </row>
    <row r="233" spans="2:5" x14ac:dyDescent="0.35">
      <c r="B233" s="1"/>
      <c r="E233" s="5"/>
    </row>
    <row r="234" spans="2:5" x14ac:dyDescent="0.35">
      <c r="B234" s="1"/>
      <c r="E234" s="5"/>
    </row>
    <row r="235" spans="2:5" x14ac:dyDescent="0.35">
      <c r="B235" s="1"/>
      <c r="E235" s="5"/>
    </row>
    <row r="236" spans="2:5" x14ac:dyDescent="0.35">
      <c r="B236" s="1"/>
      <c r="E236" s="5"/>
    </row>
    <row r="237" spans="2:5" x14ac:dyDescent="0.35">
      <c r="B237" s="1"/>
      <c r="E237" s="5"/>
    </row>
    <row r="238" spans="2:5" x14ac:dyDescent="0.35">
      <c r="B238" s="1"/>
      <c r="E238" s="5"/>
    </row>
    <row r="239" spans="2:5" x14ac:dyDescent="0.35">
      <c r="B239" s="1"/>
      <c r="E239" s="5"/>
    </row>
    <row r="240" spans="2:5" x14ac:dyDescent="0.35">
      <c r="B240" s="1"/>
      <c r="E240" s="5"/>
    </row>
    <row r="241" spans="2:5" x14ac:dyDescent="0.35">
      <c r="B241" s="1"/>
      <c r="E241" s="5"/>
    </row>
    <row r="242" spans="2:5" x14ac:dyDescent="0.35">
      <c r="B242" s="1"/>
      <c r="E242" s="5"/>
    </row>
    <row r="243" spans="2:5" x14ac:dyDescent="0.35">
      <c r="B243" s="1"/>
      <c r="E243" s="5"/>
    </row>
    <row r="244" spans="2:5" x14ac:dyDescent="0.35">
      <c r="B244" s="1"/>
      <c r="E244" s="5"/>
    </row>
    <row r="245" spans="2:5" x14ac:dyDescent="0.35">
      <c r="B245" s="1"/>
      <c r="E245" s="5"/>
    </row>
    <row r="246" spans="2:5" x14ac:dyDescent="0.35">
      <c r="B246" s="1"/>
      <c r="E246" s="5"/>
    </row>
    <row r="247" spans="2:5" x14ac:dyDescent="0.35">
      <c r="B247" s="1"/>
      <c r="E247" s="5"/>
    </row>
    <row r="248" spans="2:5" x14ac:dyDescent="0.35">
      <c r="B248" s="1"/>
      <c r="E248" s="5"/>
    </row>
    <row r="249" spans="2:5" x14ac:dyDescent="0.35">
      <c r="B249" s="1"/>
      <c r="E249" s="5"/>
    </row>
    <row r="250" spans="2:5" x14ac:dyDescent="0.35">
      <c r="B250" s="1"/>
      <c r="E250" s="5"/>
    </row>
    <row r="251" spans="2:5" x14ac:dyDescent="0.35">
      <c r="B251" s="1"/>
      <c r="E251" s="5"/>
    </row>
    <row r="252" spans="2:5" x14ac:dyDescent="0.35">
      <c r="B252" s="1"/>
      <c r="E252" s="5"/>
    </row>
    <row r="253" spans="2:5" x14ac:dyDescent="0.35">
      <c r="B253" s="1"/>
      <c r="E253" s="5"/>
    </row>
    <row r="254" spans="2:5" x14ac:dyDescent="0.35">
      <c r="B254" s="1"/>
      <c r="E254" s="5"/>
    </row>
    <row r="255" spans="2:5" x14ac:dyDescent="0.35">
      <c r="B255" s="1"/>
      <c r="E255" s="5"/>
    </row>
    <row r="256" spans="2:5" x14ac:dyDescent="0.35">
      <c r="B256" s="1"/>
      <c r="E256" s="5"/>
    </row>
    <row r="257" spans="2:5" x14ac:dyDescent="0.35">
      <c r="B257" s="1"/>
      <c r="E257" s="5"/>
    </row>
    <row r="258" spans="2:5" x14ac:dyDescent="0.35">
      <c r="B258" s="1"/>
      <c r="E258" s="5"/>
    </row>
    <row r="259" spans="2:5" x14ac:dyDescent="0.35">
      <c r="B259" s="1"/>
      <c r="E259" s="5"/>
    </row>
    <row r="260" spans="2:5" x14ac:dyDescent="0.35">
      <c r="B260" s="1"/>
      <c r="E260" s="5"/>
    </row>
    <row r="261" spans="2:5" x14ac:dyDescent="0.35">
      <c r="B261" s="1"/>
      <c r="E261" s="5"/>
    </row>
    <row r="262" spans="2:5" x14ac:dyDescent="0.35">
      <c r="B262" s="1"/>
      <c r="E262" s="5"/>
    </row>
    <row r="263" spans="2:5" x14ac:dyDescent="0.35">
      <c r="B263" s="1"/>
      <c r="E263" s="5"/>
    </row>
    <row r="264" spans="2:5" x14ac:dyDescent="0.35">
      <c r="B264" s="1"/>
      <c r="E264" s="5"/>
    </row>
    <row r="265" spans="2:5" x14ac:dyDescent="0.35">
      <c r="B265" s="1"/>
      <c r="E265" s="5"/>
    </row>
    <row r="266" spans="2:5" x14ac:dyDescent="0.35">
      <c r="B266" s="1"/>
      <c r="E266" s="5"/>
    </row>
    <row r="267" spans="2:5" x14ac:dyDescent="0.35">
      <c r="B267" s="1"/>
      <c r="E267" s="5"/>
    </row>
    <row r="268" spans="2:5" x14ac:dyDescent="0.35">
      <c r="B268" s="1"/>
      <c r="E268" s="5"/>
    </row>
    <row r="269" spans="2:5" x14ac:dyDescent="0.35">
      <c r="B269" s="1"/>
      <c r="E269" s="5"/>
    </row>
    <row r="270" spans="2:5" x14ac:dyDescent="0.35">
      <c r="B270" s="1"/>
      <c r="E270" s="5"/>
    </row>
    <row r="271" spans="2:5" x14ac:dyDescent="0.35">
      <c r="B271" s="1"/>
      <c r="E271" s="5"/>
    </row>
    <row r="272" spans="2:5" x14ac:dyDescent="0.35">
      <c r="B272" s="1"/>
      <c r="E272" s="5"/>
    </row>
    <row r="273" spans="2:5" x14ac:dyDescent="0.35">
      <c r="B273" s="1"/>
      <c r="E273" s="5"/>
    </row>
    <row r="274" spans="2:5" x14ac:dyDescent="0.35">
      <c r="B274" s="1"/>
      <c r="E274" s="5"/>
    </row>
    <row r="275" spans="2:5" x14ac:dyDescent="0.35">
      <c r="B275" s="1"/>
      <c r="E275" s="5"/>
    </row>
    <row r="276" spans="2:5" x14ac:dyDescent="0.35">
      <c r="B276" s="1"/>
      <c r="E276" s="5"/>
    </row>
    <row r="277" spans="2:5" x14ac:dyDescent="0.35">
      <c r="B277" s="1"/>
      <c r="E277" s="5"/>
    </row>
    <row r="278" spans="2:5" x14ac:dyDescent="0.35">
      <c r="B278" s="1"/>
      <c r="E278" s="5"/>
    </row>
    <row r="279" spans="2:5" x14ac:dyDescent="0.35">
      <c r="B279" s="1"/>
      <c r="E279" s="5"/>
    </row>
    <row r="280" spans="2:5" x14ac:dyDescent="0.35">
      <c r="B280" s="1"/>
      <c r="E280" s="5"/>
    </row>
    <row r="281" spans="2:5" x14ac:dyDescent="0.35">
      <c r="B281" s="1"/>
      <c r="E281" s="5"/>
    </row>
    <row r="282" spans="2:5" x14ac:dyDescent="0.35">
      <c r="B282" s="1"/>
      <c r="E282" s="5"/>
    </row>
    <row r="283" spans="2:5" x14ac:dyDescent="0.35">
      <c r="B283" s="1"/>
      <c r="E283" s="5"/>
    </row>
    <row r="284" spans="2:5" x14ac:dyDescent="0.35">
      <c r="B284" s="1"/>
      <c r="E284" s="5"/>
    </row>
    <row r="285" spans="2:5" x14ac:dyDescent="0.35">
      <c r="B285" s="1"/>
      <c r="E285" s="5"/>
    </row>
    <row r="286" spans="2:5" x14ac:dyDescent="0.35">
      <c r="B286" s="1"/>
      <c r="E286" s="5"/>
    </row>
    <row r="287" spans="2:5" x14ac:dyDescent="0.35">
      <c r="B287" s="1"/>
      <c r="E287" s="5"/>
    </row>
    <row r="288" spans="2:5" x14ac:dyDescent="0.35">
      <c r="B288" s="1"/>
      <c r="E288" s="5"/>
    </row>
    <row r="289" spans="2:5" x14ac:dyDescent="0.35">
      <c r="B289" s="1"/>
      <c r="E289" s="5"/>
    </row>
    <row r="290" spans="2:5" x14ac:dyDescent="0.35">
      <c r="B290" s="1"/>
      <c r="E290" s="5"/>
    </row>
    <row r="291" spans="2:5" x14ac:dyDescent="0.35">
      <c r="B291" s="1"/>
      <c r="E291" s="5"/>
    </row>
    <row r="292" spans="2:5" x14ac:dyDescent="0.35">
      <c r="B292" s="1"/>
      <c r="E292" s="5"/>
    </row>
    <row r="293" spans="2:5" x14ac:dyDescent="0.35">
      <c r="B293" s="1"/>
      <c r="E293" s="5"/>
    </row>
    <row r="294" spans="2:5" x14ac:dyDescent="0.35">
      <c r="B294" s="1"/>
      <c r="E294" s="5"/>
    </row>
    <row r="295" spans="2:5" x14ac:dyDescent="0.35">
      <c r="B295" s="1"/>
      <c r="E295" s="5"/>
    </row>
    <row r="296" spans="2:5" x14ac:dyDescent="0.35">
      <c r="B296" s="1"/>
      <c r="E296" s="5"/>
    </row>
    <row r="297" spans="2:5" x14ac:dyDescent="0.35">
      <c r="B297" s="1"/>
      <c r="E297" s="5"/>
    </row>
    <row r="298" spans="2:5" x14ac:dyDescent="0.35">
      <c r="B298" s="1"/>
      <c r="E298" s="5"/>
    </row>
    <row r="299" spans="2:5" x14ac:dyDescent="0.35">
      <c r="B299" s="1"/>
      <c r="E299" s="5"/>
    </row>
    <row r="300" spans="2:5" x14ac:dyDescent="0.35">
      <c r="B300" s="1"/>
      <c r="E300" s="5"/>
    </row>
    <row r="301" spans="2:5" x14ac:dyDescent="0.35">
      <c r="B301" s="1"/>
      <c r="E301" s="5"/>
    </row>
    <row r="302" spans="2:5" x14ac:dyDescent="0.35">
      <c r="B302" s="1"/>
      <c r="E302" s="5"/>
    </row>
    <row r="303" spans="2:5" x14ac:dyDescent="0.35">
      <c r="B303" s="1"/>
      <c r="E303" s="5"/>
    </row>
    <row r="304" spans="2:5" x14ac:dyDescent="0.35">
      <c r="B304" s="1"/>
      <c r="E304" s="5"/>
    </row>
    <row r="305" spans="2:5" x14ac:dyDescent="0.35">
      <c r="B305" s="1"/>
      <c r="E305" s="5"/>
    </row>
    <row r="306" spans="2:5" x14ac:dyDescent="0.35">
      <c r="B306" s="1"/>
      <c r="E306" s="5"/>
    </row>
    <row r="307" spans="2:5" x14ac:dyDescent="0.35">
      <c r="B307" s="1"/>
      <c r="E307" s="5"/>
    </row>
    <row r="308" spans="2:5" x14ac:dyDescent="0.35">
      <c r="B308" s="1"/>
      <c r="E308" s="5"/>
    </row>
    <row r="309" spans="2:5" x14ac:dyDescent="0.35">
      <c r="B309" s="1"/>
      <c r="E309" s="5"/>
    </row>
    <row r="310" spans="2:5" x14ac:dyDescent="0.35">
      <c r="B310" s="1"/>
      <c r="E310" s="5"/>
    </row>
    <row r="311" spans="2:5" x14ac:dyDescent="0.35">
      <c r="B311" s="1"/>
      <c r="E311" s="5"/>
    </row>
    <row r="312" spans="2:5" x14ac:dyDescent="0.35">
      <c r="B312" s="1"/>
      <c r="E312" s="5"/>
    </row>
    <row r="313" spans="2:5" x14ac:dyDescent="0.35">
      <c r="B313" s="1"/>
      <c r="E313" s="5"/>
    </row>
    <row r="314" spans="2:5" x14ac:dyDescent="0.35">
      <c r="B314" s="1"/>
      <c r="E314" s="5"/>
    </row>
    <row r="315" spans="2:5" x14ac:dyDescent="0.35">
      <c r="B315" s="1"/>
      <c r="E315" s="5"/>
    </row>
    <row r="316" spans="2:5" x14ac:dyDescent="0.35">
      <c r="B316" s="1"/>
      <c r="E316" s="5"/>
    </row>
    <row r="317" spans="2:5" x14ac:dyDescent="0.35">
      <c r="B317" s="1"/>
      <c r="E317" s="5"/>
    </row>
    <row r="318" spans="2:5" x14ac:dyDescent="0.35">
      <c r="B318" s="1"/>
      <c r="E318" s="5"/>
    </row>
    <row r="319" spans="2:5" x14ac:dyDescent="0.35">
      <c r="B319" s="1"/>
      <c r="E319" s="5"/>
    </row>
    <row r="320" spans="2:5" x14ac:dyDescent="0.35">
      <c r="B320" s="1"/>
      <c r="E320" s="5"/>
    </row>
    <row r="321" spans="2:5" x14ac:dyDescent="0.35">
      <c r="B321" s="1"/>
      <c r="E321" s="5"/>
    </row>
    <row r="322" spans="2:5" x14ac:dyDescent="0.35">
      <c r="B322" s="1"/>
      <c r="E322" s="5"/>
    </row>
    <row r="323" spans="2:5" x14ac:dyDescent="0.35">
      <c r="B323" s="1"/>
      <c r="E323" s="5"/>
    </row>
    <row r="324" spans="2:5" x14ac:dyDescent="0.35">
      <c r="B324" s="1"/>
      <c r="E324" s="5"/>
    </row>
    <row r="325" spans="2:5" x14ac:dyDescent="0.35">
      <c r="B325" s="1"/>
      <c r="E325" s="5"/>
    </row>
    <row r="326" spans="2:5" x14ac:dyDescent="0.35">
      <c r="B326" s="1"/>
      <c r="E326" s="5"/>
    </row>
    <row r="327" spans="2:5" x14ac:dyDescent="0.35">
      <c r="B327" s="1"/>
      <c r="E327" s="5"/>
    </row>
    <row r="328" spans="2:5" x14ac:dyDescent="0.35">
      <c r="B328" s="1"/>
      <c r="E328" s="5"/>
    </row>
    <row r="329" spans="2:5" x14ac:dyDescent="0.35">
      <c r="B329" s="1"/>
      <c r="E329" s="5"/>
    </row>
    <row r="330" spans="2:5" x14ac:dyDescent="0.35">
      <c r="B330" s="1"/>
      <c r="E330" s="5"/>
    </row>
    <row r="331" spans="2:5" x14ac:dyDescent="0.35">
      <c r="B331" s="1"/>
      <c r="E331" s="5"/>
    </row>
    <row r="332" spans="2:5" x14ac:dyDescent="0.35">
      <c r="B332" s="1"/>
      <c r="E332" s="5"/>
    </row>
    <row r="333" spans="2:5" x14ac:dyDescent="0.35">
      <c r="B333" s="1"/>
      <c r="E333" s="5"/>
    </row>
    <row r="334" spans="2:5" x14ac:dyDescent="0.35">
      <c r="B334" s="1"/>
      <c r="E334" s="5"/>
    </row>
    <row r="335" spans="2:5" x14ac:dyDescent="0.35">
      <c r="B335" s="1"/>
      <c r="E335" s="5"/>
    </row>
    <row r="336" spans="2:5" x14ac:dyDescent="0.35">
      <c r="B336" s="1"/>
      <c r="E336" s="5"/>
    </row>
    <row r="337" spans="2:5" x14ac:dyDescent="0.35">
      <c r="B337" s="1"/>
      <c r="E337" s="5"/>
    </row>
    <row r="338" spans="2:5" x14ac:dyDescent="0.35">
      <c r="B338" s="1"/>
      <c r="E338" s="5"/>
    </row>
    <row r="339" spans="2:5" x14ac:dyDescent="0.35">
      <c r="B339" s="1"/>
      <c r="E339" s="5"/>
    </row>
    <row r="340" spans="2:5" x14ac:dyDescent="0.35">
      <c r="B340" s="1"/>
      <c r="E340" s="5"/>
    </row>
    <row r="341" spans="2:5" x14ac:dyDescent="0.35">
      <c r="B341" s="1"/>
      <c r="E341" s="5"/>
    </row>
    <row r="342" spans="2:5" x14ac:dyDescent="0.35">
      <c r="B342" s="1"/>
      <c r="E342" s="5"/>
    </row>
    <row r="343" spans="2:5" x14ac:dyDescent="0.35">
      <c r="B343" s="1"/>
      <c r="E343" s="5"/>
    </row>
    <row r="344" spans="2:5" x14ac:dyDescent="0.35">
      <c r="B344" s="1"/>
      <c r="E344" s="5"/>
    </row>
    <row r="345" spans="2:5" x14ac:dyDescent="0.35">
      <c r="B345" s="1"/>
      <c r="E345" s="5"/>
    </row>
    <row r="346" spans="2:5" x14ac:dyDescent="0.35">
      <c r="B346" s="1"/>
      <c r="E346" s="5"/>
    </row>
    <row r="347" spans="2:5" x14ac:dyDescent="0.35">
      <c r="B347" s="1"/>
      <c r="E347" s="5"/>
    </row>
    <row r="348" spans="2:5" x14ac:dyDescent="0.35">
      <c r="B348" s="1"/>
      <c r="E348" s="5"/>
    </row>
    <row r="349" spans="2:5" x14ac:dyDescent="0.35">
      <c r="B349" s="1"/>
      <c r="E349" s="5"/>
    </row>
    <row r="350" spans="2:5" x14ac:dyDescent="0.35">
      <c r="B350" s="1"/>
      <c r="E350" s="5"/>
    </row>
    <row r="351" spans="2:5" x14ac:dyDescent="0.35">
      <c r="B351" s="1"/>
      <c r="E351" s="5"/>
    </row>
    <row r="352" spans="2:5" x14ac:dyDescent="0.35">
      <c r="B352" s="1"/>
      <c r="E352" s="5"/>
    </row>
    <row r="353" spans="2:5" x14ac:dyDescent="0.35">
      <c r="B353" s="1"/>
      <c r="E353" s="5"/>
    </row>
    <row r="354" spans="2:5" x14ac:dyDescent="0.35">
      <c r="B354" s="1"/>
      <c r="E354" s="5"/>
    </row>
    <row r="355" spans="2:5" x14ac:dyDescent="0.35">
      <c r="B355" s="1"/>
      <c r="E355" s="5"/>
    </row>
    <row r="356" spans="2:5" x14ac:dyDescent="0.35">
      <c r="B356" s="1"/>
      <c r="E356" s="5"/>
    </row>
    <row r="357" spans="2:5" x14ac:dyDescent="0.35">
      <c r="B357" s="1"/>
      <c r="E357" s="5"/>
    </row>
    <row r="358" spans="2:5" x14ac:dyDescent="0.35">
      <c r="B358" s="1"/>
      <c r="E358" s="5"/>
    </row>
    <row r="359" spans="2:5" x14ac:dyDescent="0.35">
      <c r="B359" s="1"/>
      <c r="E359" s="5"/>
    </row>
    <row r="360" spans="2:5" x14ac:dyDescent="0.35">
      <c r="B360" s="1"/>
      <c r="E360" s="5"/>
    </row>
    <row r="361" spans="2:5" x14ac:dyDescent="0.35">
      <c r="B361" s="1"/>
      <c r="E361" s="5"/>
    </row>
    <row r="362" spans="2:5" x14ac:dyDescent="0.35">
      <c r="B362" s="1"/>
      <c r="E362" s="5"/>
    </row>
    <row r="363" spans="2:5" x14ac:dyDescent="0.35">
      <c r="B363" s="1"/>
      <c r="E363" s="5"/>
    </row>
    <row r="364" spans="2:5" x14ac:dyDescent="0.35">
      <c r="B364" s="1"/>
      <c r="E364" s="5"/>
    </row>
    <row r="365" spans="2:5" x14ac:dyDescent="0.35">
      <c r="B365" s="1"/>
      <c r="E365" s="5"/>
    </row>
    <row r="366" spans="2:5" x14ac:dyDescent="0.35">
      <c r="B366" s="1"/>
      <c r="E366" s="5"/>
    </row>
    <row r="367" spans="2:5" x14ac:dyDescent="0.35">
      <c r="B367" s="1"/>
      <c r="E367" s="5"/>
    </row>
    <row r="368" spans="2:5" x14ac:dyDescent="0.35">
      <c r="B368" s="1"/>
      <c r="E368" s="5"/>
    </row>
    <row r="369" spans="2:5" x14ac:dyDescent="0.35">
      <c r="B369" s="1"/>
      <c r="E369" s="5"/>
    </row>
    <row r="370" spans="2:5" x14ac:dyDescent="0.35">
      <c r="B370" s="1"/>
      <c r="E370" s="5"/>
    </row>
    <row r="371" spans="2:5" x14ac:dyDescent="0.35">
      <c r="B371" s="1"/>
      <c r="E371" s="5"/>
    </row>
    <row r="372" spans="2:5" x14ac:dyDescent="0.35">
      <c r="B372" s="1"/>
      <c r="E372" s="5"/>
    </row>
    <row r="373" spans="2:5" x14ac:dyDescent="0.35">
      <c r="B373" s="1"/>
      <c r="E373" s="5"/>
    </row>
    <row r="374" spans="2:5" x14ac:dyDescent="0.35">
      <c r="B374" s="1"/>
      <c r="E374" s="5"/>
    </row>
    <row r="375" spans="2:5" x14ac:dyDescent="0.35">
      <c r="B375" s="1"/>
      <c r="E375" s="5"/>
    </row>
    <row r="376" spans="2:5" x14ac:dyDescent="0.35">
      <c r="B376" s="1"/>
      <c r="E376" s="5"/>
    </row>
    <row r="377" spans="2:5" x14ac:dyDescent="0.35">
      <c r="B377" s="1"/>
      <c r="E377" s="5"/>
    </row>
    <row r="378" spans="2:5" x14ac:dyDescent="0.35">
      <c r="B378" s="1"/>
      <c r="E378" s="5"/>
    </row>
    <row r="379" spans="2:5" x14ac:dyDescent="0.35">
      <c r="B379" s="1"/>
      <c r="E379" s="5"/>
    </row>
    <row r="380" spans="2:5" x14ac:dyDescent="0.35">
      <c r="B380" s="1"/>
      <c r="E380" s="5"/>
    </row>
    <row r="381" spans="2:5" x14ac:dyDescent="0.35">
      <c r="B381" s="1"/>
      <c r="E381" s="5"/>
    </row>
    <row r="382" spans="2:5" x14ac:dyDescent="0.35">
      <c r="B382" s="1"/>
      <c r="E382" s="5"/>
    </row>
    <row r="383" spans="2:5" x14ac:dyDescent="0.35">
      <c r="B383" s="1"/>
      <c r="E383" s="5"/>
    </row>
    <row r="384" spans="2:5" x14ac:dyDescent="0.35">
      <c r="B384" s="1"/>
      <c r="E384" s="5"/>
    </row>
    <row r="385" spans="2:5" x14ac:dyDescent="0.35">
      <c r="B385" s="1"/>
      <c r="E385" s="5"/>
    </row>
    <row r="386" spans="2:5" x14ac:dyDescent="0.35">
      <c r="B386" s="1"/>
      <c r="E386" s="5"/>
    </row>
    <row r="387" spans="2:5" x14ac:dyDescent="0.35">
      <c r="B387" s="1"/>
      <c r="E387" s="5"/>
    </row>
    <row r="388" spans="2:5" x14ac:dyDescent="0.35">
      <c r="B388" s="1"/>
      <c r="E388" s="5"/>
    </row>
    <row r="389" spans="2:5" x14ac:dyDescent="0.35">
      <c r="B389" s="1"/>
      <c r="E389" s="5"/>
    </row>
    <row r="390" spans="2:5" x14ac:dyDescent="0.35">
      <c r="B390" s="1"/>
      <c r="E390" s="5"/>
    </row>
    <row r="391" spans="2:5" x14ac:dyDescent="0.35">
      <c r="B391" s="1"/>
      <c r="E391" s="5"/>
    </row>
    <row r="392" spans="2:5" x14ac:dyDescent="0.35">
      <c r="B392" s="1"/>
      <c r="E392" s="5"/>
    </row>
    <row r="393" spans="2:5" x14ac:dyDescent="0.35">
      <c r="B393" s="1"/>
      <c r="E393" s="5"/>
    </row>
    <row r="394" spans="2:5" x14ac:dyDescent="0.35">
      <c r="B394" s="1"/>
      <c r="E394" s="5"/>
    </row>
    <row r="395" spans="2:5" x14ac:dyDescent="0.35">
      <c r="B395" s="1"/>
      <c r="E395" s="5"/>
    </row>
    <row r="396" spans="2:5" x14ac:dyDescent="0.35">
      <c r="B396" s="1"/>
      <c r="E396" s="5"/>
    </row>
    <row r="397" spans="2:5" x14ac:dyDescent="0.35">
      <c r="B397" s="1"/>
      <c r="E397" s="5"/>
    </row>
    <row r="398" spans="2:5" x14ac:dyDescent="0.35">
      <c r="B398" s="1"/>
      <c r="E398" s="5"/>
    </row>
    <row r="399" spans="2:5" x14ac:dyDescent="0.35">
      <c r="B399" s="1"/>
      <c r="E399" s="5"/>
    </row>
    <row r="400" spans="2:5" x14ac:dyDescent="0.35">
      <c r="B400" s="1"/>
      <c r="E400" s="5"/>
    </row>
    <row r="401" spans="2:5" x14ac:dyDescent="0.35">
      <c r="B401" s="1"/>
      <c r="E401" s="5"/>
    </row>
    <row r="402" spans="2:5" x14ac:dyDescent="0.35">
      <c r="B402" s="1"/>
      <c r="E402" s="5"/>
    </row>
    <row r="403" spans="2:5" x14ac:dyDescent="0.35">
      <c r="B403" s="1"/>
      <c r="E403" s="5"/>
    </row>
    <row r="404" spans="2:5" x14ac:dyDescent="0.35">
      <c r="B404" s="1"/>
      <c r="E404" s="5"/>
    </row>
    <row r="405" spans="2:5" x14ac:dyDescent="0.35">
      <c r="B405" s="1"/>
      <c r="E405" s="5"/>
    </row>
    <row r="406" spans="2:5" x14ac:dyDescent="0.35">
      <c r="B406" s="1"/>
      <c r="E406" s="5"/>
    </row>
    <row r="407" spans="2:5" x14ac:dyDescent="0.35">
      <c r="B407" s="1"/>
      <c r="E407" s="5"/>
    </row>
    <row r="408" spans="2:5" x14ac:dyDescent="0.35">
      <c r="B408" s="1"/>
      <c r="E408" s="5"/>
    </row>
    <row r="409" spans="2:5" x14ac:dyDescent="0.35">
      <c r="B409" s="1"/>
      <c r="E409" s="5"/>
    </row>
    <row r="410" spans="2:5" x14ac:dyDescent="0.35">
      <c r="B410" s="1"/>
      <c r="E410" s="5"/>
    </row>
    <row r="411" spans="2:5" x14ac:dyDescent="0.35">
      <c r="B411" s="1"/>
      <c r="E411" s="5"/>
    </row>
    <row r="412" spans="2:5" x14ac:dyDescent="0.35">
      <c r="B412" s="1"/>
      <c r="E412" s="5"/>
    </row>
    <row r="413" spans="2:5" x14ac:dyDescent="0.35">
      <c r="B413" s="1"/>
      <c r="E413" s="5"/>
    </row>
    <row r="414" spans="2:5" x14ac:dyDescent="0.35">
      <c r="B414" s="1"/>
      <c r="E414" s="5"/>
    </row>
    <row r="415" spans="2:5" x14ac:dyDescent="0.35">
      <c r="B415" s="1"/>
      <c r="E415" s="5"/>
    </row>
    <row r="416" spans="2:5" x14ac:dyDescent="0.35">
      <c r="B416" s="1"/>
      <c r="E416" s="5"/>
    </row>
    <row r="417" spans="2:5" x14ac:dyDescent="0.35">
      <c r="B417" s="1"/>
      <c r="E417" s="5"/>
    </row>
    <row r="418" spans="2:5" x14ac:dyDescent="0.35">
      <c r="B418" s="1"/>
      <c r="E418" s="5"/>
    </row>
    <row r="419" spans="2:5" x14ac:dyDescent="0.35">
      <c r="B419" s="1"/>
      <c r="E419" s="5"/>
    </row>
    <row r="420" spans="2:5" x14ac:dyDescent="0.35">
      <c r="B420" s="1"/>
      <c r="E420" s="5"/>
    </row>
    <row r="421" spans="2:5" x14ac:dyDescent="0.35">
      <c r="B421" s="1"/>
      <c r="E421" s="5"/>
    </row>
    <row r="422" spans="2:5" x14ac:dyDescent="0.35">
      <c r="B422" s="1"/>
      <c r="E422" s="5"/>
    </row>
    <row r="423" spans="2:5" x14ac:dyDescent="0.35">
      <c r="B423" s="1"/>
      <c r="E423" s="5"/>
    </row>
    <row r="424" spans="2:5" x14ac:dyDescent="0.35">
      <c r="B424" s="1"/>
      <c r="E424" s="5"/>
    </row>
    <row r="425" spans="2:5" x14ac:dyDescent="0.35">
      <c r="B425" s="1"/>
      <c r="E425" s="5"/>
    </row>
    <row r="426" spans="2:5" x14ac:dyDescent="0.35">
      <c r="B426" s="1"/>
      <c r="E426" s="5"/>
    </row>
    <row r="427" spans="2:5" x14ac:dyDescent="0.35">
      <c r="B427" s="1"/>
      <c r="E427" s="5"/>
    </row>
    <row r="428" spans="2:5" x14ac:dyDescent="0.35">
      <c r="B428" s="1"/>
      <c r="E428" s="5"/>
    </row>
    <row r="429" spans="2:5" x14ac:dyDescent="0.35">
      <c r="B429" s="1"/>
      <c r="E429" s="5"/>
    </row>
    <row r="430" spans="2:5" x14ac:dyDescent="0.35">
      <c r="B430" s="1"/>
      <c r="E430" s="5"/>
    </row>
    <row r="431" spans="2:5" x14ac:dyDescent="0.35">
      <c r="B431" s="1"/>
      <c r="E431" s="5"/>
    </row>
    <row r="432" spans="2:5" x14ac:dyDescent="0.35">
      <c r="B432" s="1"/>
      <c r="E432" s="5"/>
    </row>
    <row r="433" spans="2:5" x14ac:dyDescent="0.35">
      <c r="B433" s="1"/>
      <c r="E433" s="5"/>
    </row>
    <row r="434" spans="2:5" x14ac:dyDescent="0.35">
      <c r="B434" s="1"/>
      <c r="E434" s="5"/>
    </row>
    <row r="435" spans="2:5" x14ac:dyDescent="0.35">
      <c r="B435" s="1"/>
      <c r="E435" s="5"/>
    </row>
    <row r="436" spans="2:5" x14ac:dyDescent="0.35">
      <c r="B436" s="1"/>
      <c r="E436" s="5"/>
    </row>
    <row r="437" spans="2:5" x14ac:dyDescent="0.35">
      <c r="B437" s="1"/>
      <c r="E437" s="5"/>
    </row>
    <row r="438" spans="2:5" x14ac:dyDescent="0.35">
      <c r="B438" s="1"/>
      <c r="E438" s="5"/>
    </row>
    <row r="439" spans="2:5" x14ac:dyDescent="0.35">
      <c r="B439" s="1"/>
      <c r="E439" s="5"/>
    </row>
    <row r="440" spans="2:5" x14ac:dyDescent="0.35">
      <c r="B440" s="1"/>
      <c r="E440" s="5"/>
    </row>
    <row r="441" spans="2:5" x14ac:dyDescent="0.35">
      <c r="B441" s="1"/>
      <c r="E441" s="5"/>
    </row>
    <row r="442" spans="2:5" x14ac:dyDescent="0.35">
      <c r="B442" s="1"/>
      <c r="E442" s="5"/>
    </row>
    <row r="443" spans="2:5" x14ac:dyDescent="0.35">
      <c r="B443" s="1"/>
      <c r="E443" s="5"/>
    </row>
    <row r="444" spans="2:5" x14ac:dyDescent="0.35">
      <c r="B444" s="1"/>
      <c r="E444" s="5"/>
    </row>
    <row r="445" spans="2:5" x14ac:dyDescent="0.35">
      <c r="B445" s="1"/>
      <c r="E445" s="5"/>
    </row>
    <row r="446" spans="2:5" x14ac:dyDescent="0.35">
      <c r="B446" s="1"/>
      <c r="E446" s="5"/>
    </row>
    <row r="447" spans="2:5" x14ac:dyDescent="0.35">
      <c r="B447" s="1"/>
      <c r="E447" s="5"/>
    </row>
    <row r="448" spans="2:5" x14ac:dyDescent="0.35">
      <c r="B448" s="1"/>
      <c r="E448" s="5"/>
    </row>
    <row r="449" spans="2:5" x14ac:dyDescent="0.35">
      <c r="B449" s="1"/>
      <c r="E449" s="5"/>
    </row>
    <row r="450" spans="2:5" x14ac:dyDescent="0.35">
      <c r="B450" s="1"/>
      <c r="E450" s="5"/>
    </row>
    <row r="451" spans="2:5" x14ac:dyDescent="0.35">
      <c r="B451" s="1"/>
      <c r="E451" s="5"/>
    </row>
    <row r="452" spans="2:5" x14ac:dyDescent="0.35">
      <c r="B452" s="1"/>
      <c r="E452" s="5"/>
    </row>
    <row r="453" spans="2:5" x14ac:dyDescent="0.35">
      <c r="B453" s="1"/>
      <c r="E453" s="5"/>
    </row>
    <row r="454" spans="2:5" x14ac:dyDescent="0.35">
      <c r="B454" s="1"/>
      <c r="E454" s="5"/>
    </row>
    <row r="455" spans="2:5" x14ac:dyDescent="0.35">
      <c r="B455" s="1"/>
      <c r="E455" s="5"/>
    </row>
    <row r="456" spans="2:5" x14ac:dyDescent="0.35">
      <c r="B456" s="1"/>
      <c r="E456" s="5"/>
    </row>
    <row r="457" spans="2:5" x14ac:dyDescent="0.35">
      <c r="B457" s="1"/>
      <c r="E457" s="5"/>
    </row>
    <row r="458" spans="2:5" x14ac:dyDescent="0.35">
      <c r="B458" s="1"/>
      <c r="E458" s="5"/>
    </row>
    <row r="459" spans="2:5" x14ac:dyDescent="0.35">
      <c r="B459" s="1"/>
      <c r="E459" s="5"/>
    </row>
    <row r="460" spans="2:5" x14ac:dyDescent="0.35">
      <c r="B460" s="1"/>
      <c r="E460" s="5"/>
    </row>
    <row r="461" spans="2:5" x14ac:dyDescent="0.35">
      <c r="B461" s="1"/>
      <c r="E461" s="5"/>
    </row>
    <row r="462" spans="2:5" x14ac:dyDescent="0.35">
      <c r="B462" s="1"/>
      <c r="E462" s="5"/>
    </row>
    <row r="463" spans="2:5" x14ac:dyDescent="0.35">
      <c r="B463" s="1"/>
      <c r="E463" s="5"/>
    </row>
    <row r="464" spans="2:5" x14ac:dyDescent="0.35">
      <c r="B464" s="1"/>
      <c r="E464" s="5"/>
    </row>
    <row r="465" spans="2:5" x14ac:dyDescent="0.35">
      <c r="B465" s="1"/>
      <c r="E465" s="5"/>
    </row>
    <row r="466" spans="2:5" x14ac:dyDescent="0.35">
      <c r="B466" s="1"/>
      <c r="E466" s="5"/>
    </row>
    <row r="467" spans="2:5" x14ac:dyDescent="0.35">
      <c r="B467" s="1"/>
      <c r="E467" s="5"/>
    </row>
    <row r="468" spans="2:5" x14ac:dyDescent="0.35">
      <c r="B468" s="1"/>
      <c r="E468" s="5"/>
    </row>
    <row r="469" spans="2:5" x14ac:dyDescent="0.35">
      <c r="B469" s="1"/>
      <c r="E469" s="5"/>
    </row>
    <row r="470" spans="2:5" x14ac:dyDescent="0.35">
      <c r="B470" s="1"/>
      <c r="E470" s="5"/>
    </row>
    <row r="471" spans="2:5" x14ac:dyDescent="0.35">
      <c r="B471" s="1"/>
      <c r="E471" s="5"/>
    </row>
    <row r="472" spans="2:5" x14ac:dyDescent="0.35">
      <c r="B472" s="1"/>
      <c r="E472" s="5"/>
    </row>
    <row r="473" spans="2:5" x14ac:dyDescent="0.35">
      <c r="B473" s="1"/>
      <c r="E473" s="5"/>
    </row>
    <row r="474" spans="2:5" x14ac:dyDescent="0.35">
      <c r="B474" s="1"/>
      <c r="E474" s="5"/>
    </row>
    <row r="475" spans="2:5" x14ac:dyDescent="0.35">
      <c r="B475" s="1"/>
      <c r="E475" s="5"/>
    </row>
    <row r="476" spans="2:5" x14ac:dyDescent="0.35">
      <c r="B476" s="1"/>
      <c r="E476" s="5"/>
    </row>
    <row r="477" spans="2:5" x14ac:dyDescent="0.35">
      <c r="B477" s="1"/>
      <c r="E477" s="5"/>
    </row>
    <row r="478" spans="2:5" x14ac:dyDescent="0.35">
      <c r="B478" s="1"/>
      <c r="E478" s="5"/>
    </row>
    <row r="479" spans="2:5" x14ac:dyDescent="0.35">
      <c r="B479" s="1"/>
      <c r="E479" s="5"/>
    </row>
    <row r="480" spans="2:5" x14ac:dyDescent="0.35">
      <c r="B480" s="1"/>
      <c r="E480" s="5"/>
    </row>
    <row r="481" spans="2:5" x14ac:dyDescent="0.35">
      <c r="B481" s="1"/>
      <c r="E481" s="5"/>
    </row>
    <row r="482" spans="2:5" x14ac:dyDescent="0.35">
      <c r="B482" s="1"/>
      <c r="E482" s="5"/>
    </row>
    <row r="483" spans="2:5" x14ac:dyDescent="0.35">
      <c r="B483" s="1"/>
      <c r="E483" s="5"/>
    </row>
    <row r="484" spans="2:5" x14ac:dyDescent="0.35">
      <c r="B484" s="1"/>
      <c r="E484" s="5"/>
    </row>
    <row r="485" spans="2:5" x14ac:dyDescent="0.35">
      <c r="B485" s="1"/>
      <c r="E485" s="5"/>
    </row>
    <row r="486" spans="2:5" x14ac:dyDescent="0.35">
      <c r="B486" s="1"/>
      <c r="E486" s="5"/>
    </row>
    <row r="487" spans="2:5" x14ac:dyDescent="0.35">
      <c r="B487" s="1"/>
      <c r="E487" s="5"/>
    </row>
    <row r="488" spans="2:5" x14ac:dyDescent="0.35">
      <c r="B488" s="1"/>
      <c r="E488" s="5"/>
    </row>
    <row r="489" spans="2:5" x14ac:dyDescent="0.35">
      <c r="B489" s="1"/>
      <c r="E489" s="5"/>
    </row>
    <row r="490" spans="2:5" x14ac:dyDescent="0.35">
      <c r="B490" s="1"/>
      <c r="E490" s="5"/>
    </row>
    <row r="491" spans="2:5" x14ac:dyDescent="0.35">
      <c r="B491" s="1"/>
      <c r="E491" s="5"/>
    </row>
    <row r="492" spans="2:5" x14ac:dyDescent="0.35">
      <c r="B492" s="1"/>
      <c r="E492" s="5"/>
    </row>
    <row r="493" spans="2:5" x14ac:dyDescent="0.35">
      <c r="B493" s="1"/>
      <c r="E493" s="5"/>
    </row>
    <row r="494" spans="2:5" x14ac:dyDescent="0.35">
      <c r="B494" s="1"/>
      <c r="E494" s="5"/>
    </row>
    <row r="495" spans="2:5" x14ac:dyDescent="0.35">
      <c r="B495" s="1"/>
      <c r="E495" s="5"/>
    </row>
    <row r="496" spans="2:5" x14ac:dyDescent="0.35">
      <c r="B496" s="1"/>
      <c r="E496" s="5"/>
    </row>
    <row r="497" spans="2:5" x14ac:dyDescent="0.35">
      <c r="B497" s="1"/>
      <c r="E497" s="5"/>
    </row>
    <row r="498" spans="2:5" x14ac:dyDescent="0.35">
      <c r="B498" s="1"/>
      <c r="E498" s="5"/>
    </row>
    <row r="499" spans="2:5" x14ac:dyDescent="0.35">
      <c r="B499" s="1"/>
      <c r="E499" s="5"/>
    </row>
    <row r="500" spans="2:5" x14ac:dyDescent="0.35">
      <c r="B500" s="1"/>
      <c r="E500" s="5"/>
    </row>
    <row r="501" spans="2:5" x14ac:dyDescent="0.35">
      <c r="B501" s="1"/>
      <c r="E501" s="5"/>
    </row>
    <row r="502" spans="2:5" x14ac:dyDescent="0.35">
      <c r="B502" s="1"/>
      <c r="E502" s="5"/>
    </row>
    <row r="503" spans="2:5" x14ac:dyDescent="0.35">
      <c r="B503" s="1"/>
      <c r="E503" s="5"/>
    </row>
    <row r="504" spans="2:5" x14ac:dyDescent="0.35">
      <c r="B504" s="1"/>
      <c r="E504" s="5"/>
    </row>
    <row r="505" spans="2:5" x14ac:dyDescent="0.35">
      <c r="B505" s="1"/>
      <c r="E505" s="5"/>
    </row>
    <row r="506" spans="2:5" x14ac:dyDescent="0.35">
      <c r="B506" s="1"/>
      <c r="E506" s="5"/>
    </row>
    <row r="507" spans="2:5" x14ac:dyDescent="0.35">
      <c r="B507" s="1"/>
      <c r="E507" s="5"/>
    </row>
    <row r="508" spans="2:5" x14ac:dyDescent="0.35">
      <c r="B508" s="1"/>
      <c r="E508" s="5"/>
    </row>
    <row r="509" spans="2:5" x14ac:dyDescent="0.35">
      <c r="B509" s="1"/>
      <c r="E509" s="5"/>
    </row>
    <row r="510" spans="2:5" x14ac:dyDescent="0.35">
      <c r="B510" s="1"/>
      <c r="E510" s="5"/>
    </row>
    <row r="511" spans="2:5" x14ac:dyDescent="0.35">
      <c r="B511" s="1"/>
      <c r="E511" s="5"/>
    </row>
    <row r="512" spans="2:5" x14ac:dyDescent="0.35">
      <c r="B512" s="1"/>
      <c r="E512" s="5"/>
    </row>
    <row r="513" spans="2:5" x14ac:dyDescent="0.35">
      <c r="B513" s="1"/>
      <c r="E513" s="5"/>
    </row>
    <row r="514" spans="2:5" x14ac:dyDescent="0.35">
      <c r="B514" s="1"/>
      <c r="E514" s="5"/>
    </row>
    <row r="515" spans="2:5" x14ac:dyDescent="0.35">
      <c r="B515" s="1"/>
      <c r="E515" s="5"/>
    </row>
    <row r="516" spans="2:5" x14ac:dyDescent="0.35">
      <c r="B516" s="1"/>
      <c r="E516" s="5"/>
    </row>
    <row r="517" spans="2:5" x14ac:dyDescent="0.35">
      <c r="B517" s="1"/>
      <c r="E517" s="5"/>
    </row>
    <row r="518" spans="2:5" x14ac:dyDescent="0.35">
      <c r="B518" s="1"/>
      <c r="E518" s="5"/>
    </row>
    <row r="519" spans="2:5" x14ac:dyDescent="0.35">
      <c r="B519" s="1"/>
      <c r="E519" s="5"/>
    </row>
    <row r="520" spans="2:5" x14ac:dyDescent="0.35">
      <c r="B520" s="1"/>
      <c r="E520" s="5"/>
    </row>
    <row r="521" spans="2:5" x14ac:dyDescent="0.35">
      <c r="B521" s="1"/>
      <c r="E521" s="5"/>
    </row>
    <row r="522" spans="2:5" x14ac:dyDescent="0.35">
      <c r="B522" s="1"/>
      <c r="E522" s="5"/>
    </row>
    <row r="523" spans="2:5" x14ac:dyDescent="0.35">
      <c r="B523" s="1"/>
      <c r="E523" s="5"/>
    </row>
    <row r="524" spans="2:5" x14ac:dyDescent="0.35">
      <c r="B524" s="1"/>
      <c r="E524" s="5"/>
    </row>
    <row r="525" spans="2:5" x14ac:dyDescent="0.35">
      <c r="B525" s="1"/>
      <c r="E525" s="5"/>
    </row>
    <row r="526" spans="2:5" x14ac:dyDescent="0.35">
      <c r="B526" s="1"/>
      <c r="E526" s="5"/>
    </row>
    <row r="527" spans="2:5" x14ac:dyDescent="0.35">
      <c r="B527" s="1"/>
      <c r="E527" s="5"/>
    </row>
    <row r="528" spans="2:5" x14ac:dyDescent="0.35">
      <c r="B528" s="1"/>
      <c r="E528" s="5"/>
    </row>
    <row r="529" spans="2:5" x14ac:dyDescent="0.35">
      <c r="B529" s="1"/>
      <c r="E529" s="5"/>
    </row>
    <row r="530" spans="2:5" x14ac:dyDescent="0.35">
      <c r="B530" s="1"/>
      <c r="E530" s="5"/>
    </row>
    <row r="531" spans="2:5" x14ac:dyDescent="0.35">
      <c r="B531" s="1"/>
      <c r="E531" s="5"/>
    </row>
    <row r="532" spans="2:5" x14ac:dyDescent="0.35">
      <c r="B532" s="1"/>
      <c r="E532" s="5"/>
    </row>
    <row r="533" spans="2:5" x14ac:dyDescent="0.35">
      <c r="B533" s="1"/>
      <c r="E533" s="5"/>
    </row>
    <row r="534" spans="2:5" x14ac:dyDescent="0.35">
      <c r="B534" s="1"/>
      <c r="E534" s="5"/>
    </row>
    <row r="535" spans="2:5" x14ac:dyDescent="0.35">
      <c r="B535" s="1"/>
      <c r="E535" s="5"/>
    </row>
    <row r="536" spans="2:5" x14ac:dyDescent="0.35">
      <c r="B536" s="1"/>
      <c r="E536" s="5"/>
    </row>
    <row r="537" spans="2:5" x14ac:dyDescent="0.35">
      <c r="B537" s="1"/>
      <c r="E537" s="5"/>
    </row>
    <row r="538" spans="2:5" x14ac:dyDescent="0.35">
      <c r="B538" s="1"/>
      <c r="E538" s="5"/>
    </row>
    <row r="539" spans="2:5" x14ac:dyDescent="0.35">
      <c r="B539" s="1"/>
      <c r="E539" s="5"/>
    </row>
    <row r="540" spans="2:5" x14ac:dyDescent="0.35">
      <c r="B540" s="1"/>
      <c r="E540" s="5"/>
    </row>
    <row r="541" spans="2:5" x14ac:dyDescent="0.35">
      <c r="B541" s="1"/>
      <c r="E541" s="5"/>
    </row>
    <row r="542" spans="2:5" x14ac:dyDescent="0.35">
      <c r="B542" s="1"/>
      <c r="E542" s="5"/>
    </row>
    <row r="543" spans="2:5" x14ac:dyDescent="0.35">
      <c r="B543" s="1"/>
      <c r="E543" s="5"/>
    </row>
    <row r="544" spans="2:5" x14ac:dyDescent="0.35">
      <c r="B544" s="1"/>
      <c r="E544" s="5"/>
    </row>
    <row r="545" spans="2:5" x14ac:dyDescent="0.35">
      <c r="B545" s="1"/>
      <c r="E545" s="5"/>
    </row>
    <row r="546" spans="2:5" x14ac:dyDescent="0.35">
      <c r="B546" s="1"/>
      <c r="E546" s="5"/>
    </row>
    <row r="547" spans="2:5" x14ac:dyDescent="0.35">
      <c r="B547" s="1"/>
      <c r="E547" s="5"/>
    </row>
    <row r="548" spans="2:5" x14ac:dyDescent="0.35">
      <c r="B548" s="1"/>
      <c r="E548" s="5"/>
    </row>
    <row r="549" spans="2:5" x14ac:dyDescent="0.35">
      <c r="B549" s="1"/>
      <c r="E549" s="5"/>
    </row>
    <row r="550" spans="2:5" x14ac:dyDescent="0.35">
      <c r="B550" s="1"/>
      <c r="E550" s="5"/>
    </row>
    <row r="551" spans="2:5" x14ac:dyDescent="0.35">
      <c r="B551" s="1"/>
      <c r="E551" s="5"/>
    </row>
    <row r="552" spans="2:5" x14ac:dyDescent="0.35">
      <c r="B552" s="1"/>
      <c r="E552" s="5"/>
    </row>
    <row r="553" spans="2:5" x14ac:dyDescent="0.35">
      <c r="B553" s="1"/>
      <c r="E553" s="5"/>
    </row>
    <row r="554" spans="2:5" x14ac:dyDescent="0.35">
      <c r="B554" s="1"/>
      <c r="E554" s="5"/>
    </row>
    <row r="555" spans="2:5" x14ac:dyDescent="0.35">
      <c r="B555" s="1"/>
      <c r="E555" s="5"/>
    </row>
    <row r="556" spans="2:5" x14ac:dyDescent="0.35">
      <c r="B556" s="1"/>
      <c r="E556" s="5"/>
    </row>
    <row r="557" spans="2:5" x14ac:dyDescent="0.35">
      <c r="B557" s="1"/>
      <c r="E557" s="5"/>
    </row>
    <row r="558" spans="2:5" x14ac:dyDescent="0.35">
      <c r="B558" s="1"/>
      <c r="E558" s="5"/>
    </row>
    <row r="559" spans="2:5" x14ac:dyDescent="0.35">
      <c r="B559" s="1"/>
      <c r="E559" s="5"/>
    </row>
    <row r="560" spans="2:5" x14ac:dyDescent="0.35">
      <c r="B560" s="1"/>
      <c r="E560" s="5"/>
    </row>
    <row r="561" spans="2:5" x14ac:dyDescent="0.35">
      <c r="B561" s="1"/>
      <c r="E561" s="5"/>
    </row>
    <row r="562" spans="2:5" x14ac:dyDescent="0.35">
      <c r="B562" s="1"/>
      <c r="E562" s="5"/>
    </row>
    <row r="563" spans="2:5" x14ac:dyDescent="0.35">
      <c r="B563" s="1"/>
      <c r="E563" s="5"/>
    </row>
    <row r="564" spans="2:5" x14ac:dyDescent="0.35">
      <c r="B564" s="1"/>
      <c r="E564" s="5"/>
    </row>
    <row r="565" spans="2:5" x14ac:dyDescent="0.35">
      <c r="B565" s="1"/>
      <c r="E565" s="5"/>
    </row>
    <row r="566" spans="2:5" x14ac:dyDescent="0.35">
      <c r="B566" s="1"/>
      <c r="E566" s="5"/>
    </row>
    <row r="567" spans="2:5" x14ac:dyDescent="0.35">
      <c r="B567" s="1"/>
      <c r="E567" s="5"/>
    </row>
    <row r="568" spans="2:5" x14ac:dyDescent="0.35">
      <c r="B568" s="1"/>
      <c r="E568" s="5"/>
    </row>
    <row r="569" spans="2:5" x14ac:dyDescent="0.35">
      <c r="B569" s="1"/>
      <c r="E569" s="5"/>
    </row>
    <row r="570" spans="2:5" x14ac:dyDescent="0.35">
      <c r="B570" s="1"/>
      <c r="E570" s="5"/>
    </row>
    <row r="571" spans="2:5" x14ac:dyDescent="0.35">
      <c r="B571" s="1"/>
      <c r="E571" s="5"/>
    </row>
    <row r="572" spans="2:5" x14ac:dyDescent="0.35">
      <c r="B572" s="1"/>
      <c r="E572" s="5"/>
    </row>
    <row r="573" spans="2:5" x14ac:dyDescent="0.35">
      <c r="B573" s="1"/>
      <c r="E573" s="5"/>
    </row>
    <row r="574" spans="2:5" x14ac:dyDescent="0.35">
      <c r="B574" s="1"/>
      <c r="E574" s="5"/>
    </row>
    <row r="575" spans="2:5" x14ac:dyDescent="0.35">
      <c r="B575" s="1"/>
      <c r="E575" s="5"/>
    </row>
    <row r="576" spans="2:5" x14ac:dyDescent="0.35">
      <c r="B576" s="1"/>
      <c r="E576" s="5"/>
    </row>
    <row r="577" spans="2:5" x14ac:dyDescent="0.35">
      <c r="B577" s="1"/>
      <c r="E577" s="5"/>
    </row>
    <row r="578" spans="2:5" x14ac:dyDescent="0.35">
      <c r="B578" s="1"/>
      <c r="E578" s="5"/>
    </row>
    <row r="579" spans="2:5" x14ac:dyDescent="0.35">
      <c r="B579" s="1"/>
      <c r="E579" s="5"/>
    </row>
    <row r="580" spans="2:5" x14ac:dyDescent="0.35">
      <c r="B580" s="1"/>
      <c r="E580" s="5"/>
    </row>
    <row r="581" spans="2:5" x14ac:dyDescent="0.35">
      <c r="B581" s="1"/>
      <c r="E581" s="5"/>
    </row>
    <row r="582" spans="2:5" x14ac:dyDescent="0.35">
      <c r="B582" s="1"/>
      <c r="E582" s="5"/>
    </row>
    <row r="583" spans="2:5" x14ac:dyDescent="0.35">
      <c r="B583" s="1"/>
      <c r="E583" s="5"/>
    </row>
    <row r="584" spans="2:5" x14ac:dyDescent="0.35">
      <c r="B584" s="1"/>
      <c r="E584" s="5"/>
    </row>
    <row r="585" spans="2:5" x14ac:dyDescent="0.35">
      <c r="B585" s="1"/>
      <c r="E585" s="5"/>
    </row>
    <row r="586" spans="2:5" x14ac:dyDescent="0.35">
      <c r="B586" s="1"/>
      <c r="E586" s="5"/>
    </row>
    <row r="587" spans="2:5" x14ac:dyDescent="0.35">
      <c r="B587" s="1"/>
      <c r="E587" s="5"/>
    </row>
    <row r="588" spans="2:5" x14ac:dyDescent="0.35">
      <c r="B588" s="1"/>
      <c r="E588" s="5"/>
    </row>
    <row r="589" spans="2:5" x14ac:dyDescent="0.35">
      <c r="B589" s="1"/>
      <c r="E589" s="5"/>
    </row>
    <row r="590" spans="2:5" x14ac:dyDescent="0.35">
      <c r="B590" s="1"/>
      <c r="E590" s="5"/>
    </row>
    <row r="591" spans="2:5" x14ac:dyDescent="0.35">
      <c r="B591" s="1"/>
      <c r="E591" s="5"/>
    </row>
    <row r="592" spans="2:5" x14ac:dyDescent="0.35">
      <c r="B592" s="1"/>
      <c r="E592" s="5"/>
    </row>
    <row r="593" spans="2:5" x14ac:dyDescent="0.35">
      <c r="B593" s="1"/>
      <c r="E593" s="5"/>
    </row>
    <row r="594" spans="2:5" x14ac:dyDescent="0.35">
      <c r="B594" s="1"/>
      <c r="E594" s="5"/>
    </row>
    <row r="595" spans="2:5" x14ac:dyDescent="0.35">
      <c r="B595" s="1"/>
      <c r="E595" s="5"/>
    </row>
    <row r="596" spans="2:5" x14ac:dyDescent="0.35">
      <c r="B596" s="1"/>
      <c r="E596" s="5"/>
    </row>
    <row r="597" spans="2:5" x14ac:dyDescent="0.35">
      <c r="B597" s="1"/>
      <c r="E597" s="5"/>
    </row>
    <row r="598" spans="2:5" x14ac:dyDescent="0.35">
      <c r="B598" s="1"/>
      <c r="E598" s="5"/>
    </row>
    <row r="599" spans="2:5" x14ac:dyDescent="0.35">
      <c r="B599" s="1"/>
      <c r="E599" s="5"/>
    </row>
    <row r="600" spans="2:5" x14ac:dyDescent="0.35">
      <c r="B600" s="1"/>
      <c r="E600" s="5"/>
    </row>
    <row r="601" spans="2:5" x14ac:dyDescent="0.35">
      <c r="B601" s="1"/>
      <c r="E601" s="5"/>
    </row>
    <row r="602" spans="2:5" x14ac:dyDescent="0.35">
      <c r="B602" s="1"/>
      <c r="E602" s="5"/>
    </row>
    <row r="603" spans="2:5" x14ac:dyDescent="0.35">
      <c r="B603" s="1"/>
      <c r="E603" s="5"/>
    </row>
    <row r="604" spans="2:5" x14ac:dyDescent="0.35">
      <c r="B604" s="1"/>
      <c r="E604" s="5"/>
    </row>
    <row r="605" spans="2:5" x14ac:dyDescent="0.35">
      <c r="B605" s="1"/>
      <c r="E605" s="5"/>
    </row>
    <row r="606" spans="2:5" x14ac:dyDescent="0.35">
      <c r="B606" s="1"/>
      <c r="E606" s="5"/>
    </row>
    <row r="607" spans="2:5" x14ac:dyDescent="0.35">
      <c r="B607" s="1"/>
      <c r="E607" s="5"/>
    </row>
    <row r="608" spans="2:5" x14ac:dyDescent="0.35">
      <c r="B608" s="1"/>
      <c r="E608" s="5"/>
    </row>
    <row r="609" spans="2:5" x14ac:dyDescent="0.35">
      <c r="B609" s="1"/>
      <c r="E609" s="5"/>
    </row>
    <row r="610" spans="2:5" x14ac:dyDescent="0.35">
      <c r="B610" s="1"/>
      <c r="E610" s="5"/>
    </row>
    <row r="611" spans="2:5" x14ac:dyDescent="0.35">
      <c r="B611" s="1"/>
      <c r="E611" s="5"/>
    </row>
    <row r="612" spans="2:5" x14ac:dyDescent="0.35">
      <c r="B612" s="1"/>
      <c r="E612" s="5"/>
    </row>
    <row r="613" spans="2:5" x14ac:dyDescent="0.35">
      <c r="B613" s="1"/>
      <c r="E613" s="5"/>
    </row>
    <row r="614" spans="2:5" x14ac:dyDescent="0.35">
      <c r="B614" s="1"/>
      <c r="E614" s="5"/>
    </row>
    <row r="615" spans="2:5" x14ac:dyDescent="0.35">
      <c r="B615" s="1"/>
      <c r="E615" s="5"/>
    </row>
    <row r="616" spans="2:5" x14ac:dyDescent="0.35">
      <c r="B616" s="1"/>
      <c r="E616" s="5"/>
    </row>
    <row r="617" spans="2:5" x14ac:dyDescent="0.35">
      <c r="B617" s="1"/>
      <c r="E617" s="5"/>
    </row>
    <row r="618" spans="2:5" x14ac:dyDescent="0.35">
      <c r="B618" s="1"/>
      <c r="E618" s="5"/>
    </row>
    <row r="619" spans="2:5" x14ac:dyDescent="0.35">
      <c r="B619" s="1"/>
      <c r="E619" s="5"/>
    </row>
    <row r="620" spans="2:5" x14ac:dyDescent="0.35">
      <c r="B620" s="1"/>
      <c r="E620" s="5"/>
    </row>
    <row r="621" spans="2:5" x14ac:dyDescent="0.35">
      <c r="B621" s="1"/>
      <c r="E621" s="5"/>
    </row>
    <row r="622" spans="2:5" x14ac:dyDescent="0.35">
      <c r="B622" s="1"/>
      <c r="E622" s="5"/>
    </row>
    <row r="623" spans="2:5" x14ac:dyDescent="0.35">
      <c r="B623" s="1"/>
      <c r="E623" s="5"/>
    </row>
    <row r="624" spans="2:5" x14ac:dyDescent="0.35">
      <c r="B624" s="1"/>
      <c r="E624" s="5"/>
    </row>
    <row r="625" spans="2:5" x14ac:dyDescent="0.35">
      <c r="B625" s="1"/>
      <c r="E625" s="5"/>
    </row>
    <row r="626" spans="2:5" x14ac:dyDescent="0.35">
      <c r="B626" s="1"/>
      <c r="E626" s="5"/>
    </row>
    <row r="627" spans="2:5" x14ac:dyDescent="0.35">
      <c r="B627" s="1"/>
      <c r="E627" s="5"/>
    </row>
    <row r="628" spans="2:5" x14ac:dyDescent="0.35">
      <c r="B628" s="1"/>
      <c r="E628" s="5"/>
    </row>
    <row r="629" spans="2:5" x14ac:dyDescent="0.35">
      <c r="B629" s="1"/>
      <c r="E629" s="5"/>
    </row>
    <row r="630" spans="2:5" x14ac:dyDescent="0.35">
      <c r="B630" s="1"/>
      <c r="E630" s="5"/>
    </row>
    <row r="631" spans="2:5" x14ac:dyDescent="0.35">
      <c r="B631" s="1"/>
      <c r="E631" s="5"/>
    </row>
    <row r="632" spans="2:5" x14ac:dyDescent="0.35">
      <c r="B632" s="1"/>
      <c r="E632" s="5"/>
    </row>
    <row r="633" spans="2:5" x14ac:dyDescent="0.35">
      <c r="B633" s="1"/>
      <c r="E633" s="5"/>
    </row>
    <row r="634" spans="2:5" x14ac:dyDescent="0.35">
      <c r="B634" s="1"/>
      <c r="E634" s="5"/>
    </row>
    <row r="635" spans="2:5" x14ac:dyDescent="0.35">
      <c r="B635" s="1"/>
      <c r="E635" s="5"/>
    </row>
    <row r="636" spans="2:5" x14ac:dyDescent="0.35">
      <c r="B636" s="1"/>
      <c r="E636" s="5"/>
    </row>
    <row r="637" spans="2:5" x14ac:dyDescent="0.35">
      <c r="B637" s="1"/>
      <c r="E637" s="5"/>
    </row>
    <row r="638" spans="2:5" x14ac:dyDescent="0.35">
      <c r="B638" s="1"/>
      <c r="E638" s="5"/>
    </row>
    <row r="639" spans="2:5" x14ac:dyDescent="0.35">
      <c r="B639" s="1"/>
      <c r="E639" s="5"/>
    </row>
    <row r="640" spans="2:5" x14ac:dyDescent="0.35">
      <c r="B640" s="1"/>
      <c r="E640" s="5"/>
    </row>
    <row r="641" spans="2:5" x14ac:dyDescent="0.35">
      <c r="B641" s="1"/>
      <c r="E641" s="5"/>
    </row>
    <row r="642" spans="2:5" x14ac:dyDescent="0.35">
      <c r="B642" s="1"/>
      <c r="E642" s="5"/>
    </row>
    <row r="643" spans="2:5" x14ac:dyDescent="0.35">
      <c r="B643" s="1"/>
      <c r="E643" s="5"/>
    </row>
    <row r="644" spans="2:5" x14ac:dyDescent="0.35">
      <c r="B644" s="1"/>
      <c r="E644" s="5"/>
    </row>
    <row r="645" spans="2:5" x14ac:dyDescent="0.35">
      <c r="B645" s="1"/>
      <c r="E645" s="5"/>
    </row>
    <row r="646" spans="2:5" x14ac:dyDescent="0.35">
      <c r="B646" s="1"/>
      <c r="E646" s="5"/>
    </row>
    <row r="647" spans="2:5" x14ac:dyDescent="0.35">
      <c r="B647" s="1"/>
      <c r="E647" s="5"/>
    </row>
    <row r="648" spans="2:5" x14ac:dyDescent="0.35">
      <c r="B648" s="1"/>
      <c r="E648" s="5"/>
    </row>
    <row r="649" spans="2:5" x14ac:dyDescent="0.35">
      <c r="B649" s="1"/>
      <c r="E649" s="5"/>
    </row>
    <row r="650" spans="2:5" x14ac:dyDescent="0.35">
      <c r="B650" s="1"/>
      <c r="E650" s="5"/>
    </row>
    <row r="651" spans="2:5" x14ac:dyDescent="0.35">
      <c r="B651" s="1"/>
      <c r="E651" s="5"/>
    </row>
    <row r="652" spans="2:5" x14ac:dyDescent="0.35">
      <c r="B652" s="1"/>
      <c r="E652" s="5"/>
    </row>
    <row r="653" spans="2:5" x14ac:dyDescent="0.35">
      <c r="B653" s="1"/>
      <c r="E653" s="5"/>
    </row>
    <row r="654" spans="2:5" x14ac:dyDescent="0.35">
      <c r="B654" s="1"/>
      <c r="E654" s="5"/>
    </row>
    <row r="655" spans="2:5" x14ac:dyDescent="0.35">
      <c r="B655" s="1"/>
      <c r="E655" s="5"/>
    </row>
    <row r="656" spans="2:5" x14ac:dyDescent="0.35">
      <c r="B656" s="1"/>
      <c r="E656" s="5"/>
    </row>
    <row r="657" spans="2:5" x14ac:dyDescent="0.35">
      <c r="B657" s="1"/>
      <c r="E657" s="5"/>
    </row>
    <row r="658" spans="2:5" x14ac:dyDescent="0.35">
      <c r="B658" s="1"/>
      <c r="E658" s="5"/>
    </row>
    <row r="659" spans="2:5" x14ac:dyDescent="0.35">
      <c r="B659" s="1"/>
      <c r="E659" s="5"/>
    </row>
    <row r="660" spans="2:5" x14ac:dyDescent="0.35">
      <c r="B660" s="1"/>
      <c r="E660" s="5"/>
    </row>
    <row r="661" spans="2:5" x14ac:dyDescent="0.35">
      <c r="B661" s="1"/>
      <c r="E661" s="5"/>
    </row>
    <row r="662" spans="2:5" x14ac:dyDescent="0.35">
      <c r="B662" s="1"/>
      <c r="E662" s="5"/>
    </row>
    <row r="663" spans="2:5" x14ac:dyDescent="0.35">
      <c r="B663" s="1"/>
      <c r="E663" s="5"/>
    </row>
    <row r="664" spans="2:5" x14ac:dyDescent="0.35">
      <c r="B664" s="1"/>
      <c r="E664" s="5"/>
    </row>
    <row r="665" spans="2:5" x14ac:dyDescent="0.35">
      <c r="B665" s="1"/>
      <c r="E665" s="5"/>
    </row>
    <row r="666" spans="2:5" x14ac:dyDescent="0.35">
      <c r="B666" s="1"/>
      <c r="E666" s="5"/>
    </row>
    <row r="667" spans="2:5" x14ac:dyDescent="0.35">
      <c r="B667" s="1"/>
      <c r="E667" s="5"/>
    </row>
    <row r="668" spans="2:5" x14ac:dyDescent="0.35">
      <c r="B668" s="1"/>
      <c r="E668" s="5"/>
    </row>
    <row r="669" spans="2:5" x14ac:dyDescent="0.35">
      <c r="B669" s="1"/>
      <c r="E669" s="5"/>
    </row>
    <row r="670" spans="2:5" x14ac:dyDescent="0.35">
      <c r="B670" s="1"/>
      <c r="E670" s="5"/>
    </row>
    <row r="671" spans="2:5" x14ac:dyDescent="0.35">
      <c r="B671" s="1"/>
      <c r="E671" s="5"/>
    </row>
    <row r="672" spans="2:5" x14ac:dyDescent="0.35">
      <c r="B672" s="1"/>
      <c r="E672" s="5"/>
    </row>
    <row r="673" spans="2:5" x14ac:dyDescent="0.35">
      <c r="B673" s="1"/>
      <c r="E673" s="5"/>
    </row>
    <row r="674" spans="2:5" x14ac:dyDescent="0.35">
      <c r="B674" s="1"/>
      <c r="E674" s="5"/>
    </row>
    <row r="675" spans="2:5" x14ac:dyDescent="0.35">
      <c r="B675" s="1"/>
      <c r="E675" s="5"/>
    </row>
    <row r="676" spans="2:5" x14ac:dyDescent="0.35">
      <c r="B676" s="1"/>
      <c r="E676" s="5"/>
    </row>
    <row r="677" spans="2:5" x14ac:dyDescent="0.35">
      <c r="B677" s="1"/>
      <c r="E677" s="5"/>
    </row>
    <row r="678" spans="2:5" x14ac:dyDescent="0.35">
      <c r="B678" s="1"/>
      <c r="E678" s="5"/>
    </row>
    <row r="679" spans="2:5" x14ac:dyDescent="0.35">
      <c r="B679" s="1"/>
      <c r="E679" s="5"/>
    </row>
    <row r="680" spans="2:5" x14ac:dyDescent="0.35">
      <c r="B680" s="1"/>
      <c r="E680" s="5"/>
    </row>
    <row r="681" spans="2:5" x14ac:dyDescent="0.35">
      <c r="B681" s="1"/>
      <c r="E681" s="5"/>
    </row>
    <row r="682" spans="2:5" x14ac:dyDescent="0.35">
      <c r="B682" s="1"/>
      <c r="E682" s="5"/>
    </row>
    <row r="683" spans="2:5" x14ac:dyDescent="0.35">
      <c r="B683" s="1"/>
      <c r="E683" s="5"/>
    </row>
    <row r="684" spans="2:5" x14ac:dyDescent="0.35">
      <c r="B684" s="1"/>
      <c r="E684" s="5"/>
    </row>
    <row r="685" spans="2:5" x14ac:dyDescent="0.35">
      <c r="B685" s="1"/>
      <c r="E685" s="5"/>
    </row>
    <row r="686" spans="2:5" x14ac:dyDescent="0.35">
      <c r="B686" s="1"/>
      <c r="E686" s="5"/>
    </row>
    <row r="687" spans="2:5" x14ac:dyDescent="0.35">
      <c r="B687" s="1"/>
      <c r="E687" s="5"/>
    </row>
    <row r="688" spans="2:5" x14ac:dyDescent="0.35">
      <c r="B688" s="1"/>
      <c r="E688" s="5"/>
    </row>
    <row r="689" spans="2:5" x14ac:dyDescent="0.35">
      <c r="B689" s="1"/>
      <c r="E689" s="5"/>
    </row>
    <row r="690" spans="2:5" x14ac:dyDescent="0.35">
      <c r="B690" s="1"/>
      <c r="E690" s="5"/>
    </row>
    <row r="691" spans="2:5" x14ac:dyDescent="0.35">
      <c r="B691" s="1"/>
      <c r="E691" s="5"/>
    </row>
    <row r="692" spans="2:5" x14ac:dyDescent="0.35">
      <c r="B692" s="1"/>
      <c r="E692" s="5"/>
    </row>
    <row r="693" spans="2:5" x14ac:dyDescent="0.35">
      <c r="B693" s="1"/>
      <c r="E693" s="5"/>
    </row>
    <row r="694" spans="2:5" x14ac:dyDescent="0.35">
      <c r="B694" s="1"/>
      <c r="E694" s="5"/>
    </row>
    <row r="695" spans="2:5" x14ac:dyDescent="0.35">
      <c r="B695" s="1"/>
      <c r="E695" s="5"/>
    </row>
    <row r="696" spans="2:5" x14ac:dyDescent="0.35">
      <c r="B696" s="1"/>
      <c r="E696" s="5"/>
    </row>
    <row r="697" spans="2:5" x14ac:dyDescent="0.35">
      <c r="B697" s="1"/>
      <c r="E697" s="5"/>
    </row>
    <row r="698" spans="2:5" x14ac:dyDescent="0.35">
      <c r="B698" s="1"/>
      <c r="E698" s="5"/>
    </row>
    <row r="699" spans="2:5" x14ac:dyDescent="0.35">
      <c r="B699" s="1"/>
      <c r="E699" s="5"/>
    </row>
    <row r="700" spans="2:5" x14ac:dyDescent="0.35">
      <c r="B700" s="1"/>
      <c r="E700" s="5"/>
    </row>
    <row r="701" spans="2:5" x14ac:dyDescent="0.35">
      <c r="B701" s="1"/>
      <c r="E701" s="5"/>
    </row>
    <row r="702" spans="2:5" x14ac:dyDescent="0.35">
      <c r="B702" s="1"/>
      <c r="E702" s="5"/>
    </row>
    <row r="703" spans="2:5" x14ac:dyDescent="0.35">
      <c r="B703" s="1"/>
      <c r="E703" s="5"/>
    </row>
    <row r="704" spans="2:5" x14ac:dyDescent="0.35">
      <c r="B704" s="1"/>
      <c r="E704" s="5"/>
    </row>
    <row r="705" spans="2:5" x14ac:dyDescent="0.35">
      <c r="B705" s="1"/>
      <c r="E705" s="5"/>
    </row>
    <row r="706" spans="2:5" x14ac:dyDescent="0.35">
      <c r="B706" s="1"/>
      <c r="E706" s="5"/>
    </row>
    <row r="707" spans="2:5" x14ac:dyDescent="0.35">
      <c r="B707" s="1"/>
      <c r="E707" s="5"/>
    </row>
    <row r="708" spans="2:5" x14ac:dyDescent="0.35">
      <c r="B708" s="1"/>
      <c r="E708" s="5"/>
    </row>
    <row r="709" spans="2:5" x14ac:dyDescent="0.35">
      <c r="B709" s="1"/>
      <c r="E709" s="5"/>
    </row>
    <row r="710" spans="2:5" x14ac:dyDescent="0.35">
      <c r="B710" s="1"/>
      <c r="E710" s="5"/>
    </row>
    <row r="711" spans="2:5" x14ac:dyDescent="0.35">
      <c r="B711" s="1"/>
      <c r="E711" s="5"/>
    </row>
    <row r="712" spans="2:5" x14ac:dyDescent="0.35">
      <c r="B712" s="1"/>
      <c r="E712" s="5"/>
    </row>
    <row r="713" spans="2:5" x14ac:dyDescent="0.35">
      <c r="B713" s="1"/>
      <c r="E713" s="5"/>
    </row>
    <row r="714" spans="2:5" x14ac:dyDescent="0.35">
      <c r="B714" s="1"/>
      <c r="E714" s="5"/>
    </row>
    <row r="715" spans="2:5" x14ac:dyDescent="0.35">
      <c r="B715" s="1"/>
      <c r="E715" s="5"/>
    </row>
    <row r="716" spans="2:5" x14ac:dyDescent="0.35">
      <c r="B716" s="1"/>
      <c r="E716" s="5"/>
    </row>
    <row r="717" spans="2:5" x14ac:dyDescent="0.35">
      <c r="B717" s="1"/>
      <c r="E717" s="5"/>
    </row>
    <row r="718" spans="2:5" x14ac:dyDescent="0.35">
      <c r="B718" s="1"/>
      <c r="E718" s="5"/>
    </row>
    <row r="719" spans="2:5" x14ac:dyDescent="0.35">
      <c r="B719" s="1"/>
      <c r="E719" s="5"/>
    </row>
    <row r="720" spans="2:5" x14ac:dyDescent="0.35">
      <c r="B720" s="1"/>
      <c r="E720" s="5"/>
    </row>
    <row r="721" spans="2:5" x14ac:dyDescent="0.35">
      <c r="B721" s="1"/>
      <c r="E721" s="5"/>
    </row>
    <row r="722" spans="2:5" x14ac:dyDescent="0.35">
      <c r="B722" s="1"/>
      <c r="E722" s="5"/>
    </row>
    <row r="723" spans="2:5" x14ac:dyDescent="0.35">
      <c r="B723" s="1"/>
      <c r="E723" s="5"/>
    </row>
    <row r="724" spans="2:5" x14ac:dyDescent="0.35">
      <c r="B724" s="1"/>
      <c r="E724" s="5"/>
    </row>
    <row r="725" spans="2:5" x14ac:dyDescent="0.35">
      <c r="B725" s="1"/>
      <c r="E725" s="5"/>
    </row>
    <row r="726" spans="2:5" x14ac:dyDescent="0.35">
      <c r="B726" s="1"/>
      <c r="E726" s="5"/>
    </row>
    <row r="727" spans="2:5" x14ac:dyDescent="0.35">
      <c r="B727" s="1"/>
      <c r="E727" s="5"/>
    </row>
    <row r="728" spans="2:5" x14ac:dyDescent="0.35">
      <c r="B728" s="1"/>
      <c r="E728" s="5"/>
    </row>
    <row r="729" spans="2:5" x14ac:dyDescent="0.35">
      <c r="B729" s="1"/>
      <c r="E729" s="5"/>
    </row>
    <row r="730" spans="2:5" x14ac:dyDescent="0.35">
      <c r="B730" s="1"/>
      <c r="E730" s="5"/>
    </row>
    <row r="731" spans="2:5" x14ac:dyDescent="0.35">
      <c r="B731" s="1"/>
      <c r="E731" s="5"/>
    </row>
    <row r="732" spans="2:5" x14ac:dyDescent="0.35">
      <c r="B732" s="1"/>
      <c r="E732" s="5"/>
    </row>
    <row r="733" spans="2:5" x14ac:dyDescent="0.35">
      <c r="B733" s="1"/>
      <c r="E733" s="5"/>
    </row>
    <row r="734" spans="2:5" x14ac:dyDescent="0.35">
      <c r="B734" s="1"/>
      <c r="E734" s="5"/>
    </row>
    <row r="735" spans="2:5" x14ac:dyDescent="0.35">
      <c r="B735" s="1"/>
      <c r="E735" s="5"/>
    </row>
    <row r="736" spans="2:5" x14ac:dyDescent="0.35">
      <c r="B736" s="1"/>
      <c r="E736" s="5"/>
    </row>
    <row r="737" spans="2:5" x14ac:dyDescent="0.35">
      <c r="B737" s="1"/>
      <c r="E737" s="5"/>
    </row>
    <row r="738" spans="2:5" x14ac:dyDescent="0.35">
      <c r="B738" s="1"/>
      <c r="E738" s="5"/>
    </row>
    <row r="739" spans="2:5" x14ac:dyDescent="0.35">
      <c r="B739" s="1"/>
      <c r="E739" s="5"/>
    </row>
    <row r="740" spans="2:5" x14ac:dyDescent="0.35">
      <c r="B740" s="1"/>
      <c r="E740" s="5"/>
    </row>
    <row r="741" spans="2:5" x14ac:dyDescent="0.35">
      <c r="B741" s="1"/>
      <c r="E741" s="5"/>
    </row>
    <row r="742" spans="2:5" x14ac:dyDescent="0.35">
      <c r="B742" s="1"/>
      <c r="E742" s="5"/>
    </row>
    <row r="743" spans="2:5" x14ac:dyDescent="0.35">
      <c r="B743" s="1"/>
      <c r="E743" s="5"/>
    </row>
    <row r="744" spans="2:5" x14ac:dyDescent="0.35">
      <c r="B744" s="1"/>
      <c r="E744" s="5"/>
    </row>
    <row r="745" spans="2:5" x14ac:dyDescent="0.35">
      <c r="B745" s="1"/>
      <c r="E745" s="5"/>
    </row>
    <row r="746" spans="2:5" x14ac:dyDescent="0.35">
      <c r="B746" s="1"/>
      <c r="E746" s="5"/>
    </row>
    <row r="747" spans="2:5" x14ac:dyDescent="0.35">
      <c r="B747" s="1"/>
      <c r="E747" s="5"/>
    </row>
    <row r="748" spans="2:5" x14ac:dyDescent="0.35">
      <c r="B748" s="1"/>
      <c r="E748" s="5"/>
    </row>
    <row r="749" spans="2:5" x14ac:dyDescent="0.35">
      <c r="B749" s="1"/>
      <c r="E749" s="5"/>
    </row>
    <row r="750" spans="2:5" x14ac:dyDescent="0.35">
      <c r="B750" s="1"/>
      <c r="E750" s="5"/>
    </row>
    <row r="751" spans="2:5" x14ac:dyDescent="0.35">
      <c r="B751" s="1"/>
      <c r="E751" s="5"/>
    </row>
    <row r="752" spans="2:5" x14ac:dyDescent="0.35">
      <c r="B752" s="1"/>
      <c r="E752" s="5"/>
    </row>
    <row r="753" spans="2:5" x14ac:dyDescent="0.35">
      <c r="B753" s="1"/>
      <c r="E753" s="5"/>
    </row>
    <row r="754" spans="2:5" x14ac:dyDescent="0.35">
      <c r="B754" s="1"/>
      <c r="E754" s="5"/>
    </row>
    <row r="755" spans="2:5" x14ac:dyDescent="0.35">
      <c r="B755" s="1"/>
      <c r="E755" s="5"/>
    </row>
    <row r="756" spans="2:5" x14ac:dyDescent="0.35">
      <c r="B756" s="1"/>
      <c r="E756" s="5"/>
    </row>
    <row r="757" spans="2:5" x14ac:dyDescent="0.35">
      <c r="B757" s="1"/>
      <c r="E757" s="5"/>
    </row>
    <row r="758" spans="2:5" x14ac:dyDescent="0.35">
      <c r="B758" s="1"/>
      <c r="E758" s="5"/>
    </row>
    <row r="759" spans="2:5" x14ac:dyDescent="0.35">
      <c r="B759" s="1"/>
      <c r="E759" s="5"/>
    </row>
    <row r="760" spans="2:5" x14ac:dyDescent="0.35">
      <c r="B760" s="1"/>
      <c r="E760" s="5"/>
    </row>
    <row r="761" spans="2:5" x14ac:dyDescent="0.35">
      <c r="B761" s="1"/>
      <c r="E761" s="5"/>
    </row>
    <row r="762" spans="2:5" x14ac:dyDescent="0.35">
      <c r="B762" s="1"/>
      <c r="E762" s="5"/>
    </row>
    <row r="763" spans="2:5" x14ac:dyDescent="0.35">
      <c r="B763" s="1"/>
      <c r="E763" s="5"/>
    </row>
    <row r="764" spans="2:5" x14ac:dyDescent="0.35">
      <c r="B764" s="1"/>
      <c r="E764" s="5"/>
    </row>
    <row r="765" spans="2:5" x14ac:dyDescent="0.35">
      <c r="B765" s="1"/>
      <c r="E765" s="5"/>
    </row>
    <row r="766" spans="2:5" x14ac:dyDescent="0.35">
      <c r="B766" s="1"/>
      <c r="E766" s="5"/>
    </row>
    <row r="767" spans="2:5" x14ac:dyDescent="0.35">
      <c r="B767" s="1"/>
      <c r="E767" s="5"/>
    </row>
    <row r="768" spans="2:5" x14ac:dyDescent="0.35">
      <c r="B768" s="1"/>
      <c r="E768" s="5"/>
    </row>
    <row r="769" spans="2:5" x14ac:dyDescent="0.35">
      <c r="B769" s="1"/>
      <c r="E769" s="5"/>
    </row>
    <row r="770" spans="2:5" x14ac:dyDescent="0.35">
      <c r="B770" s="1"/>
      <c r="E770" s="5"/>
    </row>
    <row r="771" spans="2:5" x14ac:dyDescent="0.35">
      <c r="B771" s="1"/>
      <c r="E771" s="5"/>
    </row>
    <row r="772" spans="2:5" x14ac:dyDescent="0.35">
      <c r="B772" s="1"/>
      <c r="E772" s="5"/>
    </row>
    <row r="773" spans="2:5" x14ac:dyDescent="0.35">
      <c r="B773" s="1"/>
      <c r="E773" s="5"/>
    </row>
    <row r="774" spans="2:5" x14ac:dyDescent="0.35">
      <c r="B774" s="1"/>
      <c r="E774" s="5"/>
    </row>
    <row r="775" spans="2:5" x14ac:dyDescent="0.35">
      <c r="B775" s="1"/>
      <c r="E775" s="5"/>
    </row>
    <row r="776" spans="2:5" x14ac:dyDescent="0.35">
      <c r="B776" s="1"/>
      <c r="E776" s="5"/>
    </row>
    <row r="777" spans="2:5" x14ac:dyDescent="0.35">
      <c r="B777" s="1"/>
      <c r="E777" s="5"/>
    </row>
    <row r="778" spans="2:5" x14ac:dyDescent="0.35">
      <c r="B778" s="1"/>
      <c r="E778" s="5"/>
    </row>
    <row r="779" spans="2:5" x14ac:dyDescent="0.35">
      <c r="B779" s="1"/>
      <c r="E779" s="5"/>
    </row>
    <row r="780" spans="2:5" x14ac:dyDescent="0.35">
      <c r="B780" s="1"/>
      <c r="E780" s="5"/>
    </row>
    <row r="781" spans="2:5" x14ac:dyDescent="0.35">
      <c r="B781" s="1"/>
      <c r="E781" s="5"/>
    </row>
    <row r="782" spans="2:5" x14ac:dyDescent="0.35">
      <c r="B782" s="1"/>
      <c r="E782" s="5"/>
    </row>
    <row r="783" spans="2:5" x14ac:dyDescent="0.35">
      <c r="B783" s="1"/>
      <c r="E783" s="5"/>
    </row>
    <row r="784" spans="2:5" x14ac:dyDescent="0.35">
      <c r="B784" s="1"/>
      <c r="E784" s="5"/>
    </row>
    <row r="785" spans="2:5" x14ac:dyDescent="0.35">
      <c r="B785" s="1"/>
      <c r="E785" s="5"/>
    </row>
    <row r="786" spans="2:5" x14ac:dyDescent="0.35">
      <c r="B786" s="1"/>
      <c r="E786" s="5"/>
    </row>
    <row r="787" spans="2:5" x14ac:dyDescent="0.35">
      <c r="B787" s="1"/>
      <c r="E787" s="5"/>
    </row>
    <row r="788" spans="2:5" x14ac:dyDescent="0.35">
      <c r="B788" s="1"/>
      <c r="E788" s="5"/>
    </row>
    <row r="789" spans="2:5" x14ac:dyDescent="0.35">
      <c r="B789" s="1"/>
      <c r="E789" s="5"/>
    </row>
    <row r="790" spans="2:5" x14ac:dyDescent="0.35">
      <c r="B790" s="1"/>
      <c r="E790" s="5"/>
    </row>
    <row r="791" spans="2:5" x14ac:dyDescent="0.35">
      <c r="B791" s="1"/>
      <c r="E791" s="5"/>
    </row>
    <row r="792" spans="2:5" x14ac:dyDescent="0.35">
      <c r="B792" s="1"/>
      <c r="E792" s="5"/>
    </row>
    <row r="793" spans="2:5" x14ac:dyDescent="0.35">
      <c r="B793" s="1"/>
      <c r="E793" s="5"/>
    </row>
    <row r="794" spans="2:5" x14ac:dyDescent="0.35">
      <c r="B794" s="1"/>
      <c r="E794" s="5"/>
    </row>
    <row r="795" spans="2:5" x14ac:dyDescent="0.35">
      <c r="B795" s="1"/>
      <c r="E795" s="5"/>
    </row>
    <row r="796" spans="2:5" x14ac:dyDescent="0.35">
      <c r="B796" s="1"/>
      <c r="E796" s="5"/>
    </row>
    <row r="797" spans="2:5" x14ac:dyDescent="0.35">
      <c r="B797" s="1"/>
      <c r="E797" s="5"/>
    </row>
    <row r="798" spans="2:5" x14ac:dyDescent="0.35">
      <c r="B798" s="1"/>
      <c r="E798" s="5"/>
    </row>
    <row r="799" spans="2:5" x14ac:dyDescent="0.35">
      <c r="B799" s="1"/>
      <c r="E799" s="5"/>
    </row>
    <row r="800" spans="2:5" x14ac:dyDescent="0.35">
      <c r="B800" s="1"/>
      <c r="E800" s="5"/>
    </row>
    <row r="801" spans="2:5" x14ac:dyDescent="0.35">
      <c r="B801" s="1"/>
      <c r="E801" s="5"/>
    </row>
    <row r="802" spans="2:5" x14ac:dyDescent="0.35">
      <c r="B802" s="1"/>
      <c r="E802" s="5"/>
    </row>
    <row r="803" spans="2:5" x14ac:dyDescent="0.35">
      <c r="B803" s="1"/>
      <c r="E803" s="5"/>
    </row>
    <row r="804" spans="2:5" x14ac:dyDescent="0.35">
      <c r="B804" s="1"/>
      <c r="E804" s="5"/>
    </row>
    <row r="805" spans="2:5" x14ac:dyDescent="0.35">
      <c r="B805" s="1"/>
      <c r="E805" s="5"/>
    </row>
    <row r="806" spans="2:5" x14ac:dyDescent="0.35">
      <c r="B806" s="1"/>
      <c r="E806" s="5"/>
    </row>
    <row r="807" spans="2:5" x14ac:dyDescent="0.35">
      <c r="B807" s="1"/>
      <c r="E807" s="5"/>
    </row>
    <row r="808" spans="2:5" x14ac:dyDescent="0.35">
      <c r="B808" s="1"/>
      <c r="E808" s="5"/>
    </row>
    <row r="809" spans="2:5" x14ac:dyDescent="0.35">
      <c r="B809" s="1"/>
      <c r="E809" s="5"/>
    </row>
    <row r="810" spans="2:5" x14ac:dyDescent="0.35">
      <c r="B810" s="1"/>
      <c r="E810" s="5"/>
    </row>
    <row r="811" spans="2:5" x14ac:dyDescent="0.35">
      <c r="B811" s="1"/>
      <c r="E811" s="5"/>
    </row>
    <row r="812" spans="2:5" x14ac:dyDescent="0.35">
      <c r="B812" s="1"/>
      <c r="E812" s="5"/>
    </row>
    <row r="813" spans="2:5" x14ac:dyDescent="0.35">
      <c r="B813" s="1"/>
      <c r="E813" s="5"/>
    </row>
    <row r="814" spans="2:5" x14ac:dyDescent="0.35">
      <c r="B814" s="1"/>
      <c r="E814" s="5"/>
    </row>
    <row r="815" spans="2:5" x14ac:dyDescent="0.35">
      <c r="B815" s="1"/>
      <c r="E815" s="5"/>
    </row>
    <row r="816" spans="2:5" x14ac:dyDescent="0.35">
      <c r="B816" s="1"/>
      <c r="E816" s="5"/>
    </row>
    <row r="817" spans="2:5" x14ac:dyDescent="0.35">
      <c r="B817" s="1"/>
      <c r="E817" s="5"/>
    </row>
    <row r="818" spans="2:5" x14ac:dyDescent="0.35">
      <c r="B818" s="1"/>
      <c r="E818" s="5"/>
    </row>
    <row r="819" spans="2:5" x14ac:dyDescent="0.35">
      <c r="B819" s="1"/>
      <c r="E819" s="5"/>
    </row>
    <row r="820" spans="2:5" x14ac:dyDescent="0.35">
      <c r="B820" s="1"/>
      <c r="E820" s="5"/>
    </row>
    <row r="821" spans="2:5" x14ac:dyDescent="0.35">
      <c r="B821" s="1"/>
      <c r="E821" s="5"/>
    </row>
    <row r="822" spans="2:5" x14ac:dyDescent="0.35">
      <c r="B822" s="1"/>
      <c r="E822" s="5"/>
    </row>
    <row r="823" spans="2:5" x14ac:dyDescent="0.35">
      <c r="B823" s="1"/>
      <c r="E823" s="5"/>
    </row>
    <row r="824" spans="2:5" x14ac:dyDescent="0.35">
      <c r="B824" s="1"/>
      <c r="E824" s="5"/>
    </row>
    <row r="825" spans="2:5" x14ac:dyDescent="0.35">
      <c r="B825" s="1"/>
      <c r="E825" s="5"/>
    </row>
    <row r="826" spans="2:5" x14ac:dyDescent="0.35">
      <c r="B826" s="1"/>
      <c r="E826" s="5"/>
    </row>
    <row r="827" spans="2:5" x14ac:dyDescent="0.35">
      <c r="B827" s="1"/>
      <c r="E827" s="5"/>
    </row>
    <row r="828" spans="2:5" x14ac:dyDescent="0.35">
      <c r="B828" s="1"/>
      <c r="E828" s="5"/>
    </row>
    <row r="829" spans="2:5" x14ac:dyDescent="0.35">
      <c r="B829" s="1"/>
      <c r="E829" s="5"/>
    </row>
    <row r="830" spans="2:5" x14ac:dyDescent="0.35">
      <c r="B830" s="1"/>
      <c r="E830" s="5"/>
    </row>
    <row r="831" spans="2:5" x14ac:dyDescent="0.35">
      <c r="B831" s="1"/>
      <c r="E831" s="5"/>
    </row>
    <row r="832" spans="2:5" x14ac:dyDescent="0.35">
      <c r="B832" s="1"/>
      <c r="E832" s="5"/>
    </row>
    <row r="833" spans="2:5" x14ac:dyDescent="0.35">
      <c r="B833" s="1"/>
      <c r="E833" s="5"/>
    </row>
    <row r="834" spans="2:5" x14ac:dyDescent="0.35">
      <c r="B834" s="1"/>
      <c r="E834" s="5"/>
    </row>
    <row r="835" spans="2:5" x14ac:dyDescent="0.35">
      <c r="B835" s="1"/>
      <c r="E835" s="5"/>
    </row>
    <row r="836" spans="2:5" x14ac:dyDescent="0.35">
      <c r="B836" s="1"/>
      <c r="E836" s="5"/>
    </row>
    <row r="837" spans="2:5" x14ac:dyDescent="0.35">
      <c r="B837" s="1"/>
      <c r="E837" s="5"/>
    </row>
    <row r="838" spans="2:5" x14ac:dyDescent="0.35">
      <c r="B838" s="1"/>
      <c r="E838" s="5"/>
    </row>
    <row r="839" spans="2:5" x14ac:dyDescent="0.35">
      <c r="B839" s="1"/>
      <c r="E839" s="5"/>
    </row>
    <row r="840" spans="2:5" x14ac:dyDescent="0.35">
      <c r="B840" s="1"/>
      <c r="E840" s="5"/>
    </row>
    <row r="841" spans="2:5" x14ac:dyDescent="0.35">
      <c r="B841" s="1"/>
      <c r="E841" s="5"/>
    </row>
    <row r="842" spans="2:5" x14ac:dyDescent="0.35">
      <c r="B842" s="1"/>
      <c r="E842" s="5"/>
    </row>
    <row r="843" spans="2:5" x14ac:dyDescent="0.35">
      <c r="B843" s="1"/>
      <c r="E843" s="5"/>
    </row>
    <row r="844" spans="2:5" x14ac:dyDescent="0.35">
      <c r="B844" s="1"/>
      <c r="E844" s="5"/>
    </row>
    <row r="845" spans="2:5" x14ac:dyDescent="0.35">
      <c r="B845" s="1"/>
      <c r="E845" s="5"/>
    </row>
    <row r="846" spans="2:5" x14ac:dyDescent="0.35">
      <c r="B846" s="1"/>
      <c r="E846" s="5"/>
    </row>
    <row r="847" spans="2:5" x14ac:dyDescent="0.35">
      <c r="B847" s="1"/>
      <c r="E847" s="5"/>
    </row>
    <row r="848" spans="2:5" x14ac:dyDescent="0.35">
      <c r="B848" s="1"/>
      <c r="E848" s="5"/>
    </row>
    <row r="849" spans="2:5" x14ac:dyDescent="0.35">
      <c r="B849" s="1"/>
      <c r="E849" s="5"/>
    </row>
    <row r="850" spans="2:5" x14ac:dyDescent="0.35">
      <c r="B850" s="1"/>
      <c r="E850" s="5"/>
    </row>
    <row r="851" spans="2:5" x14ac:dyDescent="0.35">
      <c r="B851" s="1"/>
      <c r="E851" s="5"/>
    </row>
    <row r="852" spans="2:5" x14ac:dyDescent="0.35">
      <c r="B852" s="1"/>
      <c r="E852" s="5"/>
    </row>
    <row r="853" spans="2:5" x14ac:dyDescent="0.35">
      <c r="B853" s="1"/>
      <c r="E853" s="5"/>
    </row>
    <row r="854" spans="2:5" x14ac:dyDescent="0.35">
      <c r="B854" s="1"/>
      <c r="E854" s="5"/>
    </row>
    <row r="855" spans="2:5" x14ac:dyDescent="0.35">
      <c r="B855" s="1"/>
      <c r="E855" s="5"/>
    </row>
    <row r="856" spans="2:5" x14ac:dyDescent="0.35">
      <c r="B856" s="1"/>
      <c r="E856" s="5"/>
    </row>
    <row r="857" spans="2:5" x14ac:dyDescent="0.35">
      <c r="B857" s="1"/>
      <c r="E857" s="5"/>
    </row>
    <row r="858" spans="2:5" x14ac:dyDescent="0.35">
      <c r="B858" s="1"/>
      <c r="E858" s="5"/>
    </row>
    <row r="859" spans="2:5" x14ac:dyDescent="0.35">
      <c r="B859" s="1"/>
      <c r="E859" s="5"/>
    </row>
    <row r="860" spans="2:5" x14ac:dyDescent="0.35">
      <c r="B860" s="1"/>
      <c r="E860" s="5"/>
    </row>
    <row r="861" spans="2:5" x14ac:dyDescent="0.35">
      <c r="B861" s="1"/>
      <c r="E861" s="5"/>
    </row>
    <row r="862" spans="2:5" x14ac:dyDescent="0.35">
      <c r="B862" s="1"/>
      <c r="E862" s="5"/>
    </row>
    <row r="863" spans="2:5" x14ac:dyDescent="0.35">
      <c r="B863" s="1"/>
      <c r="E863" s="5"/>
    </row>
    <row r="864" spans="2:5" x14ac:dyDescent="0.35">
      <c r="B864" s="1"/>
      <c r="E864" s="5"/>
    </row>
    <row r="865" spans="2:5" x14ac:dyDescent="0.35">
      <c r="B865" s="1"/>
      <c r="E865" s="5"/>
    </row>
    <row r="866" spans="2:5" x14ac:dyDescent="0.35">
      <c r="B866" s="1"/>
      <c r="E866" s="5"/>
    </row>
    <row r="867" spans="2:5" x14ac:dyDescent="0.35">
      <c r="B867" s="1"/>
      <c r="E867" s="5"/>
    </row>
    <row r="868" spans="2:5" x14ac:dyDescent="0.35">
      <c r="B868" s="1"/>
      <c r="E868" s="5"/>
    </row>
    <row r="869" spans="2:5" x14ac:dyDescent="0.35">
      <c r="B869" s="1"/>
      <c r="E869" s="5"/>
    </row>
    <row r="870" spans="2:5" x14ac:dyDescent="0.35">
      <c r="B870" s="1"/>
      <c r="E870" s="5"/>
    </row>
    <row r="871" spans="2:5" x14ac:dyDescent="0.35">
      <c r="B871" s="1"/>
      <c r="E871" s="5"/>
    </row>
    <row r="872" spans="2:5" x14ac:dyDescent="0.35">
      <c r="B872" s="1"/>
      <c r="E872" s="5"/>
    </row>
    <row r="873" spans="2:5" x14ac:dyDescent="0.35">
      <c r="B873" s="1"/>
      <c r="E873" s="5"/>
    </row>
    <row r="874" spans="2:5" x14ac:dyDescent="0.35">
      <c r="B874" s="1"/>
      <c r="E874" s="5"/>
    </row>
    <row r="875" spans="2:5" x14ac:dyDescent="0.35">
      <c r="B875" s="1"/>
      <c r="E875" s="5"/>
    </row>
    <row r="876" spans="2:5" x14ac:dyDescent="0.35">
      <c r="B876" s="1"/>
      <c r="E876" s="5"/>
    </row>
    <row r="877" spans="2:5" x14ac:dyDescent="0.35">
      <c r="B877" s="1"/>
      <c r="E877" s="5"/>
    </row>
    <row r="878" spans="2:5" x14ac:dyDescent="0.35">
      <c r="B878" s="1"/>
      <c r="E878" s="5"/>
    </row>
    <row r="879" spans="2:5" x14ac:dyDescent="0.35">
      <c r="B879" s="1"/>
      <c r="E879" s="5"/>
    </row>
    <row r="880" spans="2:5" x14ac:dyDescent="0.35">
      <c r="B880" s="1"/>
      <c r="E880" s="5"/>
    </row>
    <row r="881" spans="2:5" x14ac:dyDescent="0.35">
      <c r="B881" s="1"/>
      <c r="E881" s="5"/>
    </row>
    <row r="882" spans="2:5" x14ac:dyDescent="0.35">
      <c r="B882" s="1"/>
      <c r="E882" s="5"/>
    </row>
    <row r="883" spans="2:5" x14ac:dyDescent="0.35">
      <c r="B883" s="1"/>
      <c r="E883" s="5"/>
    </row>
    <row r="884" spans="2:5" x14ac:dyDescent="0.35">
      <c r="B884" s="1"/>
      <c r="E884" s="5"/>
    </row>
    <row r="885" spans="2:5" x14ac:dyDescent="0.35">
      <c r="B885" s="1"/>
      <c r="E885" s="5"/>
    </row>
    <row r="886" spans="2:5" x14ac:dyDescent="0.35">
      <c r="B886" s="1"/>
      <c r="E886" s="5"/>
    </row>
    <row r="887" spans="2:5" x14ac:dyDescent="0.35">
      <c r="B887" s="1"/>
      <c r="E887" s="5"/>
    </row>
    <row r="888" spans="2:5" x14ac:dyDescent="0.35">
      <c r="B888" s="1"/>
      <c r="E888" s="5"/>
    </row>
    <row r="889" spans="2:5" x14ac:dyDescent="0.35">
      <c r="B889" s="1"/>
      <c r="E889" s="5"/>
    </row>
    <row r="890" spans="2:5" x14ac:dyDescent="0.35">
      <c r="B890" s="1"/>
      <c r="E890" s="5"/>
    </row>
    <row r="891" spans="2:5" x14ac:dyDescent="0.35">
      <c r="B891" s="1"/>
      <c r="E891" s="5"/>
    </row>
    <row r="892" spans="2:5" x14ac:dyDescent="0.35">
      <c r="B892" s="1"/>
      <c r="E892" s="5"/>
    </row>
    <row r="893" spans="2:5" x14ac:dyDescent="0.35">
      <c r="B893" s="1"/>
      <c r="E893" s="5"/>
    </row>
    <row r="894" spans="2:5" x14ac:dyDescent="0.35">
      <c r="B894" s="1"/>
      <c r="E894" s="5"/>
    </row>
    <row r="895" spans="2:5" x14ac:dyDescent="0.35">
      <c r="B895" s="1"/>
      <c r="E895" s="5"/>
    </row>
    <row r="896" spans="2:5" x14ac:dyDescent="0.35">
      <c r="B896" s="1"/>
      <c r="E896" s="5"/>
    </row>
    <row r="897" spans="2:5" x14ac:dyDescent="0.35">
      <c r="B897" s="1"/>
      <c r="E897" s="5"/>
    </row>
    <row r="898" spans="2:5" x14ac:dyDescent="0.35">
      <c r="B898" s="1"/>
      <c r="E898" s="5"/>
    </row>
    <row r="899" spans="2:5" x14ac:dyDescent="0.35">
      <c r="B899" s="1"/>
      <c r="E899" s="5"/>
    </row>
    <row r="900" spans="2:5" x14ac:dyDescent="0.35">
      <c r="B900" s="1"/>
      <c r="E900" s="5"/>
    </row>
    <row r="901" spans="2:5" x14ac:dyDescent="0.35">
      <c r="B901" s="1"/>
      <c r="E901" s="5"/>
    </row>
    <row r="902" spans="2:5" x14ac:dyDescent="0.35">
      <c r="B902" s="1"/>
      <c r="E902" s="5"/>
    </row>
    <row r="903" spans="2:5" x14ac:dyDescent="0.35">
      <c r="B903" s="1"/>
      <c r="E903" s="5"/>
    </row>
    <row r="904" spans="2:5" x14ac:dyDescent="0.35">
      <c r="B904" s="1"/>
      <c r="E904" s="5"/>
    </row>
    <row r="905" spans="2:5" x14ac:dyDescent="0.35">
      <c r="B905" s="1"/>
      <c r="E905" s="5"/>
    </row>
    <row r="906" spans="2:5" x14ac:dyDescent="0.35">
      <c r="B906" s="1"/>
      <c r="E906" s="5"/>
    </row>
    <row r="907" spans="2:5" x14ac:dyDescent="0.35">
      <c r="B907" s="1"/>
      <c r="E907" s="5"/>
    </row>
    <row r="908" spans="2:5" x14ac:dyDescent="0.35">
      <c r="B908" s="1"/>
      <c r="E908" s="5"/>
    </row>
    <row r="909" spans="2:5" x14ac:dyDescent="0.35">
      <c r="B909" s="1"/>
      <c r="E909" s="5"/>
    </row>
    <row r="910" spans="2:5" x14ac:dyDescent="0.35">
      <c r="B910" s="1"/>
      <c r="E910" s="5"/>
    </row>
    <row r="911" spans="2:5" x14ac:dyDescent="0.35">
      <c r="B911" s="1"/>
      <c r="E911" s="5"/>
    </row>
    <row r="912" spans="2:5" x14ac:dyDescent="0.35">
      <c r="B912" s="1"/>
      <c r="E912" s="5"/>
    </row>
    <row r="913" spans="2:5" x14ac:dyDescent="0.35">
      <c r="B913" s="1"/>
      <c r="E913" s="5"/>
    </row>
    <row r="914" spans="2:5" x14ac:dyDescent="0.35">
      <c r="B914" s="1"/>
      <c r="E914" s="5"/>
    </row>
    <row r="915" spans="2:5" x14ac:dyDescent="0.35">
      <c r="B915" s="1"/>
      <c r="E915" s="5"/>
    </row>
    <row r="916" spans="2:5" x14ac:dyDescent="0.35">
      <c r="B916" s="1"/>
      <c r="E916" s="5"/>
    </row>
    <row r="917" spans="2:5" x14ac:dyDescent="0.35">
      <c r="B917" s="1"/>
      <c r="E917" s="5"/>
    </row>
    <row r="918" spans="2:5" x14ac:dyDescent="0.35">
      <c r="B918" s="1"/>
      <c r="E918" s="5"/>
    </row>
    <row r="919" spans="2:5" x14ac:dyDescent="0.35">
      <c r="B919" s="1"/>
      <c r="E919" s="5"/>
    </row>
    <row r="920" spans="2:5" x14ac:dyDescent="0.35">
      <c r="B920" s="1"/>
      <c r="E920" s="5"/>
    </row>
    <row r="921" spans="2:5" x14ac:dyDescent="0.35">
      <c r="B921" s="1"/>
      <c r="E921" s="5"/>
    </row>
    <row r="922" spans="2:5" x14ac:dyDescent="0.35">
      <c r="B922" s="1"/>
      <c r="E922" s="5"/>
    </row>
    <row r="923" spans="2:5" x14ac:dyDescent="0.35">
      <c r="B923" s="1"/>
      <c r="E923" s="5"/>
    </row>
    <row r="924" spans="2:5" x14ac:dyDescent="0.35">
      <c r="B924" s="1"/>
      <c r="E924" s="5"/>
    </row>
    <row r="925" spans="2:5" x14ac:dyDescent="0.35">
      <c r="B925" s="1"/>
      <c r="E925" s="5"/>
    </row>
    <row r="926" spans="2:5" x14ac:dyDescent="0.35">
      <c r="B926" s="1"/>
      <c r="E926" s="5"/>
    </row>
    <row r="927" spans="2:5" x14ac:dyDescent="0.35">
      <c r="B927" s="1"/>
      <c r="E927" s="5"/>
    </row>
    <row r="928" spans="2:5" x14ac:dyDescent="0.35">
      <c r="B928" s="1"/>
      <c r="E928" s="5"/>
    </row>
    <row r="929" spans="2:5" x14ac:dyDescent="0.35">
      <c r="B929" s="1"/>
      <c r="E929" s="5"/>
    </row>
    <row r="930" spans="2:5" x14ac:dyDescent="0.35">
      <c r="B930" s="1"/>
      <c r="E930" s="5"/>
    </row>
    <row r="931" spans="2:5" x14ac:dyDescent="0.35">
      <c r="B931" s="1"/>
      <c r="E931" s="5"/>
    </row>
    <row r="932" spans="2:5" x14ac:dyDescent="0.35">
      <c r="B932" s="1"/>
      <c r="E932" s="5"/>
    </row>
    <row r="933" spans="2:5" x14ac:dyDescent="0.35">
      <c r="B933" s="1"/>
      <c r="E933" s="5"/>
    </row>
    <row r="934" spans="2:5" x14ac:dyDescent="0.35">
      <c r="B934" s="1"/>
      <c r="E934" s="5"/>
    </row>
    <row r="935" spans="2:5" x14ac:dyDescent="0.35">
      <c r="B935" s="1"/>
      <c r="E935" s="5"/>
    </row>
    <row r="936" spans="2:5" x14ac:dyDescent="0.35">
      <c r="B936" s="1"/>
      <c r="E936" s="5"/>
    </row>
    <row r="937" spans="2:5" x14ac:dyDescent="0.35">
      <c r="B937" s="1"/>
      <c r="E937" s="5"/>
    </row>
    <row r="938" spans="2:5" x14ac:dyDescent="0.35">
      <c r="B938" s="1"/>
      <c r="E938" s="5"/>
    </row>
    <row r="939" spans="2:5" x14ac:dyDescent="0.35">
      <c r="B939" s="1"/>
      <c r="E939" s="5"/>
    </row>
    <row r="940" spans="2:5" x14ac:dyDescent="0.35">
      <c r="B940" s="1"/>
      <c r="E940" s="5"/>
    </row>
    <row r="941" spans="2:5" x14ac:dyDescent="0.35">
      <c r="B941" s="1"/>
      <c r="E941" s="5"/>
    </row>
    <row r="942" spans="2:5" x14ac:dyDescent="0.35">
      <c r="B942" s="1"/>
      <c r="E942" s="5"/>
    </row>
    <row r="943" spans="2:5" x14ac:dyDescent="0.35">
      <c r="B943" s="1"/>
      <c r="E943" s="5"/>
    </row>
    <row r="944" spans="2:5" x14ac:dyDescent="0.35">
      <c r="B944" s="1"/>
      <c r="E944" s="5"/>
    </row>
    <row r="945" spans="2:5" x14ac:dyDescent="0.35">
      <c r="B945" s="1"/>
      <c r="E945" s="5"/>
    </row>
    <row r="946" spans="2:5" x14ac:dyDescent="0.35">
      <c r="B946" s="1"/>
      <c r="E946" s="5"/>
    </row>
    <row r="947" spans="2:5" x14ac:dyDescent="0.35">
      <c r="B947" s="1"/>
      <c r="E947" s="5"/>
    </row>
    <row r="948" spans="2:5" x14ac:dyDescent="0.35">
      <c r="B948" s="1"/>
      <c r="E948" s="5"/>
    </row>
    <row r="949" spans="2:5" x14ac:dyDescent="0.35">
      <c r="B949" s="1"/>
      <c r="E949" s="5"/>
    </row>
    <row r="950" spans="2:5" x14ac:dyDescent="0.35">
      <c r="B950" s="1"/>
      <c r="E950" s="5"/>
    </row>
    <row r="951" spans="2:5" x14ac:dyDescent="0.35">
      <c r="B951" s="1"/>
      <c r="E951" s="5"/>
    </row>
    <row r="952" spans="2:5" x14ac:dyDescent="0.35">
      <c r="B952" s="1"/>
      <c r="E952" s="5"/>
    </row>
    <row r="953" spans="2:5" x14ac:dyDescent="0.35">
      <c r="B953" s="1"/>
      <c r="E953" s="5"/>
    </row>
    <row r="954" spans="2:5" x14ac:dyDescent="0.35">
      <c r="B954" s="1"/>
      <c r="E954" s="5"/>
    </row>
    <row r="955" spans="2:5" x14ac:dyDescent="0.35">
      <c r="B955" s="1"/>
      <c r="E955" s="5"/>
    </row>
    <row r="956" spans="2:5" x14ac:dyDescent="0.35">
      <c r="B956" s="1"/>
      <c r="E956" s="5"/>
    </row>
    <row r="957" spans="2:5" x14ac:dyDescent="0.35">
      <c r="B957" s="1"/>
      <c r="E957" s="5"/>
    </row>
    <row r="958" spans="2:5" x14ac:dyDescent="0.35">
      <c r="B958" s="1"/>
      <c r="E958" s="5"/>
    </row>
    <row r="959" spans="2:5" x14ac:dyDescent="0.35">
      <c r="B959" s="1"/>
      <c r="E959" s="5"/>
    </row>
    <row r="960" spans="2:5" x14ac:dyDescent="0.35">
      <c r="B960" s="1"/>
      <c r="E960" s="5"/>
    </row>
    <row r="961" spans="2:5" x14ac:dyDescent="0.35">
      <c r="B961" s="1"/>
      <c r="E961" s="5"/>
    </row>
    <row r="962" spans="2:5" x14ac:dyDescent="0.35">
      <c r="B962" s="1"/>
      <c r="E962" s="5"/>
    </row>
    <row r="963" spans="2:5" x14ac:dyDescent="0.35">
      <c r="B963" s="1"/>
      <c r="E963" s="5"/>
    </row>
    <row r="964" spans="2:5" x14ac:dyDescent="0.35">
      <c r="B964" s="1"/>
      <c r="E964" s="5"/>
    </row>
    <row r="965" spans="2:5" x14ac:dyDescent="0.35">
      <c r="B965" s="1"/>
      <c r="E965" s="5"/>
    </row>
    <row r="966" spans="2:5" x14ac:dyDescent="0.35">
      <c r="B966" s="1"/>
      <c r="E966" s="5"/>
    </row>
    <row r="967" spans="2:5" x14ac:dyDescent="0.35">
      <c r="B967" s="1"/>
      <c r="E967" s="5"/>
    </row>
    <row r="968" spans="2:5" x14ac:dyDescent="0.35">
      <c r="B968" s="1"/>
      <c r="E968" s="5"/>
    </row>
    <row r="969" spans="2:5" x14ac:dyDescent="0.35">
      <c r="B969" s="1"/>
      <c r="E969" s="5"/>
    </row>
    <row r="970" spans="2:5" x14ac:dyDescent="0.35">
      <c r="B970" s="1"/>
      <c r="E970" s="5"/>
    </row>
    <row r="971" spans="2:5" x14ac:dyDescent="0.35">
      <c r="B971" s="1"/>
      <c r="E971" s="5"/>
    </row>
    <row r="972" spans="2:5" x14ac:dyDescent="0.35">
      <c r="B972" s="1"/>
      <c r="E972" s="5"/>
    </row>
    <row r="973" spans="2:5" x14ac:dyDescent="0.35">
      <c r="B973" s="1"/>
      <c r="E973" s="5"/>
    </row>
    <row r="974" spans="2:5" x14ac:dyDescent="0.35">
      <c r="B974" s="1"/>
      <c r="E974" s="5"/>
    </row>
    <row r="975" spans="2:5" x14ac:dyDescent="0.35">
      <c r="B975" s="1"/>
      <c r="E975" s="5"/>
    </row>
    <row r="976" spans="2:5" x14ac:dyDescent="0.35">
      <c r="B976" s="1"/>
      <c r="E976" s="5"/>
    </row>
    <row r="977" spans="2:5" x14ac:dyDescent="0.35">
      <c r="B977" s="1"/>
      <c r="E977" s="5"/>
    </row>
    <row r="978" spans="2:5" x14ac:dyDescent="0.35">
      <c r="B978" s="1"/>
      <c r="E978" s="5"/>
    </row>
    <row r="979" spans="2:5" x14ac:dyDescent="0.35">
      <c r="B979" s="1"/>
      <c r="E979" s="5"/>
    </row>
    <row r="980" spans="2:5" x14ac:dyDescent="0.35">
      <c r="B980" s="1"/>
      <c r="E980" s="5"/>
    </row>
    <row r="981" spans="2:5" x14ac:dyDescent="0.35">
      <c r="B981" s="1"/>
      <c r="E981" s="5"/>
    </row>
    <row r="982" spans="2:5" x14ac:dyDescent="0.35">
      <c r="B982" s="1"/>
      <c r="E982" s="5"/>
    </row>
    <row r="983" spans="2:5" x14ac:dyDescent="0.35">
      <c r="B983" s="1"/>
      <c r="E983" s="5"/>
    </row>
    <row r="984" spans="2:5" x14ac:dyDescent="0.35">
      <c r="B984" s="1"/>
      <c r="E984" s="5"/>
    </row>
    <row r="985" spans="2:5" x14ac:dyDescent="0.35">
      <c r="B985" s="1"/>
      <c r="E985" s="5"/>
    </row>
    <row r="986" spans="2:5" x14ac:dyDescent="0.35">
      <c r="B986" s="1"/>
      <c r="E986" s="5"/>
    </row>
    <row r="987" spans="2:5" x14ac:dyDescent="0.35">
      <c r="B987" s="1"/>
      <c r="E987" s="5"/>
    </row>
    <row r="988" spans="2:5" x14ac:dyDescent="0.35">
      <c r="B988" s="1"/>
      <c r="E988" s="5"/>
    </row>
    <row r="989" spans="2:5" x14ac:dyDescent="0.35">
      <c r="B989" s="1"/>
      <c r="E989" s="5"/>
    </row>
    <row r="990" spans="2:5" x14ac:dyDescent="0.35">
      <c r="B990" s="1"/>
      <c r="E990" s="5"/>
    </row>
    <row r="991" spans="2:5" x14ac:dyDescent="0.35">
      <c r="B991" s="1"/>
      <c r="E991" s="5"/>
    </row>
    <row r="992" spans="2:5" x14ac:dyDescent="0.35">
      <c r="B992" s="1"/>
      <c r="E992" s="5"/>
    </row>
    <row r="993" spans="2:5" x14ac:dyDescent="0.35">
      <c r="B993" s="1"/>
      <c r="E993" s="5"/>
    </row>
    <row r="994" spans="2:5" x14ac:dyDescent="0.35">
      <c r="B994" s="1"/>
      <c r="E994" s="5"/>
    </row>
    <row r="995" spans="2:5" x14ac:dyDescent="0.35">
      <c r="B995" s="1"/>
      <c r="E995" s="5"/>
    </row>
    <row r="996" spans="2:5" x14ac:dyDescent="0.35">
      <c r="B996" s="1"/>
      <c r="E996" s="5"/>
    </row>
    <row r="997" spans="2:5" x14ac:dyDescent="0.35">
      <c r="B997" s="1"/>
      <c r="E997" s="5"/>
    </row>
    <row r="998" spans="2:5" x14ac:dyDescent="0.35">
      <c r="B998" s="1"/>
      <c r="E998" s="5"/>
    </row>
    <row r="999" spans="2:5" x14ac:dyDescent="0.35">
      <c r="B999" s="1"/>
      <c r="E999" s="5"/>
    </row>
  </sheetData>
  <mergeCells count="1">
    <mergeCell ref="B1:E1"/>
  </mergeCell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CustList!$C$4:$C$999</xm:f>
          </x14:formula1>
          <xm:sqref>D4:D999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5"/>
  <sheetViews>
    <sheetView workbookViewId="0">
      <selection activeCell="C6" sqref="C6"/>
    </sheetView>
  </sheetViews>
  <sheetFormatPr defaultRowHeight="14.5" x14ac:dyDescent="0.35"/>
  <cols>
    <col min="2" max="2" width="5.81640625" bestFit="1" customWidth="1"/>
    <col min="3" max="3" width="19.90625" customWidth="1"/>
    <col min="4" max="4" width="20.453125" bestFit="1" customWidth="1"/>
    <col min="5" max="5" width="17.26953125" bestFit="1" customWidth="1"/>
    <col min="6" max="6" width="17.36328125" bestFit="1" customWidth="1"/>
  </cols>
  <sheetData>
    <row r="1" spans="2:6" s="4" customFormat="1" ht="28" customHeight="1" x14ac:dyDescent="0.5">
      <c r="B1" s="31" t="s">
        <v>11</v>
      </c>
      <c r="C1" s="31"/>
      <c r="D1" s="31"/>
      <c r="E1" s="31"/>
      <c r="F1" s="31"/>
    </row>
    <row r="3" spans="2:6" s="3" customFormat="1" ht="23.5" customHeight="1" x14ac:dyDescent="0.45">
      <c r="B3" s="24" t="s">
        <v>12</v>
      </c>
      <c r="C3" s="24" t="s">
        <v>2</v>
      </c>
      <c r="D3" s="24" t="s">
        <v>13</v>
      </c>
      <c r="E3" s="24" t="s">
        <v>23</v>
      </c>
      <c r="F3" s="24" t="s">
        <v>24</v>
      </c>
    </row>
    <row r="4" spans="2:6" x14ac:dyDescent="0.35">
      <c r="B4">
        <v>11111</v>
      </c>
      <c r="C4" t="s">
        <v>32</v>
      </c>
    </row>
    <row r="5" spans="2:6" x14ac:dyDescent="0.35">
      <c r="B5">
        <v>11112</v>
      </c>
      <c r="C5" t="s">
        <v>33</v>
      </c>
    </row>
  </sheetData>
  <mergeCells count="1">
    <mergeCell ref="B1:F1"/>
  </mergeCells>
  <dataValidations count="2">
    <dataValidation type="custom" allowBlank="1" showInputMessage="1" showErrorMessage="1" errorTitle="Duplicate" error="You have entered a DUPLICATE number. Do check the previous cell and increment by value &quot;1&quot;." promptTitle="Instruction" prompt="Do Enter a FOUR digit numeric Unique Identifier." sqref="B4:B999" xr:uid="{00000000-0002-0000-0500-000000000000}">
      <formula1>COUNTIF($B:$B,B4)=1</formula1>
    </dataValidation>
    <dataValidation type="custom" allowBlank="1" showInputMessage="1" showErrorMessage="1" error="Duplicate Name. That name already exist." sqref="C4:C999" xr:uid="{00000000-0002-0000-0500-000001000000}">
      <formula1>COUNTIF($C:$C,C4)=1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ANALYSIS</vt:lpstr>
      <vt:lpstr>Litigation</vt:lpstr>
      <vt:lpstr>PerCustomer</vt:lpstr>
      <vt:lpstr>Tracker</vt:lpstr>
      <vt:lpstr>CustPay</vt:lpstr>
      <vt:lpstr>CustInv</vt:lpstr>
      <vt:lpstr>CustList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2022-09-08T07:40:20Z</dcterms:created>
  <dcterms:modified xsi:type="dcterms:W3CDTF">2022-09-30T07:57:14Z</dcterms:modified>
</cp:coreProperties>
</file>