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tarahousen/Documents/Aromatics_removal_desulfurization_refining/outputs/"/>
    </mc:Choice>
  </mc:AlternateContent>
  <xr:revisionPtr revIDLastSave="0" documentId="8_{BB0E1A26-8301-9C4E-9B2D-5285473EEE86}" xr6:coauthVersionLast="47" xr6:coauthVersionMax="47" xr10:uidLastSave="{00000000-0000-0000-0000-000000000000}"/>
  <bookViews>
    <workbookView xWindow="4980" yWindow="1040" windowWidth="29400" windowHeight="17660" xr2:uid="{00000000-000D-0000-FFFF-FFFF00000000}"/>
  </bookViews>
  <sheets>
    <sheet name="Sheet" sheetId="1" r:id="rId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4" i="1" l="1"/>
  <c r="AA22" i="1"/>
  <c r="AA16" i="1"/>
  <c r="AA13" i="1"/>
  <c r="AA12" i="1"/>
  <c r="AA10" i="1"/>
  <c r="AA2" i="1"/>
  <c r="AA25" i="1" l="1"/>
  <c r="AB24" i="1" s="1"/>
  <c r="AB22" i="1" l="1"/>
  <c r="AB10" i="1"/>
  <c r="AB16" i="1"/>
  <c r="AB13" i="1"/>
  <c r="AB2" i="1"/>
  <c r="AB12" i="1"/>
  <c r="AB25" i="1" l="1"/>
</calcChain>
</file>

<file path=xl/sharedStrings.xml><?xml version="1.0" encoding="utf-8"?>
<sst xmlns="http://schemas.openxmlformats.org/spreadsheetml/2006/main" count="66" uniqueCount="39">
  <si>
    <t>Year</t>
  </si>
  <si>
    <t>FCI</t>
  </si>
  <si>
    <t>WC</t>
  </si>
  <si>
    <t>Loan Principal</t>
  </si>
  <si>
    <t>Loan interest</t>
  </si>
  <si>
    <t>Discount factor</t>
  </si>
  <si>
    <t>TCI Interest</t>
  </si>
  <si>
    <t/>
  </si>
  <si>
    <t>Total Sales</t>
  </si>
  <si>
    <t>DOC</t>
  </si>
  <si>
    <t>VOC</t>
  </si>
  <si>
    <t>NG Cost</t>
  </si>
  <si>
    <t>Power Cost</t>
  </si>
  <si>
    <t>H2 Cost</t>
  </si>
  <si>
    <t>Cooling Water Cost</t>
  </si>
  <si>
    <t>Crude Input Cost</t>
  </si>
  <si>
    <t>EBITDA</t>
  </si>
  <si>
    <t>VDB</t>
  </si>
  <si>
    <t>EBIT</t>
  </si>
  <si>
    <t>Loan Payment</t>
  </si>
  <si>
    <t>Taxable Income</t>
  </si>
  <si>
    <t>Income Tax</t>
  </si>
  <si>
    <t>Income After Tax</t>
  </si>
  <si>
    <t>Net Annual Income</t>
  </si>
  <si>
    <t>IRR</t>
  </si>
  <si>
    <t>APV</t>
  </si>
  <si>
    <t>Cost of NG</t>
  </si>
  <si>
    <t>Cost of Power</t>
  </si>
  <si>
    <t>Cost of Light Naphtha</t>
  </si>
  <si>
    <t>Cost of Heavy Naphtha</t>
  </si>
  <si>
    <t>Cost of Light Gas Oil</t>
  </si>
  <si>
    <t>Cost of Heavy Gas Oil</t>
  </si>
  <si>
    <t>Cost of Light Vacuum Gas Oil</t>
  </si>
  <si>
    <t>Cost of Heavy Vacuum Gas Oil</t>
  </si>
  <si>
    <t>Cost of Vacuum Residues</t>
  </si>
  <si>
    <t>Cost of Propane</t>
  </si>
  <si>
    <t>Cost of Sulfur</t>
  </si>
  <si>
    <t>Cost Kerosene</t>
  </si>
  <si>
    <t>FlowCOPROcomp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</si>
</sst>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"/>
  <sheetViews>
    <sheetView tabSelected="1" topLeftCell="O1" zoomScale="63" workbookViewId="0">
      <selection activeCell="AB25" sqref="AB25"/>
    </sheetView>
  </sheetViews>
  <sheetFormatPr baseColWidth="10" defaultColWidth="8.83203125" defaultRowHeight="15" x14ac:dyDescent="0.2"/>
  <cols>
    <col min="1" max="1" width="23.5" bestFit="1" customWidth="1"/>
    <col min="2" max="2" width="12.1640625" bestFit="1" customWidth="1"/>
    <col min="3" max="4" width="12.6640625" bestFit="1" customWidth="1"/>
    <col min="5" max="17" width="11.6640625" bestFit="1" customWidth="1"/>
    <col min="18" max="24" width="12.1640625" bestFit="1" customWidth="1"/>
    <col min="26" max="27" width="13.33203125" bestFit="1" customWidth="1"/>
    <col min="28" max="28" width="8.83203125" style="1"/>
  </cols>
  <sheetData>
    <row r="1" spans="1:28" x14ac:dyDescent="0.2">
      <c r="A1" t="s">
        <v>0</v>
      </c>
      <c r="B1">
        <v>-2</v>
      </c>
      <c r="C1">
        <v>-1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</row>
    <row r="2" spans="1:28" x14ac:dyDescent="0.2">
      <c r="A2" t="s">
        <v>1</v>
      </c>
      <c r="B2">
        <v>-31513323.06071756</v>
      </c>
      <c r="C2">
        <v>-236349922.95538169</v>
      </c>
      <c r="D2">
        <v>-126053292.2428703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AA2">
        <f>B2*B6+C2*C6+D2*D6+D3*D6-X3*X6</f>
        <v>-867941030.56076145</v>
      </c>
      <c r="AB2" s="1">
        <f>AA2/$AA$25</f>
        <v>8.4034483169056606E-3</v>
      </c>
    </row>
    <row r="3" spans="1:28" x14ac:dyDescent="0.2">
      <c r="A3" t="s">
        <v>2</v>
      </c>
      <c r="B3">
        <v>0</v>
      </c>
      <c r="C3">
        <v>0</v>
      </c>
      <c r="D3">
        <v>-347573416.11085552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347573416.11085552</v>
      </c>
    </row>
    <row r="4" spans="1:28" x14ac:dyDescent="0.2">
      <c r="A4" t="s">
        <v>3</v>
      </c>
      <c r="B4">
        <v>126053292.2428703</v>
      </c>
      <c r="C4">
        <v>1071452984.064397</v>
      </c>
      <c r="D4">
        <v>1575666153.0358779</v>
      </c>
      <c r="E4">
        <v>1453287678.7081139</v>
      </c>
      <c r="F4">
        <v>1324178388.2923241</v>
      </c>
      <c r="G4">
        <v>1187968086.9036641</v>
      </c>
      <c r="H4">
        <v>1044266218.938629</v>
      </c>
      <c r="I4">
        <v>892660748.23551631</v>
      </c>
      <c r="J4">
        <v>732716976.64373255</v>
      </c>
      <c r="K4">
        <v>563976297.61440074</v>
      </c>
      <c r="L4">
        <v>385954881.23845571</v>
      </c>
      <c r="M4">
        <v>198142286.96183369</v>
      </c>
      <c r="N4">
        <v>-2.5499612092971802E-6</v>
      </c>
      <c r="O4">
        <v>-2.6902090758085248E-6</v>
      </c>
      <c r="P4">
        <v>-2.838170574977994E-6</v>
      </c>
      <c r="Q4">
        <v>-2.994269956601784E-6</v>
      </c>
      <c r="R4">
        <v>-3.1589548042148822E-6</v>
      </c>
      <c r="S4">
        <v>-3.3326973184466999E-6</v>
      </c>
      <c r="T4">
        <v>-3.5159956709612689E-6</v>
      </c>
      <c r="U4">
        <v>-3.709375432864139E-6</v>
      </c>
      <c r="V4">
        <v>-3.9133910816716656E-6</v>
      </c>
      <c r="W4">
        <v>-4.1286275911636082E-6</v>
      </c>
      <c r="X4">
        <v>-4.355702108677607E-6</v>
      </c>
    </row>
    <row r="5" spans="1:28" x14ac:dyDescent="0.2">
      <c r="A5" t="s">
        <v>4</v>
      </c>
      <c r="B5">
        <v>-6932931.0733578643</v>
      </c>
      <c r="C5">
        <v>-58929914.123541839</v>
      </c>
      <c r="D5">
        <v>-86661638.416973308</v>
      </c>
      <c r="E5">
        <v>-86661638.416973308</v>
      </c>
      <c r="F5">
        <v>-79930822.328946292</v>
      </c>
      <c r="G5">
        <v>-72829811.356077805</v>
      </c>
      <c r="H5">
        <v>-65338244.779701538</v>
      </c>
      <c r="I5">
        <v>-57434642.041624583</v>
      </c>
      <c r="J5">
        <v>-49096341.152953386</v>
      </c>
      <c r="K5">
        <v>-40299433.715405293</v>
      </c>
      <c r="L5">
        <v>-31018696.368792038</v>
      </c>
      <c r="M5">
        <v>-21227518.468115069</v>
      </c>
      <c r="N5">
        <v>-10897825.782900849</v>
      </c>
      <c r="O5">
        <v>1.4024786651134491E-7</v>
      </c>
      <c r="P5">
        <v>1.4796149916946889E-7</v>
      </c>
      <c r="Q5">
        <v>1.5609938162378969E-7</v>
      </c>
      <c r="R5">
        <v>1.6468484761309809E-7</v>
      </c>
      <c r="S5">
        <v>1.737425142318185E-7</v>
      </c>
      <c r="T5">
        <v>1.832983525145685E-7</v>
      </c>
      <c r="U5">
        <v>1.9337976190286979E-7</v>
      </c>
      <c r="V5">
        <v>2.0401564880752761E-7</v>
      </c>
      <c r="W5">
        <v>2.152365094919417E-7</v>
      </c>
      <c r="X5">
        <v>2.2707451751399839E-7</v>
      </c>
    </row>
    <row r="6" spans="1:28" x14ac:dyDescent="0.2">
      <c r="A6" t="s">
        <v>5</v>
      </c>
      <c r="B6">
        <v>1.1235999999999999</v>
      </c>
      <c r="C6">
        <v>1.06</v>
      </c>
      <c r="D6">
        <v>1</v>
      </c>
      <c r="E6">
        <v>0.94339622641509424</v>
      </c>
      <c r="F6">
        <v>0.88999644001423983</v>
      </c>
      <c r="G6">
        <v>0.83961928303230182</v>
      </c>
      <c r="H6">
        <v>0.79209366323802044</v>
      </c>
      <c r="I6">
        <v>0.747258172866057</v>
      </c>
      <c r="J6">
        <v>0.70496054043967638</v>
      </c>
      <c r="K6">
        <v>0.6650571136223361</v>
      </c>
      <c r="L6">
        <v>0.62741237134182648</v>
      </c>
      <c r="M6">
        <v>0.59189846353002495</v>
      </c>
      <c r="N6">
        <v>0.55839477691511785</v>
      </c>
      <c r="O6">
        <v>0.52678752539162066</v>
      </c>
      <c r="P6">
        <v>0.49696936357700061</v>
      </c>
      <c r="Q6">
        <v>0.46883902224245327</v>
      </c>
      <c r="R6">
        <v>0.44230096437967292</v>
      </c>
      <c r="S6">
        <v>0.41726506073554048</v>
      </c>
      <c r="T6">
        <v>0.39364628371277399</v>
      </c>
      <c r="U6">
        <v>0.37136441859695662</v>
      </c>
      <c r="V6">
        <v>0.35034379112920427</v>
      </c>
      <c r="W6">
        <v>0.33051301049924942</v>
      </c>
      <c r="X6">
        <v>0.31180472688608429</v>
      </c>
    </row>
    <row r="7" spans="1:28" x14ac:dyDescent="0.2">
      <c r="A7" t="s">
        <v>6</v>
      </c>
      <c r="B7">
        <v>-43198211.145047151</v>
      </c>
      <c r="C7">
        <v>-312996627.30365902</v>
      </c>
      <c r="D7">
        <v>-560288346.77069902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108375034.0833087</v>
      </c>
    </row>
    <row r="8" spans="1:28" x14ac:dyDescent="0.2">
      <c r="A8" t="s">
        <v>7</v>
      </c>
    </row>
    <row r="9" spans="1:28" x14ac:dyDescent="0.2">
      <c r="A9" t="s">
        <v>8</v>
      </c>
      <c r="B9">
        <v>0</v>
      </c>
      <c r="C9">
        <v>0</v>
      </c>
      <c r="D9">
        <v>0</v>
      </c>
      <c r="E9">
        <v>5873487200.5336199</v>
      </c>
      <c r="F9">
        <v>7987942592.7257233</v>
      </c>
      <c r="G9">
        <v>8147701444.5802374</v>
      </c>
      <c r="H9">
        <v>8310655473.4718428</v>
      </c>
      <c r="I9">
        <v>8476868582.9412785</v>
      </c>
      <c r="J9">
        <v>8646405954.6001053</v>
      </c>
      <c r="K9">
        <v>8819334073.6921062</v>
      </c>
      <c r="L9">
        <v>8995720755.1659489</v>
      </c>
      <c r="M9">
        <v>9175635170.269268</v>
      </c>
      <c r="N9">
        <v>9359147873.674654</v>
      </c>
      <c r="O9">
        <v>9546330831.1481476</v>
      </c>
      <c r="P9">
        <v>9737257447.7711105</v>
      </c>
      <c r="Q9">
        <v>9932002596.726532</v>
      </c>
      <c r="R9">
        <v>10130642648.66106</v>
      </c>
      <c r="S9">
        <v>10333255501.634279</v>
      </c>
      <c r="T9">
        <v>10539920611.666969</v>
      </c>
      <c r="U9">
        <v>10750719023.900311</v>
      </c>
      <c r="V9">
        <v>10965733404.378321</v>
      </c>
      <c r="W9">
        <v>11185048072.465879</v>
      </c>
      <c r="X9">
        <v>11408749033.915199</v>
      </c>
    </row>
    <row r="10" spans="1:28" x14ac:dyDescent="0.2">
      <c r="A10" t="s">
        <v>9</v>
      </c>
      <c r="B10">
        <v>0</v>
      </c>
      <c r="C10">
        <v>0</v>
      </c>
      <c r="D10">
        <v>0</v>
      </c>
      <c r="E10">
        <v>-1087800472.391109</v>
      </c>
      <c r="F10">
        <v>-1109556481.8389311</v>
      </c>
      <c r="G10">
        <v>-1131747611.475709</v>
      </c>
      <c r="H10">
        <v>-1154382563.705224</v>
      </c>
      <c r="I10">
        <v>-1177470214.9793279</v>
      </c>
      <c r="J10">
        <v>-1201019619.278914</v>
      </c>
      <c r="K10">
        <v>-1225040011.6644931</v>
      </c>
      <c r="L10">
        <v>-1249540811.897783</v>
      </c>
      <c r="M10">
        <v>-1274531628.1357379</v>
      </c>
      <c r="N10">
        <v>-1300022260.6984529</v>
      </c>
      <c r="O10">
        <v>-1326022705.9124219</v>
      </c>
      <c r="P10">
        <v>-1352543160.0306709</v>
      </c>
      <c r="Q10">
        <v>-1379594023.2312839</v>
      </c>
      <c r="R10">
        <v>-1407185903.69591</v>
      </c>
      <c r="S10">
        <v>-1435329621.7698281</v>
      </c>
      <c r="T10">
        <v>-1464036214.205225</v>
      </c>
      <c r="U10">
        <v>-1493316938.4893291</v>
      </c>
      <c r="V10">
        <v>-1523183277.2591159</v>
      </c>
      <c r="W10">
        <v>-1553646942.8042979</v>
      </c>
      <c r="X10">
        <v>-1584719881.6603839</v>
      </c>
      <c r="AA10">
        <f>SUMPRODUCT(B10:X10,$B$6:$X$6)</f>
        <v>-14594871487.530069</v>
      </c>
      <c r="AB10" s="1">
        <f>AA10/$AA$25</f>
        <v>0.14130827316470884</v>
      </c>
    </row>
    <row r="11" spans="1:28" x14ac:dyDescent="0.2">
      <c r="A11" t="s">
        <v>10</v>
      </c>
      <c r="B11">
        <v>0</v>
      </c>
      <c r="C11">
        <v>0</v>
      </c>
      <c r="D11">
        <v>0</v>
      </c>
      <c r="E11">
        <v>-22053987.94497085</v>
      </c>
      <c r="F11">
        <v>-30860303.99189787</v>
      </c>
      <c r="G11">
        <v>-32404556.484777492</v>
      </c>
      <c r="H11">
        <v>-34044035.890274033</v>
      </c>
      <c r="I11">
        <v>-35785112.407954179</v>
      </c>
      <c r="J11">
        <v>-37634593.581594057</v>
      </c>
      <c r="K11">
        <v>-39599754.557533227</v>
      </c>
      <c r="L11">
        <v>-41688370.441204198</v>
      </c>
      <c r="M11">
        <v>-43908750.897423409</v>
      </c>
      <c r="N11">
        <v>-46269777.150133543</v>
      </c>
      <c r="O11">
        <v>-48780941.548091762</v>
      </c>
      <c r="P11">
        <v>-51452389.87455336</v>
      </c>
      <c r="Q11">
        <v>-54294966.591356918</v>
      </c>
      <c r="R11">
        <v>-57320263.221031807</v>
      </c>
      <c r="S11">
        <v>-60540670.084679782</v>
      </c>
      <c r="T11">
        <v>-63969431.628495239</v>
      </c>
      <c r="U11">
        <v>-67620705.587949395</v>
      </c>
      <c r="V11">
        <v>-71509626.255946785</v>
      </c>
      <c r="W11">
        <v>-75652372.139744297</v>
      </c>
      <c r="X11">
        <v>-80066238.311188608</v>
      </c>
    </row>
    <row r="12" spans="1:28" x14ac:dyDescent="0.2">
      <c r="A12" t="s">
        <v>11</v>
      </c>
      <c r="B12">
        <v>0</v>
      </c>
      <c r="C12">
        <v>0</v>
      </c>
      <c r="D12">
        <v>0</v>
      </c>
      <c r="E12">
        <v>-13159748.188450109</v>
      </c>
      <c r="F12">
        <v>-18764137.923029669</v>
      </c>
      <c r="G12">
        <v>-20066467.09453192</v>
      </c>
      <c r="H12">
        <v>-21459184.712223548</v>
      </c>
      <c r="I12">
        <v>-22948564.206342701</v>
      </c>
      <c r="J12">
        <v>-24541314.41595035</v>
      </c>
      <c r="K12">
        <v>-26244609.808576651</v>
      </c>
      <c r="L12">
        <v>-28066122.79726848</v>
      </c>
      <c r="M12">
        <v>-30014058.30060897</v>
      </c>
      <c r="N12">
        <v>-32097190.701382808</v>
      </c>
      <c r="O12">
        <v>-34324903.370366022</v>
      </c>
      <c r="P12">
        <v>-36707230.933273107</v>
      </c>
      <c r="Q12">
        <v>-39254904.471251063</v>
      </c>
      <c r="R12">
        <v>-41979399.858523831</v>
      </c>
      <c r="S12">
        <v>-44892989.454921648</v>
      </c>
      <c r="T12">
        <v>-48008797.386141941</v>
      </c>
      <c r="U12">
        <v>-51340858.660749041</v>
      </c>
      <c r="V12">
        <v>-54904182.390202411</v>
      </c>
      <c r="W12">
        <v>-58714819.396685027</v>
      </c>
      <c r="X12">
        <v>-62789934.51326815</v>
      </c>
      <c r="AA12">
        <f>SUMPRODUCT(B12:X12,$B$6:$X$6)</f>
        <v>-356373824.30651754</v>
      </c>
      <c r="AB12" s="1">
        <f>AA12/$AA$25</f>
        <v>3.4504291289501211E-3</v>
      </c>
    </row>
    <row r="13" spans="1:28" x14ac:dyDescent="0.2">
      <c r="A13" t="s">
        <v>12</v>
      </c>
      <c r="B13">
        <v>0</v>
      </c>
      <c r="C13">
        <v>0</v>
      </c>
      <c r="D13">
        <v>0</v>
      </c>
      <c r="E13">
        <v>-8858991.4394063018</v>
      </c>
      <c r="F13">
        <v>-12048228.35759257</v>
      </c>
      <c r="G13">
        <v>-12289192.92474442</v>
      </c>
      <c r="H13">
        <v>-12534976.783239311</v>
      </c>
      <c r="I13">
        <v>-12785676.318904091</v>
      </c>
      <c r="J13">
        <v>-13041389.84528218</v>
      </c>
      <c r="K13">
        <v>-13302217.642187821</v>
      </c>
      <c r="L13">
        <v>-13568261.99503158</v>
      </c>
      <c r="M13">
        <v>-13839627.23493221</v>
      </c>
      <c r="N13">
        <v>-14116419.779630849</v>
      </c>
      <c r="O13">
        <v>-14398748.17522347</v>
      </c>
      <c r="P13">
        <v>-14686723.138727941</v>
      </c>
      <c r="Q13">
        <v>-14980457.6015025</v>
      </c>
      <c r="R13">
        <v>-15280066.753532549</v>
      </c>
      <c r="S13">
        <v>-15585668.0886032</v>
      </c>
      <c r="T13">
        <v>-15897381.45037527</v>
      </c>
      <c r="U13">
        <v>-16215329.07938277</v>
      </c>
      <c r="V13">
        <v>-16539635.660970431</v>
      </c>
      <c r="W13">
        <v>-16870428.374189839</v>
      </c>
      <c r="X13">
        <v>-17207836.941673629</v>
      </c>
      <c r="AA13">
        <f>SUMPRODUCT(B13:X13,$B$6:$X$6)</f>
        <v>-155694003.38586345</v>
      </c>
      <c r="AB13" s="1">
        <f>AA13/$AA$25</f>
        <v>1.5074371007209163E-3</v>
      </c>
    </row>
    <row r="14" spans="1:28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8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8" x14ac:dyDescent="0.2">
      <c r="A16" t="s">
        <v>15</v>
      </c>
      <c r="B16">
        <v>0</v>
      </c>
      <c r="C16">
        <v>0</v>
      </c>
      <c r="D16">
        <v>0</v>
      </c>
      <c r="E16">
        <v>-4871381250</v>
      </c>
      <c r="F16">
        <v>-6625078500</v>
      </c>
      <c r="G16">
        <v>-6757580070</v>
      </c>
      <c r="H16">
        <v>-6892731671.4000006</v>
      </c>
      <c r="I16">
        <v>-7030586304.8280001</v>
      </c>
      <c r="J16">
        <v>-7171198030.9245605</v>
      </c>
      <c r="K16">
        <v>-7314621991.5430517</v>
      </c>
      <c r="L16">
        <v>-7460914431.3739128</v>
      </c>
      <c r="M16">
        <v>-7610132720.0013914</v>
      </c>
      <c r="N16">
        <v>-7762335374.4014196</v>
      </c>
      <c r="O16">
        <v>-7917582081.8894482</v>
      </c>
      <c r="P16">
        <v>-8075933723.5272369</v>
      </c>
      <c r="Q16">
        <v>-8237452397.9977818</v>
      </c>
      <c r="R16">
        <v>-8402201445.9577379</v>
      </c>
      <c r="S16">
        <v>-8570245474.8768921</v>
      </c>
      <c r="T16">
        <v>-8741650384.3744297</v>
      </c>
      <c r="U16">
        <v>-8916483392.0619183</v>
      </c>
      <c r="V16">
        <v>-9094813059.9031582</v>
      </c>
      <c r="W16">
        <v>-9276709321.1012211</v>
      </c>
      <c r="X16">
        <v>-9462243507.5232449</v>
      </c>
      <c r="AA16">
        <f>SUMPRODUCT(B16:X16,$B$6:$X$6)</f>
        <v>-85613001662.654282</v>
      </c>
      <c r="AB16" s="1">
        <f>AA16/$AA$25</f>
        <v>0.82890934913222536</v>
      </c>
    </row>
    <row r="17" spans="1:28" x14ac:dyDescent="0.2">
      <c r="A17" t="s">
        <v>16</v>
      </c>
      <c r="B17">
        <v>0</v>
      </c>
      <c r="C17">
        <v>0</v>
      </c>
      <c r="D17">
        <v>0</v>
      </c>
      <c r="E17">
        <v>-107748509.8024597</v>
      </c>
      <c r="F17">
        <v>222447306.89489561</v>
      </c>
      <c r="G17">
        <v>225969206.61975101</v>
      </c>
      <c r="H17">
        <v>229497202.47634411</v>
      </c>
      <c r="I17">
        <v>233026950.72599599</v>
      </c>
      <c r="J17">
        <v>236553710.81503579</v>
      </c>
      <c r="K17">
        <v>240072315.92702869</v>
      </c>
      <c r="L17">
        <v>243577141.45304871</v>
      </c>
      <c r="M17">
        <v>247062071.23471451</v>
      </c>
      <c r="N17">
        <v>250520461.42464831</v>
      </c>
      <c r="O17">
        <v>253945101.79818529</v>
      </c>
      <c r="P17">
        <v>257328174.3386488</v>
      </c>
      <c r="Q17">
        <v>260661208.90610889</v>
      </c>
      <c r="R17">
        <v>263935035.78638551</v>
      </c>
      <c r="S17">
        <v>267139734.9028835</v>
      </c>
      <c r="T17">
        <v>270264581.45882028</v>
      </c>
      <c r="U17">
        <v>273297987.76111221</v>
      </c>
      <c r="V17">
        <v>276227440.96009642</v>
      </c>
      <c r="W17">
        <v>279039436.42062002</v>
      </c>
      <c r="X17">
        <v>281719406.42038542</v>
      </c>
    </row>
    <row r="18" spans="1:28" x14ac:dyDescent="0.2">
      <c r="A18" t="s">
        <v>7</v>
      </c>
    </row>
    <row r="19" spans="1:28" x14ac:dyDescent="0.2">
      <c r="A19" t="s">
        <v>17</v>
      </c>
      <c r="B19">
        <v>0</v>
      </c>
      <c r="C19">
        <v>0</v>
      </c>
      <c r="D19">
        <v>0</v>
      </c>
      <c r="E19">
        <v>393916538.25896949</v>
      </c>
      <c r="F19">
        <v>315133230.60717559</v>
      </c>
      <c r="G19">
        <v>252106584.4857406</v>
      </c>
      <c r="H19">
        <v>201685267.5885925</v>
      </c>
      <c r="I19">
        <v>161348214.07087389</v>
      </c>
      <c r="J19">
        <v>129078571.2566992</v>
      </c>
      <c r="K19">
        <v>103262857.0053594</v>
      </c>
      <c r="L19">
        <v>103262857.00535931</v>
      </c>
      <c r="M19">
        <v>103262857.00535931</v>
      </c>
      <c r="N19">
        <v>103262857.00535931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8" x14ac:dyDescent="0.2">
      <c r="A20" t="s">
        <v>18</v>
      </c>
      <c r="B20">
        <v>0</v>
      </c>
      <c r="C20">
        <v>0</v>
      </c>
      <c r="D20">
        <v>0</v>
      </c>
      <c r="E20">
        <v>-501665048.06142932</v>
      </c>
      <c r="F20">
        <v>-92685923.712280095</v>
      </c>
      <c r="G20">
        <v>-26137377.865989599</v>
      </c>
      <c r="H20">
        <v>27811934.887751639</v>
      </c>
      <c r="I20">
        <v>71678736.655122072</v>
      </c>
      <c r="J20">
        <v>107475139.5583366</v>
      </c>
      <c r="K20">
        <v>136809458.9216693</v>
      </c>
      <c r="L20">
        <v>140314284.44768941</v>
      </c>
      <c r="M20">
        <v>143799214.22935519</v>
      </c>
      <c r="N20">
        <v>147257604.41928899</v>
      </c>
      <c r="O20">
        <v>253945101.79818529</v>
      </c>
      <c r="P20">
        <v>257328174.3386488</v>
      </c>
      <c r="Q20">
        <v>260661208.90610889</v>
      </c>
      <c r="R20">
        <v>263935035.78638551</v>
      </c>
      <c r="S20">
        <v>267139734.9028835</v>
      </c>
      <c r="T20">
        <v>270264581.45882028</v>
      </c>
      <c r="U20">
        <v>273297987.76111221</v>
      </c>
      <c r="V20">
        <v>276227440.96009642</v>
      </c>
      <c r="W20">
        <v>279039436.42062002</v>
      </c>
      <c r="X20">
        <v>281719406.42038542</v>
      </c>
    </row>
    <row r="21" spans="1:28" x14ac:dyDescent="0.2">
      <c r="A21" t="s">
        <v>7</v>
      </c>
    </row>
    <row r="22" spans="1:28" x14ac:dyDescent="0.2">
      <c r="A22" t="s">
        <v>19</v>
      </c>
      <c r="B22">
        <v>0</v>
      </c>
      <c r="C22">
        <v>0</v>
      </c>
      <c r="D22">
        <v>0</v>
      </c>
      <c r="E22">
        <v>-209040112.74473709</v>
      </c>
      <c r="F22">
        <v>-209040112.74473709</v>
      </c>
      <c r="G22">
        <v>-209040112.74473709</v>
      </c>
      <c r="H22">
        <v>-209040112.74473709</v>
      </c>
      <c r="I22">
        <v>-209040112.74473709</v>
      </c>
      <c r="J22">
        <v>-209040112.74473709</v>
      </c>
      <c r="K22">
        <v>-209040112.74473709</v>
      </c>
      <c r="L22">
        <v>-209040112.74473709</v>
      </c>
      <c r="M22">
        <v>-209040112.74473709</v>
      </c>
      <c r="N22">
        <v>-209040112.74473709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AA22">
        <f>SUMPRODUCT(B22:X22,$B$6:$X$6)</f>
        <v>-1538553427.0388076</v>
      </c>
      <c r="AB22" s="1">
        <f>AA22/$AA$25</f>
        <v>1.4896350963573418E-2</v>
      </c>
    </row>
    <row r="23" spans="1:28" x14ac:dyDescent="0.2">
      <c r="A23" t="s">
        <v>20</v>
      </c>
      <c r="B23">
        <v>0</v>
      </c>
      <c r="C23">
        <v>0</v>
      </c>
      <c r="D23">
        <v>0</v>
      </c>
      <c r="E23">
        <v>-588326686.47840261</v>
      </c>
      <c r="F23">
        <v>-760943432.519629</v>
      </c>
      <c r="G23">
        <v>-859910621.74169636</v>
      </c>
      <c r="H23">
        <v>-897436931.63364637</v>
      </c>
      <c r="I23">
        <v>-883192837.02014887</v>
      </c>
      <c r="J23">
        <v>-824814038.61476564</v>
      </c>
      <c r="K23">
        <v>-728304013.40850174</v>
      </c>
      <c r="L23">
        <v>-619008425.32960439</v>
      </c>
      <c r="M23">
        <v>-496436729.56836432</v>
      </c>
      <c r="N23">
        <v>-360076950.93197608</v>
      </c>
      <c r="O23">
        <v>-106131849.1337907</v>
      </c>
      <c r="P23">
        <v>151196325.2048583</v>
      </c>
      <c r="Q23">
        <v>260661208.90610901</v>
      </c>
      <c r="R23">
        <v>263935035.78638569</v>
      </c>
      <c r="S23">
        <v>267139734.90288371</v>
      </c>
      <c r="T23">
        <v>270264581.45882052</v>
      </c>
      <c r="U23">
        <v>273297987.76111239</v>
      </c>
      <c r="V23">
        <v>276227440.96009648</v>
      </c>
      <c r="W23">
        <v>279039436.4206202</v>
      </c>
      <c r="X23">
        <v>281719406.4203856</v>
      </c>
    </row>
    <row r="24" spans="1:28" x14ac:dyDescent="0.2">
      <c r="A24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-26156964.26044048</v>
      </c>
      <c r="Q24">
        <v>-45094389.140756853</v>
      </c>
      <c r="R24">
        <v>-45660761.191044733</v>
      </c>
      <c r="S24">
        <v>-46215174.138198867</v>
      </c>
      <c r="T24">
        <v>-46755772.592375949</v>
      </c>
      <c r="U24">
        <v>-47280551.882672437</v>
      </c>
      <c r="V24">
        <v>-47787347.2860967</v>
      </c>
      <c r="W24">
        <v>-48273822.500767291</v>
      </c>
      <c r="X24">
        <v>-48737457.310726702</v>
      </c>
      <c r="AA24">
        <f>SUMPRODUCT(B24:X24,$B$6:$X$6)</f>
        <v>-157478242.51688635</v>
      </c>
      <c r="AB24" s="1">
        <f>AA24/$AA$25</f>
        <v>1.5247121929156757E-3</v>
      </c>
    </row>
    <row r="25" spans="1:28" x14ac:dyDescent="0.2">
      <c r="A25" t="s">
        <v>22</v>
      </c>
      <c r="B25">
        <v>0</v>
      </c>
      <c r="C25">
        <v>0</v>
      </c>
      <c r="D25">
        <v>0</v>
      </c>
      <c r="E25">
        <v>-588326686.47840261</v>
      </c>
      <c r="F25">
        <v>-760943432.519629</v>
      </c>
      <c r="G25">
        <v>-859910621.74169636</v>
      </c>
      <c r="H25">
        <v>-897436931.63364637</v>
      </c>
      <c r="I25">
        <v>-883192837.02014887</v>
      </c>
      <c r="J25">
        <v>-824814038.61476564</v>
      </c>
      <c r="K25">
        <v>-728304013.40850174</v>
      </c>
      <c r="L25">
        <v>-619008425.32960439</v>
      </c>
      <c r="M25">
        <v>-496436729.56836432</v>
      </c>
      <c r="N25">
        <v>-360076950.93197608</v>
      </c>
      <c r="O25">
        <v>-106131849.1337907</v>
      </c>
      <c r="P25">
        <v>125039360.9444178</v>
      </c>
      <c r="Q25">
        <v>215566819.76535219</v>
      </c>
      <c r="R25">
        <v>218274274.595341</v>
      </c>
      <c r="S25">
        <v>220924560.7646848</v>
      </c>
      <c r="T25">
        <v>223508808.86644459</v>
      </c>
      <c r="U25">
        <v>226017435.87843999</v>
      </c>
      <c r="V25">
        <v>228440093.67399979</v>
      </c>
      <c r="W25">
        <v>230765613.91985291</v>
      </c>
      <c r="X25">
        <v>232981949.1096589</v>
      </c>
      <c r="AA25">
        <f>SUM(AA2:AA24)</f>
        <v>-103283913677.99319</v>
      </c>
      <c r="AB25" s="1">
        <f>SUM(AB2:AB24)</f>
        <v>1</v>
      </c>
    </row>
    <row r="26" spans="1:28" x14ac:dyDescent="0.2">
      <c r="A26" t="s">
        <v>7</v>
      </c>
    </row>
    <row r="27" spans="1:28" x14ac:dyDescent="0.2">
      <c r="A27" t="s">
        <v>23</v>
      </c>
      <c r="B27">
        <v>0</v>
      </c>
      <c r="C27">
        <v>0</v>
      </c>
      <c r="D27">
        <v>0</v>
      </c>
      <c r="E27">
        <v>-316788622.54719681</v>
      </c>
      <c r="F27">
        <v>13407194.150158459</v>
      </c>
      <c r="G27">
        <v>16929093.875013892</v>
      </c>
      <c r="H27">
        <v>20457089.73160702</v>
      </c>
      <c r="I27">
        <v>23986837.981258929</v>
      </c>
      <c r="J27">
        <v>27513598.070298731</v>
      </c>
      <c r="K27">
        <v>31032203.182291571</v>
      </c>
      <c r="L27">
        <v>34537028.708311617</v>
      </c>
      <c r="M27">
        <v>38021958.489977419</v>
      </c>
      <c r="N27">
        <v>41480348.679911204</v>
      </c>
      <c r="O27">
        <v>253945101.79818529</v>
      </c>
      <c r="P27">
        <v>231171210.0782083</v>
      </c>
      <c r="Q27">
        <v>215566819.76535201</v>
      </c>
      <c r="R27">
        <v>218274274.59534079</v>
      </c>
      <c r="S27">
        <v>220924560.76468459</v>
      </c>
      <c r="T27">
        <v>223508808.86644441</v>
      </c>
      <c r="U27">
        <v>226017435.87843981</v>
      </c>
      <c r="V27">
        <v>228440093.6739997</v>
      </c>
      <c r="W27">
        <v>230765613.9198527</v>
      </c>
      <c r="X27">
        <v>232981949.10965869</v>
      </c>
    </row>
    <row r="28" spans="1:28" x14ac:dyDescent="0.2">
      <c r="A28" t="s">
        <v>24</v>
      </c>
      <c r="B28">
        <v>0</v>
      </c>
      <c r="C28">
        <v>0</v>
      </c>
      <c r="D28">
        <v>0</v>
      </c>
      <c r="E28">
        <v>-0.13671440673967991</v>
      </c>
      <c r="F28">
        <v>6.8071242712515381E-3</v>
      </c>
      <c r="G28">
        <v>8.5952694140362506E-3</v>
      </c>
      <c r="H28">
        <v>1.038650969558361E-2</v>
      </c>
      <c r="I28">
        <v>1.217863970522691E-2</v>
      </c>
      <c r="J28">
        <v>1.3969252560691561E-2</v>
      </c>
      <c r="K28">
        <v>1.575572495682025E-2</v>
      </c>
      <c r="L28">
        <v>1.7535201157244409E-2</v>
      </c>
      <c r="M28">
        <v>1.9304575855238489E-2</v>
      </c>
      <c r="N28">
        <v>2.1060475824888601E-2</v>
      </c>
      <c r="O28">
        <v>0.12893345517752791</v>
      </c>
      <c r="P28">
        <v>0.1173706546883533</v>
      </c>
      <c r="Q28">
        <v>0.1094479661043687</v>
      </c>
      <c r="R28">
        <v>0.1108225998480231</v>
      </c>
      <c r="S28">
        <v>0.1121682078184193</v>
      </c>
      <c r="T28">
        <v>0.1134802868246159</v>
      </c>
      <c r="U28">
        <v>0.11475397135768201</v>
      </c>
      <c r="V28">
        <v>0.1159840074484846</v>
      </c>
      <c r="W28">
        <v>0.1171647246911483</v>
      </c>
      <c r="X28">
        <v>0.1182900063044961</v>
      </c>
    </row>
    <row r="29" spans="1:28" x14ac:dyDescent="0.2">
      <c r="A29" t="s">
        <v>25</v>
      </c>
      <c r="B29">
        <v>0</v>
      </c>
      <c r="C29">
        <v>0</v>
      </c>
      <c r="D29">
        <v>0</v>
      </c>
      <c r="E29">
        <v>-298857191.08226109</v>
      </c>
      <c r="F29">
        <v>11932355.064220769</v>
      </c>
      <c r="G29">
        <v>14213993.661725691</v>
      </c>
      <c r="H29">
        <v>16203931.1446975</v>
      </c>
      <c r="I29">
        <v>17924360.722709689</v>
      </c>
      <c r="J29">
        <v>19396000.965077829</v>
      </c>
      <c r="K29">
        <v>20638187.477756701</v>
      </c>
      <c r="L29">
        <v>21668959.080982529</v>
      </c>
      <c r="M29">
        <v>22505138.810620021</v>
      </c>
      <c r="N29">
        <v>23162410.047480311</v>
      </c>
      <c r="O29">
        <v>133775111.7615893</v>
      </c>
      <c r="P29">
        <v>114885009.1498923</v>
      </c>
      <c r="Q29">
        <v>101066137.0067028</v>
      </c>
      <c r="R29">
        <v>96542922.152792782</v>
      </c>
      <c r="S29">
        <v>92184100.265448749</v>
      </c>
      <c r="T29">
        <v>87983411.987344563</v>
      </c>
      <c r="U29">
        <v>83934833.667771712</v>
      </c>
      <c r="V29">
        <v>80032568.463659614</v>
      </c>
      <c r="W29">
        <v>76271037.776357993</v>
      </c>
      <c r="X29">
        <v>72644873.011524707</v>
      </c>
    </row>
    <row r="31" spans="1:28" x14ac:dyDescent="0.2">
      <c r="A31" t="s">
        <v>26</v>
      </c>
      <c r="B31">
        <v>2.19</v>
      </c>
      <c r="C31">
        <v>2.19</v>
      </c>
      <c r="D31">
        <v>2.19</v>
      </c>
      <c r="E31">
        <v>2.19</v>
      </c>
      <c r="F31">
        <v>2.2960759193471652</v>
      </c>
      <c r="G31">
        <v>2.4072897842036212</v>
      </c>
      <c r="H31">
        <v>2.523890458630305</v>
      </c>
      <c r="I31">
        <v>2.6461388607904639</v>
      </c>
      <c r="J31">
        <v>2.7743085468080939</v>
      </c>
      <c r="K31">
        <v>2.9086863229064348</v>
      </c>
      <c r="L31">
        <v>3.0495728871963101</v>
      </c>
      <c r="M31">
        <v>3.197283502550436</v>
      </c>
      <c r="N31">
        <v>3.3521487020694152</v>
      </c>
      <c r="O31">
        <v>3.5145150287180078</v>
      </c>
      <c r="P31">
        <v>3.6847458107868172</v>
      </c>
      <c r="Q31">
        <v>3.863221974914592</v>
      </c>
      <c r="R31">
        <v>4.0503428984904994</v>
      </c>
      <c r="S31">
        <v>4.2465273033437603</v>
      </c>
      <c r="T31">
        <v>4.4522141927204846</v>
      </c>
      <c r="U31">
        <v>4.6678638336443772</v>
      </c>
      <c r="V31">
        <v>4.8939587868595424</v>
      </c>
      <c r="W31">
        <v>5.1310049866601188</v>
      </c>
      <c r="X31">
        <v>5.3795328730230692</v>
      </c>
    </row>
    <row r="32" spans="1:28" x14ac:dyDescent="0.2">
      <c r="A32" t="s">
        <v>27</v>
      </c>
      <c r="B32">
        <v>0.11700000000000001</v>
      </c>
      <c r="C32">
        <v>0.11700000000000001</v>
      </c>
      <c r="D32">
        <v>0.11700000000000001</v>
      </c>
      <c r="E32">
        <v>0.11700000000000001</v>
      </c>
      <c r="F32">
        <v>0.11700000000000001</v>
      </c>
      <c r="G32">
        <v>0.11700000000000001</v>
      </c>
      <c r="H32">
        <v>0.11700000000000001</v>
      </c>
      <c r="I32">
        <v>0.11700000000000001</v>
      </c>
      <c r="J32">
        <v>0.11700000000000001</v>
      </c>
      <c r="K32">
        <v>0.11700000000000001</v>
      </c>
      <c r="L32">
        <v>0.11700000000000001</v>
      </c>
      <c r="M32">
        <v>0.11700000000000001</v>
      </c>
      <c r="N32">
        <v>0.11700000000000001</v>
      </c>
      <c r="O32">
        <v>0.11700000000000001</v>
      </c>
      <c r="P32">
        <v>0.11700000000000001</v>
      </c>
      <c r="Q32">
        <v>0.11700000000000001</v>
      </c>
      <c r="R32">
        <v>0.11700000000000001</v>
      </c>
      <c r="S32">
        <v>0.11700000000000001</v>
      </c>
      <c r="T32">
        <v>0.11700000000000001</v>
      </c>
      <c r="U32">
        <v>0.11700000000000001</v>
      </c>
      <c r="V32">
        <v>0.11700000000000001</v>
      </c>
      <c r="W32">
        <v>0.11700000000000001</v>
      </c>
      <c r="X32">
        <v>0.11700000000000001</v>
      </c>
    </row>
    <row r="33" spans="1:24" x14ac:dyDescent="0.2">
      <c r="A33" t="s">
        <v>7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  <c r="T33" t="s">
        <v>7</v>
      </c>
      <c r="U33" t="s">
        <v>7</v>
      </c>
      <c r="V33" t="s">
        <v>7</v>
      </c>
      <c r="W33" t="s">
        <v>7</v>
      </c>
      <c r="X33" t="s">
        <v>7</v>
      </c>
    </row>
    <row r="34" spans="1:24" x14ac:dyDescent="0.2">
      <c r="A34" t="s">
        <v>28</v>
      </c>
      <c r="B34">
        <v>98.228400000000008</v>
      </c>
      <c r="C34">
        <v>98.228400000000008</v>
      </c>
      <c r="D34">
        <v>98.228400000000008</v>
      </c>
      <c r="E34">
        <v>98.228400000000008</v>
      </c>
      <c r="F34">
        <v>98.228400000000008</v>
      </c>
      <c r="G34">
        <v>98.228400000000008</v>
      </c>
      <c r="H34">
        <v>98.228400000000008</v>
      </c>
      <c r="I34">
        <v>98.228400000000008</v>
      </c>
      <c r="J34">
        <v>98.228400000000008</v>
      </c>
      <c r="K34">
        <v>98.228400000000008</v>
      </c>
      <c r="L34">
        <v>98.228400000000008</v>
      </c>
      <c r="M34">
        <v>98.228400000000008</v>
      </c>
      <c r="N34">
        <v>98.228400000000008</v>
      </c>
      <c r="O34">
        <v>98.228400000000008</v>
      </c>
      <c r="P34">
        <v>98.228400000000008</v>
      </c>
      <c r="Q34">
        <v>98.228400000000008</v>
      </c>
      <c r="R34">
        <v>98.228400000000008</v>
      </c>
      <c r="S34">
        <v>98.228400000000008</v>
      </c>
      <c r="T34">
        <v>98.228400000000008</v>
      </c>
      <c r="U34">
        <v>98.228400000000008</v>
      </c>
      <c r="V34">
        <v>98.228400000000008</v>
      </c>
      <c r="W34">
        <v>98.228400000000008</v>
      </c>
      <c r="X34">
        <v>98.228400000000008</v>
      </c>
    </row>
    <row r="35" spans="1:24" x14ac:dyDescent="0.2">
      <c r="A35" t="s">
        <v>29</v>
      </c>
      <c r="B35">
        <v>98.228400000000008</v>
      </c>
      <c r="C35">
        <v>98.228400000000008</v>
      </c>
      <c r="D35">
        <v>98.228400000000008</v>
      </c>
      <c r="E35">
        <v>98.228400000000008</v>
      </c>
      <c r="F35">
        <v>98.228400000000008</v>
      </c>
      <c r="G35">
        <v>98.228400000000008</v>
      </c>
      <c r="H35">
        <v>98.228400000000008</v>
      </c>
      <c r="I35">
        <v>98.228400000000008</v>
      </c>
      <c r="J35">
        <v>98.228400000000008</v>
      </c>
      <c r="K35">
        <v>98.228400000000008</v>
      </c>
      <c r="L35">
        <v>98.228400000000008</v>
      </c>
      <c r="M35">
        <v>98.228400000000008</v>
      </c>
      <c r="N35">
        <v>98.228400000000008</v>
      </c>
      <c r="O35">
        <v>98.228400000000008</v>
      </c>
      <c r="P35">
        <v>98.228400000000008</v>
      </c>
      <c r="Q35">
        <v>98.228400000000008</v>
      </c>
      <c r="R35">
        <v>98.228400000000008</v>
      </c>
      <c r="S35">
        <v>98.228400000000008</v>
      </c>
      <c r="T35">
        <v>98.228400000000008</v>
      </c>
      <c r="U35">
        <v>98.228400000000008</v>
      </c>
      <c r="V35">
        <v>98.228400000000008</v>
      </c>
      <c r="W35">
        <v>98.228400000000008</v>
      </c>
      <c r="X35">
        <v>98.228400000000008</v>
      </c>
    </row>
    <row r="36" spans="1:24" x14ac:dyDescent="0.2">
      <c r="A36" t="s">
        <v>30</v>
      </c>
      <c r="B36">
        <v>93.744060000000005</v>
      </c>
      <c r="C36">
        <v>93.744060000000005</v>
      </c>
      <c r="D36">
        <v>93.744060000000005</v>
      </c>
      <c r="E36">
        <v>93.744060000000005</v>
      </c>
      <c r="F36">
        <v>93.744060000000005</v>
      </c>
      <c r="G36">
        <v>93.744060000000005</v>
      </c>
      <c r="H36">
        <v>93.744060000000005</v>
      </c>
      <c r="I36">
        <v>93.744060000000005</v>
      </c>
      <c r="J36">
        <v>93.744060000000005</v>
      </c>
      <c r="K36">
        <v>93.744060000000005</v>
      </c>
      <c r="L36">
        <v>93.744060000000005</v>
      </c>
      <c r="M36">
        <v>93.744060000000005</v>
      </c>
      <c r="N36">
        <v>93.744060000000005</v>
      </c>
      <c r="O36">
        <v>93.744060000000005</v>
      </c>
      <c r="P36">
        <v>93.744060000000005</v>
      </c>
      <c r="Q36">
        <v>93.744060000000005</v>
      </c>
      <c r="R36">
        <v>93.744060000000005</v>
      </c>
      <c r="S36">
        <v>93.744060000000005</v>
      </c>
      <c r="T36">
        <v>93.744060000000005</v>
      </c>
      <c r="U36">
        <v>93.744060000000005</v>
      </c>
      <c r="V36">
        <v>93.744060000000005</v>
      </c>
      <c r="W36">
        <v>93.744060000000005</v>
      </c>
      <c r="X36">
        <v>93.744060000000005</v>
      </c>
    </row>
    <row r="37" spans="1:24" x14ac:dyDescent="0.2">
      <c r="A37" t="s">
        <v>31</v>
      </c>
      <c r="B37">
        <v>88.975000000000009</v>
      </c>
      <c r="C37">
        <v>88.975000000000009</v>
      </c>
      <c r="D37">
        <v>88.975000000000009</v>
      </c>
      <c r="E37">
        <v>88.975000000000009</v>
      </c>
      <c r="F37">
        <v>88.975000000000009</v>
      </c>
      <c r="G37">
        <v>88.975000000000009</v>
      </c>
      <c r="H37">
        <v>88.975000000000009</v>
      </c>
      <c r="I37">
        <v>88.975000000000009</v>
      </c>
      <c r="J37">
        <v>88.975000000000009</v>
      </c>
      <c r="K37">
        <v>88.975000000000009</v>
      </c>
      <c r="L37">
        <v>88.975000000000009</v>
      </c>
      <c r="M37">
        <v>88.975000000000009</v>
      </c>
      <c r="N37">
        <v>88.975000000000009</v>
      </c>
      <c r="O37">
        <v>88.975000000000009</v>
      </c>
      <c r="P37">
        <v>88.975000000000009</v>
      </c>
      <c r="Q37">
        <v>88.975000000000009</v>
      </c>
      <c r="R37">
        <v>88.975000000000009</v>
      </c>
      <c r="S37">
        <v>88.975000000000009</v>
      </c>
      <c r="T37">
        <v>88.975000000000009</v>
      </c>
      <c r="U37">
        <v>88.975000000000009</v>
      </c>
      <c r="V37">
        <v>88.975000000000009</v>
      </c>
      <c r="W37">
        <v>88.975000000000009</v>
      </c>
      <c r="X37">
        <v>88.975000000000009</v>
      </c>
    </row>
    <row r="38" spans="1:24" x14ac:dyDescent="0.2">
      <c r="A38" t="s">
        <v>32</v>
      </c>
      <c r="B38">
        <v>86.62606000000001</v>
      </c>
      <c r="C38">
        <v>86.62606000000001</v>
      </c>
      <c r="D38">
        <v>86.62606000000001</v>
      </c>
      <c r="E38">
        <v>86.62606000000001</v>
      </c>
      <c r="F38">
        <v>86.62606000000001</v>
      </c>
      <c r="G38">
        <v>86.62606000000001</v>
      </c>
      <c r="H38">
        <v>86.62606000000001</v>
      </c>
      <c r="I38">
        <v>86.62606000000001</v>
      </c>
      <c r="J38">
        <v>86.62606000000001</v>
      </c>
      <c r="K38">
        <v>86.62606000000001</v>
      </c>
      <c r="L38">
        <v>86.62606000000001</v>
      </c>
      <c r="M38">
        <v>86.62606000000001</v>
      </c>
      <c r="N38">
        <v>86.62606000000001</v>
      </c>
      <c r="O38">
        <v>86.62606000000001</v>
      </c>
      <c r="P38">
        <v>86.62606000000001</v>
      </c>
      <c r="Q38">
        <v>86.62606000000001</v>
      </c>
      <c r="R38">
        <v>86.62606000000001</v>
      </c>
      <c r="S38">
        <v>86.62606000000001</v>
      </c>
      <c r="T38">
        <v>86.62606000000001</v>
      </c>
      <c r="U38">
        <v>86.62606000000001</v>
      </c>
      <c r="V38">
        <v>86.62606000000001</v>
      </c>
      <c r="W38">
        <v>86.62606000000001</v>
      </c>
      <c r="X38">
        <v>86.62606000000001</v>
      </c>
    </row>
    <row r="39" spans="1:24" x14ac:dyDescent="0.2">
      <c r="A39" t="s">
        <v>33</v>
      </c>
      <c r="B39">
        <v>86.62606000000001</v>
      </c>
      <c r="C39">
        <v>86.62606000000001</v>
      </c>
      <c r="D39">
        <v>86.62606000000001</v>
      </c>
      <c r="E39">
        <v>86.62606000000001</v>
      </c>
      <c r="F39">
        <v>86.62606000000001</v>
      </c>
      <c r="G39">
        <v>86.62606000000001</v>
      </c>
      <c r="H39">
        <v>86.62606000000001</v>
      </c>
      <c r="I39">
        <v>86.62606000000001</v>
      </c>
      <c r="J39">
        <v>86.62606000000001</v>
      </c>
      <c r="K39">
        <v>86.62606000000001</v>
      </c>
      <c r="L39">
        <v>86.62606000000001</v>
      </c>
      <c r="M39">
        <v>86.62606000000001</v>
      </c>
      <c r="N39">
        <v>86.62606000000001</v>
      </c>
      <c r="O39">
        <v>86.62606000000001</v>
      </c>
      <c r="P39">
        <v>86.62606000000001</v>
      </c>
      <c r="Q39">
        <v>86.62606000000001</v>
      </c>
      <c r="R39">
        <v>86.62606000000001</v>
      </c>
      <c r="S39">
        <v>86.62606000000001</v>
      </c>
      <c r="T39">
        <v>86.62606000000001</v>
      </c>
      <c r="U39">
        <v>86.62606000000001</v>
      </c>
      <c r="V39">
        <v>86.62606000000001</v>
      </c>
      <c r="W39">
        <v>86.62606000000001</v>
      </c>
      <c r="X39">
        <v>86.62606000000001</v>
      </c>
    </row>
    <row r="40" spans="1:24" x14ac:dyDescent="0.2">
      <c r="A40" t="s">
        <v>34</v>
      </c>
      <c r="B40">
        <v>65.27206000000001</v>
      </c>
      <c r="C40">
        <v>65.27206000000001</v>
      </c>
      <c r="D40">
        <v>65.27206000000001</v>
      </c>
      <c r="E40">
        <v>65.27206000000001</v>
      </c>
      <c r="F40">
        <v>65.27206000000001</v>
      </c>
      <c r="G40">
        <v>65.27206000000001</v>
      </c>
      <c r="H40">
        <v>65.27206000000001</v>
      </c>
      <c r="I40">
        <v>65.27206000000001</v>
      </c>
      <c r="J40">
        <v>65.27206000000001</v>
      </c>
      <c r="K40">
        <v>65.27206000000001</v>
      </c>
      <c r="L40">
        <v>65.27206000000001</v>
      </c>
      <c r="M40">
        <v>65.27206000000001</v>
      </c>
      <c r="N40">
        <v>65.27206000000001</v>
      </c>
      <c r="O40">
        <v>65.27206000000001</v>
      </c>
      <c r="P40">
        <v>65.27206000000001</v>
      </c>
      <c r="Q40">
        <v>65.27206000000001</v>
      </c>
      <c r="R40">
        <v>65.27206000000001</v>
      </c>
      <c r="S40">
        <v>65.27206000000001</v>
      </c>
      <c r="T40">
        <v>65.27206000000001</v>
      </c>
      <c r="U40">
        <v>65.27206000000001</v>
      </c>
      <c r="V40">
        <v>65.27206000000001</v>
      </c>
      <c r="W40">
        <v>65.27206000000001</v>
      </c>
      <c r="X40">
        <v>65.27206000000001</v>
      </c>
    </row>
    <row r="41" spans="1:24" x14ac:dyDescent="0.2">
      <c r="A41" t="s">
        <v>35</v>
      </c>
      <c r="B41">
        <v>27.72</v>
      </c>
      <c r="C41">
        <v>27.72</v>
      </c>
      <c r="D41">
        <v>27.72</v>
      </c>
      <c r="E41">
        <v>27.72</v>
      </c>
      <c r="F41">
        <v>27.72</v>
      </c>
      <c r="G41">
        <v>27.72</v>
      </c>
      <c r="H41">
        <v>27.72</v>
      </c>
      <c r="I41">
        <v>27.72</v>
      </c>
      <c r="J41">
        <v>27.72</v>
      </c>
      <c r="K41">
        <v>27.72</v>
      </c>
      <c r="L41">
        <v>27.72</v>
      </c>
      <c r="M41">
        <v>27.72</v>
      </c>
      <c r="N41">
        <v>27.72</v>
      </c>
      <c r="O41">
        <v>27.72</v>
      </c>
      <c r="P41">
        <v>27.72</v>
      </c>
      <c r="Q41">
        <v>27.72</v>
      </c>
      <c r="R41">
        <v>27.72</v>
      </c>
      <c r="S41">
        <v>27.72</v>
      </c>
      <c r="T41">
        <v>27.72</v>
      </c>
      <c r="U41">
        <v>27.72</v>
      </c>
      <c r="V41">
        <v>27.72</v>
      </c>
      <c r="W41">
        <v>27.72</v>
      </c>
      <c r="X41">
        <v>27.72</v>
      </c>
    </row>
    <row r="42" spans="1:24" x14ac:dyDescent="0.2">
      <c r="A42" t="s">
        <v>36</v>
      </c>
      <c r="B42">
        <v>0.17</v>
      </c>
      <c r="C42">
        <v>0.17</v>
      </c>
      <c r="D42">
        <v>0.17</v>
      </c>
      <c r="E42">
        <v>0.17</v>
      </c>
      <c r="F42">
        <v>0.17</v>
      </c>
      <c r="G42">
        <v>0.17</v>
      </c>
      <c r="H42">
        <v>0.17</v>
      </c>
      <c r="I42">
        <v>0.17</v>
      </c>
      <c r="J42">
        <v>0.17</v>
      </c>
      <c r="K42">
        <v>0.17</v>
      </c>
      <c r="L42">
        <v>0.17</v>
      </c>
      <c r="M42">
        <v>0.17</v>
      </c>
      <c r="N42">
        <v>0.17</v>
      </c>
      <c r="O42">
        <v>0.17</v>
      </c>
      <c r="P42">
        <v>0.17</v>
      </c>
      <c r="Q42">
        <v>0.17</v>
      </c>
      <c r="R42">
        <v>0.17</v>
      </c>
      <c r="S42">
        <v>0.17</v>
      </c>
      <c r="T42">
        <v>0.17</v>
      </c>
      <c r="U42">
        <v>0.17</v>
      </c>
      <c r="V42">
        <v>0.17</v>
      </c>
      <c r="W42">
        <v>0.17</v>
      </c>
      <c r="X42">
        <v>0.17</v>
      </c>
    </row>
    <row r="43" spans="1:24" x14ac:dyDescent="0.2">
      <c r="A43" t="s">
        <v>37</v>
      </c>
      <c r="B43">
        <v>120.4514660859984</v>
      </c>
      <c r="C43">
        <v>120.4514660859984</v>
      </c>
      <c r="D43">
        <v>120.4514660859984</v>
      </c>
      <c r="E43">
        <v>120.4514660859984</v>
      </c>
      <c r="F43">
        <v>120.4514660859984</v>
      </c>
      <c r="G43">
        <v>120.4514660859984</v>
      </c>
      <c r="H43">
        <v>120.4514660859984</v>
      </c>
      <c r="I43">
        <v>120.4514660859984</v>
      </c>
      <c r="J43">
        <v>120.4514660859984</v>
      </c>
      <c r="K43">
        <v>120.4514660859984</v>
      </c>
      <c r="L43">
        <v>120.4514660859984</v>
      </c>
      <c r="M43">
        <v>120.4514660859984</v>
      </c>
      <c r="N43">
        <v>120.4514660859984</v>
      </c>
      <c r="O43">
        <v>120.4514660859984</v>
      </c>
      <c r="P43">
        <v>120.4514660859984</v>
      </c>
      <c r="Q43">
        <v>120.4514660859984</v>
      </c>
      <c r="R43">
        <v>120.4514660859984</v>
      </c>
      <c r="S43">
        <v>120.4514660859984</v>
      </c>
      <c r="T43">
        <v>120.4514660859984</v>
      </c>
      <c r="U43">
        <v>120.4514660859984</v>
      </c>
      <c r="V43">
        <v>120.4514660859984</v>
      </c>
      <c r="W43">
        <v>120.4514660859984</v>
      </c>
      <c r="X43">
        <v>120.4514660859984</v>
      </c>
    </row>
    <row r="44" spans="1:24" x14ac:dyDescent="0.2">
      <c r="A44" t="s">
        <v>38</v>
      </c>
      <c r="B44">
        <v>0</v>
      </c>
      <c r="C44">
        <v>0</v>
      </c>
      <c r="D44">
        <v>0</v>
      </c>
      <c r="E44">
        <v>4987602755.7753544</v>
      </c>
      <c r="F44">
        <v>6399188441.3721523</v>
      </c>
      <c r="G44">
        <v>6157709632.2637691</v>
      </c>
      <c r="H44">
        <v>5925343231.0462685</v>
      </c>
      <c r="I44">
        <v>5701745373.270936</v>
      </c>
      <c r="J44">
        <v>5486585170.5059948</v>
      </c>
      <c r="K44">
        <v>5279544220.67558</v>
      </c>
      <c r="L44">
        <v>5080316136.8765011</v>
      </c>
      <c r="M44">
        <v>4888606093.9755011</v>
      </c>
      <c r="N44">
        <v>4704130392.3160477</v>
      </c>
      <c r="O44">
        <v>4526616037.8890276</v>
      </c>
      <c r="P44">
        <v>4355800338.3460445</v>
      </c>
      <c r="Q44">
        <v>4191430514.257515</v>
      </c>
      <c r="R44">
        <v>4033263325.0402498</v>
      </c>
      <c r="S44">
        <v>3881064709.0009952</v>
      </c>
      <c r="T44">
        <v>3734609436.963222</v>
      </c>
      <c r="U44">
        <v>3593680778.9646091</v>
      </c>
      <c r="V44">
        <v>3458070183.5319819</v>
      </c>
      <c r="W44">
        <v>3327576969.0590782</v>
      </c>
      <c r="X44">
        <v>3202008026.8304329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Tara Housen</cp:lastModifiedBy>
  <dcterms:created xsi:type="dcterms:W3CDTF">2025-10-10T16:30:30Z</dcterms:created>
  <dcterms:modified xsi:type="dcterms:W3CDTF">2025-10-10T17:25:39Z</dcterms:modified>
</cp:coreProperties>
</file>