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84" windowWidth="14292" windowHeight="9240"/>
  </bookViews>
  <sheets>
    <sheet name="Foglio1" sheetId="1" r:id="rId1"/>
    <sheet name="Foglio2" sheetId="2" r:id="rId2"/>
    <sheet name="Foglio3" sheetId="3" r:id="rId3"/>
  </sheets>
  <calcPr calcId="124519"/>
</workbook>
</file>

<file path=xl/calcChain.xml><?xml version="1.0" encoding="utf-8"?>
<calcChain xmlns="http://schemas.openxmlformats.org/spreadsheetml/2006/main">
  <c r="B16" i="1"/>
  <c r="B11"/>
  <c r="B14" s="1"/>
  <c r="B15" s="1"/>
  <c r="B10"/>
  <c r="B5"/>
  <c r="B6" s="1"/>
  <c r="B13" l="1"/>
  <c r="B7"/>
  <c r="B17"/>
</calcChain>
</file>

<file path=xl/sharedStrings.xml><?xml version="1.0" encoding="utf-8"?>
<sst xmlns="http://schemas.openxmlformats.org/spreadsheetml/2006/main" count="17" uniqueCount="17">
  <si>
    <t>HardCap BNB</t>
  </si>
  <si>
    <t>Discount on listing</t>
  </si>
  <si>
    <t>BNB usati per la liquidity in %</t>
  </si>
  <si>
    <t>Token da inseritre in liquidity</t>
  </si>
  <si>
    <t>Fee di Unicrypt</t>
  </si>
  <si>
    <t>Totale token da utilizzare tra presale e liquidity</t>
  </si>
  <si>
    <t>Token in presale</t>
  </si>
  <si>
    <t>Presale Price per 1 BNB</t>
  </si>
  <si>
    <t>Listing Price per 1 BNB</t>
  </si>
  <si>
    <t>fee in BNB per Unicrypt</t>
  </si>
  <si>
    <t>fee in Token per Unicrypt</t>
  </si>
  <si>
    <t>SoftCap BNB</t>
  </si>
  <si>
    <t>Prezzo BNB in $</t>
  </si>
  <si>
    <t>Listin Price 1 Token</t>
  </si>
  <si>
    <t>BNB incassati</t>
  </si>
  <si>
    <t>BNB in liquidity bloccati</t>
  </si>
  <si>
    <t>$ incassati</t>
  </si>
</sst>
</file>

<file path=xl/styles.xml><?xml version="1.0" encoding="utf-8"?>
<styleSheet xmlns="http://schemas.openxmlformats.org/spreadsheetml/2006/main">
  <numFmts count="4">
    <numFmt numFmtId="164" formatCode="0.0%"/>
    <numFmt numFmtId="165" formatCode="_-[$$-409]* #,##0.00_ ;_-[$$-409]* \-#,##0.00\ ;_-[$$-409]* &quot;-&quot;??_ ;_-@_ "/>
    <numFmt numFmtId="166" formatCode="_-[$$-409]* #,##0_ ;_-[$$-409]* \-#,##0\ ;_-[$$-409]* &quot;-&quot;??_ ;_-@_ "/>
    <numFmt numFmtId="167" formatCode="_-[$$-409]* #,##0.000000_ ;_-[$$-409]* \-#,##0.000000\ ;_-[$$-409]* &quot;-&quot;??_ ;_-@_ 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3" fontId="0" fillId="0" borderId="1" xfId="0" applyNumberFormat="1" applyBorder="1"/>
    <xf numFmtId="164" fontId="0" fillId="0" borderId="1" xfId="1" applyNumberFormat="1" applyFont="1" applyBorder="1"/>
    <xf numFmtId="167" fontId="0" fillId="0" borderId="1" xfId="0" applyNumberFormat="1" applyBorder="1"/>
    <xf numFmtId="166" fontId="0" fillId="0" borderId="1" xfId="0" applyNumberFormat="1" applyFill="1" applyBorder="1"/>
    <xf numFmtId="3" fontId="0" fillId="0" borderId="1" xfId="0" applyNumberFormat="1" applyFill="1" applyBorder="1"/>
    <xf numFmtId="3" fontId="0" fillId="3" borderId="3" xfId="0" applyNumberFormat="1" applyFill="1" applyBorder="1"/>
    <xf numFmtId="165" fontId="0" fillId="3" borderId="3" xfId="0" applyNumberFormat="1" applyFill="1" applyBorder="1"/>
    <xf numFmtId="9" fontId="0" fillId="3" borderId="3" xfId="1" applyFont="1" applyFill="1" applyBorder="1"/>
    <xf numFmtId="3" fontId="2" fillId="2" borderId="3" xfId="0" applyNumberFormat="1" applyFont="1" applyFill="1" applyBorder="1"/>
    <xf numFmtId="0" fontId="0" fillId="0" borderId="2" xfId="0" applyBorder="1"/>
    <xf numFmtId="0" fontId="0" fillId="0" borderId="4" xfId="0" applyBorder="1"/>
    <xf numFmtId="0" fontId="0" fillId="0" borderId="5" xfId="0" applyBorder="1"/>
  </cellXfs>
  <cellStyles count="2">
    <cellStyle name="Normale" xfId="0" builtinId="0"/>
    <cellStyle name="Percentuale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B10" sqref="B10"/>
    </sheetView>
  </sheetViews>
  <sheetFormatPr defaultRowHeight="14.4"/>
  <cols>
    <col min="1" max="1" width="39.5546875" bestFit="1" customWidth="1"/>
    <col min="2" max="2" width="17.77734375" customWidth="1"/>
  </cols>
  <sheetData>
    <row r="1" spans="1:2">
      <c r="A1" s="10" t="s">
        <v>6</v>
      </c>
      <c r="B1" s="6">
        <v>36000000000000</v>
      </c>
    </row>
    <row r="2" spans="1:2">
      <c r="A2" s="11" t="s">
        <v>11</v>
      </c>
      <c r="B2" s="6">
        <v>50</v>
      </c>
    </row>
    <row r="3" spans="1:2">
      <c r="A3" s="11" t="s">
        <v>0</v>
      </c>
      <c r="B3" s="6">
        <v>2000</v>
      </c>
    </row>
    <row r="4" spans="1:2">
      <c r="A4" s="11" t="s">
        <v>12</v>
      </c>
      <c r="B4" s="7">
        <v>250</v>
      </c>
    </row>
    <row r="5" spans="1:2">
      <c r="A5" s="11" t="s">
        <v>7</v>
      </c>
      <c r="B5" s="1">
        <f>B1/B3</f>
        <v>18000000000</v>
      </c>
    </row>
    <row r="6" spans="1:2">
      <c r="A6" s="11" t="s">
        <v>8</v>
      </c>
      <c r="B6" s="1">
        <f>B5*(1-B9)</f>
        <v>13500000000</v>
      </c>
    </row>
    <row r="7" spans="1:2">
      <c r="A7" s="11" t="s">
        <v>13</v>
      </c>
      <c r="B7" s="3">
        <f>B4/B6</f>
        <v>1.8518518518518518E-8</v>
      </c>
    </row>
    <row r="8" spans="1:2">
      <c r="A8" s="11" t="s">
        <v>4</v>
      </c>
      <c r="B8" s="2">
        <v>1.7999999999999999E-2</v>
      </c>
    </row>
    <row r="9" spans="1:2">
      <c r="A9" s="11" t="s">
        <v>1</v>
      </c>
      <c r="B9" s="8">
        <v>0.25</v>
      </c>
    </row>
    <row r="10" spans="1:2">
      <c r="A10" s="11" t="s">
        <v>10</v>
      </c>
      <c r="B10" s="1">
        <f>B1*B8</f>
        <v>648000000000</v>
      </c>
    </row>
    <row r="11" spans="1:2">
      <c r="A11" s="11" t="s">
        <v>9</v>
      </c>
      <c r="B11" s="1">
        <f>B3*B8</f>
        <v>36</v>
      </c>
    </row>
    <row r="12" spans="1:2">
      <c r="A12" s="11" t="s">
        <v>2</v>
      </c>
      <c r="B12" s="8">
        <v>0.3</v>
      </c>
    </row>
    <row r="13" spans="1:2">
      <c r="A13" s="11" t="s">
        <v>15</v>
      </c>
      <c r="B13" s="5">
        <f>(B3-B11)*(B12)</f>
        <v>589.19999999999993</v>
      </c>
    </row>
    <row r="14" spans="1:2">
      <c r="A14" s="11" t="s">
        <v>14</v>
      </c>
      <c r="B14" s="5">
        <f>(B3-B11)*(1-B12)</f>
        <v>1374.8</v>
      </c>
    </row>
    <row r="15" spans="1:2">
      <c r="A15" s="11" t="s">
        <v>16</v>
      </c>
      <c r="B15" s="4">
        <f>B14*B4</f>
        <v>343700</v>
      </c>
    </row>
    <row r="16" spans="1:2">
      <c r="A16" s="11" t="s">
        <v>3</v>
      </c>
      <c r="B16" s="1">
        <f>(B3-B11)*B12*B6</f>
        <v>7954199999999.999</v>
      </c>
    </row>
    <row r="17" spans="1:2">
      <c r="A17" s="12" t="s">
        <v>5</v>
      </c>
      <c r="B17" s="9">
        <f>(B1+B16+B10)</f>
        <v>44602200000000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 PC</dc:creator>
  <cp:lastModifiedBy>Main PC</cp:lastModifiedBy>
  <dcterms:created xsi:type="dcterms:W3CDTF">2021-06-25T21:11:29Z</dcterms:created>
  <dcterms:modified xsi:type="dcterms:W3CDTF">2021-06-26T01:25:08Z</dcterms:modified>
</cp:coreProperties>
</file>