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70" yWindow="-15" windowWidth="18345" windowHeight="7695"/>
  </bookViews>
  <sheets>
    <sheet name="TC" sheetId="1" r:id="rId1"/>
    <sheet name="TC_reports" sheetId="2" r:id="rId2"/>
  </sheets>
  <calcPr calcId="124519"/>
</workbook>
</file>

<file path=xl/calcChain.xml><?xml version="1.0" encoding="utf-8"?>
<calcChain xmlns="http://schemas.openxmlformats.org/spreadsheetml/2006/main">
  <c r="C12" i="2"/>
  <c r="C13"/>
  <c r="C14"/>
  <c r="C15"/>
  <c r="C16"/>
</calcChain>
</file>

<file path=xl/sharedStrings.xml><?xml version="1.0" encoding="utf-8"?>
<sst xmlns="http://schemas.openxmlformats.org/spreadsheetml/2006/main" count="178" uniqueCount="147">
  <si>
    <t>Test Case Results</t>
  </si>
  <si>
    <t>Passed</t>
  </si>
  <si>
    <t>Failed</t>
  </si>
  <si>
    <t>Skipped</t>
  </si>
  <si>
    <t>Blocked</t>
  </si>
  <si>
    <t>TC#</t>
  </si>
  <si>
    <t xml:space="preserve">
Test Execution Steps</t>
  </si>
  <si>
    <t xml:space="preserve">
Expected Result</t>
  </si>
  <si>
    <t>Test
Result</t>
  </si>
  <si>
    <t>Date Tested</t>
  </si>
  <si>
    <t>Comment /
(or Requirement xref)</t>
  </si>
  <si>
    <t>n/a</t>
  </si>
  <si>
    <t>Copy test case rows and insert-paste here to shift down the gray lines and preserve the automatic calculations.</t>
  </si>
  <si>
    <t>Not run</t>
  </si>
  <si>
    <t>Title/Purpose</t>
  </si>
  <si>
    <t xml:space="preserve">
Actual Result</t>
  </si>
  <si>
    <t>Searching for broken links</t>
  </si>
  <si>
    <t>F</t>
  </si>
  <si>
    <t>P</t>
  </si>
  <si>
    <t>TC-F-2</t>
  </si>
  <si>
    <t>TC-F-3</t>
  </si>
  <si>
    <t>TC-F-4</t>
  </si>
  <si>
    <t>TC-F-5</t>
  </si>
  <si>
    <t xml:space="preserve">Test the application by enabling or disabling the cookies in your browser options. </t>
  </si>
  <si>
    <t xml:space="preserve">Validate the site for HTML syntax errors. </t>
  </si>
  <si>
    <t xml:space="preserve">Content checking: Content should be logical and easy to understand. Check for spelling errors. </t>
  </si>
  <si>
    <t>Test a site at different screen resolution</t>
  </si>
  <si>
    <t>Test a site in different browsers</t>
  </si>
  <si>
    <t>Test localisation: test  app in all the languages it supports</t>
  </si>
  <si>
    <t xml:space="preserve">Test site when JavaScript is turned off </t>
  </si>
  <si>
    <t>Web-site has to work when  JavaScript is turned off.</t>
  </si>
  <si>
    <t>Web-site has to work when  cookies are turned off.</t>
  </si>
  <si>
    <t>Web-site works when  cookies are turned off.</t>
  </si>
  <si>
    <t>Nu Html Checker has to detect no errors</t>
  </si>
  <si>
    <t>User is authenticated</t>
  </si>
  <si>
    <t xml:space="preserve">Content should be logical and easy to understand. Spelling errors shoild be absent. </t>
  </si>
  <si>
    <t xml:space="preserve">Content is logical and easy to understand. Spelling errors are absent. </t>
  </si>
  <si>
    <t>Website elements should be displayed correctly</t>
  </si>
  <si>
    <t>Website elements are displayed correctly</t>
  </si>
  <si>
    <t>1. Open site in IE 10
2. Open site in Chrome (Win) 49
3. Open site in Firefox (Win) 45
4. Open site in Opera (Win) 36</t>
  </si>
  <si>
    <t>Search field should have a limit to the length</t>
  </si>
  <si>
    <t>App shouldn't have orthographic errors</t>
  </si>
  <si>
    <t>App doesn't have orthographic errors</t>
  </si>
  <si>
    <t>Check logo (clickable)</t>
  </si>
  <si>
    <t>Logo should be clickable</t>
  </si>
  <si>
    <t>Logo is clickable</t>
  </si>
  <si>
    <t>Check  favicon</t>
  </si>
  <si>
    <t>Favicon should be present</t>
  </si>
  <si>
    <t>Favicon is present</t>
  </si>
  <si>
    <t>TC-U-1</t>
  </si>
  <si>
    <t>TC-U-2</t>
  </si>
  <si>
    <t>TC-F-8</t>
  </si>
  <si>
    <t>Test forms in all pages. Check for the default values of fields. Test mandatory fields. Check wrong inputs to the fields in the forms. Check for data integrity and errors while you edit, delete, modify the forms</t>
  </si>
  <si>
    <t>Check for data integrity and errors while you edit, delete, modify the forms or do any DB related functionality.</t>
  </si>
  <si>
    <t>n/r</t>
  </si>
  <si>
    <t>All pages should open correctly</t>
  </si>
  <si>
    <t>All pages are opened correctly</t>
  </si>
  <si>
    <t>TC-UI-1</t>
  </si>
  <si>
    <t>TC-UI-2</t>
  </si>
  <si>
    <t>TC-UI-3</t>
  </si>
  <si>
    <t>TC-UI-5</t>
  </si>
  <si>
    <t>TC-UI-4-1</t>
  </si>
  <si>
    <t>TC-UI-4-2</t>
  </si>
  <si>
    <t>TC-S-1</t>
  </si>
  <si>
    <t>TC-P-1</t>
  </si>
  <si>
    <t>Load Testing</t>
  </si>
  <si>
    <t>Used Jmeter tool</t>
  </si>
  <si>
    <t>http://www.superdry.com/</t>
  </si>
  <si>
    <t>Error message should appear.</t>
  </si>
  <si>
    <t xml:space="preserve">Error message appears: email should contain symbol @ </t>
  </si>
  <si>
    <t>TC-F-6</t>
  </si>
  <si>
    <t>TC-F-9</t>
  </si>
  <si>
    <t>Error message appears: Your password must be between 8 and 20 characters in length</t>
  </si>
  <si>
    <t xml:space="preserve">1. Open http://www.superdry.com/
2. Click MY ACCOUNT
3. Click REGISTER
3. Input EMAIL ADDRESS: user12345@gmail.com
4. Input PASSWORD: password1234
5. Input CONFIRM PASSWORD: password1234
6. Input FIRST NAME: ivan
7. Input LAST NAME: ivanov
8. Input CITY: Dnipropetrovsk
8. Input ADDRESS 1:
9. Input ZIP/POSTAL CODE:038
10. Select GENDER:male
11. Click REGISTER
</t>
  </si>
  <si>
    <t>1. Open http://www.superdry.com/
2. Click Click MY ACCOUNT
3. Input EMAIL ADDRESS: user12345@gmail.com
4. Input PASSWORD: password1234
5. Click SIGN IN</t>
  </si>
  <si>
    <t>Message appears: Your username and password do not match, or you do not have an account yet.</t>
  </si>
  <si>
    <t>Message should appear: Your username and password do not match, or you do not have an account yet.</t>
  </si>
  <si>
    <t xml:space="preserve">Check user registration. Invalid EMAIL, valid PASSWORD. Email doesn't contain symbol @ </t>
  </si>
  <si>
    <t>Check user registration. Valid EMAIL, valid PASSWORD.</t>
  </si>
  <si>
    <t xml:space="preserve">Check user registration. Valid EMAIL, Invalid PASSWORD. PASSWORD is 4 charactrs in length </t>
  </si>
  <si>
    <t>Check user autorization. Valid EMAIL, invalid PASSWORD.</t>
  </si>
  <si>
    <t>Check user autorization. Invalid EMAIL, valid PASSWORD.</t>
  </si>
  <si>
    <t>Check user autorization. Valid EMAIL, valid PASSWORD.</t>
  </si>
  <si>
    <t>Message appears: User refistration is compleated.</t>
  </si>
  <si>
    <t>1. Message appears: User registration is compleated.
2. Message should be sent to user approving that his registration was successful.</t>
  </si>
  <si>
    <t xml:space="preserve">1. Open http://www.superdry.com/
2. Click SEARCH
3. Input qqqqqqqqqqqqqqqqqqqqqqqqqqqqqqqqqqqqqqqqqqqqqqqqqqqqqqqqqqqqqqqqqqqqqqqqqqqqqqqqqqqqqqqqqqqqqqq
</t>
  </si>
  <si>
    <t>1. Open http://www.superdry.com/
2. Click SEARCH
3. Input -------------</t>
  </si>
  <si>
    <t>An application should not display results for such search criterium</t>
  </si>
  <si>
    <t xml:space="preserve">1. Open http://www.superdry.com/
2. Log in
3. Click MENS &gt; Jackets &gt; Hooded Wind Yachter
4. Select size: XS
5. Click ADD TO BAG
</t>
  </si>
  <si>
    <t xml:space="preserve">Popup window with a button "CHECK OUT" should be displayed confirming that item is added to cart.
</t>
  </si>
  <si>
    <t xml:space="preserve">Popup window with a button "CHECK OUT" is displayed confirming that item is added to cart.
</t>
  </si>
  <si>
    <t>Test how  user surfs the web pages, different controls like buttons, boxes or how user using the links on the pages to surf different pages.</t>
  </si>
  <si>
    <t>1. Open http://www.superdry.com/
2. Surf the web pages</t>
  </si>
  <si>
    <t xml:space="preserve">1. Open http://www.superdry.com/
2. Check for spelling errors. </t>
  </si>
  <si>
    <t xml:space="preserve">Test if user is able to add an item to cart </t>
  </si>
  <si>
    <t xml:space="preserve">Test if user is able to add an item to WISH LIST </t>
  </si>
  <si>
    <t>1. Open http://www.superdry.com/
2. Log in
3. Click MENS &gt; T-Shirts &gt; England Real Euro T-shirt
4. Select size: S
5. Click ADD TO WISH LIST
6. Click WISH LIST button to see item adde to WISH LIST</t>
  </si>
  <si>
    <t>1. Message should appear: This item has been added to your wish list.
2. Item shoud be displayed when clicking  WISH LIST button</t>
  </si>
  <si>
    <t>1. Message appears: This item has been added to your wish list.
2. Item is displayed when clicking  WISH LIST button</t>
  </si>
  <si>
    <t>1. Open http://www.superdry.com/
2. Select resolution 1024x600
3. Select resolution 1024x768
4. Select resolution 1280x800
5. Select resolution 1366x788 
6. Select resolution 1440x900
7. Select resolution 1600x900
8. Select resolution 1680x1050
9. Select resolution 1920x1080</t>
  </si>
  <si>
    <t xml:space="preserve">1. Open http://www.superdry.com/
2. Test app in English </t>
  </si>
  <si>
    <t>1. Open http://www.superdry.com/
2. Click logo</t>
  </si>
  <si>
    <t>1. Open http://www.superdry.com/
2. Look at favicon</t>
  </si>
  <si>
    <t xml:space="preserve">1. Open http://www.superdry.com/
2. Turn Java Script off
</t>
  </si>
  <si>
    <t>Web-site loads when JavaScript is turned off.</t>
  </si>
  <si>
    <t>The application should pass load testing</t>
  </si>
  <si>
    <t>The application passed load testing</t>
  </si>
  <si>
    <t xml:space="preserve">1. Open http://www.superdry.com/
2. Click MY ACCOUNT
3. Enter &lt;script&gt;alert('xss');&lt;/script&gt; in the field EMAIL ADDRESS
4. Enter password: password1234
5. Press SIGN IN
</t>
  </si>
  <si>
    <t>The message should appear: email adress should contain @</t>
  </si>
  <si>
    <t>The message appears:  email adress should contain @</t>
  </si>
  <si>
    <t>4 HTML-errors were found</t>
  </si>
  <si>
    <t xml:space="preserve">1. Open http://www.superdry.com/
2. Test fields for mandatory values. 
</t>
  </si>
  <si>
    <t xml:space="preserve">Blank mandatory fields should not allow user to continue to move to other page. Warning message should appear  </t>
  </si>
  <si>
    <t xml:space="preserve">Warning message  appears </t>
  </si>
  <si>
    <t>Test Integrating Social Media in  website</t>
  </si>
  <si>
    <t>Social networks Facebook, Twitter and Google + should be loaded</t>
  </si>
  <si>
    <t>Social networks Facebook, Twitter and Google are loaded</t>
  </si>
  <si>
    <t>Test Cases</t>
  </si>
  <si>
    <t xml:space="preserve">1. Open  http://www.superdry.com/
2. Click  МОЙ АККАУНТ / НАСТРОЙКИ 
3. Click Facebook
4. Click Twitter
5. Click Google +
</t>
  </si>
  <si>
    <t>TC-F-1</t>
  </si>
  <si>
    <t>1. Open Link Checker
2. Enter the address (URL) of a document that you would like to check:  http://www.superdry.com/</t>
  </si>
  <si>
    <t>It shouldn't be  wrong links in the application</t>
  </si>
  <si>
    <t>Message appears: There is no wrong links in the application</t>
  </si>
  <si>
    <t>TC-F-7</t>
  </si>
  <si>
    <t>TC-F-10</t>
  </si>
  <si>
    <t>TC-F-11</t>
  </si>
  <si>
    <t>TC-F-12</t>
  </si>
  <si>
    <t>Search functionality testing. Test a limit to the length</t>
  </si>
  <si>
    <t>Search functionality testing. Test a wrong input</t>
  </si>
  <si>
    <t>TC-F-13</t>
  </si>
  <si>
    <t>TC-F-14</t>
  </si>
  <si>
    <t>TC-F-15</t>
  </si>
  <si>
    <t>TC-F-16</t>
  </si>
  <si>
    <t>TC-U-3</t>
  </si>
  <si>
    <t xml:space="preserve">Other user information for user help: Like search option, sitemap, help files etc. Sitemap should be present with all the links in web sites with proper tree view of navigation. </t>
  </si>
  <si>
    <t xml:space="preserve">1. Open http://www.superdry.com/
2. Chck if search options, sitemap, are present </t>
  </si>
  <si>
    <t xml:space="preserve">Search options, sitemap, should be  present </t>
  </si>
  <si>
    <t xml:space="preserve">Search options, sitemap, are  present </t>
  </si>
  <si>
    <t>Try enter SQL injection in input fields like login username, password, input text boxes. Check the system reaction on all invalid inputs.</t>
  </si>
  <si>
    <r>
      <t xml:space="preserve">1. Open http://www.superdry.com/
2. Click MY ACCOUNT
3. Click REGISTER
3. Input EMAIL ADDRESS: </t>
    </r>
    <r>
      <rPr>
        <b/>
        <sz val="10"/>
        <rFont val="Arial"/>
        <family val="2"/>
      </rPr>
      <t>user1234.gmail.com</t>
    </r>
    <r>
      <rPr>
        <sz val="10"/>
        <rFont val="Arial"/>
        <family val="2"/>
      </rPr>
      <t xml:space="preserve">
4. Input PASSWORD: password1234
5. Input CONFIRM PASSWORD: password1234
6. Input FIRST NAME: ivan
7. Input LAST NAME: ivanov
8. Input CITY: Dnipropetrovsk
8. Input ADDRESS 1:
9. Input ZIP/POSTAL CODE:038
10. Select GENDER:male
11. Click REGISTER
</t>
    </r>
  </si>
  <si>
    <r>
      <t xml:space="preserve">1. Open http://www.superdry.com/
2. Click MY ACCOUNT
3. Click REGISTER
3. Input EMAIL ADDRESS: user1234@gmail.com
4. Input PASSWORD: </t>
    </r>
    <r>
      <rPr>
        <b/>
        <sz val="10"/>
        <rFont val="Arial"/>
        <family val="2"/>
      </rPr>
      <t>1234</t>
    </r>
    <r>
      <rPr>
        <sz val="10"/>
        <rFont val="Arial"/>
        <family val="2"/>
      </rPr>
      <t xml:space="preserve">
5. Input CONFIRM PASSWORD: 1234
6. Input FIRST NAME: ivan
7. Input LAST NAME: ivanov
8. Input CITY: Dnipropetrovsk
8. Input ADDRESS 1:
9. Input ZIP/POSTAL CODE:038
10. Select GENDER:male
11. Click REGISTER
</t>
    </r>
  </si>
  <si>
    <r>
      <t xml:space="preserve">1. Open http://www.superdry.com/
2. Click Click MY ACCOUNT
3. Input EMAIL ADDRESS: user12345@gmail.com
4. Input PASSWORD: </t>
    </r>
    <r>
      <rPr>
        <b/>
        <sz val="10"/>
        <rFont val="Arial"/>
        <family val="2"/>
      </rPr>
      <t>password</t>
    </r>
    <r>
      <rPr>
        <sz val="10"/>
        <rFont val="Arial"/>
        <family val="2"/>
      </rPr>
      <t xml:space="preserve">
5. Click SIGN IN</t>
    </r>
  </si>
  <si>
    <r>
      <t xml:space="preserve">1. Open http://www.superdry.com/
2. Click Click MY ACCOUNT
3. Input EMAIL ADDRESS: </t>
    </r>
    <r>
      <rPr>
        <b/>
        <sz val="10"/>
        <rFont val="Arial"/>
        <family val="2"/>
      </rPr>
      <t>user1234a@gmail.com</t>
    </r>
    <r>
      <rPr>
        <sz val="10"/>
        <rFont val="Arial"/>
        <family val="2"/>
      </rPr>
      <t xml:space="preserve">
4. Input PASSWORD: password1234
5. Click SIGN IN</t>
    </r>
  </si>
  <si>
    <t>1. Start Nu Html Checker    https://validator.w3.org/
2. Enter http://www.superdry.com/
3. Click "Check"</t>
  </si>
  <si>
    <t xml:space="preserve">1. Open  http://www.superdry.com/
</t>
  </si>
  <si>
    <t>Search field doesn't not have a limit to the length</t>
  </si>
  <si>
    <t>Message appears: Your search results for '-------------' matched 3558 items:</t>
  </si>
</sst>
</file>

<file path=xl/styles.xml><?xml version="1.0" encoding="utf-8"?>
<styleSheet xmlns="http://schemas.openxmlformats.org/spreadsheetml/2006/main">
  <numFmts count="1">
    <numFmt numFmtId="164" formatCode="0\ \m"/>
  </numFmts>
  <fonts count="12">
    <font>
      <sz val="10"/>
      <name val="Arial"/>
    </font>
    <font>
      <b/>
      <sz val="10"/>
      <color indexed="9"/>
      <name val="Arial"/>
      <family val="2"/>
    </font>
    <font>
      <sz val="8"/>
      <name val="Arial"/>
      <family val="2"/>
    </font>
    <font>
      <b/>
      <sz val="9"/>
      <name val="Arial"/>
      <family val="2"/>
    </font>
    <font>
      <sz val="10"/>
      <name val="Arial"/>
      <family val="2"/>
    </font>
    <font>
      <b/>
      <sz val="10"/>
      <name val="Arial"/>
      <family val="2"/>
    </font>
    <font>
      <b/>
      <i/>
      <sz val="10"/>
      <name val="Arial"/>
      <family val="2"/>
    </font>
    <font>
      <b/>
      <i/>
      <sz val="10"/>
      <color indexed="12"/>
      <name val="Arial"/>
      <family val="2"/>
    </font>
    <font>
      <b/>
      <sz val="16"/>
      <name val="Arial"/>
      <family val="2"/>
    </font>
    <font>
      <u/>
      <sz val="10"/>
      <color theme="10"/>
      <name val="Arial"/>
    </font>
    <font>
      <sz val="10"/>
      <color rgb="FF0070C0"/>
      <name val="Arial"/>
      <family val="2"/>
    </font>
    <font>
      <sz val="10"/>
      <name val="Arial"/>
      <family val="2"/>
      <charset val="204"/>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9"/>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46">
    <xf numFmtId="0" fontId="0" fillId="0" borderId="0" xfId="0"/>
    <xf numFmtId="0" fontId="0" fillId="3" borderId="0" xfId="0" applyFill="1"/>
    <xf numFmtId="14" fontId="4" fillId="4" borderId="4" xfId="0" applyNumberFormat="1" applyFont="1" applyFill="1" applyBorder="1" applyAlignment="1">
      <alignment horizontal="center" vertical="center" wrapText="1"/>
    </xf>
    <xf numFmtId="0" fontId="4" fillId="4" borderId="3" xfId="0" applyFont="1" applyFill="1" applyBorder="1" applyAlignment="1">
      <alignment horizontal="left" vertical="top" wrapText="1"/>
    </xf>
    <xf numFmtId="0" fontId="5" fillId="4" borderId="2" xfId="0" applyNumberFormat="1" applyFont="1" applyFill="1" applyBorder="1" applyAlignment="1">
      <alignment horizontal="center" vertical="center" wrapText="1"/>
    </xf>
    <xf numFmtId="14" fontId="4" fillId="4" borderId="3" xfId="0" applyNumberFormat="1" applyFont="1" applyFill="1" applyBorder="1" applyAlignment="1">
      <alignment horizontal="center" vertical="center" wrapText="1"/>
    </xf>
    <xf numFmtId="0" fontId="4" fillId="4" borderId="3" xfId="0" applyFont="1" applyFill="1" applyBorder="1" applyAlignment="1">
      <alignment vertical="top" wrapText="1"/>
    </xf>
    <xf numFmtId="0" fontId="0" fillId="3" borderId="0" xfId="0" applyFill="1" applyBorder="1"/>
    <xf numFmtId="0" fontId="4" fillId="3" borderId="0" xfId="0" applyFont="1" applyFill="1" applyBorder="1" applyAlignment="1">
      <alignment wrapText="1"/>
    </xf>
    <xf numFmtId="0" fontId="4" fillId="3" borderId="0" xfId="0" applyFont="1" applyFill="1" applyAlignment="1">
      <alignment wrapText="1"/>
    </xf>
    <xf numFmtId="0" fontId="5" fillId="3" borderId="0" xfId="0" applyFont="1" applyFill="1" applyBorder="1" applyAlignment="1">
      <alignment wrapText="1"/>
    </xf>
    <xf numFmtId="0" fontId="0" fillId="3" borderId="0" xfId="0" applyFill="1" applyAlignment="1">
      <alignment horizontal="center"/>
    </xf>
    <xf numFmtId="0" fontId="6" fillId="3" borderId="0" xfId="0" applyFont="1" applyFill="1" applyAlignment="1">
      <alignment horizontal="center"/>
    </xf>
    <xf numFmtId="0" fontId="7" fillId="3" borderId="0" xfId="0" applyFont="1" applyFill="1" applyAlignment="1">
      <alignment horizontal="center"/>
    </xf>
    <xf numFmtId="0" fontId="4" fillId="0" borderId="1" xfId="0" applyFont="1" applyFill="1" applyBorder="1" applyAlignment="1">
      <alignment horizontal="left" vertical="top" wrapText="1"/>
    </xf>
    <xf numFmtId="0" fontId="4" fillId="4" borderId="2" xfId="0" applyFont="1" applyFill="1" applyBorder="1" applyAlignment="1">
      <alignment horizontal="left" vertical="top" wrapText="1"/>
    </xf>
    <xf numFmtId="0" fontId="4" fillId="4" borderId="2" xfId="0" applyFont="1" applyFill="1" applyBorder="1" applyAlignment="1">
      <alignment vertical="top" wrapText="1"/>
    </xf>
    <xf numFmtId="0" fontId="1" fillId="2" borderId="3" xfId="0" applyFont="1" applyFill="1" applyBorder="1" applyAlignment="1">
      <alignment vertical="top"/>
    </xf>
    <xf numFmtId="0" fontId="3" fillId="3" borderId="3" xfId="0" applyFont="1" applyFill="1" applyBorder="1" applyAlignment="1">
      <alignment horizontal="left" vertical="center" wrapText="1"/>
    </xf>
    <xf numFmtId="0" fontId="3" fillId="3" borderId="3" xfId="0" applyNumberFormat="1" applyFont="1" applyFill="1" applyBorder="1" applyAlignment="1">
      <alignment horizontal="center" vertical="center" wrapText="1"/>
    </xf>
    <xf numFmtId="0" fontId="2" fillId="0" borderId="0" xfId="0" applyFont="1" applyFill="1"/>
    <xf numFmtId="0" fontId="4" fillId="0" borderId="3" xfId="0" applyFont="1" applyFill="1" applyBorder="1" applyAlignment="1">
      <alignment horizontal="left" vertical="top" wrapText="1"/>
    </xf>
    <xf numFmtId="0" fontId="4" fillId="0" borderId="0" xfId="0" applyFont="1" applyFill="1"/>
    <xf numFmtId="0" fontId="0" fillId="0" borderId="0" xfId="0" applyFill="1"/>
    <xf numFmtId="0" fontId="4" fillId="0" borderId="5" xfId="0" applyFont="1" applyFill="1" applyBorder="1" applyAlignment="1">
      <alignment vertical="center" wrapText="1"/>
    </xf>
    <xf numFmtId="164" fontId="4" fillId="4" borderId="3" xfId="0" applyNumberFormat="1" applyFont="1" applyFill="1" applyBorder="1" applyAlignment="1">
      <alignment vertical="center" wrapText="1"/>
    </xf>
    <xf numFmtId="0" fontId="5" fillId="0" borderId="3" xfId="0" applyFont="1" applyFill="1" applyBorder="1" applyAlignment="1">
      <alignment horizontal="center"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left" vertical="center" wrapText="1"/>
    </xf>
    <xf numFmtId="0" fontId="5" fillId="0" borderId="5" xfId="0" applyFont="1" applyFill="1" applyBorder="1" applyAlignment="1">
      <alignment horizontal="center" wrapText="1"/>
    </xf>
    <xf numFmtId="0" fontId="2" fillId="3" borderId="0" xfId="0" applyFont="1" applyFill="1" applyAlignment="1">
      <alignment horizontal="center"/>
    </xf>
    <xf numFmtId="164" fontId="9" fillId="4" borderId="3" xfId="1" applyNumberFormat="1" applyFill="1" applyBorder="1" applyAlignment="1" applyProtection="1">
      <alignment horizontal="left" vertical="center" wrapText="1"/>
    </xf>
    <xf numFmtId="164" fontId="9" fillId="4" borderId="3" xfId="1" applyNumberFormat="1" applyFill="1" applyBorder="1" applyAlignment="1" applyProtection="1">
      <alignment vertical="center" wrapText="1"/>
    </xf>
    <xf numFmtId="0" fontId="10" fillId="0" borderId="3" xfId="0" applyFont="1" applyFill="1" applyBorder="1" applyAlignment="1">
      <alignment horizontal="left" vertical="top" wrapText="1"/>
    </xf>
    <xf numFmtId="164" fontId="10" fillId="4" borderId="3" xfId="0" applyNumberFormat="1" applyFont="1" applyFill="1" applyBorder="1" applyAlignment="1">
      <alignment horizontal="left" vertical="center" wrapText="1"/>
    </xf>
    <xf numFmtId="0" fontId="10" fillId="3" borderId="0" xfId="0" applyFont="1" applyFill="1"/>
    <xf numFmtId="0" fontId="11" fillId="0" borderId="3" xfId="0" applyFont="1" applyFill="1" applyBorder="1" applyAlignment="1">
      <alignment horizontal="left" vertical="center" wrapText="1"/>
    </xf>
    <xf numFmtId="0" fontId="4" fillId="0" borderId="3" xfId="0" applyFont="1" applyFill="1" applyBorder="1" applyAlignment="1">
      <alignment vertical="center" wrapText="1"/>
    </xf>
    <xf numFmtId="0" fontId="5" fillId="0" borderId="5" xfId="0" applyFont="1" applyFill="1" applyBorder="1" applyAlignment="1">
      <alignment vertical="center" wrapText="1"/>
    </xf>
    <xf numFmtId="0" fontId="4" fillId="0" borderId="3" xfId="0" applyFont="1" applyFill="1" applyBorder="1" applyAlignment="1">
      <alignment horizontal="left" vertical="center" wrapText="1"/>
    </xf>
    <xf numFmtId="0" fontId="4" fillId="0" borderId="3" xfId="0" applyFont="1" applyBorder="1" applyAlignment="1">
      <alignment wrapText="1"/>
    </xf>
    <xf numFmtId="0" fontId="4" fillId="3" borderId="0" xfId="0" applyFont="1" applyFill="1" applyBorder="1"/>
    <xf numFmtId="0" fontId="4" fillId="3" borderId="0" xfId="0" applyFont="1" applyFill="1"/>
    <xf numFmtId="0" fontId="8" fillId="0" borderId="0" xfId="0" applyFont="1" applyFill="1" applyAlignment="1">
      <alignment horizontal="center"/>
    </xf>
    <xf numFmtId="0" fontId="9" fillId="0" borderId="6" xfId="1" applyFill="1" applyBorder="1" applyAlignment="1" applyProtection="1">
      <alignment horizontal="center"/>
    </xf>
    <xf numFmtId="0" fontId="8" fillId="0" borderId="6" xfId="0" applyFont="1" applyFill="1" applyBorder="1" applyAlignment="1">
      <alignment horizontal="center"/>
    </xf>
  </cellXfs>
  <cellStyles count="2">
    <cellStyle name="Гиперссылка" xfId="1" builtinId="8"/>
    <cellStyle name="Обычный" xfId="0" builtinId="0"/>
  </cellStyles>
  <dxfs count="3">
    <dxf>
      <fill>
        <patternFill>
          <bgColor indexed="43"/>
        </patternFill>
      </fill>
    </dxf>
    <dxf>
      <font>
        <b/>
        <i val="0"/>
        <condense val="0"/>
        <extend val="0"/>
        <color auto="1"/>
      </font>
      <fill>
        <patternFill>
          <bgColor indexed="13"/>
        </patternFill>
      </fill>
    </dxf>
    <dxf>
      <font>
        <b/>
        <i val="0"/>
        <condense val="0"/>
        <extend val="0"/>
        <color indexed="9"/>
      </font>
      <fill>
        <patternFill>
          <bgColor indexed="1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3.472230071411294E-2"/>
          <c:y val="5.1546651229518514E-2"/>
          <c:w val="0.71527939471072666"/>
          <c:h val="0.68041579622964432"/>
        </c:manualLayout>
      </c:layout>
      <c:barChart>
        <c:barDir val="bar"/>
        <c:grouping val="stacked"/>
        <c:ser>
          <c:idx val="1"/>
          <c:order val="0"/>
          <c:tx>
            <c:strRef>
              <c:f>TC_reports!$B$12</c:f>
              <c:strCache>
                <c:ptCount val="1"/>
                <c:pt idx="0">
                  <c:v>Passed</c:v>
                </c:pt>
              </c:strCache>
            </c:strRef>
          </c:tx>
          <c:spPr>
            <a:gradFill rotWithShape="0">
              <a:gsLst>
                <a:gs pos="0">
                  <a:srgbClr val="00FF00">
                    <a:gamma/>
                    <a:shade val="40000"/>
                    <a:invGamma/>
                  </a:srgbClr>
                </a:gs>
                <a:gs pos="50000">
                  <a:srgbClr val="00FF00"/>
                </a:gs>
                <a:gs pos="100000">
                  <a:srgbClr val="00FF00">
                    <a:gamma/>
                    <a:shade val="40000"/>
                    <a:invGamma/>
                  </a:srgbClr>
                </a:gs>
              </a:gsLst>
              <a:lin ang="5400000" scaled="1"/>
            </a:gradFill>
            <a:ln w="25400">
              <a:noFill/>
            </a:ln>
          </c:spPr>
          <c:val>
            <c:numRef>
              <c:f>TC_reports!$C$12</c:f>
              <c:numCache>
                <c:formatCode>General</c:formatCode>
                <c:ptCount val="1"/>
                <c:pt idx="0">
                  <c:v>23</c:v>
                </c:pt>
              </c:numCache>
            </c:numRef>
          </c:val>
        </c:ser>
        <c:ser>
          <c:idx val="2"/>
          <c:order val="1"/>
          <c:tx>
            <c:strRef>
              <c:f>TC_reports!$B$13</c:f>
              <c:strCache>
                <c:ptCount val="1"/>
                <c:pt idx="0">
                  <c:v>Failed</c:v>
                </c:pt>
              </c:strCache>
            </c:strRef>
          </c:tx>
          <c:spPr>
            <a:gradFill rotWithShape="0">
              <a:gsLst>
                <a:gs pos="0">
                  <a:srgbClr val="FF0000">
                    <a:gamma/>
                    <a:shade val="40000"/>
                    <a:invGamma/>
                  </a:srgbClr>
                </a:gs>
                <a:gs pos="50000">
                  <a:srgbClr val="FF0000"/>
                </a:gs>
                <a:gs pos="100000">
                  <a:srgbClr val="FF0000">
                    <a:gamma/>
                    <a:shade val="40000"/>
                    <a:invGamma/>
                  </a:srgbClr>
                </a:gs>
              </a:gsLst>
              <a:lin ang="5400000" scaled="1"/>
            </a:gradFill>
            <a:ln w="25400">
              <a:noFill/>
            </a:ln>
          </c:spPr>
          <c:val>
            <c:numRef>
              <c:f>TC_reports!$C$13</c:f>
              <c:numCache>
                <c:formatCode>General</c:formatCode>
                <c:ptCount val="1"/>
                <c:pt idx="0">
                  <c:v>3</c:v>
                </c:pt>
              </c:numCache>
            </c:numRef>
          </c:val>
        </c:ser>
        <c:ser>
          <c:idx val="3"/>
          <c:order val="2"/>
          <c:tx>
            <c:strRef>
              <c:f>TC_reports!$B$14</c:f>
              <c:strCache>
                <c:ptCount val="1"/>
                <c:pt idx="0">
                  <c:v>Skipped</c:v>
                </c:pt>
              </c:strCache>
            </c:strRef>
          </c:tx>
          <c:spPr>
            <a:gradFill rotWithShape="0">
              <a:gsLst>
                <a:gs pos="0">
                  <a:srgbClr val="EAEAEA">
                    <a:gamma/>
                    <a:shade val="40000"/>
                    <a:invGamma/>
                  </a:srgbClr>
                </a:gs>
                <a:gs pos="50000">
                  <a:srgbClr val="EAEAEA"/>
                </a:gs>
                <a:gs pos="100000">
                  <a:srgbClr val="EAEAEA">
                    <a:gamma/>
                    <a:shade val="40000"/>
                    <a:invGamma/>
                  </a:srgbClr>
                </a:gs>
              </a:gsLst>
              <a:lin ang="5400000" scaled="1"/>
            </a:gradFill>
            <a:ln w="25400">
              <a:noFill/>
            </a:ln>
          </c:spPr>
          <c:val>
            <c:numRef>
              <c:f>TC_reports!$C$14</c:f>
              <c:numCache>
                <c:formatCode>General</c:formatCode>
                <c:ptCount val="1"/>
                <c:pt idx="0">
                  <c:v>0</c:v>
                </c:pt>
              </c:numCache>
            </c:numRef>
          </c:val>
        </c:ser>
        <c:ser>
          <c:idx val="4"/>
          <c:order val="3"/>
          <c:tx>
            <c:strRef>
              <c:f>TC_reports!$B$15</c:f>
              <c:strCache>
                <c:ptCount val="1"/>
                <c:pt idx="0">
                  <c:v>Blocked</c:v>
                </c:pt>
              </c:strCache>
            </c:strRef>
          </c:tx>
          <c:spPr>
            <a:gradFill rotWithShape="0">
              <a:gsLst>
                <a:gs pos="0">
                  <a:srgbClr val="FFFF00">
                    <a:gamma/>
                    <a:shade val="40000"/>
                    <a:invGamma/>
                  </a:srgbClr>
                </a:gs>
                <a:gs pos="50000">
                  <a:srgbClr val="FFFF00"/>
                </a:gs>
                <a:gs pos="100000">
                  <a:srgbClr val="FFFF00">
                    <a:gamma/>
                    <a:shade val="40000"/>
                    <a:invGamma/>
                  </a:srgbClr>
                </a:gs>
              </a:gsLst>
              <a:lin ang="5400000" scaled="1"/>
            </a:gradFill>
            <a:ln w="25400">
              <a:noFill/>
            </a:ln>
          </c:spPr>
          <c:val>
            <c:numRef>
              <c:f>TC_reports!$C$15</c:f>
              <c:numCache>
                <c:formatCode>General</c:formatCode>
                <c:ptCount val="1"/>
                <c:pt idx="0">
                  <c:v>0</c:v>
                </c:pt>
              </c:numCache>
            </c:numRef>
          </c:val>
        </c:ser>
        <c:ser>
          <c:idx val="0"/>
          <c:order val="4"/>
          <c:tx>
            <c:strRef>
              <c:f>TC_reports!$B$16</c:f>
              <c:strCache>
                <c:ptCount val="1"/>
                <c:pt idx="0">
                  <c:v>Not run</c:v>
                </c:pt>
              </c:strCache>
            </c:strRef>
          </c:tx>
          <c:spPr>
            <a:gradFill rotWithShape="0">
              <a:gsLst>
                <a:gs pos="0">
                  <a:srgbClr val="FFFF99">
                    <a:gamma/>
                    <a:shade val="40000"/>
                    <a:invGamma/>
                  </a:srgbClr>
                </a:gs>
                <a:gs pos="50000">
                  <a:srgbClr val="FFFF99"/>
                </a:gs>
                <a:gs pos="100000">
                  <a:srgbClr val="FFFF99">
                    <a:gamma/>
                    <a:shade val="40000"/>
                    <a:invGamma/>
                  </a:srgbClr>
                </a:gs>
              </a:gsLst>
              <a:lin ang="5400000" scaled="1"/>
            </a:gradFill>
            <a:ln w="25400">
              <a:noFill/>
            </a:ln>
          </c:spPr>
          <c:val>
            <c:numRef>
              <c:f>TC_reports!$C$16</c:f>
              <c:numCache>
                <c:formatCode>General</c:formatCode>
                <c:ptCount val="1"/>
                <c:pt idx="0">
                  <c:v>1</c:v>
                </c:pt>
              </c:numCache>
            </c:numRef>
          </c:val>
        </c:ser>
        <c:gapWidth val="30"/>
        <c:overlap val="100"/>
        <c:axId val="131286528"/>
        <c:axId val="131288064"/>
      </c:barChart>
      <c:catAx>
        <c:axId val="131286528"/>
        <c:scaling>
          <c:orientation val="minMax"/>
        </c:scaling>
        <c:delete val="1"/>
        <c:axPos val="l"/>
        <c:tickLblPos val="none"/>
        <c:crossAx val="131288064"/>
        <c:crossesAt val="0"/>
        <c:auto val="1"/>
        <c:lblAlgn val="ctr"/>
        <c:lblOffset val="100"/>
      </c:catAx>
      <c:valAx>
        <c:axId val="131288064"/>
        <c:scaling>
          <c:orientation val="minMax"/>
          <c:min val="0"/>
        </c:scaling>
        <c:axPos val="b"/>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ru-RU"/>
          </a:p>
        </c:txPr>
        <c:crossAx val="131286528"/>
        <c:crosses val="autoZero"/>
        <c:crossBetween val="between"/>
        <c:minorUnit val="0.31290000000000107"/>
      </c:valAx>
      <c:spPr>
        <a:noFill/>
        <a:ln w="12700">
          <a:solidFill>
            <a:srgbClr val="808080"/>
          </a:solidFill>
          <a:prstDash val="solid"/>
        </a:ln>
      </c:spPr>
    </c:plotArea>
    <c:legend>
      <c:legendPos val="r"/>
      <c:layout>
        <c:manualLayout>
          <c:xMode val="edge"/>
          <c:yMode val="edge"/>
          <c:x val="0.80787231457178965"/>
          <c:y val="5.1546391752577317E-2"/>
          <c:w val="0.1828708564207252"/>
          <c:h val="0.88660226750006754"/>
        </c:manualLayout>
      </c:layout>
      <c:spPr>
        <a:noFill/>
        <a:ln w="3175">
          <a:solidFill>
            <a:srgbClr val="000000"/>
          </a:solidFill>
          <a:prstDash val="solid"/>
        </a:ln>
      </c:spPr>
      <c:txPr>
        <a:bodyPr/>
        <a:lstStyle/>
        <a:p>
          <a:pPr>
            <a:defRPr sz="825" b="1" i="0" u="none" strike="noStrike" baseline="0">
              <a:solidFill>
                <a:srgbClr val="000000"/>
              </a:solidFill>
              <a:latin typeface="Arial"/>
              <a:ea typeface="Arial"/>
              <a:cs typeface="Arial"/>
            </a:defRPr>
          </a:pPr>
          <a:endParaRPr lang="ru-RU"/>
        </a:p>
      </c:txPr>
    </c:legend>
    <c:plotVisOnly val="1"/>
    <c:dispBlanksAs val="gap"/>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ru-RU"/>
    </a:p>
  </c:txPr>
  <c:printSettings>
    <c:headerFooter alignWithMargins="0"/>
    <c:pageMargins b="1" l="0.750000000000002" r="0.750000000000002" t="1" header="0.5" footer="0.5"/>
    <c:pageSetup orientation="landscape"/>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32</xdr:row>
      <xdr:rowOff>66675</xdr:rowOff>
    </xdr:from>
    <xdr:to>
      <xdr:col>2</xdr:col>
      <xdr:colOff>676275</xdr:colOff>
      <xdr:row>33</xdr:row>
      <xdr:rowOff>76200</xdr:rowOff>
    </xdr:to>
    <xdr:sp macro="" textlink="">
      <xdr:nvSpPr>
        <xdr:cNvPr id="3" name="Line 117"/>
        <xdr:cNvSpPr>
          <a:spLocks noChangeShapeType="1"/>
        </xdr:cNvSpPr>
      </xdr:nvSpPr>
      <xdr:spPr bwMode="auto">
        <a:xfrm flipH="1" flipV="1">
          <a:off x="19050" y="14382750"/>
          <a:ext cx="1009650" cy="171450"/>
        </a:xfrm>
        <a:prstGeom prst="line">
          <a:avLst/>
        </a:prstGeom>
        <a:noFill/>
        <a:ln w="19050">
          <a:solidFill>
            <a:srgbClr val="0000FF"/>
          </a:solidFill>
          <a:round/>
          <a:headEnd/>
          <a:tailEnd type="triangle" w="sm" len="med"/>
        </a:ln>
      </xdr:spPr>
    </xdr: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2</xdr:row>
      <xdr:rowOff>28575</xdr:rowOff>
    </xdr:from>
    <xdr:to>
      <xdr:col>5</xdr:col>
      <xdr:colOff>561974</xdr:colOff>
      <xdr:row>7</xdr:row>
      <xdr:rowOff>142875</xdr:rowOff>
    </xdr:to>
    <xdr:graphicFrame macro="">
      <xdr:nvGraphicFramePr>
        <xdr:cNvPr id="2"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uperdr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J44"/>
  <sheetViews>
    <sheetView tabSelected="1" topLeftCell="A13" zoomScale="85" zoomScaleNormal="85" workbookViewId="0">
      <selection activeCell="E17" sqref="E17"/>
    </sheetView>
  </sheetViews>
  <sheetFormatPr defaultRowHeight="12.75"/>
  <cols>
    <col min="1" max="1" width="9.7109375" style="1" customWidth="1"/>
    <col min="2" max="2" width="26.85546875" style="42" customWidth="1"/>
    <col min="3" max="3" width="49.85546875" style="1" customWidth="1"/>
    <col min="4" max="4" width="31" style="1" customWidth="1"/>
    <col min="5" max="5" width="25.42578125" style="1" customWidth="1"/>
    <col min="6" max="6" width="6.5703125" style="1" customWidth="1"/>
    <col min="7" max="7" width="10.42578125" style="42" customWidth="1"/>
    <col min="8" max="8" width="14.7109375" style="1" customWidth="1"/>
    <col min="9" max="9" width="23" style="1" customWidth="1"/>
    <col min="10" max="10" width="2.7109375" style="11" customWidth="1"/>
    <col min="11" max="16384" width="9.140625" style="1"/>
  </cols>
  <sheetData>
    <row r="1" spans="1:10" s="22" customFormat="1" ht="20.25">
      <c r="A1" s="43" t="s">
        <v>117</v>
      </c>
      <c r="B1" s="43"/>
      <c r="C1" s="43"/>
      <c r="D1" s="43"/>
      <c r="E1" s="43"/>
      <c r="F1" s="43"/>
      <c r="G1" s="43"/>
      <c r="H1" s="43"/>
      <c r="I1" s="20"/>
    </row>
    <row r="2" spans="1:10" s="23" customFormat="1" ht="18.75" customHeight="1">
      <c r="A2" s="44" t="s">
        <v>67</v>
      </c>
      <c r="B2" s="45"/>
      <c r="C2" s="45"/>
      <c r="D2" s="45"/>
      <c r="E2" s="45"/>
      <c r="F2" s="45"/>
      <c r="G2" s="45"/>
      <c r="H2" s="45"/>
      <c r="J2" s="20"/>
    </row>
    <row r="3" spans="1:10" s="11" customFormat="1" ht="49.5" customHeight="1">
      <c r="A3" s="26" t="s">
        <v>5</v>
      </c>
      <c r="B3" s="26" t="s">
        <v>14</v>
      </c>
      <c r="C3" s="29" t="s">
        <v>6</v>
      </c>
      <c r="D3" s="26" t="s">
        <v>7</v>
      </c>
      <c r="E3" s="26" t="s">
        <v>15</v>
      </c>
      <c r="F3" s="26" t="s">
        <v>8</v>
      </c>
      <c r="G3" s="26" t="s">
        <v>9</v>
      </c>
      <c r="H3" s="26" t="s">
        <v>10</v>
      </c>
      <c r="J3" s="30"/>
    </row>
    <row r="4" spans="1:10" ht="54.75" customHeight="1">
      <c r="A4" s="36" t="s">
        <v>119</v>
      </c>
      <c r="B4" s="24" t="s">
        <v>16</v>
      </c>
      <c r="C4" s="6" t="s">
        <v>120</v>
      </c>
      <c r="D4" s="3" t="s">
        <v>121</v>
      </c>
      <c r="E4" s="3" t="s">
        <v>122</v>
      </c>
      <c r="F4" s="4" t="s">
        <v>18</v>
      </c>
      <c r="G4" s="2">
        <v>42540</v>
      </c>
      <c r="H4" s="32"/>
      <c r="J4" s="1"/>
    </row>
    <row r="5" spans="1:10" ht="99" customHeight="1">
      <c r="A5" s="36" t="s">
        <v>19</v>
      </c>
      <c r="B5" s="24" t="s">
        <v>52</v>
      </c>
      <c r="C5" s="6" t="s">
        <v>111</v>
      </c>
      <c r="D5" s="6" t="s">
        <v>112</v>
      </c>
      <c r="E5" s="6" t="s">
        <v>113</v>
      </c>
      <c r="F5" s="4" t="s">
        <v>18</v>
      </c>
      <c r="G5" s="2">
        <v>42540</v>
      </c>
      <c r="H5" s="32"/>
      <c r="J5" s="1"/>
    </row>
    <row r="6" spans="1:10" ht="51">
      <c r="A6" s="21" t="s">
        <v>20</v>
      </c>
      <c r="B6" s="21" t="s">
        <v>23</v>
      </c>
      <c r="C6" s="6" t="s">
        <v>144</v>
      </c>
      <c r="D6" s="6" t="s">
        <v>31</v>
      </c>
      <c r="E6" s="6" t="s">
        <v>32</v>
      </c>
      <c r="F6" s="4" t="s">
        <v>18</v>
      </c>
      <c r="G6" s="2">
        <v>42540</v>
      </c>
      <c r="H6" s="28"/>
      <c r="J6" s="1"/>
    </row>
    <row r="7" spans="1:10" ht="39" customHeight="1">
      <c r="A7" s="21" t="s">
        <v>21</v>
      </c>
      <c r="B7" s="21" t="s">
        <v>24</v>
      </c>
      <c r="C7" s="6" t="s">
        <v>143</v>
      </c>
      <c r="D7" s="6" t="s">
        <v>33</v>
      </c>
      <c r="E7" s="25" t="s">
        <v>110</v>
      </c>
      <c r="F7" s="4" t="s">
        <v>17</v>
      </c>
      <c r="G7" s="2">
        <v>42540</v>
      </c>
      <c r="H7" s="31"/>
      <c r="J7" s="1"/>
    </row>
    <row r="8" spans="1:10" ht="51.75" customHeight="1">
      <c r="A8" s="21" t="s">
        <v>22</v>
      </c>
      <c r="B8" s="21" t="s">
        <v>53</v>
      </c>
      <c r="C8" s="6"/>
      <c r="D8" s="6"/>
      <c r="E8" s="25"/>
      <c r="F8" s="4" t="s">
        <v>54</v>
      </c>
      <c r="G8" s="2"/>
      <c r="H8" s="28"/>
      <c r="J8" s="1"/>
    </row>
    <row r="9" spans="1:10" ht="174.75" customHeight="1">
      <c r="A9" s="21" t="s">
        <v>70</v>
      </c>
      <c r="B9" s="38" t="s">
        <v>77</v>
      </c>
      <c r="C9" s="6" t="s">
        <v>139</v>
      </c>
      <c r="D9" s="6" t="s">
        <v>68</v>
      </c>
      <c r="E9" s="6" t="s">
        <v>69</v>
      </c>
      <c r="F9" s="4" t="s">
        <v>18</v>
      </c>
      <c r="G9" s="2">
        <v>42539</v>
      </c>
      <c r="H9" s="25"/>
      <c r="J9" s="1"/>
    </row>
    <row r="10" spans="1:10" ht="174.75" customHeight="1">
      <c r="A10" s="21" t="s">
        <v>123</v>
      </c>
      <c r="B10" s="38" t="s">
        <v>79</v>
      </c>
      <c r="C10" s="6" t="s">
        <v>140</v>
      </c>
      <c r="D10" s="6" t="s">
        <v>68</v>
      </c>
      <c r="E10" s="6" t="s">
        <v>72</v>
      </c>
      <c r="F10" s="4" t="s">
        <v>18</v>
      </c>
      <c r="G10" s="2">
        <v>42539</v>
      </c>
      <c r="H10" s="25"/>
      <c r="J10" s="1"/>
    </row>
    <row r="11" spans="1:10" ht="174.75" customHeight="1">
      <c r="A11" s="21" t="s">
        <v>51</v>
      </c>
      <c r="B11" s="38" t="s">
        <v>78</v>
      </c>
      <c r="C11" s="6" t="s">
        <v>73</v>
      </c>
      <c r="D11" s="6" t="s">
        <v>84</v>
      </c>
      <c r="E11" s="6" t="s">
        <v>83</v>
      </c>
      <c r="F11" s="4" t="s">
        <v>18</v>
      </c>
      <c r="G11" s="2">
        <v>42539</v>
      </c>
      <c r="H11" s="25"/>
      <c r="J11" s="1"/>
    </row>
    <row r="12" spans="1:10" s="35" customFormat="1" ht="63.75">
      <c r="A12" s="33" t="s">
        <v>71</v>
      </c>
      <c r="B12" s="38" t="s">
        <v>80</v>
      </c>
      <c r="C12" s="6" t="s">
        <v>141</v>
      </c>
      <c r="D12" s="6" t="s">
        <v>76</v>
      </c>
      <c r="E12" s="6" t="s">
        <v>75</v>
      </c>
      <c r="F12" s="4" t="s">
        <v>18</v>
      </c>
      <c r="G12" s="2">
        <v>42540</v>
      </c>
      <c r="H12" s="34"/>
    </row>
    <row r="13" spans="1:10" s="35" customFormat="1" ht="63.75">
      <c r="A13" s="33" t="s">
        <v>124</v>
      </c>
      <c r="B13" s="38" t="s">
        <v>81</v>
      </c>
      <c r="C13" s="6" t="s">
        <v>142</v>
      </c>
      <c r="D13" s="6" t="s">
        <v>76</v>
      </c>
      <c r="E13" s="6" t="s">
        <v>75</v>
      </c>
      <c r="F13" s="4" t="s">
        <v>18</v>
      </c>
      <c r="G13" s="2">
        <v>42540</v>
      </c>
      <c r="H13" s="34"/>
    </row>
    <row r="14" spans="1:10" s="35" customFormat="1" ht="63.75">
      <c r="A14" s="33" t="s">
        <v>125</v>
      </c>
      <c r="B14" s="38" t="s">
        <v>82</v>
      </c>
      <c r="C14" s="6" t="s">
        <v>74</v>
      </c>
      <c r="D14" s="6" t="s">
        <v>34</v>
      </c>
      <c r="E14" s="6" t="s">
        <v>34</v>
      </c>
      <c r="F14" s="4" t="s">
        <v>18</v>
      </c>
      <c r="G14" s="2">
        <v>42540</v>
      </c>
      <c r="H14" s="34"/>
    </row>
    <row r="15" spans="1:10" ht="78.75" customHeight="1">
      <c r="A15" s="33" t="s">
        <v>126</v>
      </c>
      <c r="B15" s="37" t="s">
        <v>114</v>
      </c>
      <c r="C15" s="6" t="s">
        <v>118</v>
      </c>
      <c r="D15" s="3" t="s">
        <v>115</v>
      </c>
      <c r="E15" s="3" t="s">
        <v>116</v>
      </c>
      <c r="F15" s="4" t="s">
        <v>18</v>
      </c>
      <c r="G15" s="2">
        <v>42540</v>
      </c>
      <c r="H15" s="32"/>
      <c r="J15" s="1"/>
    </row>
    <row r="16" spans="1:10" ht="89.25">
      <c r="A16" s="21" t="s">
        <v>129</v>
      </c>
      <c r="B16" s="24" t="s">
        <v>127</v>
      </c>
      <c r="C16" s="6" t="s">
        <v>85</v>
      </c>
      <c r="D16" s="3" t="s">
        <v>40</v>
      </c>
      <c r="E16" s="3" t="s">
        <v>145</v>
      </c>
      <c r="F16" s="4" t="s">
        <v>17</v>
      </c>
      <c r="G16" s="2">
        <v>42540</v>
      </c>
      <c r="H16" s="32"/>
      <c r="J16" s="1"/>
    </row>
    <row r="17" spans="1:10" ht="38.25">
      <c r="A17" s="21" t="s">
        <v>130</v>
      </c>
      <c r="B17" s="24" t="s">
        <v>128</v>
      </c>
      <c r="C17" s="6" t="s">
        <v>86</v>
      </c>
      <c r="D17" s="3" t="s">
        <v>87</v>
      </c>
      <c r="E17" s="3" t="s">
        <v>146</v>
      </c>
      <c r="F17" s="4" t="s">
        <v>17</v>
      </c>
      <c r="G17" s="2">
        <v>42540</v>
      </c>
      <c r="H17" s="32"/>
      <c r="J17" s="1"/>
    </row>
    <row r="18" spans="1:10" ht="66" customHeight="1">
      <c r="A18" s="21" t="s">
        <v>131</v>
      </c>
      <c r="B18" s="39" t="s">
        <v>94</v>
      </c>
      <c r="C18" s="27" t="s">
        <v>88</v>
      </c>
      <c r="D18" s="3" t="s">
        <v>89</v>
      </c>
      <c r="E18" s="3" t="s">
        <v>90</v>
      </c>
      <c r="F18" s="4" t="s">
        <v>18</v>
      </c>
      <c r="G18" s="2">
        <v>42540</v>
      </c>
      <c r="H18" s="32"/>
      <c r="J18" s="1"/>
    </row>
    <row r="19" spans="1:10" ht="81" customHeight="1">
      <c r="A19" s="21" t="s">
        <v>132</v>
      </c>
      <c r="B19" s="39" t="s">
        <v>95</v>
      </c>
      <c r="C19" s="27" t="s">
        <v>96</v>
      </c>
      <c r="D19" s="3" t="s">
        <v>97</v>
      </c>
      <c r="E19" s="3" t="s">
        <v>98</v>
      </c>
      <c r="F19" s="4" t="s">
        <v>18</v>
      </c>
      <c r="G19" s="2">
        <v>42540</v>
      </c>
      <c r="H19" s="32"/>
      <c r="J19" s="1"/>
    </row>
    <row r="20" spans="1:10" ht="63.75">
      <c r="A20" s="14" t="s">
        <v>49</v>
      </c>
      <c r="B20" s="39" t="s">
        <v>91</v>
      </c>
      <c r="C20" s="27" t="s">
        <v>92</v>
      </c>
      <c r="D20" s="3" t="s">
        <v>55</v>
      </c>
      <c r="E20" s="3" t="s">
        <v>56</v>
      </c>
      <c r="F20" s="4" t="s">
        <v>18</v>
      </c>
      <c r="G20" s="2">
        <v>42540</v>
      </c>
      <c r="H20" s="25"/>
      <c r="J20" s="1"/>
    </row>
    <row r="21" spans="1:10" ht="51">
      <c r="A21" s="14" t="s">
        <v>50</v>
      </c>
      <c r="B21" s="39" t="s">
        <v>25</v>
      </c>
      <c r="C21" s="6" t="s">
        <v>93</v>
      </c>
      <c r="D21" s="6" t="s">
        <v>35</v>
      </c>
      <c r="E21" s="16" t="s">
        <v>36</v>
      </c>
      <c r="F21" s="4" t="s">
        <v>18</v>
      </c>
      <c r="G21" s="2">
        <v>42540</v>
      </c>
      <c r="H21" s="25"/>
      <c r="J21" s="1"/>
    </row>
    <row r="22" spans="1:10" ht="89.25">
      <c r="A22" s="14" t="s">
        <v>133</v>
      </c>
      <c r="B22" s="39" t="s">
        <v>134</v>
      </c>
      <c r="C22" s="6" t="s">
        <v>135</v>
      </c>
      <c r="D22" s="6" t="s">
        <v>136</v>
      </c>
      <c r="E22" s="6" t="s">
        <v>137</v>
      </c>
      <c r="F22" s="4" t="s">
        <v>18</v>
      </c>
      <c r="G22" s="2">
        <v>42540</v>
      </c>
      <c r="H22" s="25"/>
      <c r="J22" s="1"/>
    </row>
    <row r="23" spans="1:10" ht="114.75">
      <c r="A23" s="14" t="s">
        <v>57</v>
      </c>
      <c r="B23" s="40" t="s">
        <v>26</v>
      </c>
      <c r="C23" s="6" t="s">
        <v>99</v>
      </c>
      <c r="D23" s="3" t="s">
        <v>37</v>
      </c>
      <c r="E23" s="15" t="s">
        <v>38</v>
      </c>
      <c r="F23" s="4" t="s">
        <v>18</v>
      </c>
      <c r="G23" s="2">
        <v>42540</v>
      </c>
      <c r="H23" s="25"/>
      <c r="J23" s="1"/>
    </row>
    <row r="24" spans="1:10" ht="51">
      <c r="A24" s="14" t="s">
        <v>58</v>
      </c>
      <c r="B24" s="40" t="s">
        <v>27</v>
      </c>
      <c r="C24" s="3" t="s">
        <v>39</v>
      </c>
      <c r="D24" s="6" t="s">
        <v>37</v>
      </c>
      <c r="E24" s="16" t="s">
        <v>38</v>
      </c>
      <c r="F24" s="4" t="s">
        <v>18</v>
      </c>
      <c r="G24" s="2">
        <v>42540</v>
      </c>
      <c r="H24" s="25"/>
      <c r="J24" s="1"/>
    </row>
    <row r="25" spans="1:10" ht="25.5">
      <c r="A25" s="14" t="s">
        <v>59</v>
      </c>
      <c r="B25" s="40" t="s">
        <v>28</v>
      </c>
      <c r="C25" s="3" t="s">
        <v>100</v>
      </c>
      <c r="D25" s="6" t="s">
        <v>41</v>
      </c>
      <c r="E25" s="16" t="s">
        <v>42</v>
      </c>
      <c r="F25" s="4" t="s">
        <v>18</v>
      </c>
      <c r="G25" s="2">
        <v>42540</v>
      </c>
      <c r="H25" s="25"/>
      <c r="J25" s="1"/>
    </row>
    <row r="26" spans="1:10" ht="25.5">
      <c r="A26" s="14" t="s">
        <v>61</v>
      </c>
      <c r="B26" s="40" t="s">
        <v>43</v>
      </c>
      <c r="C26" s="6" t="s">
        <v>101</v>
      </c>
      <c r="D26" s="6" t="s">
        <v>44</v>
      </c>
      <c r="E26" s="6" t="s">
        <v>45</v>
      </c>
      <c r="F26" s="4" t="s">
        <v>18</v>
      </c>
      <c r="G26" s="2">
        <v>42540</v>
      </c>
      <c r="H26" s="25"/>
      <c r="J26" s="1"/>
    </row>
    <row r="27" spans="1:10" ht="25.5">
      <c r="A27" s="14" t="s">
        <v>62</v>
      </c>
      <c r="B27" s="40" t="s">
        <v>46</v>
      </c>
      <c r="C27" s="6" t="s">
        <v>102</v>
      </c>
      <c r="D27" s="6" t="s">
        <v>47</v>
      </c>
      <c r="E27" s="16" t="s">
        <v>48</v>
      </c>
      <c r="F27" s="4" t="s">
        <v>18</v>
      </c>
      <c r="G27" s="2">
        <v>42540</v>
      </c>
      <c r="H27" s="25"/>
      <c r="J27" s="1"/>
    </row>
    <row r="28" spans="1:10" ht="38.25">
      <c r="A28" s="14" t="s">
        <v>60</v>
      </c>
      <c r="B28" s="40" t="s">
        <v>29</v>
      </c>
      <c r="C28" s="3" t="s">
        <v>103</v>
      </c>
      <c r="D28" s="6" t="s">
        <v>30</v>
      </c>
      <c r="E28" s="16" t="s">
        <v>104</v>
      </c>
      <c r="F28" s="4" t="s">
        <v>18</v>
      </c>
      <c r="G28" s="2">
        <v>42540</v>
      </c>
      <c r="H28" s="32"/>
      <c r="J28" s="1"/>
    </row>
    <row r="29" spans="1:10" ht="25.5">
      <c r="A29" s="14" t="s">
        <v>64</v>
      </c>
      <c r="B29" s="40" t="s">
        <v>65</v>
      </c>
      <c r="C29" s="3" t="s">
        <v>66</v>
      </c>
      <c r="D29" s="6" t="s">
        <v>105</v>
      </c>
      <c r="E29" s="6" t="s">
        <v>106</v>
      </c>
      <c r="F29" s="4" t="s">
        <v>18</v>
      </c>
      <c r="G29" s="2">
        <v>42540</v>
      </c>
      <c r="H29" s="32"/>
      <c r="J29" s="1"/>
    </row>
    <row r="30" spans="1:10" ht="89.25">
      <c r="A30" s="14" t="s">
        <v>63</v>
      </c>
      <c r="B30" s="40" t="s">
        <v>138</v>
      </c>
      <c r="C30" s="3" t="s">
        <v>107</v>
      </c>
      <c r="D30" s="6" t="s">
        <v>108</v>
      </c>
      <c r="E30" s="6" t="s">
        <v>109</v>
      </c>
      <c r="F30" s="4" t="s">
        <v>18</v>
      </c>
      <c r="G30" s="2">
        <v>42540</v>
      </c>
      <c r="H30" s="25"/>
      <c r="J30" s="1"/>
    </row>
    <row r="31" spans="1:10">
      <c r="A31" s="14"/>
      <c r="B31" s="14"/>
      <c r="C31" s="3"/>
      <c r="D31" s="6"/>
      <c r="E31" s="16"/>
      <c r="F31" s="4" t="s">
        <v>11</v>
      </c>
      <c r="G31" s="5"/>
      <c r="H31" s="25"/>
      <c r="J31" s="1"/>
    </row>
    <row r="32" spans="1:10">
      <c r="A32" s="14"/>
      <c r="B32" s="14"/>
      <c r="C32" s="3"/>
      <c r="D32" s="6"/>
      <c r="E32" s="16"/>
      <c r="F32" s="4" t="s">
        <v>11</v>
      </c>
      <c r="G32" s="5"/>
      <c r="H32" s="25"/>
      <c r="I32" s="12"/>
      <c r="J32" s="1"/>
    </row>
    <row r="33" spans="1:10">
      <c r="A33" s="12"/>
      <c r="B33" s="12"/>
      <c r="C33" s="12"/>
      <c r="D33" s="12"/>
      <c r="E33" s="12"/>
      <c r="F33" s="12"/>
      <c r="G33" s="12"/>
      <c r="H33" s="12"/>
      <c r="I33" s="13"/>
      <c r="J33" s="12"/>
    </row>
    <row r="34" spans="1:10">
      <c r="A34" s="13" t="s">
        <v>12</v>
      </c>
      <c r="B34" s="12"/>
      <c r="C34" s="13"/>
      <c r="D34" s="13"/>
      <c r="E34" s="13"/>
      <c r="F34" s="13"/>
      <c r="G34" s="12"/>
      <c r="H34" s="13"/>
      <c r="I34" s="12"/>
      <c r="J34" s="13"/>
    </row>
    <row r="35" spans="1:10">
      <c r="A35" s="12"/>
      <c r="B35" s="12"/>
      <c r="C35" s="12"/>
      <c r="D35" s="12"/>
      <c r="E35" s="12"/>
      <c r="F35" s="12"/>
      <c r="G35" s="12"/>
      <c r="H35" s="12"/>
      <c r="I35" s="9"/>
      <c r="J35" s="12"/>
    </row>
    <row r="36" spans="1:10" s="9" customFormat="1" ht="18" customHeight="1">
      <c r="A36" s="7"/>
      <c r="B36" s="41"/>
      <c r="C36" s="8"/>
      <c r="J36" s="8"/>
    </row>
    <row r="37" spans="1:10" s="9" customFormat="1" ht="18" customHeight="1">
      <c r="A37" s="7"/>
      <c r="B37" s="41"/>
      <c r="C37" s="8"/>
      <c r="J37" s="8"/>
    </row>
    <row r="38" spans="1:10" s="9" customFormat="1" ht="18" customHeight="1">
      <c r="A38" s="8"/>
      <c r="B38" s="8"/>
      <c r="C38" s="8"/>
      <c r="J38" s="8"/>
    </row>
    <row r="39" spans="1:10" s="9" customFormat="1" ht="18" customHeight="1">
      <c r="A39" s="8"/>
      <c r="B39" s="8"/>
      <c r="C39" s="8"/>
      <c r="J39" s="8"/>
    </row>
    <row r="40" spans="1:10" s="9" customFormat="1" ht="18" customHeight="1">
      <c r="A40" s="8"/>
      <c r="B40" s="8"/>
      <c r="C40" s="8"/>
      <c r="J40" s="8"/>
    </row>
    <row r="41" spans="1:10" s="9" customFormat="1" ht="18" customHeight="1">
      <c r="A41" s="8"/>
      <c r="B41" s="8"/>
      <c r="C41" s="8"/>
      <c r="J41" s="8"/>
    </row>
    <row r="42" spans="1:10" s="9" customFormat="1" ht="18" customHeight="1">
      <c r="A42" s="8"/>
      <c r="B42" s="8"/>
      <c r="C42" s="8"/>
      <c r="J42" s="8"/>
    </row>
    <row r="43" spans="1:10" s="9" customFormat="1" ht="18" customHeight="1">
      <c r="A43" s="8"/>
      <c r="B43" s="8"/>
      <c r="C43" s="8"/>
      <c r="I43" s="10"/>
      <c r="J43" s="8"/>
    </row>
    <row r="44" spans="1:10" s="9" customFormat="1">
      <c r="A44" s="8"/>
      <c r="B44" s="8"/>
      <c r="C44" s="8"/>
      <c r="D44" s="8"/>
      <c r="E44" s="8"/>
      <c r="F44" s="8"/>
      <c r="G44" s="8"/>
      <c r="H44" s="8"/>
      <c r="I44" s="1"/>
      <c r="J44" s="8"/>
    </row>
  </sheetData>
  <mergeCells count="2">
    <mergeCell ref="A1:H1"/>
    <mergeCell ref="A2:H2"/>
  </mergeCells>
  <conditionalFormatting sqref="F4:F32">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xWindow="673" yWindow="311" count="4">
    <dataValidation type="list" showInputMessage="1" showErrorMessage="1" promptTitle="Valid values include:" prompt="U - Untested&#10;P - Pass&#10;F - Fail&#10;B - Blocked&#10;S - Skipped&#10;n/a - Not applicable&#10;" sqref="F31:F32">
      <formula1>"U,P,F,B,S,n/a"</formula1>
    </dataValidation>
    <dataValidation type="list" showInputMessage="1" showErrorMessage="1" errorTitle="Error!" error="Enter correct value!" promptTitle="Valid values include:" prompt="P    - Pass &#10;F    - Fail&#10;S    - Skipped&#10;B    - Blocked&#10;n/r - Not run&#10;" sqref="F4:F30">
      <formula1>"P,F,S,B,n/r"</formula1>
    </dataValidation>
    <dataValidation allowBlank="1" showErrorMessage="1" sqref="A3:C3"/>
    <dataValidation allowBlank="1" showErrorMessage="1" promptTitle="Valid values include:" sqref="F3"/>
  </dataValidations>
  <hyperlinks>
    <hyperlink ref="A2" r:id="rId1"/>
  </hyperlinks>
  <pageMargins left="0.5" right="0.5" top="0.5" bottom="0.5" header="0.5" footer="0.5"/>
  <pageSetup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dimension ref="B11:C16"/>
  <sheetViews>
    <sheetView workbookViewId="0">
      <selection activeCell="D9" sqref="D9"/>
    </sheetView>
  </sheetViews>
  <sheetFormatPr defaultRowHeight="12.75"/>
  <cols>
    <col min="9" max="9" width="11.7109375" customWidth="1"/>
    <col min="10" max="10" width="11.85546875" customWidth="1"/>
  </cols>
  <sheetData>
    <row r="11" spans="2:3">
      <c r="B11" s="17" t="s">
        <v>0</v>
      </c>
      <c r="C11" s="17"/>
    </row>
    <row r="12" spans="2:3">
      <c r="B12" s="18" t="s">
        <v>1</v>
      </c>
      <c r="C12" s="19">
        <f>COUNTIF(TC!$F$3:$F$34,"P")</f>
        <v>23</v>
      </c>
    </row>
    <row r="13" spans="2:3">
      <c r="B13" s="18" t="s">
        <v>2</v>
      </c>
      <c r="C13" s="19">
        <f>COUNTIF(TC!$F$3:$F$34,"F")</f>
        <v>3</v>
      </c>
    </row>
    <row r="14" spans="2:3">
      <c r="B14" s="18" t="s">
        <v>3</v>
      </c>
      <c r="C14" s="19">
        <f>COUNTIF(TC!$F$3:$F$34,"S")</f>
        <v>0</v>
      </c>
    </row>
    <row r="15" spans="2:3">
      <c r="B15" s="18" t="s">
        <v>4</v>
      </c>
      <c r="C15" s="19">
        <f>COUNTIF(TC!$F$3:$F$34,"B")</f>
        <v>0</v>
      </c>
    </row>
    <row r="16" spans="2:3">
      <c r="B16" s="18" t="s">
        <v>13</v>
      </c>
      <c r="C16" s="19">
        <f>COUNTIF(TC!$F$3:$F$34,"n/r")</f>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TC</vt:lpstr>
      <vt:lpstr>TC_reports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2016-05-03T17:41:27Z</dcterms:created>
  <dcterms:modified xsi:type="dcterms:W3CDTF">2016-06-19T17:18:59Z</dcterms:modified>
</cp:coreProperties>
</file>