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Overview\doc\"/>
    </mc:Choice>
  </mc:AlternateContent>
  <bookViews>
    <workbookView xWindow="0" yWindow="0" windowWidth="21570" windowHeight="8145" activeTab="1"/>
  </bookViews>
  <sheets>
    <sheet name="test" sheetId="1" r:id="rId1"/>
    <sheet name="Ar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" l="1"/>
  <c r="G11" i="2" s="1"/>
  <c r="F12" i="2"/>
  <c r="G12" i="2" s="1"/>
  <c r="I12" i="2" s="1"/>
  <c r="F13" i="2"/>
  <c r="F14" i="2"/>
  <c r="F15" i="2"/>
  <c r="G15" i="2" s="1"/>
  <c r="F16" i="2"/>
  <c r="F17" i="2"/>
  <c r="G17" i="2" s="1"/>
  <c r="I17" i="2" s="1"/>
  <c r="F18" i="2"/>
  <c r="G18" i="2" s="1"/>
  <c r="F19" i="2"/>
  <c r="I19" i="2" s="1"/>
  <c r="F20" i="2"/>
  <c r="G20" i="2" s="1"/>
  <c r="F21" i="2"/>
  <c r="G21" i="2" s="1"/>
  <c r="F22" i="2"/>
  <c r="F23" i="2"/>
  <c r="G23" i="2" s="1"/>
  <c r="I23" i="2" s="1"/>
  <c r="F24" i="2"/>
  <c r="G24" i="2" s="1"/>
  <c r="F25" i="2"/>
  <c r="I25" i="2" s="1"/>
  <c r="F26" i="2"/>
  <c r="I26" i="2" s="1"/>
  <c r="F27" i="2"/>
  <c r="G27" i="2" s="1"/>
  <c r="I27" i="2" s="1"/>
  <c r="F28" i="2"/>
  <c r="G28" i="2" s="1"/>
  <c r="F29" i="2"/>
  <c r="G29" i="2" s="1"/>
  <c r="F30" i="2"/>
  <c r="F31" i="2"/>
  <c r="G31" i="2" s="1"/>
  <c r="I31" i="2" s="1"/>
  <c r="F10" i="2"/>
  <c r="G10" i="2" s="1"/>
  <c r="G14" i="2"/>
  <c r="I15" i="2"/>
  <c r="O10" i="2"/>
  <c r="O11" i="2"/>
  <c r="O12" i="2"/>
  <c r="O13" i="2"/>
  <c r="O14" i="2"/>
  <c r="O15" i="2"/>
  <c r="O16" i="2"/>
  <c r="O17" i="2"/>
  <c r="O18" i="2"/>
  <c r="O19" i="2"/>
  <c r="O20" i="2"/>
  <c r="G16" i="2"/>
  <c r="G22" i="2"/>
  <c r="G30" i="2"/>
  <c r="N19" i="2"/>
  <c r="N18" i="2"/>
  <c r="N17" i="2"/>
  <c r="N16" i="2"/>
  <c r="N15" i="2"/>
  <c r="N14" i="2"/>
  <c r="N13" i="2"/>
  <c r="N12" i="2"/>
  <c r="N11" i="2"/>
  <c r="N10" i="2"/>
  <c r="N20" i="2"/>
  <c r="M20" i="2"/>
  <c r="M10" i="2"/>
  <c r="M11" i="2"/>
  <c r="M12" i="2"/>
  <c r="M13" i="2"/>
  <c r="M14" i="2"/>
  <c r="M15" i="2"/>
  <c r="M16" i="2"/>
  <c r="M17" i="2"/>
  <c r="M18" i="2"/>
  <c r="M19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I28" i="2" s="1"/>
  <c r="H29" i="2"/>
  <c r="H30" i="2"/>
  <c r="H31" i="2"/>
  <c r="H13" i="2"/>
  <c r="G13" i="2"/>
  <c r="H12" i="2"/>
  <c r="H11" i="2"/>
  <c r="H10" i="2"/>
  <c r="J14" i="1"/>
  <c r="J13" i="1"/>
  <c r="F10" i="1"/>
  <c r="F14" i="1"/>
  <c r="F13" i="1"/>
  <c r="F12" i="1"/>
  <c r="F11" i="1"/>
  <c r="I18" i="2" l="1"/>
  <c r="G26" i="2"/>
  <c r="I29" i="2"/>
  <c r="G25" i="2"/>
  <c r="I24" i="2"/>
  <c r="I21" i="2"/>
  <c r="G19" i="2"/>
  <c r="I16" i="2"/>
  <c r="I20" i="2"/>
  <c r="I10" i="2"/>
  <c r="J10" i="2" s="1"/>
  <c r="I14" i="2"/>
  <c r="I30" i="2"/>
  <c r="I22" i="2"/>
  <c r="I11" i="2"/>
  <c r="I13" i="2"/>
  <c r="G14" i="1"/>
  <c r="G13" i="1"/>
  <c r="G12" i="1"/>
  <c r="G11" i="1"/>
  <c r="G10" i="1"/>
  <c r="H17" i="1"/>
  <c r="H14" i="1"/>
  <c r="H13" i="1"/>
  <c r="H12" i="1"/>
  <c r="H11" i="1"/>
  <c r="H10" i="1"/>
  <c r="J11" i="2" l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11" i="1"/>
  <c r="I14" i="1"/>
  <c r="I13" i="1"/>
  <c r="I12" i="1"/>
  <c r="I10" i="1"/>
  <c r="J10" i="1" s="1"/>
  <c r="J11" i="1" s="1"/>
  <c r="J12" i="1" l="1"/>
  <c r="I17" i="1"/>
</calcChain>
</file>

<file path=xl/sharedStrings.xml><?xml version="1.0" encoding="utf-8"?>
<sst xmlns="http://schemas.openxmlformats.org/spreadsheetml/2006/main" count="22" uniqueCount="11">
  <si>
    <t>daysBack</t>
  </si>
  <si>
    <t>weightFactorPlus</t>
  </si>
  <si>
    <t>weightFactorMnius</t>
  </si>
  <si>
    <t>i</t>
  </si>
  <si>
    <t>kurs</t>
  </si>
  <si>
    <t>weightFactorMinusMultiplyer</t>
  </si>
  <si>
    <t>pct</t>
  </si>
  <si>
    <t>weight</t>
  </si>
  <si>
    <t>score</t>
  </si>
  <si>
    <t>"=(((D$3-1)-D10)/(D$3-1))*(D$4-1)+1"</t>
  </si>
  <si>
    <t>(((daysBack-1)-i)/(daysBack-1))*(weightFactorPlus-1)+1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</si>
</sst>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7" fontId="0" fillId="0" borderId="0" xfId="0" applyNumberFormat="1"/>
    <xf numFmtId="16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workbookViewId="0">
      <selection activeCell="C17" sqref="A1:XFD1048576"/>
    </sheetView>
  </sheetViews>
  <sheetFormatPr defaultRowHeight="15" x14ac:dyDescent="0.25"/>
  <cols>
    <col min="3" max="3" width="32.5703125" bestFit="1" customWidth="1"/>
    <col min="6" max="6" width="19.5703125" bestFit="1" customWidth="1"/>
    <col min="7" max="7" width="20.7109375" bestFit="1" customWidth="1"/>
    <col min="8" max="8" width="12.7109375" bestFit="1" customWidth="1"/>
  </cols>
  <sheetData>
    <row r="3" spans="3:10" x14ac:dyDescent="0.25">
      <c r="C3" t="s">
        <v>0</v>
      </c>
      <c r="D3">
        <v>5</v>
      </c>
    </row>
    <row r="4" spans="3:10" x14ac:dyDescent="0.25">
      <c r="C4" s="1" t="s">
        <v>1</v>
      </c>
      <c r="D4">
        <v>5</v>
      </c>
    </row>
    <row r="5" spans="3:10" x14ac:dyDescent="0.25">
      <c r="C5" s="1" t="s">
        <v>5</v>
      </c>
      <c r="D5">
        <v>3</v>
      </c>
    </row>
    <row r="9" spans="3:10" x14ac:dyDescent="0.25">
      <c r="D9" t="s">
        <v>3</v>
      </c>
      <c r="E9" t="s">
        <v>4</v>
      </c>
      <c r="F9" s="1" t="s">
        <v>1</v>
      </c>
      <c r="G9" s="1" t="s">
        <v>2</v>
      </c>
      <c r="H9" t="s">
        <v>6</v>
      </c>
      <c r="I9" t="s">
        <v>7</v>
      </c>
      <c r="J9" t="s">
        <v>8</v>
      </c>
    </row>
    <row r="10" spans="3:10" x14ac:dyDescent="0.25">
      <c r="D10">
        <v>0</v>
      </c>
      <c r="E10">
        <v>100</v>
      </c>
      <c r="F10">
        <f>(D$3/D$4)*(D$3-D10)</f>
        <v>5</v>
      </c>
      <c r="G10">
        <f>F10*D$5</f>
        <v>15</v>
      </c>
      <c r="H10">
        <f>(E10/E11-1)*100</f>
        <v>3.0927835051546282</v>
      </c>
      <c r="I10">
        <f>IF(H10&lt;0,H10*G10,H10*F10)</f>
        <v>15.463917525773141</v>
      </c>
      <c r="J10">
        <f>I10</f>
        <v>15.463917525773141</v>
      </c>
    </row>
    <row r="11" spans="3:10" x14ac:dyDescent="0.25">
      <c r="D11">
        <v>1</v>
      </c>
      <c r="E11">
        <v>97</v>
      </c>
      <c r="F11">
        <f>(D$3/D$4)*(D$3-D11)</f>
        <v>4</v>
      </c>
      <c r="G11">
        <f t="shared" ref="G11:G15" si="0">F11*D$5</f>
        <v>12</v>
      </c>
      <c r="H11">
        <f t="shared" ref="H11:H14" si="1">(E11/E12-1)*100</f>
        <v>2.1052631578947434</v>
      </c>
      <c r="I11">
        <f t="shared" ref="I11:I14" si="2">IF(H11&lt;0,H11*G11,H11*F11)</f>
        <v>8.4210526315789735</v>
      </c>
      <c r="J11">
        <f>J10+I11</f>
        <v>23.884970157352114</v>
      </c>
    </row>
    <row r="12" spans="3:10" x14ac:dyDescent="0.25">
      <c r="D12">
        <v>2</v>
      </c>
      <c r="E12">
        <v>95</v>
      </c>
      <c r="F12">
        <f>(D$3/D$4)*(D$3-D12)</f>
        <v>3</v>
      </c>
      <c r="G12">
        <f t="shared" si="0"/>
        <v>9</v>
      </c>
      <c r="H12">
        <f t="shared" si="1"/>
        <v>-1.041666666666663</v>
      </c>
      <c r="I12">
        <f t="shared" si="2"/>
        <v>-9.3749999999999662</v>
      </c>
      <c r="J12">
        <f>J11+I12</f>
        <v>14.509970157352148</v>
      </c>
    </row>
    <row r="13" spans="3:10" x14ac:dyDescent="0.25">
      <c r="D13">
        <v>3</v>
      </c>
      <c r="E13">
        <v>96</v>
      </c>
      <c r="F13">
        <f>(D$3/D$4)*(D$3-D13)</f>
        <v>2</v>
      </c>
      <c r="G13">
        <f t="shared" si="0"/>
        <v>6</v>
      </c>
      <c r="H13">
        <f t="shared" si="1"/>
        <v>3.2258064516129004</v>
      </c>
      <c r="I13">
        <f t="shared" si="2"/>
        <v>6.4516129032258007</v>
      </c>
      <c r="J13">
        <f>J12+I13</f>
        <v>20.961583060577951</v>
      </c>
    </row>
    <row r="14" spans="3:10" x14ac:dyDescent="0.25">
      <c r="D14">
        <v>4</v>
      </c>
      <c r="E14">
        <v>93</v>
      </c>
      <c r="F14">
        <f>(D$3/D$4)*(D$3-D14)</f>
        <v>1</v>
      </c>
      <c r="G14">
        <f t="shared" si="0"/>
        <v>3</v>
      </c>
      <c r="H14">
        <f t="shared" si="1"/>
        <v>1.0869565217391353</v>
      </c>
      <c r="I14">
        <f t="shared" si="2"/>
        <v>1.0869565217391353</v>
      </c>
      <c r="J14">
        <f>J13+I14</f>
        <v>22.048539582317087</v>
      </c>
    </row>
    <row r="15" spans="3:10" x14ac:dyDescent="0.25">
      <c r="E15">
        <v>92</v>
      </c>
    </row>
    <row r="17" spans="8:9" x14ac:dyDescent="0.25">
      <c r="H17">
        <f>SUM(H10:H16)</f>
        <v>8.4691429697347438</v>
      </c>
      <c r="I17">
        <f>SUM(I10:I16)</f>
        <v>22.048539582317087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2"/>
  <sheetViews>
    <sheetView tabSelected="1" workbookViewId="0">
      <selection activeCell="J29" sqref="J29"/>
    </sheetView>
  </sheetViews>
  <sheetFormatPr defaultRowHeight="15" x14ac:dyDescent="0.25"/>
  <cols>
    <col min="3" max="3" width="32.5703125" bestFit="1" customWidth="1"/>
    <col min="6" max="6" width="19.5703125" style="2" bestFit="1" customWidth="1"/>
    <col min="7" max="7" width="20.7109375" style="2" bestFit="1" customWidth="1"/>
    <col min="8" max="8" width="12.7109375" style="2" bestFit="1" customWidth="1"/>
    <col min="9" max="10" width="9.140625" style="2"/>
    <col min="14" max="15" width="12.7109375" bestFit="1" customWidth="1"/>
  </cols>
  <sheetData>
    <row r="3" spans="3:15" x14ac:dyDescent="0.25">
      <c r="C3" t="s">
        <v>0</v>
      </c>
      <c r="D3">
        <v>20</v>
      </c>
    </row>
    <row r="4" spans="3:15" x14ac:dyDescent="0.25">
      <c r="C4" s="1" t="s">
        <v>1</v>
      </c>
      <c r="D4">
        <v>3</v>
      </c>
      <c r="O4" t="s">
        <v>10</v>
      </c>
    </row>
    <row r="5" spans="3:15" x14ac:dyDescent="0.25">
      <c r="C5" s="1" t="s">
        <v>5</v>
      </c>
      <c r="D5">
        <v>2</v>
      </c>
    </row>
    <row r="8" spans="3:15" x14ac:dyDescent="0.25">
      <c r="O8" t="s">
        <v>9</v>
      </c>
    </row>
    <row r="9" spans="3:15" x14ac:dyDescent="0.25">
      <c r="D9" t="s">
        <v>3</v>
      </c>
      <c r="E9" t="s">
        <v>4</v>
      </c>
      <c r="F9" s="3" t="s">
        <v>1</v>
      </c>
      <c r="G9" s="3" t="s">
        <v>2</v>
      </c>
      <c r="H9" s="2" t="s">
        <v>6</v>
      </c>
      <c r="I9" s="2" t="s">
        <v>7</v>
      </c>
      <c r="J9" s="2" t="s">
        <v>8</v>
      </c>
    </row>
    <row r="10" spans="3:15" x14ac:dyDescent="0.25">
      <c r="D10">
        <v>0</v>
      </c>
      <c r="E10">
        <v>100</v>
      </c>
      <c r="F10" s="2">
        <f>(((D$3-1)-D10)/(D$3-1))*(D$4-1)+1</f>
        <v>3</v>
      </c>
      <c r="G10" s="2">
        <f>F10*D$5</f>
        <v>6</v>
      </c>
      <c r="H10" s="2">
        <f>(E10/E11-1)*100</f>
        <v>3.0927835051546282</v>
      </c>
      <c r="I10" s="2">
        <f>IF(H10&lt;0,H10*G10,H10*F10)</f>
        <v>9.2783505154638846</v>
      </c>
      <c r="J10" s="2">
        <f>I10</f>
        <v>9.2783505154638846</v>
      </c>
      <c r="M10">
        <f t="shared" ref="M10:M20" si="0">D10/D$3*D$4</f>
        <v>0</v>
      </c>
      <c r="N10">
        <f t="shared" ref="N10:N19" si="1">(D$3-D10)/D$3*D$4</f>
        <v>3</v>
      </c>
      <c r="O10">
        <f t="shared" ref="O10:O19" si="2">(((D$3-1)-D10)/(D$3-1))*(D$4-1)+1</f>
        <v>3</v>
      </c>
    </row>
    <row r="11" spans="3:15" x14ac:dyDescent="0.25">
      <c r="D11">
        <v>1</v>
      </c>
      <c r="E11">
        <v>97</v>
      </c>
      <c r="F11" s="2">
        <f t="shared" ref="F11:F31" si="3">(((D$3-1)-D11)/(D$3-1))*(D$4-1)+1</f>
        <v>2.8947368421052628</v>
      </c>
      <c r="G11" s="2">
        <f t="shared" ref="G11:G15" si="4">F11*D$5</f>
        <v>5.7894736842105257</v>
      </c>
      <c r="H11" s="2">
        <f t="shared" ref="H11:H14" si="5">(E11/E12-1)*100</f>
        <v>2.1052631578947434</v>
      </c>
      <c r="I11" s="2">
        <f t="shared" ref="I11:I14" si="6">IF(H11&lt;0,H11*G11,H11*F11)</f>
        <v>6.0941828254847827</v>
      </c>
      <c r="J11" s="2">
        <f>J10+I11</f>
        <v>15.372533340948667</v>
      </c>
      <c r="M11">
        <f t="shared" si="0"/>
        <v>0.15000000000000002</v>
      </c>
      <c r="N11">
        <f t="shared" si="1"/>
        <v>2.8499999999999996</v>
      </c>
      <c r="O11">
        <f t="shared" si="2"/>
        <v>2.8947368421052628</v>
      </c>
    </row>
    <row r="12" spans="3:15" x14ac:dyDescent="0.25">
      <c r="D12">
        <v>2</v>
      </c>
      <c r="E12">
        <v>95</v>
      </c>
      <c r="F12" s="2">
        <f t="shared" si="3"/>
        <v>2.7894736842105265</v>
      </c>
      <c r="G12" s="2">
        <f t="shared" si="4"/>
        <v>5.5789473684210531</v>
      </c>
      <c r="H12" s="2">
        <f t="shared" si="5"/>
        <v>-1.041666666666663</v>
      </c>
      <c r="I12" s="2">
        <f t="shared" si="6"/>
        <v>-5.8114035087719094</v>
      </c>
      <c r="J12" s="2">
        <f>J11+I12</f>
        <v>9.561129832176757</v>
      </c>
      <c r="M12">
        <f t="shared" si="0"/>
        <v>0.30000000000000004</v>
      </c>
      <c r="N12">
        <f t="shared" si="1"/>
        <v>2.7</v>
      </c>
      <c r="O12">
        <f t="shared" si="2"/>
        <v>2.7894736842105265</v>
      </c>
    </row>
    <row r="13" spans="3:15" x14ac:dyDescent="0.25">
      <c r="D13">
        <v>3</v>
      </c>
      <c r="E13">
        <v>96</v>
      </c>
      <c r="F13" s="2">
        <f t="shared" si="3"/>
        <v>2.6842105263157894</v>
      </c>
      <c r="G13" s="2">
        <f t="shared" si="4"/>
        <v>5.3684210526315788</v>
      </c>
      <c r="H13" s="2">
        <f t="shared" si="5"/>
        <v>3.2258064516129004</v>
      </c>
      <c r="I13" s="2">
        <f t="shared" si="6"/>
        <v>8.6587436332767318</v>
      </c>
      <c r="J13" s="2">
        <f>J12+I13</f>
        <v>18.219873465453489</v>
      </c>
      <c r="M13">
        <f t="shared" si="0"/>
        <v>0.44999999999999996</v>
      </c>
      <c r="N13">
        <f t="shared" si="1"/>
        <v>2.5499999999999998</v>
      </c>
      <c r="O13">
        <f t="shared" si="2"/>
        <v>2.6842105263157894</v>
      </c>
    </row>
    <row r="14" spans="3:15" x14ac:dyDescent="0.25">
      <c r="D14">
        <v>4</v>
      </c>
      <c r="E14">
        <v>93</v>
      </c>
      <c r="F14" s="2">
        <f t="shared" si="3"/>
        <v>2.5789473684210527</v>
      </c>
      <c r="G14" s="2">
        <f t="shared" ref="G14:G31" si="7">F14*D$5</f>
        <v>5.1578947368421053</v>
      </c>
      <c r="H14" s="2">
        <f t="shared" ref="H14:H31" si="8">(E14/E15-1)*100</f>
        <v>1.0869565217391353</v>
      </c>
      <c r="I14" s="2">
        <f t="shared" ref="I14:I31" si="9">IF(H14&lt;0,H14*G14,H14*F14)</f>
        <v>2.8032036613272435</v>
      </c>
      <c r="J14" s="2">
        <f t="shared" ref="J14:J31" si="10">J13+I14</f>
        <v>21.023077126780734</v>
      </c>
      <c r="M14">
        <f t="shared" si="0"/>
        <v>0.60000000000000009</v>
      </c>
      <c r="N14">
        <f t="shared" si="1"/>
        <v>2.4000000000000004</v>
      </c>
      <c r="O14">
        <f t="shared" si="2"/>
        <v>2.5789473684210527</v>
      </c>
    </row>
    <row r="15" spans="3:15" x14ac:dyDescent="0.25">
      <c r="D15">
        <v>5</v>
      </c>
      <c r="E15">
        <v>92</v>
      </c>
      <c r="F15" s="2">
        <f t="shared" si="3"/>
        <v>2.4736842105263159</v>
      </c>
      <c r="G15" s="2">
        <f t="shared" si="7"/>
        <v>4.9473684210526319</v>
      </c>
      <c r="H15" s="2">
        <f t="shared" si="8"/>
        <v>2.2222222222222143</v>
      </c>
      <c r="I15" s="2">
        <f t="shared" si="9"/>
        <v>5.4970760233917932</v>
      </c>
      <c r="J15" s="2">
        <f t="shared" si="10"/>
        <v>26.520153150172526</v>
      </c>
      <c r="M15">
        <f t="shared" si="0"/>
        <v>0.75</v>
      </c>
      <c r="N15">
        <f t="shared" si="1"/>
        <v>2.25</v>
      </c>
      <c r="O15">
        <f t="shared" si="2"/>
        <v>2.4736842105263159</v>
      </c>
    </row>
    <row r="16" spans="3:15" x14ac:dyDescent="0.25">
      <c r="D16">
        <v>6</v>
      </c>
      <c r="E16">
        <v>90</v>
      </c>
      <c r="F16" s="2">
        <f t="shared" si="3"/>
        <v>2.3684210526315788</v>
      </c>
      <c r="G16" s="2">
        <f t="shared" si="7"/>
        <v>4.7368421052631575</v>
      </c>
      <c r="H16" s="2">
        <f t="shared" si="8"/>
        <v>-1.098901098901095</v>
      </c>
      <c r="I16" s="2">
        <f t="shared" si="9"/>
        <v>-5.2053209947946604</v>
      </c>
      <c r="J16" s="2">
        <f t="shared" si="10"/>
        <v>21.314832155377864</v>
      </c>
      <c r="M16">
        <f t="shared" si="0"/>
        <v>0.89999999999999991</v>
      </c>
      <c r="N16">
        <f t="shared" si="1"/>
        <v>2.0999999999999996</v>
      </c>
      <c r="O16">
        <f t="shared" si="2"/>
        <v>2.3684210526315788</v>
      </c>
    </row>
    <row r="17" spans="4:15" x14ac:dyDescent="0.25">
      <c r="D17">
        <v>7</v>
      </c>
      <c r="E17">
        <v>91</v>
      </c>
      <c r="F17" s="2">
        <f t="shared" si="3"/>
        <v>2.263157894736842</v>
      </c>
      <c r="G17" s="2">
        <f t="shared" si="7"/>
        <v>4.5263157894736841</v>
      </c>
      <c r="H17" s="2">
        <f t="shared" si="8"/>
        <v>-2.1505376344086002</v>
      </c>
      <c r="I17" s="2">
        <f t="shared" si="9"/>
        <v>-9.7340124504810319</v>
      </c>
      <c r="J17" s="2">
        <f t="shared" si="10"/>
        <v>11.580819704896832</v>
      </c>
      <c r="M17">
        <f t="shared" si="0"/>
        <v>1.0499999999999998</v>
      </c>
      <c r="N17">
        <f t="shared" si="1"/>
        <v>1.9500000000000002</v>
      </c>
      <c r="O17">
        <f t="shared" si="2"/>
        <v>2.263157894736842</v>
      </c>
    </row>
    <row r="18" spans="4:15" x14ac:dyDescent="0.25">
      <c r="D18">
        <v>8</v>
      </c>
      <c r="E18">
        <v>93</v>
      </c>
      <c r="F18" s="2">
        <f t="shared" si="3"/>
        <v>2.1578947368421053</v>
      </c>
      <c r="G18" s="2">
        <f t="shared" si="7"/>
        <v>4.3157894736842106</v>
      </c>
      <c r="H18" s="2">
        <f t="shared" si="8"/>
        <v>5.6818181818181879</v>
      </c>
      <c r="I18" s="2">
        <f t="shared" si="9"/>
        <v>12.260765550239247</v>
      </c>
      <c r="J18" s="2">
        <f t="shared" si="10"/>
        <v>23.841585255136081</v>
      </c>
      <c r="M18">
        <f t="shared" si="0"/>
        <v>1.2000000000000002</v>
      </c>
      <c r="N18">
        <f t="shared" si="1"/>
        <v>1.7999999999999998</v>
      </c>
      <c r="O18">
        <f t="shared" si="2"/>
        <v>2.1578947368421053</v>
      </c>
    </row>
    <row r="19" spans="4:15" x14ac:dyDescent="0.25">
      <c r="D19">
        <v>9</v>
      </c>
      <c r="E19">
        <v>88</v>
      </c>
      <c r="F19" s="2">
        <f t="shared" si="3"/>
        <v>2.0526315789473681</v>
      </c>
      <c r="G19" s="2">
        <f t="shared" si="7"/>
        <v>4.1052631578947363</v>
      </c>
      <c r="H19" s="2">
        <f t="shared" si="8"/>
        <v>0</v>
      </c>
      <c r="I19" s="2">
        <f t="shared" si="9"/>
        <v>0</v>
      </c>
      <c r="J19" s="2">
        <f t="shared" si="10"/>
        <v>23.841585255136081</v>
      </c>
      <c r="M19">
        <f t="shared" si="0"/>
        <v>1.35</v>
      </c>
      <c r="N19">
        <f t="shared" si="1"/>
        <v>1.6500000000000001</v>
      </c>
      <c r="O19">
        <f t="shared" si="2"/>
        <v>2.0526315789473681</v>
      </c>
    </row>
    <row r="20" spans="4:15" x14ac:dyDescent="0.25">
      <c r="D20">
        <v>10</v>
      </c>
      <c r="E20">
        <v>88</v>
      </c>
      <c r="F20" s="2">
        <f t="shared" si="3"/>
        <v>1.9473684210526314</v>
      </c>
      <c r="G20" s="2">
        <f t="shared" si="7"/>
        <v>3.8947368421052628</v>
      </c>
      <c r="H20" s="2">
        <f t="shared" si="8"/>
        <v>1.1494252873563315</v>
      </c>
      <c r="I20" s="2">
        <f t="shared" si="9"/>
        <v>2.2383545069570663</v>
      </c>
      <c r="J20" s="2">
        <f t="shared" si="10"/>
        <v>26.079939762093147</v>
      </c>
      <c r="M20">
        <f t="shared" si="0"/>
        <v>1.5</v>
      </c>
      <c r="N20">
        <f>(D$3-D20)/D$3*D$4</f>
        <v>1.5</v>
      </c>
      <c r="O20">
        <f>(((D$3-1)-D20)/(D$3-1))*(D$4-1)+1</f>
        <v>1.9473684210526314</v>
      </c>
    </row>
    <row r="21" spans="4:15" x14ac:dyDescent="0.25">
      <c r="D21">
        <v>11</v>
      </c>
      <c r="E21">
        <v>87</v>
      </c>
      <c r="F21" s="2">
        <f t="shared" si="3"/>
        <v>1.8421052631578947</v>
      </c>
      <c r="G21" s="2">
        <f t="shared" si="7"/>
        <v>3.6842105263157894</v>
      </c>
      <c r="H21" s="2">
        <f t="shared" si="8"/>
        <v>-2.2471910112359605</v>
      </c>
      <c r="I21" s="2">
        <f t="shared" si="9"/>
        <v>-8.2791247782377493</v>
      </c>
      <c r="J21" s="2">
        <f t="shared" si="10"/>
        <v>17.800814983855396</v>
      </c>
    </row>
    <row r="22" spans="4:15" x14ac:dyDescent="0.25">
      <c r="D22">
        <v>12</v>
      </c>
      <c r="E22">
        <v>89</v>
      </c>
      <c r="F22" s="2">
        <f t="shared" si="3"/>
        <v>1.736842105263158</v>
      </c>
      <c r="G22" s="2">
        <f t="shared" si="7"/>
        <v>3.4736842105263159</v>
      </c>
      <c r="H22" s="2">
        <f t="shared" si="8"/>
        <v>3.488372093023262</v>
      </c>
      <c r="I22" s="2">
        <f t="shared" si="9"/>
        <v>6.058751529987771</v>
      </c>
      <c r="J22" s="2">
        <f t="shared" si="10"/>
        <v>23.859566513843166</v>
      </c>
    </row>
    <row r="23" spans="4:15" x14ac:dyDescent="0.25">
      <c r="D23">
        <v>13</v>
      </c>
      <c r="E23">
        <v>86</v>
      </c>
      <c r="F23" s="2">
        <f t="shared" si="3"/>
        <v>1.631578947368421</v>
      </c>
      <c r="G23" s="2">
        <f t="shared" si="7"/>
        <v>3.263157894736842</v>
      </c>
      <c r="H23" s="2">
        <f t="shared" si="8"/>
        <v>-4.4444444444444393</v>
      </c>
      <c r="I23" s="2">
        <f t="shared" si="9"/>
        <v>-14.502923976608169</v>
      </c>
      <c r="J23" s="2">
        <f t="shared" si="10"/>
        <v>9.3566425372349968</v>
      </c>
    </row>
    <row r="24" spans="4:15" x14ac:dyDescent="0.25">
      <c r="D24">
        <v>14</v>
      </c>
      <c r="E24">
        <v>90</v>
      </c>
      <c r="F24" s="2">
        <f t="shared" si="3"/>
        <v>1.5263157894736841</v>
      </c>
      <c r="G24" s="2">
        <f t="shared" si="7"/>
        <v>3.0526315789473681</v>
      </c>
      <c r="H24" s="2">
        <f t="shared" si="8"/>
        <v>5.8823529411764719</v>
      </c>
      <c r="I24" s="2">
        <f t="shared" si="9"/>
        <v>8.9783281733746136</v>
      </c>
      <c r="J24" s="2">
        <f t="shared" si="10"/>
        <v>18.33497071060961</v>
      </c>
    </row>
    <row r="25" spans="4:15" x14ac:dyDescent="0.25">
      <c r="D25">
        <v>15</v>
      </c>
      <c r="E25">
        <v>85</v>
      </c>
      <c r="F25" s="2">
        <f t="shared" si="3"/>
        <v>1.4210526315789473</v>
      </c>
      <c r="G25" s="2">
        <f t="shared" si="7"/>
        <v>2.8421052631578947</v>
      </c>
      <c r="H25" s="2">
        <f t="shared" si="8"/>
        <v>0</v>
      </c>
      <c r="I25" s="2">
        <f t="shared" si="9"/>
        <v>0</v>
      </c>
      <c r="J25" s="2">
        <f t="shared" si="10"/>
        <v>18.33497071060961</v>
      </c>
    </row>
    <row r="26" spans="4:15" x14ac:dyDescent="0.25">
      <c r="D26">
        <v>16</v>
      </c>
      <c r="E26">
        <v>85</v>
      </c>
      <c r="F26" s="2">
        <f t="shared" si="3"/>
        <v>1.3157894736842106</v>
      </c>
      <c r="G26" s="2">
        <f t="shared" si="7"/>
        <v>2.6315789473684212</v>
      </c>
      <c r="H26" s="2">
        <f t="shared" si="8"/>
        <v>1.1904761904761862</v>
      </c>
      <c r="I26" s="2">
        <f t="shared" si="9"/>
        <v>1.5664160401002452</v>
      </c>
      <c r="J26" s="2">
        <f t="shared" si="10"/>
        <v>19.901386750709854</v>
      </c>
    </row>
    <row r="27" spans="4:15" x14ac:dyDescent="0.25">
      <c r="D27">
        <v>17</v>
      </c>
      <c r="E27">
        <v>84</v>
      </c>
      <c r="F27" s="2">
        <f t="shared" si="3"/>
        <v>1.2105263157894737</v>
      </c>
      <c r="G27" s="2">
        <f t="shared" si="7"/>
        <v>2.4210526315789473</v>
      </c>
      <c r="H27" s="2">
        <f t="shared" si="8"/>
        <v>-1.1764705882352899</v>
      </c>
      <c r="I27" s="2">
        <f t="shared" si="9"/>
        <v>-2.8482972136222808</v>
      </c>
      <c r="J27" s="2">
        <f t="shared" si="10"/>
        <v>17.053089537087573</v>
      </c>
    </row>
    <row r="28" spans="4:15" x14ac:dyDescent="0.25">
      <c r="D28">
        <v>18</v>
      </c>
      <c r="E28">
        <v>85</v>
      </c>
      <c r="F28" s="2">
        <f t="shared" si="3"/>
        <v>1.1052631578947367</v>
      </c>
      <c r="G28" s="2">
        <f t="shared" si="7"/>
        <v>2.2105263157894735</v>
      </c>
      <c r="H28" s="2">
        <f t="shared" si="8"/>
        <v>1.1904761904761862</v>
      </c>
      <c r="I28" s="2">
        <f t="shared" si="9"/>
        <v>1.3157894736842057</v>
      </c>
      <c r="J28" s="2">
        <f t="shared" si="10"/>
        <v>18.368879010771778</v>
      </c>
    </row>
    <row r="29" spans="4:15" x14ac:dyDescent="0.25">
      <c r="D29">
        <v>19</v>
      </c>
      <c r="E29">
        <v>84</v>
      </c>
      <c r="F29" s="2">
        <f t="shared" si="3"/>
        <v>1</v>
      </c>
      <c r="G29" s="2">
        <f t="shared" si="7"/>
        <v>2</v>
      </c>
      <c r="H29" s="2">
        <f t="shared" si="8"/>
        <v>-1.1764705882352899</v>
      </c>
      <c r="I29" s="2">
        <f t="shared" si="9"/>
        <v>-2.3529411764705799</v>
      </c>
      <c r="J29" s="2">
        <f t="shared" si="10"/>
        <v>16.015937834301198</v>
      </c>
    </row>
    <row r="30" spans="4:15" x14ac:dyDescent="0.25">
      <c r="D30">
        <v>20</v>
      </c>
      <c r="E30">
        <v>85</v>
      </c>
      <c r="F30" s="2">
        <f t="shared" si="3"/>
        <v>0.89473684210526316</v>
      </c>
      <c r="G30" s="2">
        <f t="shared" si="7"/>
        <v>1.7894736842105263</v>
      </c>
      <c r="H30" s="2">
        <f t="shared" si="8"/>
        <v>2.4096385542168752</v>
      </c>
      <c r="I30" s="2">
        <f t="shared" si="9"/>
        <v>2.1559923906150988</v>
      </c>
      <c r="J30" s="2">
        <f t="shared" si="10"/>
        <v>18.171930224916295</v>
      </c>
    </row>
    <row r="31" spans="4:15" x14ac:dyDescent="0.25">
      <c r="D31">
        <v>21</v>
      </c>
      <c r="E31">
        <v>83</v>
      </c>
      <c r="F31" s="2">
        <f t="shared" si="3"/>
        <v>0.78947368421052633</v>
      </c>
      <c r="G31" s="2">
        <f t="shared" si="7"/>
        <v>1.5789473684210527</v>
      </c>
      <c r="H31" s="2">
        <f t="shared" si="8"/>
        <v>-6.741573033707871</v>
      </c>
      <c r="I31" s="2">
        <f t="shared" si="9"/>
        <v>-10.644589000591376</v>
      </c>
      <c r="J31" s="2">
        <f t="shared" si="10"/>
        <v>7.5273412243249194</v>
      </c>
    </row>
    <row r="32" spans="4:15" x14ac:dyDescent="0.25">
      <c r="E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test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aogj</dc:creator>
  <cp:lastModifiedBy>aogj</cp:lastModifiedBy>
  <dcterms:created xsi:type="dcterms:W3CDTF">2015-09-12T08:30:41Z</dcterms:created>
  <dcterms:modified xsi:type="dcterms:W3CDTF">2015-09-27T19:20:40Z</dcterms:modified>
</cp:coreProperties>
</file>