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ldometer_data" sheetId="1" r:id="rId4"/>
    <sheet state="visible" name="Pivot Table 1" sheetId="2" r:id="rId5"/>
    <sheet state="visible" name="Pivot Table 2" sheetId="3" r:id="rId6"/>
    <sheet state="visible" name="Dashboard" sheetId="4" r:id="rId7"/>
  </sheets>
  <definedNames>
    <definedName hidden="1" localSheetId="1" name="Z_035E0618_FF3F_4E76_BF92_A3404C23E344_.wvu.FilterData">'Pivot Table 1'!$A$1:$A$1000</definedName>
    <definedName hidden="1" localSheetId="2" name="Z_035E0618_FF3F_4E76_BF92_A3404C23E344_.wvu.FilterData">'Pivot Table 2'!$A$1:$A$1000</definedName>
    <definedName hidden="1" localSheetId="1" name="Z_7164368A_6CCB_40C4_A880_960BA745B86C_.wvu.FilterData">'Pivot Table 1'!$A$1:$A$220</definedName>
    <definedName hidden="1" localSheetId="2" name="Z_7164368A_6CCB_40C4_A880_960BA745B86C_.wvu.FilterData">'Pivot Table 2'!$A$1:$A$220</definedName>
    <definedName name="SlicerCache_Table_1_Col_1">#N/A</definedName>
    <definedName name="SlicerCache_Table_2_Col_1">#N/A</definedName>
  </definedNames>
  <calcPr/>
  <customWorkbookViews>
    <customWorkbookView activeSheetId="0" maximized="1" windowHeight="0" windowWidth="0" guid="{035E0618-FF3F-4E76-BF92-A3404C23E344}" name="Filter 2"/>
    <customWorkbookView activeSheetId="0" maximized="1" windowHeight="0" windowWidth="0" guid="{7164368A-6CCB-40C4-A880-960BA745B86C}" name="Filter 1"/>
  </customWorkbookViews>
  <pivotCaches>
    <pivotCache cacheId="0" r:id="rId8"/>
  </pivotCaches>
  <extLst>
    <ext uri="GoogleSheetsCustomDataVersion1">
      <go:sheetsCustomData xmlns:go="http://customooxmlschemas.google.com/" r:id="rId11" roundtripDataSignature="AMtx7miWHz6hNxwyNVW6mBhsm0Po4KASIw=="/>
    </ext>
    <ext uri="{46BE6895-7355-4a93-B00E-2C351335B9C9}">
      <x15:slicerCaches>
        <x14:slicerCache r:id="rId9"/>
        <x14:slicerCache r:id="rId10"/>
      </x15:slicerCaches>
    </ext>
  </extLst>
</workbook>
</file>

<file path=xl/sharedStrings.xml><?xml version="1.0" encoding="utf-8"?>
<sst xmlns="http://schemas.openxmlformats.org/spreadsheetml/2006/main" count="890" uniqueCount="244">
  <si>
    <t>Country/Region</t>
  </si>
  <si>
    <t>Continent</t>
  </si>
  <si>
    <t>Population</t>
  </si>
  <si>
    <t>Total Cases</t>
  </si>
  <si>
    <t>Total Deaths</t>
  </si>
  <si>
    <t xml:space="preserve">Total Recovered </t>
  </si>
  <si>
    <t>Active Cases</t>
  </si>
  <si>
    <t>Critical Cases</t>
  </si>
  <si>
    <t>Tot Cases/1M pop</t>
  </si>
  <si>
    <t>Deaths/1M pop</t>
  </si>
  <si>
    <t>Total Tests</t>
  </si>
  <si>
    <t>Tests/1M pop</t>
  </si>
  <si>
    <t>WHO Region</t>
  </si>
  <si>
    <t xml:space="preserve"> </t>
  </si>
  <si>
    <t>USA</t>
  </si>
  <si>
    <t>North America</t>
  </si>
  <si>
    <t>Americas</t>
  </si>
  <si>
    <t>Brazil</t>
  </si>
  <si>
    <t>South America</t>
  </si>
  <si>
    <t>India</t>
  </si>
  <si>
    <t>Asia</t>
  </si>
  <si>
    <t>South-EastAsia</t>
  </si>
  <si>
    <t>Russia</t>
  </si>
  <si>
    <t>Europe</t>
  </si>
  <si>
    <t>South Africa</t>
  </si>
  <si>
    <t>Africa</t>
  </si>
  <si>
    <t>Mexico</t>
  </si>
  <si>
    <t>Peru</t>
  </si>
  <si>
    <t>Chile</t>
  </si>
  <si>
    <t>Colombia</t>
  </si>
  <si>
    <t>Spain</t>
  </si>
  <si>
    <t>Iran</t>
  </si>
  <si>
    <t>EasternMediterranean</t>
  </si>
  <si>
    <t>UK</t>
  </si>
  <si>
    <t>Saudi Arabia</t>
  </si>
  <si>
    <t>Pakistan</t>
  </si>
  <si>
    <t>Bangladesh</t>
  </si>
  <si>
    <t>Italy</t>
  </si>
  <si>
    <t>Turkey</t>
  </si>
  <si>
    <t>Argentina</t>
  </si>
  <si>
    <t>Germany</t>
  </si>
  <si>
    <t>France</t>
  </si>
  <si>
    <t>Iraq</t>
  </si>
  <si>
    <t>Philippines</t>
  </si>
  <si>
    <t>WesternPacific</t>
  </si>
  <si>
    <t>Indonesia</t>
  </si>
  <si>
    <t>Canada</t>
  </si>
  <si>
    <t>Qatar</t>
  </si>
  <si>
    <t>Kazakhstan</t>
  </si>
  <si>
    <t>Egypt</t>
  </si>
  <si>
    <t>Ecuador</t>
  </si>
  <si>
    <t>Bolivia</t>
  </si>
  <si>
    <t>Sweden</t>
  </si>
  <si>
    <t>Oman</t>
  </si>
  <si>
    <t>Israel</t>
  </si>
  <si>
    <t>Ukraine</t>
  </si>
  <si>
    <t>Dominican Republic</t>
  </si>
  <si>
    <t>Panama</t>
  </si>
  <si>
    <t>Belgium</t>
  </si>
  <si>
    <t>Kuwait</t>
  </si>
  <si>
    <t>Belarus</t>
  </si>
  <si>
    <t>UAE</t>
  </si>
  <si>
    <t>Romania</t>
  </si>
  <si>
    <t>Netherlands</t>
  </si>
  <si>
    <t>Singapore</t>
  </si>
  <si>
    <t>Guatemala</t>
  </si>
  <si>
    <t>Portugal</t>
  </si>
  <si>
    <t>Poland</t>
  </si>
  <si>
    <t>Nigeria</t>
  </si>
  <si>
    <t>Honduras</t>
  </si>
  <si>
    <t>Bahrain</t>
  </si>
  <si>
    <t>Japan</t>
  </si>
  <si>
    <t>Armenia</t>
  </si>
  <si>
    <t>Ghana</t>
  </si>
  <si>
    <t>Kyrgyzstan</t>
  </si>
  <si>
    <t>Afghanistan</t>
  </si>
  <si>
    <t>Switzerland</t>
  </si>
  <si>
    <t>Algeria</t>
  </si>
  <si>
    <t>Azerbaijan</t>
  </si>
  <si>
    <t>Morocco</t>
  </si>
  <si>
    <t>Uzbekistan</t>
  </si>
  <si>
    <t>Serbia</t>
  </si>
  <si>
    <t>Moldova</t>
  </si>
  <si>
    <t>Ireland</t>
  </si>
  <si>
    <t>Kenya</t>
  </si>
  <si>
    <t>Venezuela</t>
  </si>
  <si>
    <t>Nepal</t>
  </si>
  <si>
    <t>Austria</t>
  </si>
  <si>
    <t>Costa Rica</t>
  </si>
  <si>
    <t>Ethiopia</t>
  </si>
  <si>
    <t>Australia</t>
  </si>
  <si>
    <t>Australia/Oceania</t>
  </si>
  <si>
    <t>El Salvador</t>
  </si>
  <si>
    <t>Czechia</t>
  </si>
  <si>
    <t>Cameroon</t>
  </si>
  <si>
    <t>Ivory Coast</t>
  </si>
  <si>
    <t>S. Korea</t>
  </si>
  <si>
    <t>Denmark</t>
  </si>
  <si>
    <t>Palestine</t>
  </si>
  <si>
    <t>Bosnia and Herzegovina</t>
  </si>
  <si>
    <t>Bulgaria</t>
  </si>
  <si>
    <t>Madagascar</t>
  </si>
  <si>
    <t>Sudan</t>
  </si>
  <si>
    <t>North Macedonia</t>
  </si>
  <si>
    <t>Senegal</t>
  </si>
  <si>
    <t>Norway</t>
  </si>
  <si>
    <t>DRC</t>
  </si>
  <si>
    <t>Malaysia</t>
  </si>
  <si>
    <t>French Guiana</t>
  </si>
  <si>
    <t>Gabon</t>
  </si>
  <si>
    <t>Tajikistan</t>
  </si>
  <si>
    <t>Guinea</t>
  </si>
  <si>
    <t>Haiti</t>
  </si>
  <si>
    <t>Finland</t>
  </si>
  <si>
    <t>Zambia</t>
  </si>
  <si>
    <t>Luxembourg</t>
  </si>
  <si>
    <t>Mauritania</t>
  </si>
  <si>
    <t>Paraguay</t>
  </si>
  <si>
    <t>Albania</t>
  </si>
  <si>
    <t>Lebanon</t>
  </si>
  <si>
    <t>Croatia</t>
  </si>
  <si>
    <t>Djibouti</t>
  </si>
  <si>
    <t>Greece</t>
  </si>
  <si>
    <t>Libya</t>
  </si>
  <si>
    <t>Equatorial Guinea</t>
  </si>
  <si>
    <t>Maldives</t>
  </si>
  <si>
    <t>CAR</t>
  </si>
  <si>
    <t>Hungary</t>
  </si>
  <si>
    <t>Malawi</t>
  </si>
  <si>
    <t>Zimbabwe</t>
  </si>
  <si>
    <t>Nicaragua</t>
  </si>
  <si>
    <t>Hong Kong</t>
  </si>
  <si>
    <t>Congo</t>
  </si>
  <si>
    <t>Montenegro</t>
  </si>
  <si>
    <t>Thailand</t>
  </si>
  <si>
    <t>Somalia</t>
  </si>
  <si>
    <t>Mayotte</t>
  </si>
  <si>
    <t>Eswatini</t>
  </si>
  <si>
    <t>Sri Lanka</t>
  </si>
  <si>
    <t>Cuba</t>
  </si>
  <si>
    <t>Cabo Verde</t>
  </si>
  <si>
    <t>Namibia</t>
  </si>
  <si>
    <t>Mali</t>
  </si>
  <si>
    <t>Slovakia</t>
  </si>
  <si>
    <t>South Sudan</t>
  </si>
  <si>
    <t>Slovenia</t>
  </si>
  <si>
    <t>Lithuania</t>
  </si>
  <si>
    <t>Estonia</t>
  </si>
  <si>
    <t>Mozambique</t>
  </si>
  <si>
    <t>Rwanda</t>
  </si>
  <si>
    <t>Suriname</t>
  </si>
  <si>
    <t>Guinea-Bissau</t>
  </si>
  <si>
    <t>Benin</t>
  </si>
  <si>
    <t>Iceland</t>
  </si>
  <si>
    <t>Sierra Leone</t>
  </si>
  <si>
    <t>Yemen</t>
  </si>
  <si>
    <t>Tunisia</t>
  </si>
  <si>
    <t>New Zealand</t>
  </si>
  <si>
    <t>Angola</t>
  </si>
  <si>
    <t>Uruguay</t>
  </si>
  <si>
    <t>Latvia</t>
  </si>
  <si>
    <t>Jordan</t>
  </si>
  <si>
    <t>Liberia</t>
  </si>
  <si>
    <t>Uganda</t>
  </si>
  <si>
    <t>Cyprus</t>
  </si>
  <si>
    <t>Georgia</t>
  </si>
  <si>
    <t>Burkina Faso</t>
  </si>
  <si>
    <t>Niger</t>
  </si>
  <si>
    <t>Togo</t>
  </si>
  <si>
    <t>Syria</t>
  </si>
  <si>
    <t>Jamaica</t>
  </si>
  <si>
    <t>Malta</t>
  </si>
  <si>
    <t>Andorra</t>
  </si>
  <si>
    <t>Chad</t>
  </si>
  <si>
    <t>Gambia</t>
  </si>
  <si>
    <t>Sao Tome and Principe</t>
  </si>
  <si>
    <t>Botswana</t>
  </si>
  <si>
    <t>Bahamas</t>
  </si>
  <si>
    <t>Vietnam</t>
  </si>
  <si>
    <t>Lesotho</t>
  </si>
  <si>
    <t>Diamond Princess</t>
  </si>
  <si>
    <t>San Marino</t>
  </si>
  <si>
    <t>Réunion</t>
  </si>
  <si>
    <t>Channel Islands</t>
  </si>
  <si>
    <t>Guyana</t>
  </si>
  <si>
    <t>Tanzania</t>
  </si>
  <si>
    <t>Taiwan</t>
  </si>
  <si>
    <t>Comoros</t>
  </si>
  <si>
    <t>Burundi</t>
  </si>
  <si>
    <t>Myanmar</t>
  </si>
  <si>
    <t>Mauritius</t>
  </si>
  <si>
    <t>Isle of Man</t>
  </si>
  <si>
    <t>Mongolia</t>
  </si>
  <si>
    <t>Eritrea</t>
  </si>
  <si>
    <t>Guadeloupe</t>
  </si>
  <si>
    <t>Martinique</t>
  </si>
  <si>
    <t>Faeroe Islands</t>
  </si>
  <si>
    <t>Aruba</t>
  </si>
  <si>
    <t>Cambodia</t>
  </si>
  <si>
    <t>Trinidad and Tobago</t>
  </si>
  <si>
    <t>Cayman Islands</t>
  </si>
  <si>
    <t>Gibraltar</t>
  </si>
  <si>
    <t>Papua New Guinea</t>
  </si>
  <si>
    <t>Sint Maarten</t>
  </si>
  <si>
    <t>Bermuda</t>
  </si>
  <si>
    <t>Brunei</t>
  </si>
  <si>
    <t>Barbados</t>
  </si>
  <si>
    <t>Turks and Caicos</t>
  </si>
  <si>
    <t>Seychelles</t>
  </si>
  <si>
    <t>Monaco</t>
  </si>
  <si>
    <t>Bhutan</t>
  </si>
  <si>
    <t>Antigua and Barbuda</t>
  </si>
  <si>
    <t>Liechtenstein</t>
  </si>
  <si>
    <t>Belize</t>
  </si>
  <si>
    <t>French Polynesia</t>
  </si>
  <si>
    <t>St. Vincent Grenadines</t>
  </si>
  <si>
    <t>Saint Martin</t>
  </si>
  <si>
    <t>Macao</t>
  </si>
  <si>
    <t>Curaçao</t>
  </si>
  <si>
    <t>Fiji</t>
  </si>
  <si>
    <t>Saint Lucia</t>
  </si>
  <si>
    <t>Timor-Leste</t>
  </si>
  <si>
    <t>Grenada</t>
  </si>
  <si>
    <t>New Caledonia</t>
  </si>
  <si>
    <t>Laos</t>
  </si>
  <si>
    <t>Dominica</t>
  </si>
  <si>
    <t>Saint Kitts and Nevis</t>
  </si>
  <si>
    <t>Greenland</t>
  </si>
  <si>
    <t>Montserrat</t>
  </si>
  <si>
    <t>Caribbean Netherlands</t>
  </si>
  <si>
    <t>Falkland Islands</t>
  </si>
  <si>
    <t>Vatican City</t>
  </si>
  <si>
    <t>Western Sahara</t>
  </si>
  <si>
    <t>Enter Country Name</t>
  </si>
  <si>
    <t>Toatl Death</t>
  </si>
  <si>
    <t>Total Recovery</t>
  </si>
  <si>
    <t>Total Case</t>
  </si>
  <si>
    <t xml:space="preserve">SUM of Total Recovered </t>
  </si>
  <si>
    <t>SUM of Total Deaths</t>
  </si>
  <si>
    <t>SUM of Total Cases</t>
  </si>
  <si>
    <t>Total Death</t>
  </si>
  <si>
    <t>Recovery</t>
  </si>
  <si>
    <t>Covid 19 Dashboard</t>
  </si>
  <si>
    <t>Number of Country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</si>
</sst>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3.0"/>
      <color theme="1"/>
      <name val="Arial"/>
    </font>
    <font>
      <sz val="10.0"/>
      <color theme="1"/>
      <name val="Arial"/>
    </font>
    <font>
      <b/>
      <sz val="11.0"/>
      <color theme="1"/>
      <name val="Arial"/>
    </font>
    <font>
      <color theme="1"/>
      <name val="Arial"/>
      <scheme val="minor"/>
    </font>
    <font>
      <color theme="1"/>
      <name val="Arial"/>
    </font>
    <font>
      <b/>
      <sz val="15.0"/>
      <color theme="1"/>
      <name val="Arial"/>
    </font>
    <font>
      <b/>
      <sz val="12.0"/>
      <color theme="1"/>
      <name val="Arial"/>
    </font>
    <font>
      <sz val="9.0"/>
      <color rgb="FF000000"/>
      <name val="Arial"/>
    </font>
  </fonts>
  <fills count="5">
    <fill>
      <patternFill patternType="none"/>
    </fill>
    <fill>
      <patternFill patternType="lightGray"/>
    </fill>
    <fill>
      <patternFill patternType="solid">
        <fgColor rgb="FFCCCCCC"/>
        <bgColor rgb="FFCCCCCC"/>
      </patternFill>
    </fill>
    <fill>
      <patternFill patternType="solid">
        <fgColor rgb="FFD9D9D9"/>
        <bgColor rgb="FFD9D9D9"/>
      </patternFill>
    </fill>
    <fill>
      <patternFill patternType="solid">
        <fgColor rgb="FFFFFF00"/>
        <bgColor rgb="FFFFFF00"/>
      </patternFill>
    </fill>
  </fills>
  <borders count="5">
    <border/>
    <border>
      <left/>
      <right/>
      <top/>
      <bottom/>
    </border>
    <border>
      <left style="thin">
        <color rgb="FF000000"/>
      </left>
      <right style="thin">
        <color rgb="FF000000"/>
      </right>
      <top style="thin">
        <color rgb="FF000000"/>
      </top>
      <bottom style="thin">
        <color rgb="FF000000"/>
      </bottom>
    </border>
    <border>
      <right style="thin">
        <color rgb="FFFFFFFF"/>
      </right>
      <top style="thick">
        <color rgb="FF8093B3"/>
      </top>
    </border>
    <border>
      <right style="thin">
        <color rgb="FFFFFFFF"/>
      </right>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Alignment="1" applyBorder="1" applyFill="1" applyFont="1">
      <alignment horizontal="left"/>
    </xf>
    <xf borderId="0" fillId="0" fontId="2" numFmtId="0" xfId="0" applyFont="1"/>
    <xf borderId="0" fillId="0" fontId="3" numFmtId="0" xfId="0" applyFont="1"/>
    <xf borderId="0" fillId="0" fontId="4" numFmtId="0" xfId="0" applyFont="1"/>
    <xf borderId="2" fillId="3" fontId="1" numFmtId="0" xfId="0" applyBorder="1" applyFill="1" applyFont="1"/>
    <xf borderId="2" fillId="0" fontId="5" numFmtId="0" xfId="0" applyBorder="1" applyFont="1"/>
    <xf borderId="2" fillId="4" fontId="6" numFmtId="0" xfId="0" applyBorder="1" applyFill="1" applyFont="1"/>
    <xf borderId="2" fillId="4" fontId="5" numFmtId="0" xfId="0" applyBorder="1" applyFont="1"/>
    <xf borderId="2" fillId="4" fontId="7" numFmtId="0" xfId="0" applyBorder="1" applyFont="1"/>
    <xf borderId="3" fillId="0" fontId="5" numFmtId="0" xfId="0" applyAlignment="1" applyBorder="1" applyFont="1">
      <alignment vertical="bottom"/>
    </xf>
    <xf borderId="4" fillId="0" fontId="5" numFmtId="0" xfId="0" applyAlignment="1" applyBorder="1" applyFont="1">
      <alignment vertical="bottom"/>
    </xf>
    <xf borderId="0" fillId="0" fontId="8" numFmtId="0" xfId="0" applyAlignment="1" applyFont="1">
      <alignment horizontal="left"/>
    </xf>
    <xf borderId="0" fillId="4" fontId="7" numFmtId="0" xfId="0" applyAlignment="1" applyFont="1">
      <alignment readingOrder="0"/>
    </xf>
    <xf borderId="0" fillId="4" fontId="5" numFmtId="0" xfId="0" applyFont="1"/>
    <xf borderId="0" fillId="0" fontId="5"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'Pivot Table 2'!$G$1:$G$2</c:f>
            </c:strRef>
          </c:tx>
          <c:spPr>
            <a:solidFill>
              <a:schemeClr val="accent1"/>
            </a:solidFill>
            <a:ln cmpd="sng">
              <a:solidFill>
                <a:srgbClr val="000000"/>
              </a:solidFill>
            </a:ln>
          </c:spPr>
          <c:cat>
            <c:strRef>
              <c:f>'Pivot Table 2'!$F$3:$F$1000</c:f>
            </c:strRef>
          </c:cat>
          <c:val>
            <c:numRef>
              <c:f>'Pivot Table 2'!$G$3:$G$1000</c:f>
              <c:numCache/>
            </c:numRef>
          </c:val>
        </c:ser>
        <c:ser>
          <c:idx val="1"/>
          <c:order val="1"/>
          <c:tx>
            <c:strRef>
              <c:f>'Pivot Table 2'!$H$1:$H$2</c:f>
            </c:strRef>
          </c:tx>
          <c:spPr>
            <a:solidFill>
              <a:schemeClr val="accent2"/>
            </a:solidFill>
            <a:ln cmpd="sng">
              <a:solidFill>
                <a:srgbClr val="000000"/>
              </a:solidFill>
            </a:ln>
          </c:spPr>
          <c:cat>
            <c:strRef>
              <c:f>'Pivot Table 2'!$F$3:$F$1000</c:f>
            </c:strRef>
          </c:cat>
          <c:val>
            <c:numRef>
              <c:f>'Pivot Table 2'!$H$3:$H$1000</c:f>
              <c:numCache/>
            </c:numRef>
          </c:val>
        </c:ser>
        <c:ser>
          <c:idx val="2"/>
          <c:order val="2"/>
          <c:tx>
            <c:strRef>
              <c:f>'Pivot Table 2'!$I$1:$I$2</c:f>
            </c:strRef>
          </c:tx>
          <c:spPr>
            <a:solidFill>
              <a:schemeClr val="accent3"/>
            </a:solidFill>
            <a:ln cmpd="sng">
              <a:solidFill>
                <a:srgbClr val="000000"/>
              </a:solidFill>
            </a:ln>
          </c:spPr>
          <c:cat>
            <c:strRef>
              <c:f>'Pivot Table 2'!$F$3:$F$1000</c:f>
            </c:strRef>
          </c:cat>
          <c:val>
            <c:numRef>
              <c:f>'Pivot Table 2'!$I$3:$I$1000</c:f>
              <c:numCache/>
            </c:numRef>
          </c:val>
        </c:ser>
        <c:axId val="845774504"/>
        <c:axId val="676773040"/>
      </c:barChart>
      <c:catAx>
        <c:axId val="8457745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676773040"/>
      </c:catAx>
      <c:valAx>
        <c:axId val="6767730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845774504"/>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'Pivot Table 1'!$B$1</c:f>
            </c:strRef>
          </c:tx>
          <c:spPr>
            <a:solidFill>
              <a:schemeClr val="accent1"/>
            </a:solidFill>
            <a:ln cmpd="sng">
              <a:solidFill>
                <a:srgbClr val="000000"/>
              </a:solidFill>
            </a:ln>
          </c:spPr>
          <c:cat>
            <c:strRef>
              <c:f>'Pivot Table 1'!$A$2:$A$1000</c:f>
            </c:strRef>
          </c:cat>
          <c:val>
            <c:numRef>
              <c:f>'Pivot Table 1'!$B$2:$B$1000</c:f>
              <c:numCache/>
            </c:numRef>
          </c:val>
        </c:ser>
        <c:ser>
          <c:idx val="1"/>
          <c:order val="1"/>
          <c:tx>
            <c:strRef>
              <c:f>'Pivot Table 1'!$C$1</c:f>
            </c:strRef>
          </c:tx>
          <c:spPr>
            <a:solidFill>
              <a:schemeClr val="accent2"/>
            </a:solidFill>
            <a:ln cmpd="sng">
              <a:solidFill>
                <a:srgbClr val="000000"/>
              </a:solidFill>
            </a:ln>
          </c:spPr>
          <c:cat>
            <c:strRef>
              <c:f>'Pivot Table 1'!$A$2:$A$1000</c:f>
            </c:strRef>
          </c:cat>
          <c:val>
            <c:numRef>
              <c:f>'Pivot Table 1'!$C$2:$C$1000</c:f>
              <c:numCache/>
            </c:numRef>
          </c:val>
        </c:ser>
        <c:ser>
          <c:idx val="2"/>
          <c:order val="2"/>
          <c:tx>
            <c:strRef>
              <c:f>'Pivot Table 1'!$D$1</c:f>
            </c:strRef>
          </c:tx>
          <c:spPr>
            <a:solidFill>
              <a:schemeClr val="accent3"/>
            </a:solidFill>
            <a:ln cmpd="sng">
              <a:solidFill>
                <a:srgbClr val="000000"/>
              </a:solidFill>
            </a:ln>
          </c:spPr>
          <c:cat>
            <c:strRef>
              <c:f>'Pivot Table 1'!$A$2:$A$1000</c:f>
            </c:strRef>
          </c:cat>
          <c:val>
            <c:numRef>
              <c:f>'Pivot Table 1'!$D$2:$D$1000</c:f>
              <c:numCache/>
            </c:numRef>
          </c:val>
        </c:ser>
        <c:axId val="1074605390"/>
        <c:axId val="145936950"/>
      </c:barChart>
      <c:catAx>
        <c:axId val="10746053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45936950"/>
      </c:catAx>
      <c:valAx>
        <c:axId val="1459369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74605390"/>
      </c:valAx>
    </c:plotArea>
    <c:legend>
      <c:legendPos val="r"/>
      <c:overlay val="0"/>
      <c:txPr>
        <a:bodyPr/>
        <a:lstStyle/>
        <a:p>
          <a:pPr lvl="0">
            <a:defRPr b="0" i="0">
              <a:solidFill>
                <a:srgbClr val="1A1A1A"/>
              </a:solidFill>
              <a:latin typeface="+mn-lt"/>
            </a:defRPr>
          </a:pPr>
        </a:p>
      </c:txPr>
    </c:legend>
    <c:plotVisOnly val="1"/>
  </c:chart>
  <c:spPr>
    <a:solidFill>
      <a:srgbClr val="D9D9D9"/>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'Pivot Table 1'!$D$1</c:f>
            </c:strRef>
          </c:tx>
          <c:spPr>
            <a:solidFill>
              <a:schemeClr val="accent1"/>
            </a:solidFill>
            <a:ln cmpd="sng">
              <a:solidFill>
                <a:srgbClr val="000000"/>
              </a:solidFill>
            </a:ln>
          </c:spPr>
          <c:cat>
            <c:strRef>
              <c:f>'Pivot Table 1'!$A$2:$A$1000</c:f>
            </c:strRef>
          </c:cat>
          <c:val>
            <c:numRef>
              <c:f>'Pivot Table 1'!$D$2:$D$1000</c:f>
              <c:numCache/>
            </c:numRef>
          </c:val>
        </c:ser>
        <c:axId val="2139749944"/>
        <c:axId val="434433553"/>
      </c:barChart>
      <c:catAx>
        <c:axId val="21397499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434433553"/>
      </c:catAx>
      <c:valAx>
        <c:axId val="4344335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139749944"/>
      </c:valAx>
    </c:plotArea>
    <c:legend>
      <c:legendPos val="r"/>
      <c:overlay val="0"/>
      <c:txPr>
        <a:bodyPr/>
        <a:lstStyle/>
        <a:p>
          <a:pPr lvl="0">
            <a:defRPr b="0" i="0">
              <a:solidFill>
                <a:srgbClr val="1A1A1A"/>
              </a:solidFill>
              <a:latin typeface="+mn-lt"/>
            </a:defRPr>
          </a:pPr>
        </a:p>
      </c:txPr>
    </c:legend>
    <c:plotVisOnly val="1"/>
  </c:chart>
  <c:spPr>
    <a:solidFill>
      <a:srgbClr val="D9D9D9"/>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Dashboard!$J$1:$J$2</c:f>
            </c:strRef>
          </c:tx>
          <c:spPr>
            <a:solidFill>
              <a:schemeClr val="accent1"/>
            </a:solidFill>
            <a:ln cmpd="sng">
              <a:solidFill>
                <a:srgbClr val="000000"/>
              </a:solidFill>
            </a:ln>
          </c:spPr>
          <c:cat>
            <c:strRef>
              <c:f>Dashboard!$I$3:$I$1000</c:f>
            </c:strRef>
          </c:cat>
          <c:val>
            <c:numRef>
              <c:f>Dashboard!$J$3:$J$1000</c:f>
              <c:numCache/>
            </c:numRef>
          </c:val>
        </c:ser>
        <c:ser>
          <c:idx val="1"/>
          <c:order val="1"/>
          <c:tx>
            <c:strRef>
              <c:f>Dashboard!$K$1:$K$2</c:f>
            </c:strRef>
          </c:tx>
          <c:spPr>
            <a:solidFill>
              <a:schemeClr val="accent2"/>
            </a:solidFill>
            <a:ln cmpd="sng">
              <a:solidFill>
                <a:srgbClr val="000000"/>
              </a:solidFill>
            </a:ln>
          </c:spPr>
          <c:cat>
            <c:strRef>
              <c:f>Dashboard!$I$3:$I$1000</c:f>
            </c:strRef>
          </c:cat>
          <c:val>
            <c:numRef>
              <c:f>Dashboard!$K$3:$K$1000</c:f>
              <c:numCache/>
            </c:numRef>
          </c:val>
        </c:ser>
        <c:ser>
          <c:idx val="2"/>
          <c:order val="2"/>
          <c:tx>
            <c:strRef>
              <c:f>Dashboard!$L$1:$L$2</c:f>
            </c:strRef>
          </c:tx>
          <c:spPr>
            <a:solidFill>
              <a:schemeClr val="accent3"/>
            </a:solidFill>
            <a:ln cmpd="sng">
              <a:solidFill>
                <a:srgbClr val="000000"/>
              </a:solidFill>
            </a:ln>
          </c:spPr>
          <c:cat>
            <c:strRef>
              <c:f>Dashboard!$I$3:$I$1000</c:f>
            </c:strRef>
          </c:cat>
          <c:val>
            <c:numRef>
              <c:f>Dashboard!$L$3:$L$1000</c:f>
              <c:numCache/>
            </c:numRef>
          </c:val>
        </c:ser>
        <c:axId val="936068579"/>
        <c:axId val="1045930337"/>
      </c:barChart>
      <c:catAx>
        <c:axId val="9360685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045930337"/>
      </c:catAx>
      <c:valAx>
        <c:axId val="10459303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36068579"/>
      </c:valAx>
    </c:plotArea>
    <c:legend>
      <c:legendPos val="r"/>
      <c:overlay val="0"/>
      <c:txPr>
        <a:bodyPr/>
        <a:lstStyle/>
        <a:p>
          <a:pPr lvl="0">
            <a:defRPr b="0" i="0">
              <a:solidFill>
                <a:srgbClr val="1A1A1A"/>
              </a:solidFill>
              <a:latin typeface="+mn-lt"/>
            </a:defRPr>
          </a:pPr>
        </a:p>
      </c:txPr>
    </c:legend>
    <c:plotVisOnly val="1"/>
  </c:chart>
  <c:spPr>
    <a:solidFill>
      <a:srgbClr val="D9D9D9"/>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952500</xdr:colOff>
      <xdr:row>3</xdr:row>
      <xdr:rowOff>85725</xdr:rowOff>
    </xdr:from>
    <xdr:ext cx="4791075" cy="2495550"/>
    <xdr:graphicFrame>
      <xdr:nvGraphicFramePr>
        <xdr:cNvPr id="566716365"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666750</xdr:colOff>
      <xdr:row>0</xdr:row>
      <xdr:rowOff>152400</xdr:rowOff>
    </xdr:from>
    <xdr:ext cx="5715000" cy="3533775"/>
    <xdr:pic>
      <xdr:nvPicPr>
        <xdr:cNvPr id="557936978" name="Chart2"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xdr:row>
      <xdr:rowOff>9525</xdr:rowOff>
    </xdr:from>
    <xdr:ext cx="3819525" cy="1905000"/>
    <xdr:graphicFrame>
      <xdr:nvGraphicFramePr>
        <xdr:cNvPr id="1495116999"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57150</xdr:colOff>
      <xdr:row>1</xdr:row>
      <xdr:rowOff>9525</xdr:rowOff>
    </xdr:from>
    <xdr:ext cx="3695700" cy="1905000"/>
    <xdr:graphicFrame>
      <xdr:nvGraphicFramePr>
        <xdr:cNvPr id="2066782001"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19050</xdr:colOff>
      <xdr:row>3</xdr:row>
      <xdr:rowOff>95250</xdr:rowOff>
    </xdr:from>
    <xdr:ext cx="4638675" cy="1419225"/>
    <xdr:graphicFrame>
      <xdr:nvGraphicFramePr>
        <xdr:cNvPr id="695746241" name="Chart 5"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57150</xdr:colOff>
      <xdr:row>11</xdr:row>
      <xdr:rowOff>114300</xdr:rowOff>
    </xdr:from>
    <xdr:ext cx="3695700" cy="2105025"/>
    <xdr:pic>
      <xdr:nvPicPr>
        <xdr:cNvPr id="412803436" name="Chart6"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oneCellAnchor>
    <xdr:from>
      <xdr:col>3</xdr:col>
      <xdr:colOff>962025</xdr:colOff>
      <xdr:row>11</xdr:row>
      <xdr:rowOff>161925</xdr:rowOff>
    </xdr:from>
    <xdr:ext cx="2857500" cy="2857500"/>
    <mc:AlternateContent>
      <mc:Choice Requires="sle15">
        <xdr:graphicFrame>
          <xdr:nvGraphicFramePr>
            <xdr:cNvPr id="1" name="Continent_1"/>
            <xdr:cNvGraphicFramePr/>
          </xdr:nvGraphicFramePr>
          <xdr:xfrm>
            <a:off x="0" y="0"/>
            <a:ext cx="0" cy="0"/>
          </xdr:xfrm>
          <a:graphic>
            <a:graphicData uri="http://schemas.microsoft.com/office/drawing/2010/slicer">
              <x3Unk:slicer name="Continen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962025</xdr:colOff>
      <xdr:row>14</xdr:row>
      <xdr:rowOff>28575</xdr:rowOff>
    </xdr:from>
    <xdr:ext cx="2857500" cy="2857500"/>
    <mc:AlternateContent>
      <mc:Choice Requires="sle15">
        <xdr:graphicFrame>
          <xdr:nvGraphicFramePr>
            <xdr:cNvPr id="2" name="Country/Region_2"/>
            <xdr:cNvGraphicFramePr/>
          </xdr:nvGraphicFramePr>
          <xdr:xfrm>
            <a:off x="0" y="0"/>
            <a:ext cx="0" cy="0"/>
          </xdr:xfrm>
          <a:graphic>
            <a:graphicData uri="http://schemas.microsoft.com/office/drawing/2010/slicer">
              <x3Unk:slicer name="Country/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210" sheet="worldometer_data"/>
  </cacheSource>
  <cacheFields>
    <cacheField name="Country/Region" numFmtId="0">
      <sharedItems>
        <s v="USA"/>
        <s v="Brazil"/>
        <s v="India"/>
        <s v="Russia"/>
        <s v="South Africa"/>
        <s v="Mexico"/>
        <s v="Peru"/>
        <s v="Chile"/>
        <s v="Colombia"/>
        <s v="Spain"/>
        <s v="Iran"/>
        <s v="UK"/>
        <s v="Saudi Arabia"/>
        <s v="Pakistan"/>
        <s v="Bangladesh"/>
        <s v="Italy"/>
        <s v="Turkey"/>
        <s v="Argentina"/>
        <s v="Germany"/>
        <s v="France"/>
        <s v="Iraq"/>
        <s v="Philippines"/>
        <s v="Indonesia"/>
        <s v="Canada"/>
        <s v="Qatar"/>
        <s v="Kazakhstan"/>
        <s v="Egypt"/>
        <s v="Ecuador"/>
        <s v="Bolivia"/>
        <s v="Sweden"/>
        <s v="Oman"/>
        <s v="Israel"/>
        <s v="Ukraine"/>
        <s v="Dominican Republic"/>
        <s v="Panama"/>
        <s v="Belgium"/>
        <s v="Kuwait"/>
        <s v="Belarus"/>
        <s v="UAE"/>
        <s v="Romania"/>
        <s v="Netherlands"/>
        <s v="Singapore"/>
        <s v="Guatemala"/>
        <s v="Portugal"/>
        <s v="Poland"/>
        <s v="Nigeria"/>
        <s v="Honduras"/>
        <s v="Bahrain"/>
        <s v="Japan"/>
        <s v="Armenia"/>
        <s v="Ghana"/>
        <s v="Kyrgyzstan"/>
        <s v="Afghanistan"/>
        <s v="Switzerland"/>
        <s v="Algeria"/>
        <s v="Azerbaijan"/>
        <s v="Morocco"/>
        <s v="Uzbekistan"/>
        <s v="Serbia"/>
        <s v="Moldova"/>
        <s v="Ireland"/>
        <s v="Kenya"/>
        <s v="Venezuela"/>
        <s v="Nepal"/>
        <s v="Austria"/>
        <s v="Costa Rica"/>
        <s v="Ethiopia"/>
        <s v="Australia"/>
        <s v="El Salvador"/>
        <s v="Czechia"/>
        <s v="Cameroon"/>
        <s v="Ivory Coast"/>
        <s v="S. Korea"/>
        <s v="Denmark"/>
        <s v="Palestine"/>
        <s v="Bosnia and Herzegovina"/>
        <s v="Bulgaria"/>
        <s v="Madagascar"/>
        <s v="Sudan"/>
        <s v="North Macedonia"/>
        <s v="Senegal"/>
        <s v="Norway"/>
        <s v="DRC"/>
        <s v="Malaysia"/>
        <s v="French Guiana"/>
        <s v="Gabon"/>
        <s v="Tajikistan"/>
        <s v="Guinea"/>
        <s v="Haiti"/>
        <s v="Finland"/>
        <s v="Zambia"/>
        <s v="Luxembourg"/>
        <s v="Mauritania"/>
        <s v="Paraguay"/>
        <s v="Albania"/>
        <s v="Lebanon"/>
        <s v="Croatia"/>
        <s v="Djibouti"/>
        <s v="Greece"/>
        <s v="Libya"/>
        <s v="Equatorial Guinea"/>
        <s v="Maldives"/>
        <s v="CAR"/>
        <s v="Hungary"/>
        <s v="Malawi"/>
        <s v="Zimbabwe"/>
        <s v="Nicaragua"/>
        <s v="Hong Kong"/>
        <s v="Congo"/>
        <s v="Montenegro"/>
        <s v="Thailand"/>
        <s v="Somalia"/>
        <s v="Mayotte"/>
        <s v="Eswatini"/>
        <s v="Sri Lanka"/>
        <s v="Cuba"/>
        <s v="Cabo Verde"/>
        <s v="Namibia"/>
        <s v="Mali"/>
        <s v="Slovakia"/>
        <s v="South Sudan"/>
        <s v="Slovenia"/>
        <s v="Lithuania"/>
        <s v="Estonia"/>
        <s v="Mozambique"/>
        <s v="Rwanda"/>
        <s v="Suriname"/>
        <s v="Guinea-Bissau"/>
        <s v="Benin"/>
        <s v="Iceland"/>
        <s v="Sierra Leone"/>
        <s v="Yemen"/>
        <s v="Tunisia"/>
        <s v="New Zealand"/>
        <s v="Angola"/>
        <s v="Uruguay"/>
        <s v="Latvia"/>
        <s v="Jordan"/>
        <s v="Liberia"/>
        <s v="Uganda"/>
        <s v="Cyprus"/>
        <s v="Georgia"/>
        <s v="Burkina Faso"/>
        <s v="Niger"/>
        <s v="Togo"/>
        <s v="Syria"/>
        <s v="Jamaica"/>
        <s v="Malta"/>
        <s v="Andorra"/>
        <s v="Chad"/>
        <s v="Gambia"/>
        <s v="Sao Tome and Principe"/>
        <s v="Botswana"/>
        <s v="Bahamas"/>
        <s v="Vietnam"/>
        <s v="Lesotho"/>
        <s v="Diamond Princess"/>
        <s v="San Marino"/>
        <s v="Réunion"/>
        <s v="Channel Islands"/>
        <s v="Guyana"/>
        <s v="Tanzania"/>
        <s v="Taiwan"/>
        <s v="Comoros"/>
        <s v="Burundi"/>
        <s v="Myanmar"/>
        <s v="Mauritius"/>
        <s v="Isle of Man"/>
        <s v="Mongolia"/>
        <s v="Eritrea"/>
        <s v="Guadeloupe"/>
        <s v="Martinique"/>
        <s v="Faeroe Islands"/>
        <s v="Aruba"/>
        <s v="Cambodia"/>
        <s v="Trinidad and Tobago"/>
        <s v="Cayman Islands"/>
        <s v="Gibraltar"/>
        <s v="Papua New Guinea"/>
        <s v="Sint Maarten"/>
        <s v="Bermuda"/>
        <s v="Brunei"/>
        <s v="Barbados"/>
        <s v="Turks and Caicos"/>
        <s v="Seychelles"/>
        <s v="Monaco"/>
        <s v="Bhutan"/>
        <s v="Antigua and Barbuda"/>
        <s v="Liechtenstein"/>
        <s v="Belize"/>
        <s v="French Polynesia"/>
        <s v="St. Vincent Grenadines"/>
        <s v="Saint Martin"/>
        <s v="Macao"/>
        <s v="Curaçao"/>
        <s v="Fiji"/>
        <s v="Saint Lucia"/>
        <s v="Timor-Leste"/>
        <s v="Grenada"/>
        <s v="New Caledonia"/>
        <s v="Laos"/>
        <s v="Dominica"/>
        <s v="Saint Kitts and Nevis"/>
        <s v="Greenland"/>
        <s v="Montserrat"/>
        <s v="Caribbean Netherlands"/>
        <s v="Falkland Islands"/>
        <s v="Vatican City"/>
        <s v="Western Sahara"/>
      </sharedItems>
    </cacheField>
    <cacheField name="Continent" numFmtId="0">
      <sharedItems>
        <s v="North America"/>
        <s v="South America"/>
        <s v="Asia"/>
        <s v="Europe"/>
        <s v="Africa"/>
        <s v="Australia/Oceania"/>
      </sharedItems>
    </cacheField>
    <cacheField name="Population" numFmtId="0">
      <sharedItems containsSemiMixedTypes="0" containsString="0" containsNumber="1" containsInteger="1">
        <n v="3.3119813E8"/>
        <n v="2.12710692E8"/>
        <n v="1.381344997E9"/>
        <n v="1.45940924E8"/>
        <n v="5.9381566E7"/>
        <n v="1.2906616E8"/>
        <n v="3.3016319E7"/>
        <n v="1.9132514E7"/>
        <n v="5.0936262E7"/>
        <n v="4.6756648E7"/>
        <n v="8.4097623E7"/>
        <n v="6.7922029E7"/>
        <n v="3.4865919E7"/>
        <n v="2.21295851E8"/>
        <n v="1.64851401E8"/>
        <n v="6.0452568E7"/>
        <n v="8.4428331E7"/>
        <n v="4.5236884E7"/>
        <n v="8.381126E7"/>
        <n v="6.5288306E7"/>
        <n v="4.0306025E7"/>
        <n v="1.09722719E8"/>
        <n v="2.73808365E8"/>
        <n v="3.7775022E7"/>
        <n v="2807805.0"/>
        <n v="1.8798667E7"/>
        <n v="1.02516525E8"/>
        <n v="1.7668824E7"/>
        <n v="1.1688459E7"/>
        <n v="1.0105596E7"/>
        <n v="5118446.0"/>
        <n v="9197590.0"/>
        <n v="4.3705858E7"/>
        <n v="1.0858648E7"/>
        <n v="4321282.0"/>
        <n v="1.1594739E7"/>
        <n v="4276658.0"/>
        <n v="9449001.0"/>
        <n v="9902079.0"/>
        <n v="1.9224023E7"/>
        <n v="1.7138756E7"/>
        <n v="5854932.0"/>
        <n v="1.7946899E7"/>
        <n v="1.0193593E7"/>
        <n v="3.7842302E7"/>
        <n v="2.066063E8"/>
        <n v="9919704.0"/>
        <n v="1706669.0"/>
        <n v="1.26435859E8"/>
        <n v="2963811.0"/>
        <n v="3.1133483E7"/>
        <n v="6534479.0"/>
        <n v="3.9009447E7"/>
        <n v="8660952.0"/>
        <n v="4.3926079E7"/>
        <n v="1.0148243E7"/>
        <n v="3.6953359E7"/>
        <n v="3.3516027E7"/>
        <n v="8733665.0"/>
        <n v="4032983.0"/>
        <n v="4943200.0"/>
        <n v="5.388116E7"/>
        <n v="2.8427499E7"/>
        <n v="2.9186486E7"/>
        <n v="9011577.0"/>
        <n v="5098730.0"/>
        <n v="1.15223736E8"/>
        <n v="2.5528864E7"/>
        <n v="6489514.0"/>
        <n v="1.0711019E7"/>
        <n v="2.6606188E7"/>
        <n v="2.643795E7"/>
        <n v="5.1273732E7"/>
        <n v="5794279.0"/>
        <n v="5112340.0"/>
        <n v="3278650.0"/>
        <n v="6942854.0"/>
        <n v="2.7755708E7"/>
        <n v="4.3943536E7"/>
        <n v="2083365.0"/>
        <n v="1.6783877E7"/>
        <n v="5425471.0"/>
        <n v="8.9802183E7"/>
        <n v="3.2406372E7"/>
        <n v="299385.0"/>
        <n v="2230563.0"/>
        <n v="9557468.0"/>
        <n v="1.3164905E7"/>
        <n v="1.1416103E7"/>
        <n v="5541604.0"/>
        <n v="1.8430129E7"/>
        <n v="626952.0"/>
        <n v="4660728.0"/>
        <n v="7141091.0"/>
        <n v="2877470.0"/>
        <n v="6822220.0"/>
        <n v="4102577.0"/>
        <n v="989387.0"/>
        <n v="1.0417673E7"/>
        <n v="6880353.0"/>
        <n v="1407001.0"/>
        <n v="541448.0"/>
        <n v="4837752.0"/>
        <n v="9657785.0"/>
        <n v="1.9174839E7"/>
        <n v="1.4883803E7"/>
        <n v="6632263.0"/>
        <n v="7503041.0"/>
        <n v="5530506.0"/>
        <n v="628074.0"/>
        <n v="6.9817894E7"/>
        <n v="1.5933012E7"/>
        <n v="273419.0"/>
        <n v="1161348.0"/>
        <n v="2.1422362E7"/>
        <n v="1.1325899E7"/>
        <n v="556581.0"/>
        <n v="2545264.0"/>
        <n v="2.0302901E7"/>
        <n v="5459915.0"/>
        <n v="1.1206572E7"/>
        <n v="2078968.0"/>
        <n v="2718121.0"/>
        <n v="1326627.0"/>
        <n v="3.1333962E7"/>
        <n v="1.2981546E7"/>
        <n v="587154.0"/>
        <n v="1972277.0"/>
        <n v="1.2151976E7"/>
        <n v="341465.0"/>
        <n v="7992169.0"/>
        <n v="2.9886897E7"/>
        <n v="1.1830801E7"/>
        <n v="5002100.0"/>
        <n v="3.29563E7"/>
        <n v="3474956.0"/>
        <n v="1883936.0"/>
        <n v="1.0213138E7"/>
        <n v="5068618.0"/>
        <n v="4.5867852E7"/>
        <n v="1208238.0"/>
        <n v="3988368.0"/>
        <n v="2.0954852E7"/>
        <n v="2.4281433E7"/>
        <n v="8296582.0"/>
        <n v="1.75396E7"/>
        <n v="2962478.0"/>
        <n v="441663.0"/>
        <n v="77278.0"/>
        <n v="1.6467965E7"/>
        <n v="2422754.0"/>
        <n v="219544.0"/>
        <n v="2356075.0"/>
        <n v="393616.0"/>
        <n v="9.742547E7"/>
        <n v="2143943.0"/>
        <n v="2332.0"/>
        <n v="33938.0"/>
        <n v="895952.0"/>
        <n v="174022.0"/>
        <n v="786936.0"/>
        <n v="5.9886383E7"/>
        <n v="2.3821199E7"/>
        <n v="871326.0"/>
        <n v="1.1922216E7"/>
        <n v="5.4446389E7"/>
        <n v="1271985.0"/>
        <n v="85078.0"/>
        <n v="3283344.0"/>
        <n v="3551175.0"/>
        <n v="400131.0"/>
        <n v="375235.0"/>
        <n v="48882.0"/>
        <n v="106812.0"/>
        <n v="1.6741375E7"/>
        <n v="1399950.0"/>
        <n v="65798.0"/>
        <n v="33690.0"/>
        <n v="8963009.0"/>
        <n v="42924.0"/>
        <n v="62254.0"/>
        <n v="437893.0"/>
        <n v="287411.0"/>
        <n v="38768.0"/>
        <n v="98408.0"/>
        <n v="39270.0"/>
        <n v="772443.0"/>
        <n v="98010.0"/>
        <n v="38139.0"/>
        <n v="398312.0"/>
        <n v="281072.0"/>
        <n v="110976.0"/>
        <n v="38729.0"/>
        <n v="650193.0"/>
        <n v="164161.0"/>
        <n v="897095.0"/>
        <n v="183712.0"/>
        <n v="1320812.0"/>
        <n v="112576.0"/>
        <n v="285769.0"/>
        <n v="7285750.0"/>
        <n v="72004.0"/>
        <n v="53237.0"/>
        <n v="56780.0"/>
        <n v="4992.0"/>
        <n v="26247.0"/>
        <n v="3489.0"/>
        <n v="801.0"/>
        <n v="598682.0"/>
      </sharedItems>
    </cacheField>
    <cacheField name="Total Cases" numFmtId="0">
      <sharedItems containsSemiMixedTypes="0" containsString="0" containsNumber="1" containsInteger="1">
        <n v="5032179.0"/>
        <n v="2917562.0"/>
        <n v="2025409.0"/>
        <n v="871894.0"/>
        <n v="538184.0"/>
        <n v="462690.0"/>
        <n v="455409.0"/>
        <n v="366671.0"/>
        <n v="357710.0"/>
        <n v="354530.0"/>
        <n v="320117.0"/>
        <n v="308134.0"/>
        <n v="284226.0"/>
        <n v="281863.0"/>
        <n v="249651.0"/>
        <n v="249204.0"/>
        <n v="237265.0"/>
        <n v="228195.0"/>
        <n v="215210.0"/>
        <n v="195633.0"/>
        <n v="140603.0"/>
        <n v="119460.0"/>
        <n v="118753.0"/>
        <n v="118561.0"/>
        <n v="112092.0"/>
        <n v="95942.0"/>
        <n v="95006.0"/>
        <n v="90537.0"/>
        <n v="86423.0"/>
        <n v="81967.0"/>
        <n v="80713.0"/>
        <n v="79559.0"/>
        <n v="76808.0"/>
        <n v="76536.0"/>
        <n v="71418.0"/>
        <n v="71158.0"/>
        <n v="70045.0"/>
        <n v="68503.0"/>
        <n v="61845.0"/>
        <n v="57895.0"/>
        <n v="56982.0"/>
        <n v="54555.0"/>
        <n v="54339.0"/>
        <n v="52061.0"/>
        <n v="49515.0"/>
        <n v="45244.0"/>
        <n v="45098.0"/>
        <n v="42889.0"/>
        <n v="42263.0"/>
        <n v="39819.0"/>
        <n v="39642.0"/>
        <n v="38659.0"/>
        <n v="36896.0"/>
        <n v="36108.0"/>
        <n v="33626.0"/>
        <n v="33247.0"/>
        <n v="29644.0"/>
        <n v="28315.0"/>
        <n v="27332.0"/>
        <n v="26628.0"/>
        <n v="26372.0"/>
        <n v="24411.0"/>
        <n v="22299.0"/>
        <n v="21750.0"/>
        <n v="21696.0"/>
        <n v="21070.0"/>
        <n v="20900.0"/>
        <n v="19890.0"/>
        <n v="19126.0"/>
        <n v="17731.0"/>
        <n v="17718.0"/>
        <n v="16447.0"/>
        <n v="14519.0"/>
        <n v="14306.0"/>
        <n v="13398.0"/>
        <n v="13396.0"/>
        <n v="13014.0"/>
        <n v="12526.0"/>
        <n v="11780.0"/>
        <n v="11399.0"/>
        <n v="10715.0"/>
        <n v="9468.0"/>
        <n v="9309.0"/>
        <n v="9038.0"/>
        <n v="8127.0"/>
        <n v="7787.0"/>
        <n v="7665.0"/>
        <n v="7664.0"/>
        <n v="7544.0"/>
        <n v="7532.0"/>
        <n v="7164.0"/>
        <n v="7073.0"/>
        <n v="6444.0"/>
        <n v="6375.0"/>
        <n v="6016.0"/>
        <n v="5672.0"/>
        <n v="5404.0"/>
        <n v="5330.0"/>
        <n v="5123.0"/>
        <n v="4879.0"/>
        <n v="4821.0"/>
        <n v="4680.0"/>
        <n v="4620.0"/>
        <n v="4597.0"/>
        <n v="4491.0"/>
        <n v="4339.0"/>
        <n v="3902.0"/>
        <n v="3850.0"/>
        <n v="3546.0"/>
        <n v="3480.0"/>
        <n v="3330.0"/>
        <n v="3227.0"/>
        <n v="3042.0"/>
        <n v="2968.0"/>
        <n v="2839.0"/>
        <n v="2775.0"/>
        <n v="2734.0"/>
        <n v="2652.0"/>
        <n v="2552.0"/>
        <n v="2480.0"/>
        <n v="2450.0"/>
        <n v="2223.0"/>
        <n v="2171.0"/>
        <n v="2124.0"/>
        <n v="2120.0"/>
        <n v="2111.0"/>
        <n v="2096.0"/>
        <n v="2032.0"/>
        <n v="1936.0"/>
        <n v="1930.0"/>
        <n v="1877.0"/>
        <n v="1768.0"/>
        <n v="1642.0"/>
        <n v="1569.0"/>
        <n v="1483.0"/>
        <n v="1318.0"/>
        <n v="1275.0"/>
        <n v="1232.0"/>
        <n v="1224.0"/>
        <n v="1223.0"/>
        <n v="1208.0"/>
        <n v="1206.0"/>
        <n v="1158.0"/>
        <n v="1153.0"/>
        <n v="1012.0"/>
        <n v="999.0"/>
        <n v="958.0"/>
        <n v="946.0"/>
        <n v="944.0"/>
        <n v="942.0"/>
        <n v="935.0"/>
        <n v="878.0"/>
        <n v="804.0"/>
        <n v="761.0"/>
        <n v="747.0"/>
        <n v="742.0"/>
        <n v="712.0"/>
        <n v="699.0"/>
        <n v="671.0"/>
        <n v="597.0"/>
        <n v="538.0"/>
        <n v="509.0"/>
        <n v="477.0"/>
        <n v="396.0"/>
        <n v="395.0"/>
        <n v="357.0"/>
        <n v="344.0"/>
        <n v="336.0"/>
        <n v="293.0"/>
        <n v="282.0"/>
        <n v="279.0"/>
        <n v="276.0"/>
        <n v="266.0"/>
        <n v="263.0"/>
        <n v="243.0"/>
        <n v="210.0"/>
        <n v="203.0"/>
        <n v="190.0"/>
        <n v="163.0"/>
        <n v="160.0"/>
        <n v="157.0"/>
        <n v="141.0"/>
        <n v="133.0"/>
        <n v="129.0"/>
        <n v="126.0"/>
        <n v="125.0"/>
        <n v="105.0"/>
        <n v="92.0"/>
        <n v="89.0"/>
        <n v="86.0"/>
        <n v="64.0"/>
        <n v="56.0"/>
        <n v="53.0"/>
        <n v="46.0"/>
        <n v="31.0"/>
        <n v="27.0"/>
        <n v="25.0"/>
        <n v="24.0"/>
        <n v="22.0"/>
        <n v="20.0"/>
        <n v="18.0"/>
        <n v="17.0"/>
        <n v="14.0"/>
        <n v="13.0"/>
        <n v="12.0"/>
        <n v="10.0"/>
      </sharedItems>
    </cacheField>
    <cacheField name="Total Deaths" numFmtId="0">
      <sharedItems containsSemiMixedTypes="0" containsString="0" containsNumber="1" containsInteger="1">
        <n v="162804.0"/>
        <n v="98644.0"/>
        <n v="41638.0"/>
        <n v="14606.0"/>
        <n v="9604.0"/>
        <n v="50517.0"/>
        <n v="20424.0"/>
        <n v="9889.0"/>
        <n v="11939.0"/>
        <n v="28500.0"/>
        <n v="17976.0"/>
        <n v="46413.0"/>
        <n v="3055.0"/>
        <n v="6035.0"/>
        <n v="3306.0"/>
        <n v="35187.0"/>
        <n v="5798.0"/>
        <n v="4251.0"/>
        <n v="9252.0"/>
        <n v="30312.0"/>
        <n v="5161.0"/>
        <n v="2150.0"/>
        <n v="5521.0"/>
        <n v="8966.0"/>
        <n v="178.0"/>
        <n v="1058.0"/>
        <n v="4951.0"/>
        <n v="5877.0"/>
        <n v="3465.0"/>
        <n v="5766.0"/>
        <n v="492.0"/>
        <n v="576.0"/>
        <n v="1819.0"/>
        <n v="1246.0"/>
        <n v="1574.0"/>
        <n v="9859.0"/>
        <n v="469.0"/>
        <n v="580.0"/>
        <n v="354.0"/>
        <n v="2566.0"/>
        <n v="6153.0"/>
        <n v="27.0"/>
        <n v="2119.0"/>
        <n v="1743.0"/>
        <n v="1774.0"/>
        <n v="930.0"/>
        <n v="1423.0"/>
        <n v="156.0"/>
        <n v="1026.0"/>
        <n v="772.0"/>
        <n v="199.0"/>
        <n v="1447.0"/>
        <n v="1298.0"/>
        <n v="1985.0"/>
        <n v="1273.0"/>
        <n v="479.0"/>
        <n v="449.0"/>
        <n v="175.0"/>
        <n v="621.0"/>
        <n v="828.0"/>
        <n v="1768.0"/>
        <n v="399.0"/>
        <n v="195.0"/>
        <n v="65.0"/>
        <n v="719.0"/>
        <n v="200.0"/>
        <n v="365.0"/>
        <n v="255.0"/>
        <n v="513.0"/>
        <n v="390.0"/>
        <n v="391.0"/>
        <n v="103.0"/>
        <n v="303.0"/>
        <n v="617.0"/>
        <n v="92.0"/>
        <n v="384.0"/>
        <n v="435.0"/>
        <n v="134.0"/>
        <n v="763.0"/>
        <n v="517.0"/>
        <n v="223.0"/>
        <n v="256.0"/>
        <n v="215.0"/>
        <n v="125.0"/>
        <n v="47.0"/>
        <n v="51.0"/>
        <n v="62.0"/>
        <n v="49.0"/>
        <n v="171.0"/>
        <n v="331.0"/>
        <n v="119.0"/>
        <n v="157.0"/>
        <n v="66.0"/>
        <n v="188.0"/>
        <n v="70.0"/>
        <n v="155.0"/>
        <n v="59.0"/>
        <n v="210.0"/>
        <n v="107.0"/>
        <n v="83.0"/>
        <n v="19.0"/>
        <n v="600.0"/>
        <n v="137.0"/>
        <n v="84.0"/>
        <n v="123.0"/>
        <n v="46.0"/>
        <n v="58.0"/>
        <n v="60.0"/>
        <n v="93.0"/>
        <n v="39.0"/>
        <n v="55.0"/>
        <n v="11.0"/>
        <n v="88.0"/>
        <n v="15.0"/>
        <n v="124.0"/>
        <n v="29.0"/>
        <n v="81.0"/>
        <n v="63.0"/>
        <n v="5.0"/>
        <n v="38.0"/>
        <n v="10.0"/>
        <n v="67.0"/>
        <n v="508.0"/>
        <n v="22.0"/>
        <n v="64.0"/>
        <n v="37.0"/>
        <n v="32.0"/>
        <n v="78.0"/>
        <n v="17.0"/>
        <n v="54.0"/>
        <n v="69.0"/>
        <n v="48.0"/>
        <n v="12.0"/>
        <n v="9.0"/>
        <n v="52.0"/>
        <n v="76.0"/>
        <n v="16.0"/>
        <n v="2.0"/>
        <n v="14.0"/>
        <n v="23.0"/>
        <n v="13.0"/>
        <n v="42.0"/>
        <n v="21.0"/>
        <n v="7.0"/>
        <n v="1.0"/>
        <n v="6.0"/>
        <n v="24.0"/>
        <n v="3.0"/>
        <n v="8.0"/>
        <n v="4.0"/>
      </sharedItems>
    </cacheField>
    <cacheField name="Total Recovered " numFmtId="0">
      <sharedItems containsSemiMixedTypes="0" containsString="0" containsNumber="1" containsInteger="1">
        <n v="2576668.0"/>
        <n v="2047660.0"/>
        <n v="1377384.0"/>
        <n v="676357.0"/>
        <n v="387316.0"/>
        <n v="308848.0"/>
        <n v="310337.0"/>
        <n v="340168.0"/>
        <n v="192355.0"/>
        <n v="17657.0"/>
        <n v="277463.0"/>
        <n v="3421.0"/>
        <n v="247089.0"/>
        <n v="256058.0"/>
        <n v="143824.0"/>
        <n v="201323.0"/>
        <n v="220546.0"/>
        <n v="99852.0"/>
        <n v="196200.0"/>
        <n v="82460.0"/>
        <n v="101025.0"/>
        <n v="66837.0"/>
        <n v="75645.0"/>
        <n v="103106.0"/>
        <n v="108831.0"/>
        <n v="68871.0"/>
        <n v="48898.0"/>
        <n v="71318.0"/>
        <n v="27373.0"/>
        <n v="5453.0"/>
        <n v="70910.0"/>
        <n v="53427.0"/>
        <n v="42524.0"/>
        <n v="40539.0"/>
        <n v="45658.0"/>
        <n v="17661.0"/>
        <n v="61610.0"/>
        <n v="63756.0"/>
        <n v="55739.0"/>
        <n v="28992.0"/>
        <n v="12254.0"/>
        <n v="48031.0"/>
        <n v="42070.0"/>
        <n v="37840.0"/>
        <n v="35642.0"/>
        <n v="32430.0"/>
        <n v="6116.0"/>
        <n v="39945.0"/>
        <n v="28877.0"/>
        <n v="31556.0"/>
        <n v="36384.0"/>
        <n v="30099.0"/>
        <n v="25840.0"/>
        <n v="31600.0"/>
        <n v="23238.0"/>
        <n v="29275.0"/>
        <n v="20553.0"/>
        <n v="19291.0"/>
        <n v="14047.0"/>
        <n v="18676.0"/>
        <n v="23364.0"/>
        <n v="10444.0"/>
        <n v="12146.0"/>
        <n v="15389.0"/>
        <n v="19596.0"/>
        <n v="7038.0"/>
        <n v="9027.0"/>
        <n v="10941.0"/>
        <n v="9236.0"/>
        <n v="12320.0"/>
        <n v="15320.0"/>
        <n v="12484.0"/>
        <n v="13543.0"/>
        <n v="12787.0"/>
        <n v="6907.0"/>
        <n v="7042.0"/>
        <n v="7374.0"/>
        <n v="10148.0"/>
        <n v="6194.0"/>
        <n v="7480.0"/>
        <n v="7101.0"/>
        <n v="8857.0"/>
        <n v="8048.0"/>
        <n v="8713.0"/>
        <n v="7240.0"/>
        <n v="5609.0"/>
        <n v="6443.0"/>
        <n v="6757.0"/>
        <n v="4832.0"/>
        <n v="6980.0"/>
        <n v="5786.0"/>
        <n v="5750.0"/>
        <n v="5291.0"/>
        <n v="4974.0"/>
        <n v="3155.0"/>
        <n v="1974.0"/>
        <n v="4688.0"/>
        <n v="5057.0"/>
        <n v="1374.0"/>
        <n v="652.0"/>
        <n v="2182.0"/>
        <n v="2725.0"/>
        <n v="1641.0"/>
        <n v="3463.0"/>
        <n v="2137.0"/>
        <n v="1264.0"/>
        <n v="2913.0"/>
        <n v="2458.0"/>
        <n v="1589.0"/>
        <n v="2178.0"/>
        <n v="3148.0"/>
        <n v="1728.0"/>
        <n v="2738.0"/>
        <n v="1476.0"/>
        <n v="2541.0"/>
        <n v="2409.0"/>
        <n v="2010.0"/>
        <n v="563.0"/>
        <n v="1954.0"/>
        <n v="1824.0"/>
        <n v="1175.0"/>
        <n v="1909.0"/>
        <n v="1656.0"/>
        <n v="795.0"/>
        <n v="1258.0"/>
        <n v="1446.0"/>
        <n v="944.0"/>
        <n v="1600.0"/>
        <n v="1825.0"/>
        <n v="1427.0"/>
        <n v="898.0"/>
        <n v="1241.0"/>
        <n v="1524.0"/>
        <n v="520.0"/>
        <n v="1079.0"/>
        <n v="1070.0"/>
        <n v="1171.0"/>
        <n v="705.0"/>
        <n v="1102.0"/>
        <n v="856.0"/>
        <n v="987.0"/>
        <n v="961.0"/>
        <n v="1057.0"/>
        <n v="697.0"/>
        <n v="311.0"/>
        <n v="745.0"/>
        <n v="670.0"/>
        <n v="828.0"/>
        <n v="838.0"/>
        <n v="136.0"/>
        <n v="797.0"/>
        <n v="63.0"/>
        <n v="91.0"/>
        <n v="392.0"/>
        <n v="175.0"/>
        <n v="651.0"/>
        <n v="657.0"/>
        <n v="592.0"/>
        <n v="533.0"/>
        <n v="189.0"/>
        <n v="183.0"/>
        <n v="443.0"/>
        <n v="340.0"/>
        <n v="304.0"/>
        <n v="308.0"/>
        <n v="334.0"/>
        <n v="312.0"/>
        <n v="260.0"/>
        <n v="225.0"/>
        <n v="179.0"/>
        <n v="98.0"/>
        <n v="192.0"/>
        <n v="114.0"/>
        <n v="210.0"/>
        <n v="135.0"/>
        <n v="202.0"/>
        <n v="184.0"/>
        <n v="53.0"/>
        <n v="64.0"/>
        <n v="144.0"/>
        <n v="138.0"/>
        <n v="100.0"/>
        <n v="39.0"/>
        <n v="124.0"/>
        <n v="105.0"/>
        <n v="93.0"/>
        <n v="76.0"/>
        <n v="85.0"/>
        <n v="31.0"/>
        <n v="62.0"/>
        <n v="46.0"/>
        <n v="41.0"/>
        <n v="28.0"/>
        <n v="18.0"/>
        <n v="24.0"/>
        <n v="23.0"/>
        <n v="22.0"/>
        <n v="19.0"/>
        <n v="16.0"/>
        <n v="14.0"/>
        <n v="10.0"/>
        <n v="7.0"/>
        <n v="13.0"/>
        <n v="12.0"/>
        <n v="8.0"/>
      </sharedItems>
    </cacheField>
    <cacheField name="Active Cases" numFmtId="0">
      <sharedItems containsSemiMixedTypes="0" containsString="0" containsNumber="1" containsInteger="1">
        <n v="2292707.0"/>
        <n v="771258.0"/>
        <n v="606387.0"/>
        <n v="180931.0"/>
        <n v="141264.0"/>
        <n v="103325.0"/>
        <n v="124648.0"/>
        <n v="16614.0"/>
        <n v="153416.0"/>
        <n v="6546.0"/>
        <n v="24678.0"/>
        <n v="33255.0"/>
        <n v="34082.0"/>
        <n v="19770.0"/>
        <n v="102521.0"/>
        <n v="12694.0"/>
        <n v="10921.0"/>
        <n v="124092.0"/>
        <n v="9758.0"/>
        <n v="82861.0"/>
        <n v="34417.0"/>
        <n v="50473.0"/>
        <n v="37587.0"/>
        <n v="6489.0"/>
        <n v="3083.0"/>
        <n v="26013.0"/>
        <n v="41157.0"/>
        <n v="13342.0"/>
        <n v="55585.0"/>
        <n v="434.0"/>
        <n v="9311.0"/>
        <n v="25556.0"/>
        <n v="32465.0"/>
        <n v="34751.0"/>
        <n v="24186.0"/>
        <n v="43638.0"/>
        <n v="7966.0"/>
        <n v="4167.0"/>
        <n v="5752.0"/>
        <n v="26337.0"/>
        <n v="324.0"/>
        <n v="6497.0"/>
        <n v="10150.0"/>
        <n v="12478.0"/>
        <n v="12099.0"/>
        <n v="11884.0"/>
        <n v="37559.0"/>
        <n v="2788.0"/>
        <n v="12360.0"/>
        <n v="7491.0"/>
        <n v="3059.0"/>
        <n v="7113.0"/>
        <n v="2523.0"/>
        <n v="9115.0"/>
        <n v="3493.0"/>
        <n v="8642.0"/>
        <n v="8849.0"/>
        <n v="12664.0"/>
        <n v="7124.0"/>
        <n v="1240.0"/>
        <n v="13568.0"/>
        <n v="9958.0"/>
        <n v="6296.0"/>
        <n v="1381.0"/>
        <n v="13832.0"/>
        <n v="11508.0"/>
        <n v="8694.0"/>
        <n v="9377.0"/>
        <n v="5021.0"/>
        <n v="2007.0"/>
        <n v="3860.0"/>
        <n v="673.0"/>
        <n v="902.0"/>
        <n v="6399.0"/>
        <n v="5970.0"/>
        <n v="5205.0"/>
        <n v="2244.0"/>
        <n v="4823.0"/>
        <n v="3402.0"/>
        <n v="3391.0"/>
        <n v="355.0"/>
        <n v="1046.0"/>
        <n v="200.0"/>
        <n v="840.0"/>
        <n v="2127.0"/>
        <n v="1160.0"/>
        <n v="858.0"/>
        <n v="2541.0"/>
        <n v="221.0"/>
        <n v="1179.0"/>
        <n v="1204.0"/>
        <n v="996.0"/>
        <n v="1335.0"/>
        <n v="2673.0"/>
        <n v="3628.0"/>
        <n v="561.0"/>
        <n v="214.0"/>
        <n v="3539.0"/>
        <n v="4120.0"/>
        <n v="2556.0"/>
        <n v="1936.0"/>
        <n v="2920.0"/>
        <n v="534.0"/>
        <n v="2217.0"/>
        <n v="2991.0"/>
        <n v="866.0"/>
        <n v="1346.0"/>
        <n v="1899.0"/>
        <n v="1242.0"/>
        <n v="124.0"/>
        <n v="1406.0"/>
        <n v="265.0"/>
        <n v="1437.0"/>
        <n v="287.0"/>
        <n v="278.0"/>
        <n v="697.0"/>
        <n v="2074.0"/>
        <n v="474.0"/>
        <n v="627.0"/>
        <n v="1228.0"/>
        <n v="189.0"/>
        <n v="107.0"/>
        <n v="1310.0"/>
        <n v="848.0"/>
        <n v="621.0"/>
        <n v="1061.0"/>
        <n v="298.0"/>
        <n v="95.0"/>
        <n v="383.0"/>
        <n v="362.0"/>
        <n v="350.0"/>
        <n v="23.0"/>
        <n v="899.0"/>
        <n v="202.0"/>
        <n v="173.0"/>
        <n v="50.0"/>
        <n v="441.0"/>
        <n v="116.0"/>
        <n v="333.0"/>
        <n v="143.0"/>
        <n v="27.0"/>
        <n v="293.0"/>
        <n v="640.0"/>
        <n v="201.0"/>
        <n v="267.0"/>
        <n v="64.0"/>
        <n v="28.0"/>
        <n v="783.0"/>
        <n v="66.0"/>
        <n v="739.0"/>
        <n v="656.0"/>
        <n v="345.0"/>
        <n v="544.0"/>
        <n v="48.0"/>
        <n v="0.0"/>
        <n v="74.0"/>
        <n v="17.0"/>
        <n v="327.0"/>
        <n v="305.0"/>
        <n v="49.0"/>
        <n v="90.0"/>
        <n v="43.0"/>
        <n v="33.0"/>
        <n v="57.0"/>
        <n v="86.0"/>
        <n v="163.0"/>
        <n v="146.0"/>
        <n v="67.0"/>
        <n v="6.0"/>
        <n v="80.0"/>
        <n v="4.0"/>
        <n v="26.0"/>
        <n v="88.0"/>
        <n v="2.0"/>
        <n v="16.0"/>
        <n v="12.0"/>
        <n v="13.0"/>
        <n v="3.0"/>
        <n v="53.0"/>
        <n v="10.0"/>
        <n v="9.0"/>
        <n v="8.0"/>
        <n v="1.0"/>
      </sharedItems>
    </cacheField>
    <cacheField name="Critical Cases" numFmtId="0">
      <sharedItems containsSemiMixedTypes="0" containsString="0" containsNumber="1" containsInteger="1">
        <n v="18296.0"/>
        <n v="8318.0"/>
        <n v="8944.0"/>
        <n v="2300.0"/>
        <n v="539.0"/>
        <n v="3987.0"/>
        <n v="1426.0"/>
        <n v="1358.0"/>
        <n v="1493.0"/>
        <n v="617.0"/>
        <n v="4156.0"/>
        <n v="73.0"/>
        <n v="1915.0"/>
        <n v="809.0"/>
        <n v="43.0"/>
        <n v="42.0"/>
        <n v="580.0"/>
        <n v="1150.0"/>
        <n v="236.0"/>
        <n v="384.0"/>
        <n v="517.0"/>
        <n v="239.0"/>
        <n v="2263.0"/>
        <n v="77.0"/>
        <n v="221.0"/>
        <n v="41.0"/>
        <n v="378.0"/>
        <n v="71.0"/>
        <n v="38.0"/>
        <n v="177.0"/>
        <n v="358.0"/>
        <n v="158.0"/>
        <n v="317.0"/>
        <n v="161.0"/>
        <n v="61.0"/>
        <n v="127.0"/>
        <n v="44.0"/>
        <n v="53.0"/>
        <n v="458.0"/>
        <n v="37.0"/>
        <n v="33.0"/>
        <n v="5.0"/>
        <n v="72.0"/>
        <n v="7.0"/>
        <n v="52.0"/>
        <n v="115.0"/>
        <n v="4.0"/>
        <n v="24.0"/>
        <n v="31.0"/>
        <n v="23.0"/>
        <n v="57.0"/>
        <n v="66.0"/>
        <n v="228.0"/>
        <n v="120.0"/>
        <n v="362.0"/>
        <n v="25.0"/>
        <n v="103.0"/>
        <n v="185.0"/>
        <n v="509.0"/>
        <n v="17.0"/>
        <n v="30.0"/>
        <n v="6.0"/>
        <n v="18.0"/>
        <n v="2.0"/>
        <n v="3.0"/>
        <n v="47.0"/>
        <n v="88.0"/>
        <n v="1.0"/>
        <n v="11.0"/>
        <n v="54.0"/>
        <n v="9.0"/>
        <n v="46.0"/>
        <n v="14.0"/>
        <n v="12.0"/>
        <n v="8.0"/>
        <n v="39.0"/>
        <n v="20.0"/>
        <n v="34.0"/>
      </sharedItems>
    </cacheField>
    <cacheField name="Tot Cases/1M pop" numFmtId="0">
      <sharedItems containsSemiMixedTypes="0" containsString="0" containsNumber="1" containsInteger="1">
        <n v="15194.0"/>
        <n v="13716.0"/>
        <n v="1466.0"/>
        <n v="5974.0"/>
        <n v="9063.0"/>
        <n v="3585.0"/>
        <n v="13793.0"/>
        <n v="19165.0"/>
        <n v="7023.0"/>
        <n v="7582.0"/>
        <n v="3806.0"/>
        <n v="4537.0"/>
        <n v="8152.0"/>
        <n v="1274.0"/>
        <n v="1514.0"/>
        <n v="4122.0"/>
        <n v="2810.0"/>
        <n v="5044.0"/>
        <n v="2568.0"/>
        <n v="2996.0"/>
        <n v="3488.0"/>
        <n v="1089.0"/>
        <n v="434.0"/>
        <n v="3139.0"/>
        <n v="39922.0"/>
        <n v="5104.0"/>
        <n v="927.0"/>
        <n v="5124.0"/>
        <n v="7394.0"/>
        <n v="8111.0"/>
        <n v="15769.0"/>
        <n v="8650.0"/>
        <n v="1757.0"/>
        <n v="7048.0"/>
        <n v="16527.0"/>
        <n v="6137.0"/>
        <n v="16378.0"/>
        <n v="7250.0"/>
        <n v="6246.0"/>
        <n v="3012.0"/>
        <n v="3325.0"/>
        <n v="9318.0"/>
        <n v="3028.0"/>
        <n v="5107.0"/>
        <n v="1308.0"/>
        <n v="219.0"/>
        <n v="4546.0"/>
        <n v="25130.0"/>
        <n v="334.0"/>
        <n v="13435.0"/>
        <n v="1273.0"/>
        <n v="5916.0"/>
        <n v="946.0"/>
        <n v="4169.0"/>
        <n v="766.0"/>
        <n v="3276.0"/>
        <n v="802.0"/>
        <n v="845.0"/>
        <n v="3129.0"/>
        <n v="6603.0"/>
        <n v="5335.0"/>
        <n v="453.0"/>
        <n v="784.0"/>
        <n v="745.0"/>
        <n v="2408.0"/>
        <n v="4132.0"/>
        <n v="181.0"/>
        <n v="779.0"/>
        <n v="2947.0"/>
        <n v="1655.0"/>
        <n v="666.0"/>
        <n v="622.0"/>
        <n v="283.0"/>
        <n v="2469.0"/>
        <n v="2621.0"/>
        <n v="4086.0"/>
        <n v="1874.0"/>
        <n v="451.0"/>
        <n v="268.0"/>
        <n v="5471.0"/>
        <n v="638.0"/>
        <n v="1745.0"/>
        <n v="104.0"/>
        <n v="279.0"/>
        <n v="27146.0"/>
        <n v="3491.0"/>
        <n v="582.0"/>
        <n v="661.0"/>
        <n v="1359.0"/>
        <n v="389.0"/>
        <n v="11282.0"/>
        <n v="1383.0"/>
        <n v="893.0"/>
        <n v="2091.0"/>
        <n v="831.0"/>
        <n v="1317.0"/>
        <n v="5387.0"/>
        <n v="492.0"/>
        <n v="709.0"/>
        <n v="3426.0"/>
        <n v="8643.0"/>
        <n v="955.0"/>
        <n v="476.0"/>
        <n v="234.0"/>
        <n v="292.0"/>
        <n v="588.0"/>
        <n v="513.0"/>
        <n v="641.0"/>
        <n v="5541.0"/>
        <n v="48.0"/>
        <n v="203.0"/>
        <n v="11126.0"/>
        <n v="2556.0"/>
        <n v="133.0"/>
        <n v="245.0"/>
        <n v="4912.0"/>
        <n v="1042.0"/>
        <n v="126.0"/>
        <n v="454.0"/>
        <n v="1069.0"/>
        <n v="799.0"/>
        <n v="1601.0"/>
        <n v="68.0"/>
        <n v="163.0"/>
        <n v="3570.0"/>
        <n v="1030.0"/>
        <n v="159.0"/>
        <n v="5652.0"/>
        <n v="235.0"/>
        <n v="59.0"/>
        <n v="139.0"/>
        <n v="314.0"/>
        <n v="45.0"/>
        <n v="379.0"/>
        <n v="677.0"/>
        <n v="121.0"/>
        <n v="241.0"/>
        <n v="27.0"/>
        <n v="1000.0"/>
        <n v="302.0"/>
        <n v="55.0"/>
        <n v="47.0"/>
        <n v="122.0"/>
        <n v="57.0"/>
        <n v="323.0"/>
        <n v="2142.0"/>
        <n v="12216.0"/>
        <n v="386.0"/>
        <n v="3999.0"/>
        <n v="341.0"/>
        <n v="1933.0"/>
        <n v="8.0"/>
        <n v="346.0"/>
        <n v="54.0"/>
        <n v="20596.0"/>
        <n v="749.0"/>
        <n v="3431.0"/>
        <n v="684.0"/>
        <n v="20.0"/>
        <n v="33.0"/>
        <n v="7.0"/>
        <n v="270.0"/>
        <n v="3949.0"/>
        <n v="89.0"/>
        <n v="79.0"/>
        <n v="697.0"/>
        <n v="736.0"/>
        <n v="5442.0"/>
        <n v="2462.0"/>
        <n v="15.0"/>
        <n v="150.0"/>
        <n v="3085.0"/>
        <n v="5640.0"/>
        <n v="18.0"/>
        <n v="3728.0"/>
        <n v="2522.0"/>
        <n v="322.0"/>
        <n v="463.0"/>
        <n v="3327.0"/>
        <n v="1280.0"/>
        <n v="3183.0"/>
        <n v="136.0"/>
        <n v="939.0"/>
        <n v="2334.0"/>
        <n v="216.0"/>
        <n v="228.0"/>
        <n v="505.0"/>
        <n v="1368.0"/>
        <n v="71.0"/>
        <n v="189.0"/>
        <n v="30.0"/>
        <n v="19.0"/>
        <n v="213.0"/>
        <n v="77.0"/>
        <n v="3.0"/>
        <n v="250.0"/>
        <n v="319.0"/>
        <n v="247.0"/>
        <n v="2604.0"/>
        <n v="495.0"/>
        <n v="3726.0"/>
        <n v="14981.0"/>
        <n v="17.0"/>
      </sharedItems>
    </cacheField>
    <cacheField name="Deaths/1M pop" numFmtId="0">
      <sharedItems containsSemiMixedTypes="0" containsString="0" containsNumber="1">
        <n v="492.0"/>
        <n v="464.0"/>
        <n v="30.0"/>
        <n v="100.0"/>
        <n v="162.0"/>
        <n v="391.0"/>
        <n v="619.0"/>
        <n v="517.0"/>
        <n v="234.0"/>
        <n v="610.0"/>
        <n v="214.0"/>
        <n v="683.0"/>
        <n v="88.0"/>
        <n v="27.0"/>
        <n v="20.0"/>
        <n v="582.0"/>
        <n v="69.0"/>
        <n v="94.0"/>
        <n v="110.0"/>
        <n v="128.0"/>
        <n v="237.0"/>
        <n v="63.0"/>
        <n v="56.0"/>
        <n v="48.0"/>
        <n v="333.0"/>
        <n v="296.0"/>
        <n v="571.0"/>
        <n v="96.0"/>
        <n v="42.0"/>
        <n v="115.0"/>
        <n v="364.0"/>
        <n v="850.0"/>
        <n v="61.0"/>
        <n v="36.0"/>
        <n v="133.0"/>
        <n v="359.0"/>
        <n v="5.0"/>
        <n v="118.0"/>
        <n v="171.0"/>
        <n v="47.0"/>
        <n v="143.0"/>
        <n v="91.0"/>
        <n v="8.0"/>
        <n v="260.0"/>
        <n v="6.0"/>
        <n v="221.0"/>
        <n v="33.0"/>
        <n v="229.0"/>
        <n v="29.0"/>
        <n v="12.0"/>
        <n v="71.0"/>
        <n v="205.0"/>
        <n v="358.0"/>
        <n v="7.0"/>
        <n v="2.0"/>
        <n v="80.0"/>
        <n v="39.0"/>
        <n v="3.0"/>
        <n v="10.0"/>
        <n v="79.0"/>
        <n v="15.0"/>
        <n v="4.0"/>
        <n v="106.0"/>
        <n v="18.0"/>
        <n v="117.0"/>
        <n v="17.0"/>
        <n v="248.0"/>
        <n v="13.0"/>
        <n v="157.0"/>
        <n v="23.0"/>
        <n v="60.0"/>
        <n v="11.0"/>
        <n v="190.0"/>
        <n v="34.0"/>
        <n v="9.0"/>
        <n v="65.0"/>
        <n v="38.0"/>
        <n v="16.0"/>
        <n v="59.0"/>
        <n v="35.0"/>
        <n v="62.0"/>
        <n v="19.0"/>
        <n v="0.8"/>
        <n v="0.5"/>
        <n v="49.0"/>
        <n v="0.4"/>
        <n v="14.0"/>
        <n v="1.0"/>
        <n v="0.1"/>
        <n v="673.0"/>
        <n v="68.0"/>
        <n v="1238.0"/>
        <n v="270.0"/>
        <n v="28.0"/>
        <n v="0.3"/>
        <n v="0.08"/>
        <n v="282.0"/>
        <n v="55.0"/>
        <n v="40.0"/>
        <n v="32.0"/>
        <n v="373.0"/>
        <n v="145.0"/>
        <n v="24.0"/>
        <n v="52.0"/>
        <n v="54.0"/>
        <n v="102.0"/>
        <n v="44.0"/>
        <n v="31.0"/>
        <n v="26.0"/>
        <n v="77.0"/>
      </sharedItems>
    </cacheField>
    <cacheField name="Total Tests" numFmtId="0">
      <sharedItems containsSemiMixedTypes="0" containsString="0" containsNumber="1" containsInteger="1">
        <n v="6.3139605E7"/>
        <n v="1.3206188E7"/>
        <n v="2.2149351E7"/>
        <n v="2.9716907E7"/>
        <n v="3149807.0"/>
        <n v="1056915.0"/>
        <n v="2493429.0"/>
        <n v="1760615.0"/>
        <n v="1801835.0"/>
        <n v="7064329.0"/>
        <n v="2612763.0"/>
        <n v="1.7515234E7"/>
        <n v="3635705.0"/>
        <n v="2058872.0"/>
        <n v="1225124.0"/>
        <n v="7099713.0"/>
        <n v="5081802.0"/>
        <n v="794544.0"/>
        <n v="8586648.0"/>
        <n v="3992206.0"/>
        <n v="1092741.0"/>
        <n v="1669996.0"/>
        <n v="1633156.0"/>
        <n v="4319172.0"/>
        <n v="511000.0"/>
        <n v="2163713.0"/>
        <n v="135000.0"/>
        <n v="258582.0"/>
        <n v="183583.0"/>
        <n v="863315.0"/>
        <n v="309212.0"/>
        <n v="1872453.0"/>
        <n v="1116641.0"/>
        <n v="281926.0"/>
        <n v="240995.0"/>
        <n v="1767120.0"/>
        <n v="522200.0"/>
        <n v="1344303.0"/>
        <n v="5262658.0"/>
        <n v="1319369.0"/>
        <n v="1079860.0"/>
        <n v="1474372.0"/>
        <n v="172712.0"/>
        <n v="1705474.0"/>
        <n v="2374686.0"/>
        <n v="306894.0"/>
        <n v="109292.0"/>
        <n v="876700.0"/>
        <n v="938739.0"/>
        <n v="171600.0"/>
        <n v="405817.0"/>
        <n v="267718.0"/>
        <n v="90396.0"/>
        <n v="822764.0"/>
        <n v="43.0"/>
        <n v="766179.0"/>
        <n v="1383816.0"/>
        <n v="1377915.0"/>
        <n v="723137.0"/>
        <n v="128076.0"/>
        <n v="652917.0"/>
        <n v="335318.0"/>
        <n v="1567431.0"/>
        <n v="731977.0"/>
        <n v="937275.0"/>
        <n v="96110.0"/>
        <n v="468814.0"/>
        <n v="4631419.0"/>
        <n v="251271.0"/>
        <n v="728670.0"/>
        <n v="149000.0"/>
        <n v="104584.0"/>
        <n v="1613652.0"/>
        <n v="1654512.0"/>
        <n v="200280.0"/>
        <n v="147021.0"/>
        <n v="294087.0"/>
        <n v="46301.0"/>
        <n v="401.0"/>
        <n v="109946.0"/>
        <n v="114761.0"/>
        <n v="472841.0"/>
        <n v="23.0"/>
        <n v="991333.0"/>
        <n v="41412.0"/>
        <n v="85369.0"/>
        <n v="11.0"/>
        <n v="14407.0"/>
        <n v="18443.0"/>
        <n v="389500.0"/>
        <n v="90307.0"/>
        <n v="623994.0"/>
        <n v="57387.0"/>
        <n v="135277.0"/>
        <n v="38997.0"/>
        <n v="345268.0"/>
        <n v="125317.0"/>
        <n v="59909.0"/>
        <n v="619393.0"/>
        <n v="59699.0"/>
        <n v="44356.0"/>
        <n v="85587.0"/>
        <n v="29589.0"/>
        <n v="352546.0"/>
        <n v="33466.0"/>
        <n v="140421.0"/>
        <n v="65.0"/>
        <n v="692430.0"/>
        <n v="44.0"/>
        <n v="38427.0"/>
        <n v="749213.0"/>
        <n v="434.0"/>
        <n v="13000.0"/>
        <n v="20784.0"/>
        <n v="166737.0"/>
        <n v="285471.0"/>
        <n v="61633.0"/>
        <n v="29233.0"/>
        <n v="25152.0"/>
        <n v="272322.0"/>
        <n v="12044.0"/>
        <n v="135702.0"/>
        <n v="540784.0"/>
        <n v="122880.0"/>
        <n v="65151.0"/>
        <n v="286251.0"/>
        <n v="2785.0"/>
        <n v="1500.0"/>
        <n v="93677.0"/>
        <n v="149693.0"/>
        <n v="55.0"/>
        <n v="120.0"/>
        <n v="100298.0"/>
        <n v="486943.0"/>
        <n v="64747.0"/>
        <n v="126956.0"/>
        <n v="207909.0"/>
        <n v="66.0"/>
        <n v="288367.0"/>
        <n v="216597.0"/>
        <n v="240473.0"/>
        <n v="9052.0"/>
        <n v="45767.0"/>
        <n v="41840.0"/>
        <n v="136713.0"/>
        <n v="3750.0"/>
        <n v="5183.0"/>
        <n v="3079.0"/>
        <n v="68423.0"/>
        <n v="4814.0"/>
        <n v="482456.0"/>
        <n v="8771.0"/>
        <n v="6068.0"/>
        <n v="35419.0"/>
        <n v="30721.0"/>
        <n v="5165.0"/>
        <n v="664.0"/>
        <n v="82737.0"/>
        <n v="656.0"/>
        <n v="15614.0"/>
        <n v="122290.0"/>
        <n v="205285.0"/>
        <n v="8627.0"/>
        <n v="38334.0"/>
        <n v="32.0"/>
        <n v="18476.0"/>
        <n v="12227.0"/>
        <n v="43045.0"/>
        <n v="14047.0"/>
        <n v="67807.0"/>
        <n v="9559.0"/>
        <n v="31108.0"/>
        <n v="23063.0"/>
        <n v="10808.0"/>
        <n v="1115.0"/>
        <n v="26352.0"/>
        <n v="41148.0"/>
        <n v="12233.0"/>
        <n v="1252.0"/>
        <n v="38209.0"/>
        <n v="54589.0"/>
        <n v="900.0"/>
        <n v="3679.0"/>
        <n v="5849.0"/>
        <n v="2447.0"/>
        <n v="1183.0"/>
        <n v="4071.0"/>
        <n v="1080.0"/>
        <n v="6693.0"/>
        <n v="3895.0"/>
        <n v="4238.0"/>
        <n v="6252.0"/>
        <n v="11099.0"/>
        <n v="29374.0"/>
        <n v="1005.0"/>
        <n v="1146.0"/>
        <n v="5977.0"/>
        <n v="61.0"/>
        <n v="424.0"/>
        <n v="1816.0"/>
        <n v="4.0"/>
        <n v="34.0"/>
      </sharedItems>
    </cacheField>
    <cacheField name="Tests/1M pop" numFmtId="0">
      <sharedItems containsString="0" containsBlank="1" containsNumber="1" containsInteger="1">
        <n v="190640.0"/>
        <n v="62085.0"/>
        <n v="16035.0"/>
        <n v="203623.0"/>
        <n v="53044.0"/>
        <n v="8189.0"/>
        <n v="75521.0"/>
        <n v="92022.0"/>
        <n v="35374.0"/>
        <n v="151087.0"/>
        <n v="31068.0"/>
        <n v="257873.0"/>
        <n v="104277.0"/>
        <n v="9304.0"/>
        <n v="7432.0"/>
        <n v="117443.0"/>
        <n v="60191.0"/>
        <n v="17564.0"/>
        <n v="102452.0"/>
        <n v="61147.0"/>
        <n v="27111.0"/>
        <n v="15220.0"/>
        <n v="5965.0"/>
        <n v="114339.0"/>
        <n v="181993.0"/>
        <n v="115099.0"/>
        <n v="1317.0"/>
        <n v="14635.0"/>
        <n v="15706.0"/>
        <n v="85429.0"/>
        <n v="60411.0"/>
        <n v="203581.0"/>
        <n v="25549.0"/>
        <n v="25963.0"/>
        <n v="55769.0"/>
        <n v="152407.0"/>
        <n v="122105.0"/>
        <n v="142269.0"/>
        <n v="531470.0"/>
        <n v="68631.0"/>
        <n v="63007.0"/>
        <n v="251817.0"/>
        <n v="9624.0"/>
        <n v="167308.0"/>
        <n v="62752.0"/>
        <n v="1485.0"/>
        <n v="11018.0"/>
        <n v="513691.0"/>
        <n v="7425.0"/>
        <n v="57898.0"/>
        <n v="13035.0"/>
        <n v="40970.0"/>
        <n v="2317.0"/>
        <n v="94997.0"/>
        <n v="554.0"/>
        <n v="75499.0"/>
        <n v="37448.0"/>
        <n v="41112.0"/>
        <n v="82799.0"/>
        <n v="31757.0"/>
        <n v="132084.0"/>
        <n v="6223.0"/>
        <n v="55138.0"/>
        <n v="25079.0"/>
        <n v="104008.0"/>
        <n v="18850.0"/>
        <n v="4069.0"/>
        <n v="181419.0"/>
        <n v="38720.0"/>
        <n v="68030.0"/>
        <n v="5600.0"/>
        <n v="3956.0"/>
        <n v="31471.0"/>
        <n v="285542.0"/>
        <n v="39176.0"/>
        <n v="44842.0"/>
        <n v="42358.0"/>
        <n v="1668.0"/>
        <n v="9.0"/>
        <n v="52773.0"/>
        <n v="6838.0"/>
        <n v="87152.0"/>
        <n v="343.0"/>
        <n v="30591.0"/>
        <n v="138324.0"/>
        <n v="38272.0"/>
        <n v="23.0"/>
        <n v="1094.0"/>
        <n v="1616.0"/>
        <n v="70287.0"/>
        <n v="4900.0"/>
        <n v="995282.0"/>
        <n v="12313.0"/>
        <n v="18943.0"/>
        <n v="13553.0"/>
        <n v="50609.0"/>
        <n v="30546.0"/>
        <n v="60552.0"/>
        <n v="59456.0"/>
        <n v="8677.0"/>
        <n v="31525.0"/>
        <n v="158071.0"/>
        <n v="6116.0"/>
        <n v="36504.0"/>
        <n v="1745.0"/>
        <n v="9434.0"/>
        <n v="132.0"/>
        <n v="92287.0"/>
        <n v="33.0"/>
        <n v="61182.0"/>
        <n v="10731.0"/>
        <n v="454.0"/>
        <n v="47546.0"/>
        <n v="17896.0"/>
        <n v="7783.0"/>
        <n v="25205.0"/>
        <n v="110735.0"/>
        <n v="11485.0"/>
        <n v="1239.0"/>
        <n v="49877.0"/>
        <n v="1075.0"/>
        <n v="65274.0"/>
        <n v="198955.0"/>
        <n v="92626.0"/>
        <n v="2079.0"/>
        <n v="22051.0"/>
        <n v="4743.0"/>
        <n v="761.0"/>
        <n v="7709.0"/>
        <n v="438385.0"/>
        <n v="323.0"/>
        <n v="4.0"/>
        <n v="8478.0"/>
        <n v="97348.0"/>
        <n v="1965.0"/>
        <n v="36535.0"/>
        <n v="110359.0"/>
        <n v="61562.0"/>
        <n v="443.0"/>
        <n v="6287.0"/>
        <n v="179267.0"/>
        <n v="60294.0"/>
        <n v="232.0"/>
        <n v="373.0"/>
        <n v="5516.0"/>
        <n v="545.0"/>
        <n v="14123.0"/>
        <n v="309541.0"/>
        <n v="48526.0"/>
        <n v="22.0"/>
        <n v="2139.0"/>
        <n v="14025.0"/>
        <n v="29041.0"/>
        <n v="12230.0"/>
        <n v="4952.0"/>
        <n v="4091.0"/>
        <n v="5453.0"/>
        <n v="178797.0"/>
        <n v="39532.0"/>
        <n v="176535.0"/>
        <n v="6563.0"/>
        <m/>
        <n v="3473.0"/>
        <n v="1310.0"/>
        <n v="2246.0"/>
        <n v="161389.0"/>
        <n v="101401.0"/>
        <n v="11675.0"/>
        <n v="13.0"/>
        <n v="46175.0"/>
        <n v="32585.0"/>
        <n v="880590.0"/>
        <n v="131511.0"/>
        <n v="4050.0"/>
        <n v="6828.0"/>
        <n v="472780.0"/>
        <n v="684565.0"/>
        <n v="1206.0"/>
        <n v="25976.0"/>
        <n v="423298.0"/>
        <n v="93968.0"/>
        <n v="42563.0"/>
        <n v="32295.0"/>
        <n v="972982.0"/>
        <n v="70671.0"/>
        <n v="15305.0"/>
        <n v="23598.0"/>
        <n v="9236.0"/>
        <n v="20810.0"/>
        <n v="22050.0"/>
        <n v="6261.0"/>
        <n v="6579.0"/>
        <n v="7461.0"/>
        <n v="21202.0"/>
        <n v="3209.0"/>
        <n v="55536.0"/>
        <n v="38839.0"/>
        <n v="4032.0"/>
        <n v="13958.0"/>
        <n v="21526.0"/>
        <n v="105266.0"/>
        <n v="12220.0"/>
        <n v="16154.0"/>
        <n v="520493.0"/>
        <n v="44.0"/>
        <n v="2424.0"/>
      </sharedItems>
    </cacheField>
    <cacheField name="WHO Region" numFmtId="0">
      <sharedItems>
        <s v="Americas"/>
        <s v="South-EastAsia"/>
        <s v="Europe"/>
        <s v="Africa"/>
        <s v="EasternMediterranean"/>
        <s v="WesternPacific"/>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rowGrandTotals="0" compact="0" compactData="0">
  <location ref="A1:D7" firstHeaderRow="0" firstDataRow="2" firstDataCol="0"/>
  <pivotFields>
    <pivotField name="Country/Reg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name="Continent" axis="axisRow" compact="0" outline="0" multipleItemSelectionAllowed="1" showAll="0" sortType="ascending">
      <items>
        <item x="4"/>
        <item x="2"/>
        <item x="5"/>
        <item x="3"/>
        <item x="0"/>
        <item x="1"/>
        <item t="default"/>
      </items>
    </pivotField>
    <pivotField name="Popul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name="Total Cas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t="default"/>
      </items>
    </pivotField>
    <pivotField name="Total Death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ame="Total Recovered "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t="default"/>
      </items>
    </pivotField>
    <pivotField name="Active Cas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name="Critical Cas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ot Cases/1M po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 name="Deaths/1M po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Total Tes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t="default"/>
      </items>
    </pivotField>
    <pivotField name="Tests/1M po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t="default"/>
      </items>
    </pivotField>
    <pivotField name="WHO Region" compact="0" outline="0" multipleItemSelectionAllowed="1" showAll="0">
      <items>
        <item x="0"/>
        <item x="1"/>
        <item x="2"/>
        <item x="3"/>
        <item x="4"/>
        <item x="5"/>
        <item t="default"/>
      </items>
    </pivotField>
  </pivotFields>
  <rowFields>
    <field x="1"/>
  </rowFields>
  <colFields>
    <field x="-2"/>
  </colFields>
  <dataFields>
    <dataField name="SUM of Total Recovered " fld="5" baseField="0"/>
    <dataField name="SUM of Total Deaths" fld="4" baseField="0"/>
    <dataField name="SUM of Total Cases" fld="3" baseField="0"/>
  </dataFields>
</pivotTableDefinition>
</file>

<file path=xl/pivotTables/pivotTable2.xml><?xml version="1.0" encoding="utf-8"?>
<pivotTableDefinition xmlns="http://schemas.openxmlformats.org/spreadsheetml/2006/main" name="Pivot Table 2" cacheId="0" dataCaption="" rowGrandTotals="0" compact="0" compactData="0">
  <location ref="A1:D210" firstHeaderRow="0" firstDataRow="2" firstDataCol="0"/>
  <pivotFields>
    <pivotField name="Country/Region" axis="axisRow" compact="0" outline="0" multipleItemSelectionAllowed="1" showAll="0" sortType="ascending">
      <items>
        <item x="52"/>
        <item x="94"/>
        <item x="54"/>
        <item x="148"/>
        <item x="134"/>
        <item x="187"/>
        <item x="17"/>
        <item x="49"/>
        <item x="173"/>
        <item x="67"/>
        <item x="64"/>
        <item x="55"/>
        <item x="153"/>
        <item x="47"/>
        <item x="14"/>
        <item x="182"/>
        <item x="37"/>
        <item x="35"/>
        <item x="189"/>
        <item x="128"/>
        <item x="180"/>
        <item x="186"/>
        <item x="28"/>
        <item x="75"/>
        <item x="152"/>
        <item x="1"/>
        <item x="181"/>
        <item x="76"/>
        <item x="142"/>
        <item x="164"/>
        <item x="116"/>
        <item x="174"/>
        <item x="70"/>
        <item x="23"/>
        <item x="102"/>
        <item x="205"/>
        <item x="176"/>
        <item x="149"/>
        <item x="159"/>
        <item x="7"/>
        <item x="8"/>
        <item x="163"/>
        <item x="108"/>
        <item x="65"/>
        <item x="96"/>
        <item x="115"/>
        <item x="194"/>
        <item x="140"/>
        <item x="69"/>
        <item x="73"/>
        <item x="156"/>
        <item x="97"/>
        <item x="201"/>
        <item x="33"/>
        <item x="82"/>
        <item x="27"/>
        <item x="26"/>
        <item x="68"/>
        <item x="100"/>
        <item x="169"/>
        <item x="123"/>
        <item x="113"/>
        <item x="66"/>
        <item x="172"/>
        <item x="206"/>
        <item x="195"/>
        <item x="89"/>
        <item x="19"/>
        <item x="84"/>
        <item x="190"/>
        <item x="85"/>
        <item x="150"/>
        <item x="141"/>
        <item x="18"/>
        <item x="50"/>
        <item x="177"/>
        <item x="98"/>
        <item x="203"/>
        <item x="198"/>
        <item x="170"/>
        <item x="42"/>
        <item x="87"/>
        <item x="127"/>
        <item x="160"/>
        <item x="88"/>
        <item x="46"/>
        <item x="107"/>
        <item x="103"/>
        <item x="129"/>
        <item x="2"/>
        <item x="22"/>
        <item x="10"/>
        <item x="20"/>
        <item x="60"/>
        <item x="167"/>
        <item x="31"/>
        <item x="15"/>
        <item x="71"/>
        <item x="146"/>
        <item x="48"/>
        <item x="137"/>
        <item x="25"/>
        <item x="61"/>
        <item x="36"/>
        <item x="51"/>
        <item x="200"/>
        <item x="136"/>
        <item x="95"/>
        <item x="155"/>
        <item x="138"/>
        <item x="99"/>
        <item x="188"/>
        <item x="122"/>
        <item x="91"/>
        <item x="193"/>
        <item x="77"/>
        <item x="104"/>
        <item x="83"/>
        <item x="101"/>
        <item x="118"/>
        <item x="147"/>
        <item x="171"/>
        <item x="92"/>
        <item x="166"/>
        <item x="112"/>
        <item x="5"/>
        <item x="59"/>
        <item x="185"/>
        <item x="168"/>
        <item x="109"/>
        <item x="204"/>
        <item x="56"/>
        <item x="124"/>
        <item x="165"/>
        <item x="117"/>
        <item x="63"/>
        <item x="40"/>
        <item x="199"/>
        <item x="133"/>
        <item x="106"/>
        <item x="143"/>
        <item x="45"/>
        <item x="79"/>
        <item x="81"/>
        <item x="30"/>
        <item x="13"/>
        <item x="74"/>
        <item x="34"/>
        <item x="178"/>
        <item x="93"/>
        <item x="6"/>
        <item x="21"/>
        <item x="44"/>
        <item x="43"/>
        <item x="24"/>
        <item x="158"/>
        <item x="39"/>
        <item x="3"/>
        <item x="125"/>
        <item x="72"/>
        <item x="202"/>
        <item x="196"/>
        <item x="192"/>
        <item x="157"/>
        <item x="151"/>
        <item x="12"/>
        <item x="80"/>
        <item x="58"/>
        <item x="184"/>
        <item x="130"/>
        <item x="41"/>
        <item x="179"/>
        <item x="119"/>
        <item x="121"/>
        <item x="111"/>
        <item x="4"/>
        <item x="120"/>
        <item x="9"/>
        <item x="114"/>
        <item x="191"/>
        <item x="78"/>
        <item x="126"/>
        <item x="29"/>
        <item x="53"/>
        <item x="145"/>
        <item x="162"/>
        <item x="86"/>
        <item x="161"/>
        <item x="110"/>
        <item x="197"/>
        <item x="144"/>
        <item x="175"/>
        <item x="132"/>
        <item x="16"/>
        <item x="183"/>
        <item x="38"/>
        <item x="139"/>
        <item x="11"/>
        <item x="32"/>
        <item x="135"/>
        <item x="0"/>
        <item x="57"/>
        <item x="207"/>
        <item x="62"/>
        <item x="154"/>
        <item x="208"/>
        <item x="131"/>
        <item x="90"/>
        <item x="105"/>
        <item t="default"/>
      </items>
    </pivotField>
    <pivotField name="Continent" compact="0" outline="0" multipleItemSelectionAllowed="1" showAll="0">
      <items>
        <item x="0"/>
        <item x="1"/>
        <item x="2"/>
        <item x="3"/>
        <item x="4"/>
        <item x="5"/>
        <item t="default"/>
      </items>
    </pivotField>
    <pivotField name="Popul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name="Total Cas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t="default"/>
      </items>
    </pivotField>
    <pivotField name="Total Death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ame="Total Recovered "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t="default"/>
      </items>
    </pivotField>
    <pivotField name="Active Cas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name="Critical Cas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Tot Cases/1M po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 name="Deaths/1M po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Total Tes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t="default"/>
      </items>
    </pivotField>
    <pivotField name="Tests/1M po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t="default"/>
      </items>
    </pivotField>
    <pivotField name="WHO Region" compact="0" outline="0" multipleItemSelectionAllowed="1" showAll="0">
      <items>
        <item x="0"/>
        <item x="1"/>
        <item x="2"/>
        <item x="3"/>
        <item x="4"/>
        <item x="5"/>
        <item t="default"/>
      </items>
    </pivotField>
  </pivotFields>
  <rowFields>
    <field x="0"/>
  </rowFields>
  <colFields>
    <field x="-2"/>
  </colFields>
  <dataFields>
    <dataField name="SUM of Total Cases" fld="3" baseField="0"/>
    <dataField name="SUM of Total Deaths" fld="4" baseField="0"/>
    <dataField name="SUM of Total Recovered " fld="5"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ntinent">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untry/Region">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ntinent_1" cache="SlicerCache_Table_1_Col_1" caption="Continent" rowHeight="247650"/>
  <x14:slicer name="Country/Region_2" cache="SlicerCache_Table_2_Col_1" caption="Country/Region" rowHeight="247650"/>
</x14:slicers>
</file>

<file path=xl/tables/table1.xml><?xml version="1.0" encoding="utf-8"?>
<table xmlns="http://schemas.openxmlformats.org/spreadsheetml/2006/main" ref="A1:A1000" displayName="Table_1" id="1">
  <autoFilter ref="$A$1:$A$1000"/>
  <tableColumns count="1">
    <tableColumn name="Continent" id="1"/>
  </tableColumns>
  <tableStyleInfo showColumnStripes="0" showFirstColumn="0" showLastColumn="0" showRowStripes="0"/>
</table>
</file>

<file path=xl/tables/table2.xml><?xml version="1.0" encoding="utf-8"?>
<table xmlns="http://schemas.openxmlformats.org/spreadsheetml/2006/main" ref="A1:A1000" displayName="Table_2" id="2">
  <autoFilter ref="$A$1:$A$1000"/>
  <tableColumns count="1">
    <tableColumn name="Country/Region" id="1"/>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63"/>
    <col customWidth="1" min="3" max="3" width="13.75"/>
    <col customWidth="1" min="4" max="4" width="14.25"/>
    <col customWidth="1" min="5" max="5" width="20.88"/>
    <col customWidth="1" min="6" max="6" width="18.38"/>
    <col customWidth="1" min="7" max="7" width="14.63"/>
    <col customWidth="1" min="8" max="8" width="15.25"/>
    <col customWidth="1" min="9" max="9" width="19.88"/>
    <col customWidth="1" min="10" max="10" width="17.25"/>
    <col customWidth="1" min="12" max="12" width="15.0"/>
    <col customWidth="1" min="13" max="13" width="13.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t="s">
        <v>13</v>
      </c>
      <c r="O1" s="2" t="s">
        <v>13</v>
      </c>
      <c r="P1" s="2" t="s">
        <v>13</v>
      </c>
      <c r="Q1" s="2" t="s">
        <v>13</v>
      </c>
      <c r="R1" s="2" t="s">
        <v>13</v>
      </c>
      <c r="S1" s="2" t="s">
        <v>13</v>
      </c>
      <c r="T1" s="2" t="s">
        <v>13</v>
      </c>
      <c r="U1" s="2" t="s">
        <v>13</v>
      </c>
      <c r="V1" s="2" t="s">
        <v>13</v>
      </c>
      <c r="W1" s="2" t="s">
        <v>13</v>
      </c>
    </row>
    <row r="2" ht="15.75" customHeight="1">
      <c r="A2" s="2" t="s">
        <v>14</v>
      </c>
      <c r="B2" s="2" t="s">
        <v>15</v>
      </c>
      <c r="C2" s="2">
        <v>3.3119813E8</v>
      </c>
      <c r="D2" s="2">
        <v>5032179.0</v>
      </c>
      <c r="E2" s="2">
        <v>162804.0</v>
      </c>
      <c r="F2" s="2">
        <v>2576668.0</v>
      </c>
      <c r="G2" s="2">
        <v>2292707.0</v>
      </c>
      <c r="H2" s="2">
        <v>18296.0</v>
      </c>
      <c r="I2" s="2">
        <v>15194.0</v>
      </c>
      <c r="J2" s="2">
        <v>492.0</v>
      </c>
      <c r="K2" s="2">
        <v>6.3139605E7</v>
      </c>
      <c r="L2" s="2">
        <v>190640.0</v>
      </c>
      <c r="M2" s="2" t="s">
        <v>16</v>
      </c>
    </row>
    <row r="3" ht="15.75" customHeight="1">
      <c r="A3" s="2" t="s">
        <v>17</v>
      </c>
      <c r="B3" s="2" t="s">
        <v>18</v>
      </c>
      <c r="C3" s="2">
        <v>2.12710692E8</v>
      </c>
      <c r="D3" s="2">
        <v>2917562.0</v>
      </c>
      <c r="E3" s="2">
        <v>98644.0</v>
      </c>
      <c r="F3" s="2">
        <v>2047660.0</v>
      </c>
      <c r="G3" s="2">
        <v>771258.0</v>
      </c>
      <c r="H3" s="2">
        <v>8318.0</v>
      </c>
      <c r="I3" s="2">
        <v>13716.0</v>
      </c>
      <c r="J3" s="2">
        <v>464.0</v>
      </c>
      <c r="K3" s="2">
        <v>1.3206188E7</v>
      </c>
      <c r="L3" s="2">
        <v>62085.0</v>
      </c>
      <c r="M3" s="2" t="s">
        <v>16</v>
      </c>
    </row>
    <row r="4" ht="15.75" customHeight="1">
      <c r="A4" s="2" t="s">
        <v>19</v>
      </c>
      <c r="B4" s="2" t="s">
        <v>20</v>
      </c>
      <c r="C4" s="2">
        <v>1.381344997E9</v>
      </c>
      <c r="D4" s="2">
        <v>2025409.0</v>
      </c>
      <c r="E4" s="2">
        <v>41638.0</v>
      </c>
      <c r="F4" s="2">
        <v>1377384.0</v>
      </c>
      <c r="G4" s="2">
        <v>606387.0</v>
      </c>
      <c r="H4" s="2">
        <v>8944.0</v>
      </c>
      <c r="I4" s="2">
        <v>1466.0</v>
      </c>
      <c r="J4" s="2">
        <v>30.0</v>
      </c>
      <c r="K4" s="2">
        <v>2.2149351E7</v>
      </c>
      <c r="L4" s="2">
        <v>16035.0</v>
      </c>
      <c r="M4" s="2" t="s">
        <v>21</v>
      </c>
    </row>
    <row r="5" ht="15.75" customHeight="1">
      <c r="A5" s="2" t="s">
        <v>22</v>
      </c>
      <c r="B5" s="2" t="s">
        <v>23</v>
      </c>
      <c r="C5" s="2">
        <v>1.45940924E8</v>
      </c>
      <c r="D5" s="2">
        <v>871894.0</v>
      </c>
      <c r="E5" s="2">
        <v>14606.0</v>
      </c>
      <c r="F5" s="2">
        <v>676357.0</v>
      </c>
      <c r="G5" s="2">
        <v>180931.0</v>
      </c>
      <c r="H5" s="2">
        <v>2300.0</v>
      </c>
      <c r="I5" s="2">
        <v>5974.0</v>
      </c>
      <c r="J5" s="2">
        <v>100.0</v>
      </c>
      <c r="K5" s="2">
        <v>2.9716907E7</v>
      </c>
      <c r="L5" s="2">
        <v>203623.0</v>
      </c>
      <c r="M5" s="2" t="s">
        <v>23</v>
      </c>
    </row>
    <row r="6" ht="15.75" customHeight="1">
      <c r="A6" s="2" t="s">
        <v>24</v>
      </c>
      <c r="B6" s="2" t="s">
        <v>25</v>
      </c>
      <c r="C6" s="2">
        <v>5.9381566E7</v>
      </c>
      <c r="D6" s="2">
        <v>538184.0</v>
      </c>
      <c r="E6" s="2">
        <v>9604.0</v>
      </c>
      <c r="F6" s="2">
        <v>387316.0</v>
      </c>
      <c r="G6" s="2">
        <v>141264.0</v>
      </c>
      <c r="H6" s="2">
        <v>539.0</v>
      </c>
      <c r="I6" s="2">
        <v>9063.0</v>
      </c>
      <c r="J6" s="2">
        <v>162.0</v>
      </c>
      <c r="K6" s="2">
        <v>3149807.0</v>
      </c>
      <c r="L6" s="2">
        <v>53044.0</v>
      </c>
      <c r="M6" s="2" t="s">
        <v>25</v>
      </c>
    </row>
    <row r="7" ht="15.75" customHeight="1">
      <c r="A7" s="2" t="s">
        <v>26</v>
      </c>
      <c r="B7" s="2" t="s">
        <v>15</v>
      </c>
      <c r="C7" s="2">
        <v>1.2906616E8</v>
      </c>
      <c r="D7" s="2">
        <v>462690.0</v>
      </c>
      <c r="E7" s="2">
        <v>50517.0</v>
      </c>
      <c r="F7" s="2">
        <v>308848.0</v>
      </c>
      <c r="G7" s="2">
        <v>103325.0</v>
      </c>
      <c r="H7" s="2">
        <v>3987.0</v>
      </c>
      <c r="I7" s="2">
        <v>3585.0</v>
      </c>
      <c r="J7" s="2">
        <v>391.0</v>
      </c>
      <c r="K7" s="2">
        <v>1056915.0</v>
      </c>
      <c r="L7" s="2">
        <v>8189.0</v>
      </c>
      <c r="M7" s="2" t="s">
        <v>16</v>
      </c>
    </row>
    <row r="8" ht="15.75" customHeight="1">
      <c r="A8" s="2" t="s">
        <v>27</v>
      </c>
      <c r="B8" s="2" t="s">
        <v>18</v>
      </c>
      <c r="C8" s="2">
        <v>3.3016319E7</v>
      </c>
      <c r="D8" s="2">
        <v>455409.0</v>
      </c>
      <c r="E8" s="2">
        <v>20424.0</v>
      </c>
      <c r="F8" s="2">
        <v>310337.0</v>
      </c>
      <c r="G8" s="2">
        <v>124648.0</v>
      </c>
      <c r="H8" s="2">
        <v>1426.0</v>
      </c>
      <c r="I8" s="2">
        <v>13793.0</v>
      </c>
      <c r="J8" s="2">
        <v>619.0</v>
      </c>
      <c r="K8" s="2">
        <v>2493429.0</v>
      </c>
      <c r="L8" s="2">
        <v>75521.0</v>
      </c>
      <c r="M8" s="2" t="s">
        <v>16</v>
      </c>
    </row>
    <row r="9" ht="15.75" customHeight="1">
      <c r="A9" s="2" t="s">
        <v>28</v>
      </c>
      <c r="B9" s="2" t="s">
        <v>18</v>
      </c>
      <c r="C9" s="2">
        <v>1.9132514E7</v>
      </c>
      <c r="D9" s="2">
        <v>366671.0</v>
      </c>
      <c r="E9" s="2">
        <v>9889.0</v>
      </c>
      <c r="F9" s="2">
        <v>340168.0</v>
      </c>
      <c r="G9" s="2">
        <v>16614.0</v>
      </c>
      <c r="H9" s="2">
        <v>1358.0</v>
      </c>
      <c r="I9" s="2">
        <v>19165.0</v>
      </c>
      <c r="J9" s="2">
        <v>517.0</v>
      </c>
      <c r="K9" s="2">
        <v>1760615.0</v>
      </c>
      <c r="L9" s="2">
        <v>92022.0</v>
      </c>
      <c r="M9" s="2" t="s">
        <v>16</v>
      </c>
    </row>
    <row r="10" ht="15.75" customHeight="1">
      <c r="A10" s="2" t="s">
        <v>29</v>
      </c>
      <c r="B10" s="2" t="s">
        <v>18</v>
      </c>
      <c r="C10" s="2">
        <v>5.0936262E7</v>
      </c>
      <c r="D10" s="2">
        <v>357710.0</v>
      </c>
      <c r="E10" s="2">
        <v>11939.0</v>
      </c>
      <c r="F10" s="2">
        <v>192355.0</v>
      </c>
      <c r="G10" s="2">
        <v>153416.0</v>
      </c>
      <c r="H10" s="2">
        <v>1493.0</v>
      </c>
      <c r="I10" s="2">
        <v>7023.0</v>
      </c>
      <c r="J10" s="2">
        <v>234.0</v>
      </c>
      <c r="K10" s="2">
        <v>1801835.0</v>
      </c>
      <c r="L10" s="2">
        <v>35374.0</v>
      </c>
      <c r="M10" s="2" t="s">
        <v>16</v>
      </c>
    </row>
    <row r="11" ht="15.75" customHeight="1">
      <c r="A11" s="2" t="s">
        <v>30</v>
      </c>
      <c r="B11" s="2" t="s">
        <v>23</v>
      </c>
      <c r="C11" s="2">
        <v>4.6756648E7</v>
      </c>
      <c r="D11" s="2">
        <v>354530.0</v>
      </c>
      <c r="E11" s="2">
        <v>28500.0</v>
      </c>
      <c r="F11" s="2">
        <v>17657.0</v>
      </c>
      <c r="G11" s="2">
        <v>6546.0</v>
      </c>
      <c r="H11" s="2">
        <v>617.0</v>
      </c>
      <c r="I11" s="2">
        <v>7582.0</v>
      </c>
      <c r="J11" s="2">
        <v>610.0</v>
      </c>
      <c r="K11" s="2">
        <v>7064329.0</v>
      </c>
      <c r="L11" s="2">
        <v>151087.0</v>
      </c>
      <c r="M11" s="2" t="s">
        <v>23</v>
      </c>
    </row>
    <row r="12" ht="15.75" customHeight="1">
      <c r="A12" s="2" t="s">
        <v>31</v>
      </c>
      <c r="B12" s="2" t="s">
        <v>20</v>
      </c>
      <c r="C12" s="2">
        <v>8.4097623E7</v>
      </c>
      <c r="D12" s="2">
        <v>320117.0</v>
      </c>
      <c r="E12" s="2">
        <v>17976.0</v>
      </c>
      <c r="F12" s="2">
        <v>277463.0</v>
      </c>
      <c r="G12" s="2">
        <v>24678.0</v>
      </c>
      <c r="H12" s="2">
        <v>4156.0</v>
      </c>
      <c r="I12" s="2">
        <v>3806.0</v>
      </c>
      <c r="J12" s="2">
        <v>214.0</v>
      </c>
      <c r="K12" s="2">
        <v>2612763.0</v>
      </c>
      <c r="L12" s="2">
        <v>31068.0</v>
      </c>
      <c r="M12" s="2" t="s">
        <v>32</v>
      </c>
    </row>
    <row r="13" ht="15.75" customHeight="1">
      <c r="A13" s="2" t="s">
        <v>33</v>
      </c>
      <c r="B13" s="2" t="s">
        <v>23</v>
      </c>
      <c r="C13" s="2">
        <v>6.7922029E7</v>
      </c>
      <c r="D13" s="2">
        <v>308134.0</v>
      </c>
      <c r="E13" s="2">
        <v>46413.0</v>
      </c>
      <c r="F13" s="2">
        <v>3421.0</v>
      </c>
      <c r="G13" s="2">
        <v>33255.0</v>
      </c>
      <c r="H13" s="2">
        <v>73.0</v>
      </c>
      <c r="I13" s="2">
        <v>4537.0</v>
      </c>
      <c r="J13" s="2">
        <v>683.0</v>
      </c>
      <c r="K13" s="2">
        <v>1.7515234E7</v>
      </c>
      <c r="L13" s="2">
        <v>257873.0</v>
      </c>
      <c r="M13" s="2" t="s">
        <v>23</v>
      </c>
    </row>
    <row r="14" ht="15.75" customHeight="1">
      <c r="A14" s="2" t="s">
        <v>34</v>
      </c>
      <c r="B14" s="2" t="s">
        <v>20</v>
      </c>
      <c r="C14" s="2">
        <v>3.4865919E7</v>
      </c>
      <c r="D14" s="2">
        <v>284226.0</v>
      </c>
      <c r="E14" s="2">
        <v>3055.0</v>
      </c>
      <c r="F14" s="2">
        <v>247089.0</v>
      </c>
      <c r="G14" s="2">
        <v>34082.0</v>
      </c>
      <c r="H14" s="2">
        <v>1915.0</v>
      </c>
      <c r="I14" s="2">
        <v>8152.0</v>
      </c>
      <c r="J14" s="2">
        <v>88.0</v>
      </c>
      <c r="K14" s="2">
        <v>3635705.0</v>
      </c>
      <c r="L14" s="2">
        <v>104277.0</v>
      </c>
      <c r="M14" s="2" t="s">
        <v>32</v>
      </c>
    </row>
    <row r="15" ht="15.75" customHeight="1">
      <c r="A15" s="2" t="s">
        <v>35</v>
      </c>
      <c r="B15" s="2" t="s">
        <v>20</v>
      </c>
      <c r="C15" s="2">
        <v>2.21295851E8</v>
      </c>
      <c r="D15" s="2">
        <v>281863.0</v>
      </c>
      <c r="E15" s="2">
        <v>6035.0</v>
      </c>
      <c r="F15" s="2">
        <v>256058.0</v>
      </c>
      <c r="G15" s="2">
        <v>19770.0</v>
      </c>
      <c r="H15" s="2">
        <v>809.0</v>
      </c>
      <c r="I15" s="2">
        <v>1274.0</v>
      </c>
      <c r="J15" s="2">
        <v>27.0</v>
      </c>
      <c r="K15" s="2">
        <v>2058872.0</v>
      </c>
      <c r="L15" s="2">
        <v>9304.0</v>
      </c>
      <c r="M15" s="2" t="s">
        <v>32</v>
      </c>
    </row>
    <row r="16" ht="15.75" customHeight="1">
      <c r="A16" s="2" t="s">
        <v>36</v>
      </c>
      <c r="B16" s="2" t="s">
        <v>20</v>
      </c>
      <c r="C16" s="2">
        <v>1.64851401E8</v>
      </c>
      <c r="D16" s="2">
        <v>249651.0</v>
      </c>
      <c r="E16" s="2">
        <v>3306.0</v>
      </c>
      <c r="F16" s="2">
        <v>143824.0</v>
      </c>
      <c r="G16" s="2">
        <v>102521.0</v>
      </c>
      <c r="H16" s="2">
        <v>43.0</v>
      </c>
      <c r="I16" s="2">
        <v>1514.0</v>
      </c>
      <c r="J16" s="2">
        <v>20.0</v>
      </c>
      <c r="K16" s="2">
        <v>1225124.0</v>
      </c>
      <c r="L16" s="2">
        <v>7432.0</v>
      </c>
      <c r="M16" s="2" t="s">
        <v>21</v>
      </c>
    </row>
    <row r="17" ht="15.75" customHeight="1">
      <c r="A17" s="2" t="s">
        <v>37</v>
      </c>
      <c r="B17" s="2" t="s">
        <v>23</v>
      </c>
      <c r="C17" s="2">
        <v>6.0452568E7</v>
      </c>
      <c r="D17" s="2">
        <v>249204.0</v>
      </c>
      <c r="E17" s="2">
        <v>35187.0</v>
      </c>
      <c r="F17" s="2">
        <v>201323.0</v>
      </c>
      <c r="G17" s="2">
        <v>12694.0</v>
      </c>
      <c r="H17" s="2">
        <v>42.0</v>
      </c>
      <c r="I17" s="2">
        <v>4122.0</v>
      </c>
      <c r="J17" s="2">
        <v>582.0</v>
      </c>
      <c r="K17" s="2">
        <v>7099713.0</v>
      </c>
      <c r="L17" s="2">
        <v>117443.0</v>
      </c>
      <c r="M17" s="2" t="s">
        <v>23</v>
      </c>
    </row>
    <row r="18" ht="15.75" customHeight="1">
      <c r="A18" s="2" t="s">
        <v>38</v>
      </c>
      <c r="B18" s="2" t="s">
        <v>20</v>
      </c>
      <c r="C18" s="2">
        <v>8.4428331E7</v>
      </c>
      <c r="D18" s="2">
        <v>237265.0</v>
      </c>
      <c r="E18" s="2">
        <v>5798.0</v>
      </c>
      <c r="F18" s="2">
        <v>220546.0</v>
      </c>
      <c r="G18" s="2">
        <v>10921.0</v>
      </c>
      <c r="H18" s="2">
        <v>580.0</v>
      </c>
      <c r="I18" s="2">
        <v>2810.0</v>
      </c>
      <c r="J18" s="2">
        <v>69.0</v>
      </c>
      <c r="K18" s="2">
        <v>5081802.0</v>
      </c>
      <c r="L18" s="2">
        <v>60191.0</v>
      </c>
      <c r="M18" s="2" t="s">
        <v>23</v>
      </c>
    </row>
    <row r="19" ht="15.75" customHeight="1">
      <c r="A19" s="2" t="s">
        <v>39</v>
      </c>
      <c r="B19" s="2" t="s">
        <v>18</v>
      </c>
      <c r="C19" s="2">
        <v>4.5236884E7</v>
      </c>
      <c r="D19" s="2">
        <v>228195.0</v>
      </c>
      <c r="E19" s="2">
        <v>4251.0</v>
      </c>
      <c r="F19" s="2">
        <v>99852.0</v>
      </c>
      <c r="G19" s="2">
        <v>124092.0</v>
      </c>
      <c r="H19" s="2">
        <v>1150.0</v>
      </c>
      <c r="I19" s="2">
        <v>5044.0</v>
      </c>
      <c r="J19" s="2">
        <v>94.0</v>
      </c>
      <c r="K19" s="2">
        <v>794544.0</v>
      </c>
      <c r="L19" s="2">
        <v>17564.0</v>
      </c>
      <c r="M19" s="2" t="s">
        <v>16</v>
      </c>
    </row>
    <row r="20" ht="15.75" customHeight="1">
      <c r="A20" s="2" t="s">
        <v>40</v>
      </c>
      <c r="B20" s="2" t="s">
        <v>23</v>
      </c>
      <c r="C20" s="2">
        <v>8.381126E7</v>
      </c>
      <c r="D20" s="2">
        <v>215210.0</v>
      </c>
      <c r="E20" s="2">
        <v>9252.0</v>
      </c>
      <c r="F20" s="2">
        <v>196200.0</v>
      </c>
      <c r="G20" s="2">
        <v>9758.0</v>
      </c>
      <c r="H20" s="2">
        <v>236.0</v>
      </c>
      <c r="I20" s="2">
        <v>2568.0</v>
      </c>
      <c r="J20" s="2">
        <v>110.0</v>
      </c>
      <c r="K20" s="2">
        <v>8586648.0</v>
      </c>
      <c r="L20" s="2">
        <v>102452.0</v>
      </c>
      <c r="M20" s="2" t="s">
        <v>23</v>
      </c>
    </row>
    <row r="21" ht="15.75" customHeight="1">
      <c r="A21" s="2" t="s">
        <v>41</v>
      </c>
      <c r="B21" s="2" t="s">
        <v>23</v>
      </c>
      <c r="C21" s="2">
        <v>6.5288306E7</v>
      </c>
      <c r="D21" s="2">
        <v>195633.0</v>
      </c>
      <c r="E21" s="2">
        <v>30312.0</v>
      </c>
      <c r="F21" s="2">
        <v>82460.0</v>
      </c>
      <c r="G21" s="2">
        <v>82861.0</v>
      </c>
      <c r="H21" s="2">
        <v>384.0</v>
      </c>
      <c r="I21" s="2">
        <v>2996.0</v>
      </c>
      <c r="J21" s="2">
        <v>464.0</v>
      </c>
      <c r="K21" s="2">
        <v>3992206.0</v>
      </c>
      <c r="L21" s="2">
        <v>61147.0</v>
      </c>
      <c r="M21" s="2" t="s">
        <v>23</v>
      </c>
    </row>
    <row r="22" ht="15.75" customHeight="1">
      <c r="A22" s="2" t="s">
        <v>42</v>
      </c>
      <c r="B22" s="2" t="s">
        <v>20</v>
      </c>
      <c r="C22" s="2">
        <v>4.0306025E7</v>
      </c>
      <c r="D22" s="2">
        <v>140603.0</v>
      </c>
      <c r="E22" s="2">
        <v>5161.0</v>
      </c>
      <c r="F22" s="2">
        <v>101025.0</v>
      </c>
      <c r="G22" s="2">
        <v>34417.0</v>
      </c>
      <c r="H22" s="2">
        <v>517.0</v>
      </c>
      <c r="I22" s="2">
        <v>3488.0</v>
      </c>
      <c r="J22" s="2">
        <v>128.0</v>
      </c>
      <c r="K22" s="2">
        <v>1092741.0</v>
      </c>
      <c r="L22" s="2">
        <v>27111.0</v>
      </c>
      <c r="M22" s="2" t="s">
        <v>32</v>
      </c>
    </row>
    <row r="23" ht="15.75" customHeight="1">
      <c r="A23" s="2" t="s">
        <v>43</v>
      </c>
      <c r="B23" s="2" t="s">
        <v>20</v>
      </c>
      <c r="C23" s="2">
        <v>1.09722719E8</v>
      </c>
      <c r="D23" s="2">
        <v>119460.0</v>
      </c>
      <c r="E23" s="2">
        <v>2150.0</v>
      </c>
      <c r="F23" s="2">
        <v>66837.0</v>
      </c>
      <c r="G23" s="2">
        <v>50473.0</v>
      </c>
      <c r="H23" s="2">
        <v>239.0</v>
      </c>
      <c r="I23" s="2">
        <v>1089.0</v>
      </c>
      <c r="J23" s="2">
        <v>20.0</v>
      </c>
      <c r="K23" s="2">
        <v>1669996.0</v>
      </c>
      <c r="L23" s="2">
        <v>15220.0</v>
      </c>
      <c r="M23" s="2" t="s">
        <v>44</v>
      </c>
    </row>
    <row r="24" ht="15.75" customHeight="1">
      <c r="A24" s="2" t="s">
        <v>45</v>
      </c>
      <c r="B24" s="2" t="s">
        <v>20</v>
      </c>
      <c r="C24" s="2">
        <v>2.73808365E8</v>
      </c>
      <c r="D24" s="2">
        <v>118753.0</v>
      </c>
      <c r="E24" s="2">
        <v>5521.0</v>
      </c>
      <c r="F24" s="2">
        <v>75645.0</v>
      </c>
      <c r="G24" s="2">
        <v>37587.0</v>
      </c>
      <c r="H24" s="2">
        <v>239.0</v>
      </c>
      <c r="I24" s="2">
        <v>434.0</v>
      </c>
      <c r="J24" s="2">
        <v>20.0</v>
      </c>
      <c r="K24" s="2">
        <v>1633156.0</v>
      </c>
      <c r="L24" s="2">
        <v>5965.0</v>
      </c>
      <c r="M24" s="2" t="s">
        <v>21</v>
      </c>
    </row>
    <row r="25" ht="15.75" customHeight="1">
      <c r="A25" s="2" t="s">
        <v>46</v>
      </c>
      <c r="B25" s="2" t="s">
        <v>15</v>
      </c>
      <c r="C25" s="2">
        <v>3.7775022E7</v>
      </c>
      <c r="D25" s="2">
        <v>118561.0</v>
      </c>
      <c r="E25" s="2">
        <v>8966.0</v>
      </c>
      <c r="F25" s="2">
        <v>103106.0</v>
      </c>
      <c r="G25" s="2">
        <v>6489.0</v>
      </c>
      <c r="H25" s="2">
        <v>2263.0</v>
      </c>
      <c r="I25" s="2">
        <v>3139.0</v>
      </c>
      <c r="J25" s="2">
        <v>237.0</v>
      </c>
      <c r="K25" s="2">
        <v>4319172.0</v>
      </c>
      <c r="L25" s="2">
        <v>114339.0</v>
      </c>
      <c r="M25" s="2" t="s">
        <v>16</v>
      </c>
    </row>
    <row r="26" ht="15.75" customHeight="1">
      <c r="A26" s="2" t="s">
        <v>47</v>
      </c>
      <c r="B26" s="2" t="s">
        <v>20</v>
      </c>
      <c r="C26" s="2">
        <v>2807805.0</v>
      </c>
      <c r="D26" s="2">
        <v>112092.0</v>
      </c>
      <c r="E26" s="2">
        <v>178.0</v>
      </c>
      <c r="F26" s="2">
        <v>108831.0</v>
      </c>
      <c r="G26" s="2">
        <v>3083.0</v>
      </c>
      <c r="H26" s="2">
        <v>77.0</v>
      </c>
      <c r="I26" s="2">
        <v>39922.0</v>
      </c>
      <c r="J26" s="2">
        <v>63.0</v>
      </c>
      <c r="K26" s="2">
        <v>511000.0</v>
      </c>
      <c r="L26" s="2">
        <v>181993.0</v>
      </c>
      <c r="M26" s="2" t="s">
        <v>32</v>
      </c>
    </row>
    <row r="27" ht="15.75" customHeight="1">
      <c r="A27" s="2" t="s">
        <v>48</v>
      </c>
      <c r="B27" s="2" t="s">
        <v>20</v>
      </c>
      <c r="C27" s="2">
        <v>1.8798667E7</v>
      </c>
      <c r="D27" s="2">
        <v>95942.0</v>
      </c>
      <c r="E27" s="2">
        <v>1058.0</v>
      </c>
      <c r="F27" s="2">
        <v>68871.0</v>
      </c>
      <c r="G27" s="2">
        <v>26013.0</v>
      </c>
      <c r="H27" s="2">
        <v>221.0</v>
      </c>
      <c r="I27" s="2">
        <v>5104.0</v>
      </c>
      <c r="J27" s="2">
        <v>56.0</v>
      </c>
      <c r="K27" s="2">
        <v>2163713.0</v>
      </c>
      <c r="L27" s="2">
        <v>115099.0</v>
      </c>
      <c r="M27" s="2" t="s">
        <v>23</v>
      </c>
    </row>
    <row r="28" ht="15.75" customHeight="1">
      <c r="A28" s="2" t="s">
        <v>49</v>
      </c>
      <c r="B28" s="2" t="s">
        <v>25</v>
      </c>
      <c r="C28" s="2">
        <v>1.02516525E8</v>
      </c>
      <c r="D28" s="2">
        <v>95006.0</v>
      </c>
      <c r="E28" s="2">
        <v>4951.0</v>
      </c>
      <c r="F28" s="2">
        <v>48898.0</v>
      </c>
      <c r="G28" s="2">
        <v>41157.0</v>
      </c>
      <c r="H28" s="2">
        <v>41.0</v>
      </c>
      <c r="I28" s="2">
        <v>927.0</v>
      </c>
      <c r="J28" s="2">
        <v>48.0</v>
      </c>
      <c r="K28" s="2">
        <v>135000.0</v>
      </c>
      <c r="L28" s="2">
        <v>1317.0</v>
      </c>
      <c r="M28" s="2" t="s">
        <v>32</v>
      </c>
    </row>
    <row r="29" ht="15.75" customHeight="1">
      <c r="A29" s="2" t="s">
        <v>50</v>
      </c>
      <c r="B29" s="2" t="s">
        <v>18</v>
      </c>
      <c r="C29" s="2">
        <v>1.7668824E7</v>
      </c>
      <c r="D29" s="2">
        <v>90537.0</v>
      </c>
      <c r="E29" s="2">
        <v>5877.0</v>
      </c>
      <c r="F29" s="2">
        <v>71318.0</v>
      </c>
      <c r="G29" s="2">
        <v>13342.0</v>
      </c>
      <c r="H29" s="2">
        <v>378.0</v>
      </c>
      <c r="I29" s="2">
        <v>5124.0</v>
      </c>
      <c r="J29" s="2">
        <v>333.0</v>
      </c>
      <c r="K29" s="2">
        <v>258582.0</v>
      </c>
      <c r="L29" s="2">
        <v>14635.0</v>
      </c>
      <c r="M29" s="2" t="s">
        <v>16</v>
      </c>
    </row>
    <row r="30" ht="15.75" customHeight="1">
      <c r="A30" s="2" t="s">
        <v>51</v>
      </c>
      <c r="B30" s="2" t="s">
        <v>18</v>
      </c>
      <c r="C30" s="2">
        <v>1.1688459E7</v>
      </c>
      <c r="D30" s="2">
        <v>86423.0</v>
      </c>
      <c r="E30" s="2">
        <v>3465.0</v>
      </c>
      <c r="F30" s="2">
        <v>27373.0</v>
      </c>
      <c r="G30" s="2">
        <v>55585.0</v>
      </c>
      <c r="H30" s="2">
        <v>71.0</v>
      </c>
      <c r="I30" s="2">
        <v>7394.0</v>
      </c>
      <c r="J30" s="2">
        <v>296.0</v>
      </c>
      <c r="K30" s="2">
        <v>183583.0</v>
      </c>
      <c r="L30" s="2">
        <v>15706.0</v>
      </c>
      <c r="M30" s="2" t="s">
        <v>16</v>
      </c>
    </row>
    <row r="31" ht="15.75" customHeight="1">
      <c r="A31" s="2" t="s">
        <v>52</v>
      </c>
      <c r="B31" s="2" t="s">
        <v>23</v>
      </c>
      <c r="C31" s="2">
        <v>1.0105596E7</v>
      </c>
      <c r="D31" s="2">
        <v>81967.0</v>
      </c>
      <c r="E31" s="2">
        <v>5766.0</v>
      </c>
      <c r="F31" s="2">
        <v>5453.0</v>
      </c>
      <c r="G31" s="2">
        <v>434.0</v>
      </c>
      <c r="H31" s="2">
        <v>38.0</v>
      </c>
      <c r="I31" s="2">
        <v>8111.0</v>
      </c>
      <c r="J31" s="2">
        <v>571.0</v>
      </c>
      <c r="K31" s="2">
        <v>863315.0</v>
      </c>
      <c r="L31" s="2">
        <v>85429.0</v>
      </c>
      <c r="M31" s="2" t="s">
        <v>23</v>
      </c>
    </row>
    <row r="32" ht="15.75" customHeight="1">
      <c r="A32" s="2" t="s">
        <v>53</v>
      </c>
      <c r="B32" s="2" t="s">
        <v>20</v>
      </c>
      <c r="C32" s="2">
        <v>5118446.0</v>
      </c>
      <c r="D32" s="2">
        <v>80713.0</v>
      </c>
      <c r="E32" s="2">
        <v>492.0</v>
      </c>
      <c r="F32" s="2">
        <v>70910.0</v>
      </c>
      <c r="G32" s="2">
        <v>9311.0</v>
      </c>
      <c r="H32" s="2">
        <v>177.0</v>
      </c>
      <c r="I32" s="2">
        <v>15769.0</v>
      </c>
      <c r="J32" s="2">
        <v>96.0</v>
      </c>
      <c r="K32" s="2">
        <v>309212.0</v>
      </c>
      <c r="L32" s="2">
        <v>60411.0</v>
      </c>
      <c r="M32" s="2" t="s">
        <v>32</v>
      </c>
    </row>
    <row r="33" ht="15.75" customHeight="1">
      <c r="A33" s="2" t="s">
        <v>54</v>
      </c>
      <c r="B33" s="2" t="s">
        <v>20</v>
      </c>
      <c r="C33" s="2">
        <v>9197590.0</v>
      </c>
      <c r="D33" s="2">
        <v>79559.0</v>
      </c>
      <c r="E33" s="2">
        <v>576.0</v>
      </c>
      <c r="F33" s="2">
        <v>53427.0</v>
      </c>
      <c r="G33" s="2">
        <v>25556.0</v>
      </c>
      <c r="H33" s="2">
        <v>358.0</v>
      </c>
      <c r="I33" s="2">
        <v>8650.0</v>
      </c>
      <c r="J33" s="2">
        <v>63.0</v>
      </c>
      <c r="K33" s="2">
        <v>1872453.0</v>
      </c>
      <c r="L33" s="2">
        <v>203581.0</v>
      </c>
      <c r="M33" s="2" t="s">
        <v>23</v>
      </c>
    </row>
    <row r="34" ht="15.75" customHeight="1">
      <c r="A34" s="2" t="s">
        <v>55</v>
      </c>
      <c r="B34" s="2" t="s">
        <v>23</v>
      </c>
      <c r="C34" s="2">
        <v>4.3705858E7</v>
      </c>
      <c r="D34" s="2">
        <v>76808.0</v>
      </c>
      <c r="E34" s="2">
        <v>1819.0</v>
      </c>
      <c r="F34" s="2">
        <v>42524.0</v>
      </c>
      <c r="G34" s="2">
        <v>32465.0</v>
      </c>
      <c r="H34" s="2">
        <v>158.0</v>
      </c>
      <c r="I34" s="2">
        <v>1757.0</v>
      </c>
      <c r="J34" s="2">
        <v>42.0</v>
      </c>
      <c r="K34" s="2">
        <v>1116641.0</v>
      </c>
      <c r="L34" s="2">
        <v>25549.0</v>
      </c>
      <c r="M34" s="2" t="s">
        <v>23</v>
      </c>
    </row>
    <row r="35" ht="15.75" customHeight="1">
      <c r="A35" s="2" t="s">
        <v>56</v>
      </c>
      <c r="B35" s="2" t="s">
        <v>15</v>
      </c>
      <c r="C35" s="2">
        <v>1.0858648E7</v>
      </c>
      <c r="D35" s="2">
        <v>76536.0</v>
      </c>
      <c r="E35" s="2">
        <v>1246.0</v>
      </c>
      <c r="F35" s="2">
        <v>40539.0</v>
      </c>
      <c r="G35" s="2">
        <v>34751.0</v>
      </c>
      <c r="H35" s="2">
        <v>317.0</v>
      </c>
      <c r="I35" s="2">
        <v>7048.0</v>
      </c>
      <c r="J35" s="2">
        <v>115.0</v>
      </c>
      <c r="K35" s="2">
        <v>281926.0</v>
      </c>
      <c r="L35" s="2">
        <v>25963.0</v>
      </c>
      <c r="M35" s="2" t="s">
        <v>16</v>
      </c>
    </row>
    <row r="36" ht="15.75" customHeight="1">
      <c r="A36" s="2" t="s">
        <v>57</v>
      </c>
      <c r="B36" s="2" t="s">
        <v>15</v>
      </c>
      <c r="C36" s="2">
        <v>4321282.0</v>
      </c>
      <c r="D36" s="2">
        <v>71418.0</v>
      </c>
      <c r="E36" s="2">
        <v>1574.0</v>
      </c>
      <c r="F36" s="2">
        <v>45658.0</v>
      </c>
      <c r="G36" s="2">
        <v>24186.0</v>
      </c>
      <c r="H36" s="2">
        <v>161.0</v>
      </c>
      <c r="I36" s="2">
        <v>16527.0</v>
      </c>
      <c r="J36" s="2">
        <v>364.0</v>
      </c>
      <c r="K36" s="2">
        <v>240995.0</v>
      </c>
      <c r="L36" s="2">
        <v>55769.0</v>
      </c>
      <c r="M36" s="2" t="s">
        <v>16</v>
      </c>
    </row>
    <row r="37" ht="15.75" customHeight="1">
      <c r="A37" s="2" t="s">
        <v>58</v>
      </c>
      <c r="B37" s="2" t="s">
        <v>23</v>
      </c>
      <c r="C37" s="2">
        <v>1.1594739E7</v>
      </c>
      <c r="D37" s="2">
        <v>71158.0</v>
      </c>
      <c r="E37" s="2">
        <v>9859.0</v>
      </c>
      <c r="F37" s="2">
        <v>17661.0</v>
      </c>
      <c r="G37" s="2">
        <v>43638.0</v>
      </c>
      <c r="H37" s="2">
        <v>61.0</v>
      </c>
      <c r="I37" s="2">
        <v>6137.0</v>
      </c>
      <c r="J37" s="2">
        <v>850.0</v>
      </c>
      <c r="K37" s="2">
        <v>1767120.0</v>
      </c>
      <c r="L37" s="2">
        <v>152407.0</v>
      </c>
      <c r="M37" s="2" t="s">
        <v>23</v>
      </c>
    </row>
    <row r="38" ht="15.75" customHeight="1">
      <c r="A38" s="2" t="s">
        <v>59</v>
      </c>
      <c r="B38" s="2" t="s">
        <v>20</v>
      </c>
      <c r="C38" s="2">
        <v>4276658.0</v>
      </c>
      <c r="D38" s="2">
        <v>70045.0</v>
      </c>
      <c r="E38" s="2">
        <v>469.0</v>
      </c>
      <c r="F38" s="2">
        <v>61610.0</v>
      </c>
      <c r="G38" s="2">
        <v>7966.0</v>
      </c>
      <c r="H38" s="2">
        <v>127.0</v>
      </c>
      <c r="I38" s="2">
        <v>16378.0</v>
      </c>
      <c r="J38" s="2">
        <v>110.0</v>
      </c>
      <c r="K38" s="2">
        <v>522200.0</v>
      </c>
      <c r="L38" s="2">
        <v>122105.0</v>
      </c>
      <c r="M38" s="2" t="s">
        <v>32</v>
      </c>
    </row>
    <row r="39" ht="15.75" customHeight="1">
      <c r="A39" s="2" t="s">
        <v>60</v>
      </c>
      <c r="B39" s="2" t="s">
        <v>23</v>
      </c>
      <c r="C39" s="2">
        <v>9449001.0</v>
      </c>
      <c r="D39" s="2">
        <v>68503.0</v>
      </c>
      <c r="E39" s="2">
        <v>580.0</v>
      </c>
      <c r="F39" s="2">
        <v>63756.0</v>
      </c>
      <c r="G39" s="2">
        <v>4167.0</v>
      </c>
      <c r="H39" s="2">
        <v>44.0</v>
      </c>
      <c r="I39" s="2">
        <v>7250.0</v>
      </c>
      <c r="J39" s="2">
        <v>61.0</v>
      </c>
      <c r="K39" s="2">
        <v>1344303.0</v>
      </c>
      <c r="L39" s="2">
        <v>142269.0</v>
      </c>
      <c r="M39" s="2" t="s">
        <v>23</v>
      </c>
    </row>
    <row r="40" ht="15.75" customHeight="1">
      <c r="A40" s="2" t="s">
        <v>61</v>
      </c>
      <c r="B40" s="2" t="s">
        <v>20</v>
      </c>
      <c r="C40" s="2">
        <v>9902079.0</v>
      </c>
      <c r="D40" s="2">
        <v>61845.0</v>
      </c>
      <c r="E40" s="2">
        <v>354.0</v>
      </c>
      <c r="F40" s="2">
        <v>55739.0</v>
      </c>
      <c r="G40" s="2">
        <v>5752.0</v>
      </c>
      <c r="H40" s="2">
        <v>53.0</v>
      </c>
      <c r="I40" s="2">
        <v>6246.0</v>
      </c>
      <c r="J40" s="2">
        <v>36.0</v>
      </c>
      <c r="K40" s="2">
        <v>5262658.0</v>
      </c>
      <c r="L40" s="2">
        <v>531470.0</v>
      </c>
      <c r="M40" s="2" t="s">
        <v>32</v>
      </c>
    </row>
    <row r="41" ht="15.75" customHeight="1">
      <c r="A41" s="2" t="s">
        <v>62</v>
      </c>
      <c r="B41" s="2" t="s">
        <v>23</v>
      </c>
      <c r="C41" s="2">
        <v>1.9224023E7</v>
      </c>
      <c r="D41" s="2">
        <v>57895.0</v>
      </c>
      <c r="E41" s="2">
        <v>2566.0</v>
      </c>
      <c r="F41" s="2">
        <v>28992.0</v>
      </c>
      <c r="G41" s="2">
        <v>26337.0</v>
      </c>
      <c r="H41" s="2">
        <v>458.0</v>
      </c>
      <c r="I41" s="2">
        <v>3012.0</v>
      </c>
      <c r="J41" s="2">
        <v>133.0</v>
      </c>
      <c r="K41" s="2">
        <v>1319369.0</v>
      </c>
      <c r="L41" s="2">
        <v>68631.0</v>
      </c>
      <c r="M41" s="2" t="s">
        <v>23</v>
      </c>
    </row>
    <row r="42" ht="15.75" customHeight="1">
      <c r="A42" s="2" t="s">
        <v>63</v>
      </c>
      <c r="B42" s="2" t="s">
        <v>23</v>
      </c>
      <c r="C42" s="2">
        <v>1.7138756E7</v>
      </c>
      <c r="D42" s="2">
        <v>56982.0</v>
      </c>
      <c r="E42" s="2">
        <v>6153.0</v>
      </c>
      <c r="F42" s="2">
        <v>12254.0</v>
      </c>
      <c r="G42" s="2">
        <v>324.0</v>
      </c>
      <c r="H42" s="2">
        <v>37.0</v>
      </c>
      <c r="I42" s="2">
        <v>3325.0</v>
      </c>
      <c r="J42" s="2">
        <v>359.0</v>
      </c>
      <c r="K42" s="2">
        <v>1079860.0</v>
      </c>
      <c r="L42" s="2">
        <v>63007.0</v>
      </c>
      <c r="M42" s="2" t="s">
        <v>23</v>
      </c>
    </row>
    <row r="43" ht="15.75" customHeight="1">
      <c r="A43" s="2" t="s">
        <v>64</v>
      </c>
      <c r="B43" s="2" t="s">
        <v>20</v>
      </c>
      <c r="C43" s="2">
        <v>5854932.0</v>
      </c>
      <c r="D43" s="2">
        <v>54555.0</v>
      </c>
      <c r="E43" s="2">
        <v>27.0</v>
      </c>
      <c r="F43" s="2">
        <v>48031.0</v>
      </c>
      <c r="G43" s="2">
        <v>6497.0</v>
      </c>
      <c r="H43" s="2">
        <v>33.0</v>
      </c>
      <c r="I43" s="2">
        <v>9318.0</v>
      </c>
      <c r="J43" s="2">
        <v>5.0</v>
      </c>
      <c r="K43" s="2">
        <v>1474372.0</v>
      </c>
      <c r="L43" s="2">
        <v>251817.0</v>
      </c>
      <c r="M43" s="2" t="s">
        <v>44</v>
      </c>
    </row>
    <row r="44" ht="15.75" customHeight="1">
      <c r="A44" s="2" t="s">
        <v>65</v>
      </c>
      <c r="B44" s="2" t="s">
        <v>15</v>
      </c>
      <c r="C44" s="2">
        <v>1.7946899E7</v>
      </c>
      <c r="D44" s="2">
        <v>54339.0</v>
      </c>
      <c r="E44" s="2">
        <v>2119.0</v>
      </c>
      <c r="F44" s="2">
        <v>42070.0</v>
      </c>
      <c r="G44" s="2">
        <v>10150.0</v>
      </c>
      <c r="H44" s="2">
        <v>5.0</v>
      </c>
      <c r="I44" s="2">
        <v>3028.0</v>
      </c>
      <c r="J44" s="2">
        <v>118.0</v>
      </c>
      <c r="K44" s="2">
        <v>172712.0</v>
      </c>
      <c r="L44" s="2">
        <v>9624.0</v>
      </c>
      <c r="M44" s="2" t="s">
        <v>16</v>
      </c>
    </row>
    <row r="45" ht="15.75" customHeight="1">
      <c r="A45" s="2" t="s">
        <v>66</v>
      </c>
      <c r="B45" s="2" t="s">
        <v>23</v>
      </c>
      <c r="C45" s="2">
        <v>1.0193593E7</v>
      </c>
      <c r="D45" s="2">
        <v>52061.0</v>
      </c>
      <c r="E45" s="2">
        <v>1743.0</v>
      </c>
      <c r="F45" s="2">
        <v>37840.0</v>
      </c>
      <c r="G45" s="2">
        <v>12478.0</v>
      </c>
      <c r="H45" s="2">
        <v>42.0</v>
      </c>
      <c r="I45" s="2">
        <v>5107.0</v>
      </c>
      <c r="J45" s="2">
        <v>171.0</v>
      </c>
      <c r="K45" s="2">
        <v>1705474.0</v>
      </c>
      <c r="L45" s="2">
        <v>167308.0</v>
      </c>
      <c r="M45" s="2" t="s">
        <v>23</v>
      </c>
    </row>
    <row r="46" ht="15.75" customHeight="1">
      <c r="A46" s="2" t="s">
        <v>67</v>
      </c>
      <c r="B46" s="2" t="s">
        <v>23</v>
      </c>
      <c r="C46" s="2">
        <v>3.7842302E7</v>
      </c>
      <c r="D46" s="2">
        <v>49515.0</v>
      </c>
      <c r="E46" s="2">
        <v>1774.0</v>
      </c>
      <c r="F46" s="2">
        <v>35642.0</v>
      </c>
      <c r="G46" s="2">
        <v>12099.0</v>
      </c>
      <c r="H46" s="2">
        <v>72.0</v>
      </c>
      <c r="I46" s="2">
        <v>1308.0</v>
      </c>
      <c r="J46" s="2">
        <v>47.0</v>
      </c>
      <c r="K46" s="2">
        <v>2374686.0</v>
      </c>
      <c r="L46" s="2">
        <v>62752.0</v>
      </c>
      <c r="M46" s="2" t="s">
        <v>23</v>
      </c>
    </row>
    <row r="47" ht="15.75" customHeight="1">
      <c r="A47" s="2" t="s">
        <v>68</v>
      </c>
      <c r="B47" s="2" t="s">
        <v>25</v>
      </c>
      <c r="C47" s="2">
        <v>2.066063E8</v>
      </c>
      <c r="D47" s="2">
        <v>45244.0</v>
      </c>
      <c r="E47" s="2">
        <v>930.0</v>
      </c>
      <c r="F47" s="2">
        <v>32430.0</v>
      </c>
      <c r="G47" s="2">
        <v>11884.0</v>
      </c>
      <c r="H47" s="2">
        <v>7.0</v>
      </c>
      <c r="I47" s="2">
        <v>219.0</v>
      </c>
      <c r="J47" s="2">
        <v>5.0</v>
      </c>
      <c r="K47" s="2">
        <v>306894.0</v>
      </c>
      <c r="L47" s="2">
        <v>1485.0</v>
      </c>
      <c r="M47" s="2" t="s">
        <v>25</v>
      </c>
    </row>
    <row r="48" ht="15.75" customHeight="1">
      <c r="A48" s="2" t="s">
        <v>69</v>
      </c>
      <c r="B48" s="2" t="s">
        <v>15</v>
      </c>
      <c r="C48" s="2">
        <v>9919704.0</v>
      </c>
      <c r="D48" s="2">
        <v>45098.0</v>
      </c>
      <c r="E48" s="2">
        <v>1423.0</v>
      </c>
      <c r="F48" s="2">
        <v>6116.0</v>
      </c>
      <c r="G48" s="2">
        <v>37559.0</v>
      </c>
      <c r="H48" s="2">
        <v>52.0</v>
      </c>
      <c r="I48" s="2">
        <v>4546.0</v>
      </c>
      <c r="J48" s="2">
        <v>143.0</v>
      </c>
      <c r="K48" s="2">
        <v>109292.0</v>
      </c>
      <c r="L48" s="2">
        <v>11018.0</v>
      </c>
      <c r="M48" s="2" t="s">
        <v>16</v>
      </c>
    </row>
    <row r="49" ht="15.75" customHeight="1">
      <c r="A49" s="2" t="s">
        <v>70</v>
      </c>
      <c r="B49" s="2" t="s">
        <v>20</v>
      </c>
      <c r="C49" s="2">
        <v>1706669.0</v>
      </c>
      <c r="D49" s="2">
        <v>42889.0</v>
      </c>
      <c r="E49" s="2">
        <v>156.0</v>
      </c>
      <c r="F49" s="2">
        <v>39945.0</v>
      </c>
      <c r="G49" s="2">
        <v>2788.0</v>
      </c>
      <c r="H49" s="2">
        <v>41.0</v>
      </c>
      <c r="I49" s="2">
        <v>25130.0</v>
      </c>
      <c r="J49" s="2">
        <v>91.0</v>
      </c>
      <c r="K49" s="2">
        <v>876700.0</v>
      </c>
      <c r="L49" s="2">
        <v>513691.0</v>
      </c>
      <c r="M49" s="2" t="s">
        <v>32</v>
      </c>
    </row>
    <row r="50" ht="15.75" customHeight="1">
      <c r="A50" s="2" t="s">
        <v>71</v>
      </c>
      <c r="B50" s="2" t="s">
        <v>20</v>
      </c>
      <c r="C50" s="2">
        <v>1.26435859E8</v>
      </c>
      <c r="D50" s="2">
        <v>42263.0</v>
      </c>
      <c r="E50" s="2">
        <v>1026.0</v>
      </c>
      <c r="F50" s="2">
        <v>28877.0</v>
      </c>
      <c r="G50" s="2">
        <v>12360.0</v>
      </c>
      <c r="H50" s="2">
        <v>115.0</v>
      </c>
      <c r="I50" s="2">
        <v>334.0</v>
      </c>
      <c r="J50" s="2">
        <v>8.0</v>
      </c>
      <c r="K50" s="2">
        <v>938739.0</v>
      </c>
      <c r="L50" s="2">
        <v>7425.0</v>
      </c>
      <c r="M50" s="2" t="s">
        <v>44</v>
      </c>
    </row>
    <row r="51" ht="15.75" customHeight="1">
      <c r="A51" s="2" t="s">
        <v>72</v>
      </c>
      <c r="B51" s="2" t="s">
        <v>20</v>
      </c>
      <c r="C51" s="2">
        <v>2963811.0</v>
      </c>
      <c r="D51" s="2">
        <v>39819.0</v>
      </c>
      <c r="E51" s="2">
        <v>772.0</v>
      </c>
      <c r="F51" s="2">
        <v>31556.0</v>
      </c>
      <c r="G51" s="2">
        <v>7491.0</v>
      </c>
      <c r="H51" s="2">
        <v>4.0</v>
      </c>
      <c r="I51" s="2">
        <v>13435.0</v>
      </c>
      <c r="J51" s="2">
        <v>260.0</v>
      </c>
      <c r="K51" s="2">
        <v>171600.0</v>
      </c>
      <c r="L51" s="2">
        <v>57898.0</v>
      </c>
      <c r="M51" s="2" t="s">
        <v>23</v>
      </c>
    </row>
    <row r="52" ht="15.75" customHeight="1">
      <c r="A52" s="2" t="s">
        <v>73</v>
      </c>
      <c r="B52" s="2" t="s">
        <v>25</v>
      </c>
      <c r="C52" s="2">
        <v>3.1133483E7</v>
      </c>
      <c r="D52" s="2">
        <v>39642.0</v>
      </c>
      <c r="E52" s="2">
        <v>199.0</v>
      </c>
      <c r="F52" s="2">
        <v>36384.0</v>
      </c>
      <c r="G52" s="2">
        <v>3059.0</v>
      </c>
      <c r="H52" s="2">
        <v>7.0</v>
      </c>
      <c r="I52" s="2">
        <v>1273.0</v>
      </c>
      <c r="J52" s="2">
        <v>6.0</v>
      </c>
      <c r="K52" s="2">
        <v>405817.0</v>
      </c>
      <c r="L52" s="2">
        <v>13035.0</v>
      </c>
      <c r="M52" s="2" t="s">
        <v>25</v>
      </c>
    </row>
    <row r="53" ht="15.75" customHeight="1">
      <c r="A53" s="2" t="s">
        <v>74</v>
      </c>
      <c r="B53" s="2" t="s">
        <v>20</v>
      </c>
      <c r="C53" s="2">
        <v>6534479.0</v>
      </c>
      <c r="D53" s="2">
        <v>38659.0</v>
      </c>
      <c r="E53" s="2">
        <v>1447.0</v>
      </c>
      <c r="F53" s="2">
        <v>30099.0</v>
      </c>
      <c r="G53" s="2">
        <v>7113.0</v>
      </c>
      <c r="H53" s="2">
        <v>24.0</v>
      </c>
      <c r="I53" s="2">
        <v>5916.0</v>
      </c>
      <c r="J53" s="2">
        <v>221.0</v>
      </c>
      <c r="K53" s="2">
        <v>267718.0</v>
      </c>
      <c r="L53" s="2">
        <v>40970.0</v>
      </c>
      <c r="M53" s="2" t="s">
        <v>23</v>
      </c>
    </row>
    <row r="54" ht="15.75" customHeight="1">
      <c r="A54" s="2" t="s">
        <v>75</v>
      </c>
      <c r="B54" s="2" t="s">
        <v>20</v>
      </c>
      <c r="C54" s="2">
        <v>3.9009447E7</v>
      </c>
      <c r="D54" s="2">
        <v>36896.0</v>
      </c>
      <c r="E54" s="2">
        <v>1298.0</v>
      </c>
      <c r="F54" s="2">
        <v>25840.0</v>
      </c>
      <c r="G54" s="2">
        <v>9758.0</v>
      </c>
      <c r="H54" s="2">
        <v>31.0</v>
      </c>
      <c r="I54" s="2">
        <v>946.0</v>
      </c>
      <c r="J54" s="2">
        <v>33.0</v>
      </c>
      <c r="K54" s="2">
        <v>90396.0</v>
      </c>
      <c r="L54" s="2">
        <v>2317.0</v>
      </c>
      <c r="M54" s="2" t="s">
        <v>32</v>
      </c>
    </row>
    <row r="55" ht="15.75" customHeight="1">
      <c r="A55" s="2" t="s">
        <v>76</v>
      </c>
      <c r="B55" s="2" t="s">
        <v>23</v>
      </c>
      <c r="C55" s="2">
        <v>8660952.0</v>
      </c>
      <c r="D55" s="2">
        <v>36108.0</v>
      </c>
      <c r="E55" s="2">
        <v>1985.0</v>
      </c>
      <c r="F55" s="2">
        <v>31600.0</v>
      </c>
      <c r="G55" s="2">
        <v>2523.0</v>
      </c>
      <c r="H55" s="2">
        <v>23.0</v>
      </c>
      <c r="I55" s="2">
        <v>4169.0</v>
      </c>
      <c r="J55" s="2">
        <v>229.0</v>
      </c>
      <c r="K55" s="2">
        <v>822764.0</v>
      </c>
      <c r="L55" s="2">
        <v>94997.0</v>
      </c>
      <c r="M55" s="2" t="s">
        <v>23</v>
      </c>
    </row>
    <row r="56" ht="15.75" customHeight="1">
      <c r="A56" s="2" t="s">
        <v>77</v>
      </c>
      <c r="B56" s="2" t="s">
        <v>25</v>
      </c>
      <c r="C56" s="2">
        <v>4.3926079E7</v>
      </c>
      <c r="D56" s="2">
        <v>33626.0</v>
      </c>
      <c r="E56" s="2">
        <v>1273.0</v>
      </c>
      <c r="F56" s="2">
        <v>23238.0</v>
      </c>
      <c r="G56" s="2">
        <v>9115.0</v>
      </c>
      <c r="H56" s="2">
        <v>57.0</v>
      </c>
      <c r="I56" s="2">
        <v>766.0</v>
      </c>
      <c r="J56" s="2">
        <v>29.0</v>
      </c>
      <c r="K56" s="2">
        <v>43.0</v>
      </c>
      <c r="L56" s="2">
        <v>554.0</v>
      </c>
      <c r="M56" s="2" t="s">
        <v>25</v>
      </c>
    </row>
    <row r="57" ht="15.75" customHeight="1">
      <c r="A57" s="2" t="s">
        <v>78</v>
      </c>
      <c r="B57" s="2" t="s">
        <v>20</v>
      </c>
      <c r="C57" s="2">
        <v>1.0148243E7</v>
      </c>
      <c r="D57" s="2">
        <v>33247.0</v>
      </c>
      <c r="E57" s="2">
        <v>479.0</v>
      </c>
      <c r="F57" s="2">
        <v>29275.0</v>
      </c>
      <c r="G57" s="2">
        <v>3493.0</v>
      </c>
      <c r="H57" s="2">
        <v>66.0</v>
      </c>
      <c r="I57" s="2">
        <v>3276.0</v>
      </c>
      <c r="J57" s="2">
        <v>47.0</v>
      </c>
      <c r="K57" s="2">
        <v>766179.0</v>
      </c>
      <c r="L57" s="2">
        <v>75499.0</v>
      </c>
      <c r="M57" s="2" t="s">
        <v>23</v>
      </c>
    </row>
    <row r="58" ht="15.75" customHeight="1">
      <c r="A58" s="2" t="s">
        <v>79</v>
      </c>
      <c r="B58" s="2" t="s">
        <v>25</v>
      </c>
      <c r="C58" s="2">
        <v>3.6953359E7</v>
      </c>
      <c r="D58" s="2">
        <v>29644.0</v>
      </c>
      <c r="E58" s="2">
        <v>449.0</v>
      </c>
      <c r="F58" s="2">
        <v>20553.0</v>
      </c>
      <c r="G58" s="2">
        <v>8642.0</v>
      </c>
      <c r="H58" s="2">
        <v>31.0</v>
      </c>
      <c r="I58" s="2">
        <v>802.0</v>
      </c>
      <c r="J58" s="2">
        <v>12.0</v>
      </c>
      <c r="K58" s="2">
        <v>1383816.0</v>
      </c>
      <c r="L58" s="2">
        <v>37448.0</v>
      </c>
      <c r="M58" s="2" t="s">
        <v>32</v>
      </c>
    </row>
    <row r="59" ht="15.75" customHeight="1">
      <c r="A59" s="2" t="s">
        <v>80</v>
      </c>
      <c r="B59" s="2" t="s">
        <v>20</v>
      </c>
      <c r="C59" s="2">
        <v>3.3516027E7</v>
      </c>
      <c r="D59" s="2">
        <v>28315.0</v>
      </c>
      <c r="E59" s="2">
        <v>175.0</v>
      </c>
      <c r="F59" s="2">
        <v>19291.0</v>
      </c>
      <c r="G59" s="2">
        <v>8849.0</v>
      </c>
      <c r="H59" s="2">
        <v>228.0</v>
      </c>
      <c r="I59" s="2">
        <v>845.0</v>
      </c>
      <c r="J59" s="2">
        <v>5.0</v>
      </c>
      <c r="K59" s="2">
        <v>1377915.0</v>
      </c>
      <c r="L59" s="2">
        <v>41112.0</v>
      </c>
      <c r="M59" s="2" t="s">
        <v>23</v>
      </c>
    </row>
    <row r="60" ht="15.75" customHeight="1">
      <c r="A60" s="2" t="s">
        <v>81</v>
      </c>
      <c r="B60" s="2" t="s">
        <v>23</v>
      </c>
      <c r="C60" s="2">
        <v>8733665.0</v>
      </c>
      <c r="D60" s="2">
        <v>27332.0</v>
      </c>
      <c r="E60" s="2">
        <v>621.0</v>
      </c>
      <c r="F60" s="2">
        <v>14047.0</v>
      </c>
      <c r="G60" s="2">
        <v>12664.0</v>
      </c>
      <c r="H60" s="2">
        <v>120.0</v>
      </c>
      <c r="I60" s="2">
        <v>3129.0</v>
      </c>
      <c r="J60" s="2">
        <v>71.0</v>
      </c>
      <c r="K60" s="2">
        <v>723137.0</v>
      </c>
      <c r="L60" s="2">
        <v>82799.0</v>
      </c>
      <c r="M60" s="2" t="s">
        <v>23</v>
      </c>
    </row>
    <row r="61" ht="15.75" customHeight="1">
      <c r="A61" s="2" t="s">
        <v>82</v>
      </c>
      <c r="B61" s="2" t="s">
        <v>23</v>
      </c>
      <c r="C61" s="2">
        <v>4032983.0</v>
      </c>
      <c r="D61" s="2">
        <v>26628.0</v>
      </c>
      <c r="E61" s="2">
        <v>828.0</v>
      </c>
      <c r="F61" s="2">
        <v>18676.0</v>
      </c>
      <c r="G61" s="2">
        <v>7124.0</v>
      </c>
      <c r="H61" s="2">
        <v>362.0</v>
      </c>
      <c r="I61" s="2">
        <v>6603.0</v>
      </c>
      <c r="J61" s="2">
        <v>205.0</v>
      </c>
      <c r="K61" s="2">
        <v>128076.0</v>
      </c>
      <c r="L61" s="2">
        <v>31757.0</v>
      </c>
      <c r="M61" s="2" t="s">
        <v>23</v>
      </c>
    </row>
    <row r="62" ht="15.75" customHeight="1">
      <c r="A62" s="2" t="s">
        <v>83</v>
      </c>
      <c r="B62" s="2" t="s">
        <v>23</v>
      </c>
      <c r="C62" s="2">
        <v>4943200.0</v>
      </c>
      <c r="D62" s="2">
        <v>26372.0</v>
      </c>
      <c r="E62" s="2">
        <v>1768.0</v>
      </c>
      <c r="F62" s="2">
        <v>23364.0</v>
      </c>
      <c r="G62" s="2">
        <v>1240.0</v>
      </c>
      <c r="H62" s="2">
        <v>5.0</v>
      </c>
      <c r="I62" s="2">
        <v>5335.0</v>
      </c>
      <c r="J62" s="2">
        <v>358.0</v>
      </c>
      <c r="K62" s="2">
        <v>652917.0</v>
      </c>
      <c r="L62" s="2">
        <v>132084.0</v>
      </c>
      <c r="M62" s="2" t="s">
        <v>23</v>
      </c>
    </row>
    <row r="63" ht="15.75" customHeight="1">
      <c r="A63" s="2" t="s">
        <v>84</v>
      </c>
      <c r="B63" s="2" t="s">
        <v>25</v>
      </c>
      <c r="C63" s="2">
        <v>5.388116E7</v>
      </c>
      <c r="D63" s="2">
        <v>24411.0</v>
      </c>
      <c r="E63" s="2">
        <v>399.0</v>
      </c>
      <c r="F63" s="2">
        <v>10444.0</v>
      </c>
      <c r="G63" s="2">
        <v>13568.0</v>
      </c>
      <c r="H63" s="2">
        <v>44.0</v>
      </c>
      <c r="I63" s="2">
        <v>453.0</v>
      </c>
      <c r="J63" s="2">
        <v>7.0</v>
      </c>
      <c r="K63" s="2">
        <v>335318.0</v>
      </c>
      <c r="L63" s="2">
        <v>6223.0</v>
      </c>
      <c r="M63" s="2" t="s">
        <v>25</v>
      </c>
    </row>
    <row r="64" ht="15.75" customHeight="1">
      <c r="A64" s="2" t="s">
        <v>85</v>
      </c>
      <c r="B64" s="2" t="s">
        <v>18</v>
      </c>
      <c r="C64" s="2">
        <v>2.8427499E7</v>
      </c>
      <c r="D64" s="2">
        <v>22299.0</v>
      </c>
      <c r="E64" s="2">
        <v>195.0</v>
      </c>
      <c r="F64" s="2">
        <v>12146.0</v>
      </c>
      <c r="G64" s="2">
        <v>9958.0</v>
      </c>
      <c r="H64" s="2">
        <v>42.0</v>
      </c>
      <c r="I64" s="2">
        <v>784.0</v>
      </c>
      <c r="J64" s="2">
        <v>7.0</v>
      </c>
      <c r="K64" s="2">
        <v>1567431.0</v>
      </c>
      <c r="L64" s="2">
        <v>55138.0</v>
      </c>
      <c r="M64" s="2" t="s">
        <v>16</v>
      </c>
    </row>
    <row r="65" ht="15.75" customHeight="1">
      <c r="A65" s="2" t="s">
        <v>86</v>
      </c>
      <c r="B65" s="2" t="s">
        <v>20</v>
      </c>
      <c r="C65" s="2">
        <v>2.9186486E7</v>
      </c>
      <c r="D65" s="2">
        <v>21750.0</v>
      </c>
      <c r="E65" s="2">
        <v>65.0</v>
      </c>
      <c r="F65" s="2">
        <v>15389.0</v>
      </c>
      <c r="G65" s="2">
        <v>6296.0</v>
      </c>
      <c r="H65" s="2">
        <v>4.0</v>
      </c>
      <c r="I65" s="2">
        <v>745.0</v>
      </c>
      <c r="J65" s="2">
        <v>2.0</v>
      </c>
      <c r="K65" s="2">
        <v>731977.0</v>
      </c>
      <c r="L65" s="2">
        <v>25079.0</v>
      </c>
      <c r="M65" s="2" t="s">
        <v>21</v>
      </c>
    </row>
    <row r="66" ht="15.75" customHeight="1">
      <c r="A66" s="2" t="s">
        <v>87</v>
      </c>
      <c r="B66" s="2" t="s">
        <v>23</v>
      </c>
      <c r="C66" s="2">
        <v>9011577.0</v>
      </c>
      <c r="D66" s="2">
        <v>21696.0</v>
      </c>
      <c r="E66" s="2">
        <v>719.0</v>
      </c>
      <c r="F66" s="2">
        <v>19596.0</v>
      </c>
      <c r="G66" s="2">
        <v>1381.0</v>
      </c>
      <c r="H66" s="2">
        <v>25.0</v>
      </c>
      <c r="I66" s="2">
        <v>2408.0</v>
      </c>
      <c r="J66" s="2">
        <v>80.0</v>
      </c>
      <c r="K66" s="2">
        <v>937275.0</v>
      </c>
      <c r="L66" s="2">
        <v>104008.0</v>
      </c>
      <c r="M66" s="2" t="s">
        <v>23</v>
      </c>
    </row>
    <row r="67" ht="15.75" customHeight="1">
      <c r="A67" s="2" t="s">
        <v>88</v>
      </c>
      <c r="B67" s="2" t="s">
        <v>15</v>
      </c>
      <c r="C67" s="2">
        <v>5098730.0</v>
      </c>
      <c r="D67" s="2">
        <v>21070.0</v>
      </c>
      <c r="E67" s="2">
        <v>200.0</v>
      </c>
      <c r="F67" s="2">
        <v>7038.0</v>
      </c>
      <c r="G67" s="2">
        <v>13832.0</v>
      </c>
      <c r="H67" s="2">
        <v>103.0</v>
      </c>
      <c r="I67" s="2">
        <v>4132.0</v>
      </c>
      <c r="J67" s="2">
        <v>39.0</v>
      </c>
      <c r="K67" s="2">
        <v>96110.0</v>
      </c>
      <c r="L67" s="2">
        <v>18850.0</v>
      </c>
      <c r="M67" s="2" t="s">
        <v>16</v>
      </c>
    </row>
    <row r="68" ht="15.75" customHeight="1">
      <c r="A68" s="2" t="s">
        <v>89</v>
      </c>
      <c r="B68" s="2" t="s">
        <v>25</v>
      </c>
      <c r="C68" s="2">
        <v>1.15223736E8</v>
      </c>
      <c r="D68" s="2">
        <v>20900.0</v>
      </c>
      <c r="E68" s="2">
        <v>365.0</v>
      </c>
      <c r="F68" s="2">
        <v>9027.0</v>
      </c>
      <c r="G68" s="2">
        <v>11508.0</v>
      </c>
      <c r="H68" s="2">
        <v>185.0</v>
      </c>
      <c r="I68" s="2">
        <v>181.0</v>
      </c>
      <c r="J68" s="2">
        <v>3.0</v>
      </c>
      <c r="K68" s="2">
        <v>468814.0</v>
      </c>
      <c r="L68" s="2">
        <v>4069.0</v>
      </c>
      <c r="M68" s="2" t="s">
        <v>25</v>
      </c>
    </row>
    <row r="69" ht="15.75" customHeight="1">
      <c r="A69" s="2" t="s">
        <v>90</v>
      </c>
      <c r="B69" s="2" t="s">
        <v>91</v>
      </c>
      <c r="C69" s="2">
        <v>2.5528864E7</v>
      </c>
      <c r="D69" s="2">
        <v>19890.0</v>
      </c>
      <c r="E69" s="2">
        <v>255.0</v>
      </c>
      <c r="F69" s="2">
        <v>10941.0</v>
      </c>
      <c r="G69" s="2">
        <v>8694.0</v>
      </c>
      <c r="H69" s="2">
        <v>52.0</v>
      </c>
      <c r="I69" s="2">
        <v>779.0</v>
      </c>
      <c r="J69" s="2">
        <v>10.0</v>
      </c>
      <c r="K69" s="2">
        <v>4631419.0</v>
      </c>
      <c r="L69" s="2">
        <v>181419.0</v>
      </c>
      <c r="M69" s="2" t="s">
        <v>44</v>
      </c>
    </row>
    <row r="70" ht="15.75" customHeight="1">
      <c r="A70" s="2" t="s">
        <v>92</v>
      </c>
      <c r="B70" s="2" t="s">
        <v>15</v>
      </c>
      <c r="C70" s="2">
        <v>6489514.0</v>
      </c>
      <c r="D70" s="2">
        <v>19126.0</v>
      </c>
      <c r="E70" s="2">
        <v>513.0</v>
      </c>
      <c r="F70" s="2">
        <v>9236.0</v>
      </c>
      <c r="G70" s="2">
        <v>9377.0</v>
      </c>
      <c r="H70" s="2">
        <v>509.0</v>
      </c>
      <c r="I70" s="2">
        <v>2947.0</v>
      </c>
      <c r="J70" s="2">
        <v>79.0</v>
      </c>
      <c r="K70" s="2">
        <v>251271.0</v>
      </c>
      <c r="L70" s="2">
        <v>38720.0</v>
      </c>
      <c r="M70" s="2" t="s">
        <v>16</v>
      </c>
    </row>
    <row r="71" ht="15.75" customHeight="1">
      <c r="A71" s="2" t="s">
        <v>93</v>
      </c>
      <c r="B71" s="2" t="s">
        <v>23</v>
      </c>
      <c r="C71" s="2">
        <v>1.0711019E7</v>
      </c>
      <c r="D71" s="2">
        <v>17731.0</v>
      </c>
      <c r="E71" s="2">
        <v>390.0</v>
      </c>
      <c r="F71" s="2">
        <v>12320.0</v>
      </c>
      <c r="G71" s="2">
        <v>5021.0</v>
      </c>
      <c r="H71" s="2">
        <v>17.0</v>
      </c>
      <c r="I71" s="2">
        <v>1655.0</v>
      </c>
      <c r="J71" s="2">
        <v>36.0</v>
      </c>
      <c r="K71" s="2">
        <v>728670.0</v>
      </c>
      <c r="L71" s="2">
        <v>68030.0</v>
      </c>
      <c r="M71" s="2" t="s">
        <v>23</v>
      </c>
    </row>
    <row r="72" ht="15.75" customHeight="1">
      <c r="A72" s="2" t="s">
        <v>94</v>
      </c>
      <c r="B72" s="2" t="s">
        <v>25</v>
      </c>
      <c r="C72" s="2">
        <v>2.6606188E7</v>
      </c>
      <c r="D72" s="2">
        <v>17718.0</v>
      </c>
      <c r="E72" s="2">
        <v>391.0</v>
      </c>
      <c r="F72" s="2">
        <v>15320.0</v>
      </c>
      <c r="G72" s="2">
        <v>2007.0</v>
      </c>
      <c r="H72" s="2">
        <v>30.0</v>
      </c>
      <c r="I72" s="2">
        <v>666.0</v>
      </c>
      <c r="J72" s="2">
        <v>15.0</v>
      </c>
      <c r="K72" s="2">
        <v>149000.0</v>
      </c>
      <c r="L72" s="2">
        <v>5600.0</v>
      </c>
      <c r="M72" s="2" t="s">
        <v>25</v>
      </c>
    </row>
    <row r="73" ht="15.75" customHeight="1">
      <c r="A73" s="2" t="s">
        <v>95</v>
      </c>
      <c r="B73" s="2" t="s">
        <v>25</v>
      </c>
      <c r="C73" s="2">
        <v>2.643795E7</v>
      </c>
      <c r="D73" s="2">
        <v>16447.0</v>
      </c>
      <c r="E73" s="2">
        <v>103.0</v>
      </c>
      <c r="F73" s="2">
        <v>12484.0</v>
      </c>
      <c r="G73" s="2">
        <v>3860.0</v>
      </c>
      <c r="H73" s="2">
        <v>6.0</v>
      </c>
      <c r="I73" s="2">
        <v>622.0</v>
      </c>
      <c r="J73" s="2">
        <v>4.0</v>
      </c>
      <c r="K73" s="2">
        <v>104584.0</v>
      </c>
      <c r="L73" s="2">
        <v>3956.0</v>
      </c>
      <c r="M73" s="2" t="s">
        <v>25</v>
      </c>
    </row>
    <row r="74" ht="15.75" customHeight="1">
      <c r="A74" s="2" t="s">
        <v>96</v>
      </c>
      <c r="B74" s="2" t="s">
        <v>20</v>
      </c>
      <c r="C74" s="2">
        <v>5.1273732E7</v>
      </c>
      <c r="D74" s="2">
        <v>14519.0</v>
      </c>
      <c r="E74" s="2">
        <v>303.0</v>
      </c>
      <c r="F74" s="2">
        <v>13543.0</v>
      </c>
      <c r="G74" s="2">
        <v>673.0</v>
      </c>
      <c r="H74" s="2">
        <v>18.0</v>
      </c>
      <c r="I74" s="2">
        <v>283.0</v>
      </c>
      <c r="J74" s="2">
        <v>6.0</v>
      </c>
      <c r="K74" s="2">
        <v>1613652.0</v>
      </c>
      <c r="L74" s="2">
        <v>31471.0</v>
      </c>
      <c r="M74" s="2" t="s">
        <v>44</v>
      </c>
    </row>
    <row r="75" ht="15.75" customHeight="1">
      <c r="A75" s="2" t="s">
        <v>97</v>
      </c>
      <c r="B75" s="2" t="s">
        <v>23</v>
      </c>
      <c r="C75" s="2">
        <v>5794279.0</v>
      </c>
      <c r="D75" s="2">
        <v>14306.0</v>
      </c>
      <c r="E75" s="2">
        <v>617.0</v>
      </c>
      <c r="F75" s="2">
        <v>12787.0</v>
      </c>
      <c r="G75" s="2">
        <v>902.0</v>
      </c>
      <c r="H75" s="2">
        <v>2.0</v>
      </c>
      <c r="I75" s="2">
        <v>2469.0</v>
      </c>
      <c r="J75" s="2">
        <v>106.0</v>
      </c>
      <c r="K75" s="2">
        <v>1654512.0</v>
      </c>
      <c r="L75" s="2">
        <v>285542.0</v>
      </c>
      <c r="M75" s="2" t="s">
        <v>23</v>
      </c>
    </row>
    <row r="76" ht="15.75" customHeight="1">
      <c r="A76" s="2" t="s">
        <v>98</v>
      </c>
      <c r="B76" s="2" t="s">
        <v>20</v>
      </c>
      <c r="C76" s="2">
        <v>5112340.0</v>
      </c>
      <c r="D76" s="2">
        <v>13398.0</v>
      </c>
      <c r="E76" s="2">
        <v>92.0</v>
      </c>
      <c r="F76" s="2">
        <v>6907.0</v>
      </c>
      <c r="G76" s="2">
        <v>6399.0</v>
      </c>
      <c r="H76" s="2">
        <v>3.0</v>
      </c>
      <c r="I76" s="2">
        <v>2621.0</v>
      </c>
      <c r="J76" s="2">
        <v>18.0</v>
      </c>
      <c r="K76" s="2">
        <v>200280.0</v>
      </c>
      <c r="L76" s="2">
        <v>39176.0</v>
      </c>
      <c r="M76" s="2" t="s">
        <v>32</v>
      </c>
    </row>
    <row r="77" ht="15.75" customHeight="1">
      <c r="A77" s="2" t="s">
        <v>99</v>
      </c>
      <c r="B77" s="2" t="s">
        <v>23</v>
      </c>
      <c r="C77" s="2">
        <v>3278650.0</v>
      </c>
      <c r="D77" s="2">
        <v>13396.0</v>
      </c>
      <c r="E77" s="2">
        <v>384.0</v>
      </c>
      <c r="F77" s="2">
        <v>7042.0</v>
      </c>
      <c r="G77" s="2">
        <v>5970.0</v>
      </c>
      <c r="H77" s="2">
        <v>2.0</v>
      </c>
      <c r="I77" s="2">
        <v>4086.0</v>
      </c>
      <c r="J77" s="2">
        <v>117.0</v>
      </c>
      <c r="K77" s="2">
        <v>147021.0</v>
      </c>
      <c r="L77" s="2">
        <v>44842.0</v>
      </c>
      <c r="M77" s="2" t="s">
        <v>23</v>
      </c>
    </row>
    <row r="78" ht="15.75" customHeight="1">
      <c r="A78" s="2" t="s">
        <v>100</v>
      </c>
      <c r="B78" s="2" t="s">
        <v>23</v>
      </c>
      <c r="C78" s="2">
        <v>6942854.0</v>
      </c>
      <c r="D78" s="2">
        <v>13014.0</v>
      </c>
      <c r="E78" s="2">
        <v>435.0</v>
      </c>
      <c r="F78" s="2">
        <v>7374.0</v>
      </c>
      <c r="G78" s="2">
        <v>5205.0</v>
      </c>
      <c r="H78" s="2">
        <v>47.0</v>
      </c>
      <c r="I78" s="2">
        <v>1874.0</v>
      </c>
      <c r="J78" s="2">
        <v>63.0</v>
      </c>
      <c r="K78" s="2">
        <v>294087.0</v>
      </c>
      <c r="L78" s="2">
        <v>42358.0</v>
      </c>
      <c r="M78" s="2" t="s">
        <v>23</v>
      </c>
    </row>
    <row r="79" ht="15.75" customHeight="1">
      <c r="A79" s="2" t="s">
        <v>101</v>
      </c>
      <c r="B79" s="2" t="s">
        <v>25</v>
      </c>
      <c r="C79" s="2">
        <v>2.7755708E7</v>
      </c>
      <c r="D79" s="2">
        <v>12526.0</v>
      </c>
      <c r="E79" s="2">
        <v>134.0</v>
      </c>
      <c r="F79" s="2">
        <v>10148.0</v>
      </c>
      <c r="G79" s="2">
        <v>2244.0</v>
      </c>
      <c r="H79" s="2">
        <v>88.0</v>
      </c>
      <c r="I79" s="2">
        <v>451.0</v>
      </c>
      <c r="J79" s="2">
        <v>5.0</v>
      </c>
      <c r="K79" s="2">
        <v>46301.0</v>
      </c>
      <c r="L79" s="2">
        <v>1668.0</v>
      </c>
      <c r="M79" s="2" t="s">
        <v>25</v>
      </c>
    </row>
    <row r="80" ht="15.75" customHeight="1">
      <c r="A80" s="2" t="s">
        <v>102</v>
      </c>
      <c r="B80" s="2" t="s">
        <v>25</v>
      </c>
      <c r="C80" s="2">
        <v>4.3943536E7</v>
      </c>
      <c r="D80" s="2">
        <v>11780.0</v>
      </c>
      <c r="E80" s="2">
        <v>763.0</v>
      </c>
      <c r="F80" s="2">
        <v>6194.0</v>
      </c>
      <c r="G80" s="2">
        <v>4823.0</v>
      </c>
      <c r="H80" s="2">
        <v>5.0</v>
      </c>
      <c r="I80" s="2">
        <v>268.0</v>
      </c>
      <c r="J80" s="2">
        <v>17.0</v>
      </c>
      <c r="K80" s="2">
        <v>401.0</v>
      </c>
      <c r="L80" s="2">
        <v>9.0</v>
      </c>
      <c r="M80" s="2" t="s">
        <v>32</v>
      </c>
    </row>
    <row r="81" ht="15.75" customHeight="1">
      <c r="A81" s="2" t="s">
        <v>103</v>
      </c>
      <c r="B81" s="2" t="s">
        <v>23</v>
      </c>
      <c r="C81" s="2">
        <v>2083365.0</v>
      </c>
      <c r="D81" s="2">
        <v>11399.0</v>
      </c>
      <c r="E81" s="2">
        <v>517.0</v>
      </c>
      <c r="F81" s="2">
        <v>7480.0</v>
      </c>
      <c r="G81" s="2">
        <v>3402.0</v>
      </c>
      <c r="H81" s="2">
        <v>3.0</v>
      </c>
      <c r="I81" s="2">
        <v>5471.0</v>
      </c>
      <c r="J81" s="2">
        <v>248.0</v>
      </c>
      <c r="K81" s="2">
        <v>109946.0</v>
      </c>
      <c r="L81" s="2">
        <v>52773.0</v>
      </c>
      <c r="M81" s="2" t="s">
        <v>23</v>
      </c>
    </row>
    <row r="82" ht="15.75" customHeight="1">
      <c r="A82" s="2" t="s">
        <v>104</v>
      </c>
      <c r="B82" s="2" t="s">
        <v>25</v>
      </c>
      <c r="C82" s="2">
        <v>1.6783877E7</v>
      </c>
      <c r="D82" s="2">
        <v>10715.0</v>
      </c>
      <c r="E82" s="2">
        <v>223.0</v>
      </c>
      <c r="F82" s="2">
        <v>7101.0</v>
      </c>
      <c r="G82" s="2">
        <v>3391.0</v>
      </c>
      <c r="H82" s="2">
        <v>33.0</v>
      </c>
      <c r="I82" s="2">
        <v>638.0</v>
      </c>
      <c r="J82" s="2">
        <v>13.0</v>
      </c>
      <c r="K82" s="2">
        <v>114761.0</v>
      </c>
      <c r="L82" s="2">
        <v>6838.0</v>
      </c>
      <c r="M82" s="2" t="s">
        <v>25</v>
      </c>
    </row>
    <row r="83" ht="15.75" customHeight="1">
      <c r="A83" s="2" t="s">
        <v>105</v>
      </c>
      <c r="B83" s="2" t="s">
        <v>23</v>
      </c>
      <c r="C83" s="2">
        <v>5425471.0</v>
      </c>
      <c r="D83" s="2">
        <v>9468.0</v>
      </c>
      <c r="E83" s="2">
        <v>256.0</v>
      </c>
      <c r="F83" s="2">
        <v>8857.0</v>
      </c>
      <c r="G83" s="2">
        <v>355.0</v>
      </c>
      <c r="H83" s="2">
        <v>1.0</v>
      </c>
      <c r="I83" s="2">
        <v>1745.0</v>
      </c>
      <c r="J83" s="2">
        <v>47.0</v>
      </c>
      <c r="K83" s="2">
        <v>472841.0</v>
      </c>
      <c r="L83" s="2">
        <v>87152.0</v>
      </c>
      <c r="M83" s="2" t="s">
        <v>23</v>
      </c>
    </row>
    <row r="84" ht="15.75" customHeight="1">
      <c r="A84" s="2" t="s">
        <v>106</v>
      </c>
      <c r="B84" s="2" t="s">
        <v>25</v>
      </c>
      <c r="C84" s="2">
        <v>8.9802183E7</v>
      </c>
      <c r="D84" s="2">
        <v>9309.0</v>
      </c>
      <c r="E84" s="2">
        <v>215.0</v>
      </c>
      <c r="F84" s="2">
        <v>8048.0</v>
      </c>
      <c r="G84" s="2">
        <v>1046.0</v>
      </c>
      <c r="H84" s="2">
        <v>1.0</v>
      </c>
      <c r="I84" s="2">
        <v>104.0</v>
      </c>
      <c r="J84" s="2">
        <v>2.0</v>
      </c>
      <c r="K84" s="2">
        <v>23.0</v>
      </c>
      <c r="L84" s="2">
        <v>343.0</v>
      </c>
      <c r="M84" s="2" t="s">
        <v>25</v>
      </c>
    </row>
    <row r="85" ht="15.75" customHeight="1">
      <c r="A85" s="2" t="s">
        <v>107</v>
      </c>
      <c r="B85" s="2" t="s">
        <v>20</v>
      </c>
      <c r="C85" s="2">
        <v>3.2406372E7</v>
      </c>
      <c r="D85" s="2">
        <v>9038.0</v>
      </c>
      <c r="E85" s="2">
        <v>125.0</v>
      </c>
      <c r="F85" s="2">
        <v>8713.0</v>
      </c>
      <c r="G85" s="2">
        <v>200.0</v>
      </c>
      <c r="H85" s="2">
        <v>2.0</v>
      </c>
      <c r="I85" s="2">
        <v>279.0</v>
      </c>
      <c r="J85" s="2">
        <v>4.0</v>
      </c>
      <c r="K85" s="2">
        <v>991333.0</v>
      </c>
      <c r="L85" s="2">
        <v>30591.0</v>
      </c>
      <c r="M85" s="2" t="s">
        <v>44</v>
      </c>
    </row>
    <row r="86" ht="15.75" customHeight="1">
      <c r="A86" s="2" t="s">
        <v>108</v>
      </c>
      <c r="B86" s="2" t="s">
        <v>18</v>
      </c>
      <c r="C86" s="2">
        <v>299385.0</v>
      </c>
      <c r="D86" s="2">
        <v>8127.0</v>
      </c>
      <c r="E86" s="2">
        <v>47.0</v>
      </c>
      <c r="F86" s="2">
        <v>7240.0</v>
      </c>
      <c r="G86" s="2">
        <v>840.0</v>
      </c>
      <c r="H86" s="2">
        <v>23.0</v>
      </c>
      <c r="I86" s="2">
        <v>27146.0</v>
      </c>
      <c r="J86" s="2">
        <v>157.0</v>
      </c>
      <c r="K86" s="2">
        <v>41412.0</v>
      </c>
      <c r="L86" s="2">
        <v>138324.0</v>
      </c>
      <c r="M86" s="2" t="s">
        <v>44</v>
      </c>
    </row>
    <row r="87" ht="15.75" customHeight="1">
      <c r="A87" s="2" t="s">
        <v>109</v>
      </c>
      <c r="B87" s="2" t="s">
        <v>25</v>
      </c>
      <c r="C87" s="2">
        <v>2230563.0</v>
      </c>
      <c r="D87" s="2">
        <v>7787.0</v>
      </c>
      <c r="E87" s="2">
        <v>51.0</v>
      </c>
      <c r="F87" s="2">
        <v>5609.0</v>
      </c>
      <c r="G87" s="2">
        <v>2127.0</v>
      </c>
      <c r="H87" s="2">
        <v>11.0</v>
      </c>
      <c r="I87" s="2">
        <v>3491.0</v>
      </c>
      <c r="J87" s="2">
        <v>23.0</v>
      </c>
      <c r="K87" s="2">
        <v>85369.0</v>
      </c>
      <c r="L87" s="2">
        <v>38272.0</v>
      </c>
      <c r="M87" s="2" t="s">
        <v>25</v>
      </c>
    </row>
    <row r="88" ht="15.75" customHeight="1">
      <c r="A88" s="2" t="s">
        <v>110</v>
      </c>
      <c r="B88" s="2" t="s">
        <v>20</v>
      </c>
      <c r="C88" s="2">
        <v>9557468.0</v>
      </c>
      <c r="D88" s="2">
        <v>7665.0</v>
      </c>
      <c r="E88" s="2">
        <v>62.0</v>
      </c>
      <c r="F88" s="2">
        <v>6443.0</v>
      </c>
      <c r="G88" s="2">
        <v>1160.0</v>
      </c>
      <c r="H88" s="2">
        <v>6.0</v>
      </c>
      <c r="I88" s="2">
        <v>802.0</v>
      </c>
      <c r="J88" s="2">
        <v>6.0</v>
      </c>
      <c r="K88" s="2">
        <v>11.0</v>
      </c>
      <c r="L88" s="2">
        <v>23.0</v>
      </c>
      <c r="M88" s="2" t="s">
        <v>23</v>
      </c>
    </row>
    <row r="89" ht="15.75" customHeight="1">
      <c r="A89" s="2" t="s">
        <v>111</v>
      </c>
      <c r="B89" s="2" t="s">
        <v>25</v>
      </c>
      <c r="C89" s="2">
        <v>1.3164905E7</v>
      </c>
      <c r="D89" s="2">
        <v>7664.0</v>
      </c>
      <c r="E89" s="2">
        <v>49.0</v>
      </c>
      <c r="F89" s="2">
        <v>6757.0</v>
      </c>
      <c r="G89" s="2">
        <v>858.0</v>
      </c>
      <c r="H89" s="2">
        <v>24.0</v>
      </c>
      <c r="I89" s="2">
        <v>582.0</v>
      </c>
      <c r="J89" s="2">
        <v>4.0</v>
      </c>
      <c r="K89" s="2">
        <v>14407.0</v>
      </c>
      <c r="L89" s="2">
        <v>1094.0</v>
      </c>
      <c r="M89" s="2" t="s">
        <v>25</v>
      </c>
    </row>
    <row r="90" ht="15.75" customHeight="1">
      <c r="A90" s="2" t="s">
        <v>112</v>
      </c>
      <c r="B90" s="2" t="s">
        <v>15</v>
      </c>
      <c r="C90" s="2">
        <v>1.1416103E7</v>
      </c>
      <c r="D90" s="2">
        <v>7544.0</v>
      </c>
      <c r="E90" s="2">
        <v>171.0</v>
      </c>
      <c r="F90" s="2">
        <v>4832.0</v>
      </c>
      <c r="G90" s="2">
        <v>2541.0</v>
      </c>
      <c r="H90" s="2">
        <v>54.0</v>
      </c>
      <c r="I90" s="2">
        <v>661.0</v>
      </c>
      <c r="J90" s="2">
        <v>15.0</v>
      </c>
      <c r="K90" s="2">
        <v>18443.0</v>
      </c>
      <c r="L90" s="2">
        <v>1616.0</v>
      </c>
      <c r="M90" s="2" t="s">
        <v>16</v>
      </c>
    </row>
    <row r="91" ht="15.75" customHeight="1">
      <c r="A91" s="2" t="s">
        <v>113</v>
      </c>
      <c r="B91" s="2" t="s">
        <v>23</v>
      </c>
      <c r="C91" s="2">
        <v>5541604.0</v>
      </c>
      <c r="D91" s="2">
        <v>7532.0</v>
      </c>
      <c r="E91" s="2">
        <v>331.0</v>
      </c>
      <c r="F91" s="2">
        <v>6980.0</v>
      </c>
      <c r="G91" s="2">
        <v>221.0</v>
      </c>
      <c r="H91" s="2">
        <v>5.0</v>
      </c>
      <c r="I91" s="2">
        <v>1359.0</v>
      </c>
      <c r="J91" s="2">
        <v>60.0</v>
      </c>
      <c r="K91" s="2">
        <v>389500.0</v>
      </c>
      <c r="L91" s="2">
        <v>70287.0</v>
      </c>
      <c r="M91" s="2" t="s">
        <v>23</v>
      </c>
    </row>
    <row r="92" ht="15.75" customHeight="1">
      <c r="A92" s="2" t="s">
        <v>114</v>
      </c>
      <c r="B92" s="2" t="s">
        <v>25</v>
      </c>
      <c r="C92" s="2">
        <v>1.8430129E7</v>
      </c>
      <c r="D92" s="2">
        <v>7164.0</v>
      </c>
      <c r="E92" s="2">
        <v>199.0</v>
      </c>
      <c r="F92" s="2">
        <v>5786.0</v>
      </c>
      <c r="G92" s="2">
        <v>1179.0</v>
      </c>
      <c r="H92" s="2">
        <v>5.0</v>
      </c>
      <c r="I92" s="2">
        <v>389.0</v>
      </c>
      <c r="J92" s="2">
        <v>11.0</v>
      </c>
      <c r="K92" s="2">
        <v>90307.0</v>
      </c>
      <c r="L92" s="2">
        <v>4900.0</v>
      </c>
      <c r="M92" s="2" t="s">
        <v>25</v>
      </c>
    </row>
    <row r="93" ht="15.75" customHeight="1">
      <c r="A93" s="2" t="s">
        <v>115</v>
      </c>
      <c r="B93" s="2" t="s">
        <v>23</v>
      </c>
      <c r="C93" s="2">
        <v>626952.0</v>
      </c>
      <c r="D93" s="2">
        <v>7073.0</v>
      </c>
      <c r="E93" s="2">
        <v>119.0</v>
      </c>
      <c r="F93" s="2">
        <v>5750.0</v>
      </c>
      <c r="G93" s="2">
        <v>1204.0</v>
      </c>
      <c r="H93" s="2">
        <v>9.0</v>
      </c>
      <c r="I93" s="2">
        <v>11282.0</v>
      </c>
      <c r="J93" s="2">
        <v>190.0</v>
      </c>
      <c r="K93" s="2">
        <v>623994.0</v>
      </c>
      <c r="L93" s="2">
        <v>995282.0</v>
      </c>
      <c r="M93" s="2" t="s">
        <v>23</v>
      </c>
    </row>
    <row r="94" ht="15.75" customHeight="1">
      <c r="A94" s="2" t="s">
        <v>116</v>
      </c>
      <c r="B94" s="2" t="s">
        <v>25</v>
      </c>
      <c r="C94" s="2">
        <v>4660728.0</v>
      </c>
      <c r="D94" s="2">
        <v>6444.0</v>
      </c>
      <c r="E94" s="2">
        <v>157.0</v>
      </c>
      <c r="F94" s="2">
        <v>5291.0</v>
      </c>
      <c r="G94" s="2">
        <v>996.0</v>
      </c>
      <c r="H94" s="2">
        <v>3.0</v>
      </c>
      <c r="I94" s="2">
        <v>1383.0</v>
      </c>
      <c r="J94" s="2">
        <v>34.0</v>
      </c>
      <c r="K94" s="2">
        <v>57387.0</v>
      </c>
      <c r="L94" s="2">
        <v>12313.0</v>
      </c>
      <c r="M94" s="2" t="s">
        <v>25</v>
      </c>
    </row>
    <row r="95" ht="15.75" customHeight="1">
      <c r="A95" s="2" t="s">
        <v>117</v>
      </c>
      <c r="B95" s="2" t="s">
        <v>18</v>
      </c>
      <c r="C95" s="2">
        <v>7141091.0</v>
      </c>
      <c r="D95" s="2">
        <v>6375.0</v>
      </c>
      <c r="E95" s="2">
        <v>66.0</v>
      </c>
      <c r="F95" s="2">
        <v>4974.0</v>
      </c>
      <c r="G95" s="2">
        <v>1335.0</v>
      </c>
      <c r="H95" s="2">
        <v>23.0</v>
      </c>
      <c r="I95" s="2">
        <v>893.0</v>
      </c>
      <c r="J95" s="2">
        <v>9.0</v>
      </c>
      <c r="K95" s="2">
        <v>135277.0</v>
      </c>
      <c r="L95" s="2">
        <v>18943.0</v>
      </c>
      <c r="M95" s="2" t="s">
        <v>16</v>
      </c>
    </row>
    <row r="96" ht="15.75" customHeight="1">
      <c r="A96" s="2" t="s">
        <v>118</v>
      </c>
      <c r="B96" s="2" t="s">
        <v>23</v>
      </c>
      <c r="C96" s="2">
        <v>2877470.0</v>
      </c>
      <c r="D96" s="2">
        <v>6016.0</v>
      </c>
      <c r="E96" s="2">
        <v>188.0</v>
      </c>
      <c r="F96" s="2">
        <v>3155.0</v>
      </c>
      <c r="G96" s="2">
        <v>2673.0</v>
      </c>
      <c r="H96" s="2">
        <v>23.0</v>
      </c>
      <c r="I96" s="2">
        <v>2091.0</v>
      </c>
      <c r="J96" s="2">
        <v>65.0</v>
      </c>
      <c r="K96" s="2">
        <v>38997.0</v>
      </c>
      <c r="L96" s="2">
        <v>13553.0</v>
      </c>
      <c r="M96" s="2" t="s">
        <v>23</v>
      </c>
    </row>
    <row r="97" ht="15.75" customHeight="1">
      <c r="A97" s="2" t="s">
        <v>119</v>
      </c>
      <c r="B97" s="2" t="s">
        <v>20</v>
      </c>
      <c r="C97" s="2">
        <v>6822220.0</v>
      </c>
      <c r="D97" s="2">
        <v>5672.0</v>
      </c>
      <c r="E97" s="2">
        <v>70.0</v>
      </c>
      <c r="F97" s="2">
        <v>1974.0</v>
      </c>
      <c r="G97" s="2">
        <v>3628.0</v>
      </c>
      <c r="H97" s="2">
        <v>46.0</v>
      </c>
      <c r="I97" s="2">
        <v>831.0</v>
      </c>
      <c r="J97" s="2">
        <v>10.0</v>
      </c>
      <c r="K97" s="2">
        <v>345268.0</v>
      </c>
      <c r="L97" s="2">
        <v>50609.0</v>
      </c>
      <c r="M97" s="2" t="s">
        <v>32</v>
      </c>
    </row>
    <row r="98" ht="15.75" customHeight="1">
      <c r="A98" s="2" t="s">
        <v>120</v>
      </c>
      <c r="B98" s="2" t="s">
        <v>23</v>
      </c>
      <c r="C98" s="2">
        <v>4102577.0</v>
      </c>
      <c r="D98" s="2">
        <v>5404.0</v>
      </c>
      <c r="E98" s="2">
        <v>155.0</v>
      </c>
      <c r="F98" s="2">
        <v>4688.0</v>
      </c>
      <c r="G98" s="2">
        <v>561.0</v>
      </c>
      <c r="H98" s="2">
        <v>7.0</v>
      </c>
      <c r="I98" s="2">
        <v>1317.0</v>
      </c>
      <c r="J98" s="2">
        <v>38.0</v>
      </c>
      <c r="K98" s="2">
        <v>125317.0</v>
      </c>
      <c r="L98" s="2">
        <v>30546.0</v>
      </c>
      <c r="M98" s="2" t="s">
        <v>23</v>
      </c>
    </row>
    <row r="99" ht="15.75" customHeight="1">
      <c r="A99" s="2" t="s">
        <v>121</v>
      </c>
      <c r="B99" s="2" t="s">
        <v>25</v>
      </c>
      <c r="C99" s="2">
        <v>989387.0</v>
      </c>
      <c r="D99" s="2">
        <v>5330.0</v>
      </c>
      <c r="E99" s="2">
        <v>59.0</v>
      </c>
      <c r="F99" s="2">
        <v>5057.0</v>
      </c>
      <c r="G99" s="2">
        <v>214.0</v>
      </c>
      <c r="H99" s="2">
        <v>5.0</v>
      </c>
      <c r="I99" s="2">
        <v>5387.0</v>
      </c>
      <c r="J99" s="2">
        <v>60.0</v>
      </c>
      <c r="K99" s="2">
        <v>59909.0</v>
      </c>
      <c r="L99" s="2">
        <v>60552.0</v>
      </c>
      <c r="M99" s="2" t="s">
        <v>32</v>
      </c>
    </row>
    <row r="100" ht="15.75" customHeight="1">
      <c r="A100" s="2" t="s">
        <v>122</v>
      </c>
      <c r="B100" s="2" t="s">
        <v>23</v>
      </c>
      <c r="C100" s="2">
        <v>1.0417673E7</v>
      </c>
      <c r="D100" s="2">
        <v>5123.0</v>
      </c>
      <c r="E100" s="2">
        <v>210.0</v>
      </c>
      <c r="F100" s="2">
        <v>1374.0</v>
      </c>
      <c r="G100" s="2">
        <v>3539.0</v>
      </c>
      <c r="H100" s="2">
        <v>14.0</v>
      </c>
      <c r="I100" s="2">
        <v>492.0</v>
      </c>
      <c r="J100" s="2">
        <v>20.0</v>
      </c>
      <c r="K100" s="2">
        <v>619393.0</v>
      </c>
      <c r="L100" s="2">
        <v>59456.0</v>
      </c>
      <c r="M100" s="2" t="s">
        <v>23</v>
      </c>
    </row>
    <row r="101" ht="15.75" customHeight="1">
      <c r="A101" s="2" t="s">
        <v>123</v>
      </c>
      <c r="B101" s="2" t="s">
        <v>25</v>
      </c>
      <c r="C101" s="2">
        <v>6880353.0</v>
      </c>
      <c r="D101" s="2">
        <v>4879.0</v>
      </c>
      <c r="E101" s="2">
        <v>107.0</v>
      </c>
      <c r="F101" s="2">
        <v>652.0</v>
      </c>
      <c r="G101" s="2">
        <v>4120.0</v>
      </c>
      <c r="H101" s="2">
        <v>53.0</v>
      </c>
      <c r="I101" s="2">
        <v>709.0</v>
      </c>
      <c r="J101" s="2">
        <v>16.0</v>
      </c>
      <c r="K101" s="2">
        <v>59699.0</v>
      </c>
      <c r="L101" s="2">
        <v>8677.0</v>
      </c>
      <c r="M101" s="2" t="s">
        <v>32</v>
      </c>
    </row>
    <row r="102" ht="15.75" customHeight="1">
      <c r="A102" s="2" t="s">
        <v>124</v>
      </c>
      <c r="B102" s="2" t="s">
        <v>25</v>
      </c>
      <c r="C102" s="2">
        <v>1407001.0</v>
      </c>
      <c r="D102" s="2">
        <v>4821.0</v>
      </c>
      <c r="E102" s="2">
        <v>83.0</v>
      </c>
      <c r="F102" s="2">
        <v>2182.0</v>
      </c>
      <c r="G102" s="2">
        <v>2556.0</v>
      </c>
      <c r="H102" s="2">
        <v>3.0</v>
      </c>
      <c r="I102" s="2">
        <v>3426.0</v>
      </c>
      <c r="J102" s="2">
        <v>59.0</v>
      </c>
      <c r="K102" s="2">
        <v>44356.0</v>
      </c>
      <c r="L102" s="2">
        <v>31525.0</v>
      </c>
      <c r="M102" s="2" t="s">
        <v>25</v>
      </c>
    </row>
    <row r="103" ht="15.75" customHeight="1">
      <c r="A103" s="2" t="s">
        <v>125</v>
      </c>
      <c r="B103" s="2" t="s">
        <v>20</v>
      </c>
      <c r="C103" s="2">
        <v>541448.0</v>
      </c>
      <c r="D103" s="2">
        <v>4680.0</v>
      </c>
      <c r="E103" s="2">
        <v>19.0</v>
      </c>
      <c r="F103" s="2">
        <v>2725.0</v>
      </c>
      <c r="G103" s="2">
        <v>1936.0</v>
      </c>
      <c r="H103" s="2">
        <v>12.0</v>
      </c>
      <c r="I103" s="2">
        <v>8643.0</v>
      </c>
      <c r="J103" s="2">
        <v>35.0</v>
      </c>
      <c r="K103" s="2">
        <v>85587.0</v>
      </c>
      <c r="L103" s="2">
        <v>158071.0</v>
      </c>
      <c r="M103" s="2" t="s">
        <v>21</v>
      </c>
    </row>
    <row r="104" ht="15.75" customHeight="1">
      <c r="A104" s="2" t="s">
        <v>126</v>
      </c>
      <c r="B104" s="2" t="s">
        <v>25</v>
      </c>
      <c r="C104" s="2">
        <v>4837752.0</v>
      </c>
      <c r="D104" s="2">
        <v>4620.0</v>
      </c>
      <c r="E104" s="2">
        <v>59.0</v>
      </c>
      <c r="F104" s="2">
        <v>1641.0</v>
      </c>
      <c r="G104" s="2">
        <v>2920.0</v>
      </c>
      <c r="H104" s="2">
        <v>2.0</v>
      </c>
      <c r="I104" s="2">
        <v>955.0</v>
      </c>
      <c r="J104" s="2">
        <v>12.0</v>
      </c>
      <c r="K104" s="2">
        <v>29589.0</v>
      </c>
      <c r="L104" s="2">
        <v>6116.0</v>
      </c>
      <c r="M104" s="2" t="s">
        <v>25</v>
      </c>
    </row>
    <row r="105" ht="15.75" customHeight="1">
      <c r="A105" s="2" t="s">
        <v>127</v>
      </c>
      <c r="B105" s="2" t="s">
        <v>23</v>
      </c>
      <c r="C105" s="2">
        <v>9657785.0</v>
      </c>
      <c r="D105" s="2">
        <v>4597.0</v>
      </c>
      <c r="E105" s="2">
        <v>600.0</v>
      </c>
      <c r="F105" s="2">
        <v>3463.0</v>
      </c>
      <c r="G105" s="2">
        <v>534.0</v>
      </c>
      <c r="H105" s="2">
        <v>8.0</v>
      </c>
      <c r="I105" s="2">
        <v>476.0</v>
      </c>
      <c r="J105" s="2">
        <v>62.0</v>
      </c>
      <c r="K105" s="2">
        <v>352546.0</v>
      </c>
      <c r="L105" s="2">
        <v>36504.0</v>
      </c>
      <c r="M105" s="2" t="s">
        <v>23</v>
      </c>
    </row>
    <row r="106" ht="15.75" customHeight="1">
      <c r="A106" s="2" t="s">
        <v>128</v>
      </c>
      <c r="B106" s="2" t="s">
        <v>25</v>
      </c>
      <c r="C106" s="2">
        <v>1.9174839E7</v>
      </c>
      <c r="D106" s="2">
        <v>4491.0</v>
      </c>
      <c r="E106" s="2">
        <v>137.0</v>
      </c>
      <c r="F106" s="2">
        <v>2137.0</v>
      </c>
      <c r="G106" s="2">
        <v>2217.0</v>
      </c>
      <c r="H106" s="2">
        <v>4.0</v>
      </c>
      <c r="I106" s="2">
        <v>234.0</v>
      </c>
      <c r="J106" s="2">
        <v>7.0</v>
      </c>
      <c r="K106" s="2">
        <v>33466.0</v>
      </c>
      <c r="L106" s="2">
        <v>1745.0</v>
      </c>
      <c r="M106" s="2" t="s">
        <v>25</v>
      </c>
    </row>
    <row r="107" ht="15.75" customHeight="1">
      <c r="A107" s="2" t="s">
        <v>129</v>
      </c>
      <c r="B107" s="2" t="s">
        <v>25</v>
      </c>
      <c r="C107" s="2">
        <v>1.4883803E7</v>
      </c>
      <c r="D107" s="2">
        <v>4339.0</v>
      </c>
      <c r="E107" s="2">
        <v>84.0</v>
      </c>
      <c r="F107" s="2">
        <v>1264.0</v>
      </c>
      <c r="G107" s="2">
        <v>2991.0</v>
      </c>
      <c r="H107" s="2">
        <v>3.0</v>
      </c>
      <c r="I107" s="2">
        <v>292.0</v>
      </c>
      <c r="J107" s="2">
        <v>6.0</v>
      </c>
      <c r="K107" s="2">
        <v>140421.0</v>
      </c>
      <c r="L107" s="2">
        <v>9434.0</v>
      </c>
      <c r="M107" s="2" t="s">
        <v>25</v>
      </c>
    </row>
    <row r="108" ht="15.75" customHeight="1">
      <c r="A108" s="2" t="s">
        <v>130</v>
      </c>
      <c r="B108" s="2" t="s">
        <v>15</v>
      </c>
      <c r="C108" s="2">
        <v>6632263.0</v>
      </c>
      <c r="D108" s="2">
        <v>3902.0</v>
      </c>
      <c r="E108" s="2">
        <v>123.0</v>
      </c>
      <c r="F108" s="2">
        <v>2913.0</v>
      </c>
      <c r="G108" s="2">
        <v>866.0</v>
      </c>
      <c r="H108" s="2">
        <v>7.0</v>
      </c>
      <c r="I108" s="2">
        <v>588.0</v>
      </c>
      <c r="J108" s="2">
        <v>19.0</v>
      </c>
      <c r="K108" s="2">
        <v>65.0</v>
      </c>
      <c r="L108" s="2">
        <v>132.0</v>
      </c>
      <c r="M108" s="2" t="s">
        <v>16</v>
      </c>
    </row>
    <row r="109" ht="15.75" customHeight="1">
      <c r="A109" s="2" t="s">
        <v>131</v>
      </c>
      <c r="B109" s="2" t="s">
        <v>20</v>
      </c>
      <c r="C109" s="2">
        <v>7503041.0</v>
      </c>
      <c r="D109" s="2">
        <v>3850.0</v>
      </c>
      <c r="E109" s="2">
        <v>46.0</v>
      </c>
      <c r="F109" s="2">
        <v>2458.0</v>
      </c>
      <c r="G109" s="2">
        <v>1346.0</v>
      </c>
      <c r="H109" s="2">
        <v>39.0</v>
      </c>
      <c r="I109" s="2">
        <v>513.0</v>
      </c>
      <c r="J109" s="2">
        <v>6.0</v>
      </c>
      <c r="K109" s="2">
        <v>692430.0</v>
      </c>
      <c r="L109" s="2">
        <v>92287.0</v>
      </c>
      <c r="M109" s="2" t="s">
        <v>44</v>
      </c>
    </row>
    <row r="110" ht="15.75" customHeight="1">
      <c r="A110" s="2" t="s">
        <v>132</v>
      </c>
      <c r="B110" s="2" t="s">
        <v>25</v>
      </c>
      <c r="C110" s="2">
        <v>5530506.0</v>
      </c>
      <c r="D110" s="2">
        <v>3546.0</v>
      </c>
      <c r="E110" s="2">
        <v>58.0</v>
      </c>
      <c r="F110" s="2">
        <v>1589.0</v>
      </c>
      <c r="G110" s="2">
        <v>1899.0</v>
      </c>
      <c r="H110" s="2">
        <v>1.0</v>
      </c>
      <c r="I110" s="2">
        <v>641.0</v>
      </c>
      <c r="J110" s="2">
        <v>10.0</v>
      </c>
      <c r="K110" s="2">
        <v>44.0</v>
      </c>
      <c r="L110" s="2">
        <v>33.0</v>
      </c>
      <c r="M110" s="2" t="s">
        <v>25</v>
      </c>
    </row>
    <row r="111" ht="15.75" customHeight="1">
      <c r="A111" s="2" t="s">
        <v>133</v>
      </c>
      <c r="B111" s="2" t="s">
        <v>23</v>
      </c>
      <c r="C111" s="2">
        <v>628074.0</v>
      </c>
      <c r="D111" s="2">
        <v>3480.0</v>
      </c>
      <c r="E111" s="2">
        <v>60.0</v>
      </c>
      <c r="F111" s="2">
        <v>2178.0</v>
      </c>
      <c r="G111" s="2">
        <v>1242.0</v>
      </c>
      <c r="H111" s="2">
        <v>2.0</v>
      </c>
      <c r="I111" s="2">
        <v>5541.0</v>
      </c>
      <c r="J111" s="2">
        <v>96.0</v>
      </c>
      <c r="K111" s="2">
        <v>38427.0</v>
      </c>
      <c r="L111" s="2">
        <v>61182.0</v>
      </c>
      <c r="M111" s="2" t="s">
        <v>23</v>
      </c>
    </row>
    <row r="112" ht="15.75" customHeight="1">
      <c r="A112" s="2" t="s">
        <v>134</v>
      </c>
      <c r="B112" s="2" t="s">
        <v>20</v>
      </c>
      <c r="C112" s="2">
        <v>6.9817894E7</v>
      </c>
      <c r="D112" s="2">
        <v>3330.0</v>
      </c>
      <c r="E112" s="2">
        <v>58.0</v>
      </c>
      <c r="F112" s="2">
        <v>3148.0</v>
      </c>
      <c r="G112" s="2">
        <v>124.0</v>
      </c>
      <c r="H112" s="2">
        <v>1.0</v>
      </c>
      <c r="I112" s="2">
        <v>48.0</v>
      </c>
      <c r="J112" s="2">
        <v>0.8</v>
      </c>
      <c r="K112" s="2">
        <v>749213.0</v>
      </c>
      <c r="L112" s="2">
        <v>10731.0</v>
      </c>
      <c r="M112" s="2" t="s">
        <v>21</v>
      </c>
    </row>
    <row r="113" ht="15.75" customHeight="1">
      <c r="A113" s="2" t="s">
        <v>135</v>
      </c>
      <c r="B113" s="2" t="s">
        <v>25</v>
      </c>
      <c r="C113" s="2">
        <v>1.5933012E7</v>
      </c>
      <c r="D113" s="2">
        <v>3227.0</v>
      </c>
      <c r="E113" s="2">
        <v>93.0</v>
      </c>
      <c r="F113" s="2">
        <v>1728.0</v>
      </c>
      <c r="G113" s="2">
        <v>1406.0</v>
      </c>
      <c r="H113" s="2">
        <v>2.0</v>
      </c>
      <c r="I113" s="2">
        <v>203.0</v>
      </c>
      <c r="J113" s="2">
        <v>6.0</v>
      </c>
      <c r="K113" s="2">
        <v>434.0</v>
      </c>
      <c r="L113" s="2">
        <v>454.0</v>
      </c>
      <c r="M113" s="2" t="s">
        <v>32</v>
      </c>
    </row>
    <row r="114" ht="15.75" customHeight="1">
      <c r="A114" s="2" t="s">
        <v>136</v>
      </c>
      <c r="B114" s="2" t="s">
        <v>25</v>
      </c>
      <c r="C114" s="2">
        <v>273419.0</v>
      </c>
      <c r="D114" s="2">
        <v>3042.0</v>
      </c>
      <c r="E114" s="2">
        <v>39.0</v>
      </c>
      <c r="F114" s="2">
        <v>2738.0</v>
      </c>
      <c r="G114" s="2">
        <v>265.0</v>
      </c>
      <c r="H114" s="2">
        <v>2.0</v>
      </c>
      <c r="I114" s="2">
        <v>11126.0</v>
      </c>
      <c r="J114" s="2">
        <v>143.0</v>
      </c>
      <c r="K114" s="2">
        <v>13000.0</v>
      </c>
      <c r="L114" s="2">
        <v>47546.0</v>
      </c>
      <c r="M114" s="2" t="s">
        <v>25</v>
      </c>
    </row>
    <row r="115" ht="15.75" customHeight="1">
      <c r="A115" s="2" t="s">
        <v>137</v>
      </c>
      <c r="B115" s="2" t="s">
        <v>25</v>
      </c>
      <c r="C115" s="2">
        <v>1161348.0</v>
      </c>
      <c r="D115" s="2">
        <v>2968.0</v>
      </c>
      <c r="E115" s="2">
        <v>55.0</v>
      </c>
      <c r="F115" s="2">
        <v>1476.0</v>
      </c>
      <c r="G115" s="2">
        <v>1437.0</v>
      </c>
      <c r="H115" s="2">
        <v>5.0</v>
      </c>
      <c r="I115" s="2">
        <v>2556.0</v>
      </c>
      <c r="J115" s="2">
        <v>47.0</v>
      </c>
      <c r="K115" s="2">
        <v>20784.0</v>
      </c>
      <c r="L115" s="2">
        <v>17896.0</v>
      </c>
      <c r="M115" s="2" t="s">
        <v>25</v>
      </c>
    </row>
    <row r="116" ht="15.75" customHeight="1">
      <c r="A116" s="2" t="s">
        <v>138</v>
      </c>
      <c r="B116" s="2" t="s">
        <v>20</v>
      </c>
      <c r="C116" s="2">
        <v>2.1422362E7</v>
      </c>
      <c r="D116" s="2">
        <v>2839.0</v>
      </c>
      <c r="E116" s="2">
        <v>11.0</v>
      </c>
      <c r="F116" s="2">
        <v>2541.0</v>
      </c>
      <c r="G116" s="2">
        <v>287.0</v>
      </c>
      <c r="H116" s="2">
        <v>1.0</v>
      </c>
      <c r="I116" s="2">
        <v>133.0</v>
      </c>
      <c r="J116" s="2">
        <v>0.5</v>
      </c>
      <c r="K116" s="2">
        <v>166737.0</v>
      </c>
      <c r="L116" s="2">
        <v>7783.0</v>
      </c>
      <c r="M116" s="2" t="s">
        <v>21</v>
      </c>
    </row>
    <row r="117" ht="15.75" customHeight="1">
      <c r="A117" s="2" t="s">
        <v>139</v>
      </c>
      <c r="B117" s="2" t="s">
        <v>15</v>
      </c>
      <c r="C117" s="2">
        <v>1.1325899E7</v>
      </c>
      <c r="D117" s="2">
        <v>2775.0</v>
      </c>
      <c r="E117" s="2">
        <v>88.0</v>
      </c>
      <c r="F117" s="2">
        <v>2409.0</v>
      </c>
      <c r="G117" s="2">
        <v>278.0</v>
      </c>
      <c r="H117" s="2">
        <v>4.0</v>
      </c>
      <c r="I117" s="2">
        <v>245.0</v>
      </c>
      <c r="J117" s="2">
        <v>8.0</v>
      </c>
      <c r="K117" s="2">
        <v>285471.0</v>
      </c>
      <c r="L117" s="2">
        <v>25205.0</v>
      </c>
      <c r="M117" s="2" t="s">
        <v>16</v>
      </c>
    </row>
    <row r="118" ht="15.75" customHeight="1">
      <c r="A118" s="2" t="s">
        <v>140</v>
      </c>
      <c r="B118" s="2" t="s">
        <v>25</v>
      </c>
      <c r="C118" s="2">
        <v>556581.0</v>
      </c>
      <c r="D118" s="2">
        <v>2734.0</v>
      </c>
      <c r="E118" s="2">
        <v>27.0</v>
      </c>
      <c r="F118" s="2">
        <v>2010.0</v>
      </c>
      <c r="G118" s="2">
        <v>697.0</v>
      </c>
      <c r="H118" s="2">
        <v>3.0</v>
      </c>
      <c r="I118" s="2">
        <v>4912.0</v>
      </c>
      <c r="J118" s="2">
        <v>49.0</v>
      </c>
      <c r="K118" s="2">
        <v>61633.0</v>
      </c>
      <c r="L118" s="2">
        <v>110735.0</v>
      </c>
      <c r="M118" s="2" t="s">
        <v>25</v>
      </c>
    </row>
    <row r="119" ht="15.75" customHeight="1">
      <c r="A119" s="2" t="s">
        <v>141</v>
      </c>
      <c r="B119" s="2" t="s">
        <v>25</v>
      </c>
      <c r="C119" s="2">
        <v>2545264.0</v>
      </c>
      <c r="D119" s="2">
        <v>2652.0</v>
      </c>
      <c r="E119" s="2">
        <v>15.0</v>
      </c>
      <c r="F119" s="2">
        <v>563.0</v>
      </c>
      <c r="G119" s="2">
        <v>2074.0</v>
      </c>
      <c r="H119" s="2">
        <v>24.0</v>
      </c>
      <c r="I119" s="2">
        <v>1042.0</v>
      </c>
      <c r="J119" s="2">
        <v>6.0</v>
      </c>
      <c r="K119" s="2">
        <v>29233.0</v>
      </c>
      <c r="L119" s="2">
        <v>11485.0</v>
      </c>
      <c r="M119" s="2" t="s">
        <v>25</v>
      </c>
    </row>
    <row r="120" ht="15.75" customHeight="1">
      <c r="A120" s="2" t="s">
        <v>142</v>
      </c>
      <c r="B120" s="2" t="s">
        <v>25</v>
      </c>
      <c r="C120" s="2">
        <v>2.0302901E7</v>
      </c>
      <c r="D120" s="2">
        <v>2552.0</v>
      </c>
      <c r="E120" s="2">
        <v>124.0</v>
      </c>
      <c r="F120" s="2">
        <v>1954.0</v>
      </c>
      <c r="G120" s="2">
        <v>474.0</v>
      </c>
      <c r="H120" s="2">
        <v>6.0</v>
      </c>
      <c r="I120" s="2">
        <v>126.0</v>
      </c>
      <c r="J120" s="2">
        <v>6.0</v>
      </c>
      <c r="K120" s="2">
        <v>25152.0</v>
      </c>
      <c r="L120" s="2">
        <v>1239.0</v>
      </c>
      <c r="M120" s="2" t="s">
        <v>25</v>
      </c>
    </row>
    <row r="121" ht="15.75" customHeight="1">
      <c r="A121" s="2" t="s">
        <v>143</v>
      </c>
      <c r="B121" s="2" t="s">
        <v>23</v>
      </c>
      <c r="C121" s="2">
        <v>5459915.0</v>
      </c>
      <c r="D121" s="2">
        <v>2480.0</v>
      </c>
      <c r="E121" s="2">
        <v>29.0</v>
      </c>
      <c r="F121" s="2">
        <v>1824.0</v>
      </c>
      <c r="G121" s="2">
        <v>627.0</v>
      </c>
      <c r="H121" s="2">
        <v>2.0</v>
      </c>
      <c r="I121" s="2">
        <v>454.0</v>
      </c>
      <c r="J121" s="2">
        <v>5.0</v>
      </c>
      <c r="K121" s="2">
        <v>272322.0</v>
      </c>
      <c r="L121" s="2">
        <v>49877.0</v>
      </c>
      <c r="M121" s="2" t="s">
        <v>23</v>
      </c>
    </row>
    <row r="122" ht="15.75" customHeight="1">
      <c r="A122" s="2" t="s">
        <v>144</v>
      </c>
      <c r="B122" s="2" t="s">
        <v>25</v>
      </c>
      <c r="C122" s="2">
        <v>1.1206572E7</v>
      </c>
      <c r="D122" s="2">
        <v>2450.0</v>
      </c>
      <c r="E122" s="2">
        <v>47.0</v>
      </c>
      <c r="F122" s="2">
        <v>1175.0</v>
      </c>
      <c r="G122" s="2">
        <v>1228.0</v>
      </c>
      <c r="H122" s="2">
        <v>5.0</v>
      </c>
      <c r="I122" s="2">
        <v>219.0</v>
      </c>
      <c r="J122" s="2">
        <v>4.0</v>
      </c>
      <c r="K122" s="2">
        <v>12044.0</v>
      </c>
      <c r="L122" s="2">
        <v>1075.0</v>
      </c>
      <c r="M122" s="2" t="s">
        <v>25</v>
      </c>
    </row>
    <row r="123" ht="15.75" customHeight="1">
      <c r="A123" s="2" t="s">
        <v>145</v>
      </c>
      <c r="B123" s="2" t="s">
        <v>23</v>
      </c>
      <c r="C123" s="2">
        <v>2078968.0</v>
      </c>
      <c r="D123" s="2">
        <v>2223.0</v>
      </c>
      <c r="E123" s="2">
        <v>125.0</v>
      </c>
      <c r="F123" s="2">
        <v>1909.0</v>
      </c>
      <c r="G123" s="2">
        <v>189.0</v>
      </c>
      <c r="H123" s="2">
        <v>2.0</v>
      </c>
      <c r="I123" s="2">
        <v>1069.0</v>
      </c>
      <c r="J123" s="2">
        <v>60.0</v>
      </c>
      <c r="K123" s="2">
        <v>135702.0</v>
      </c>
      <c r="L123" s="2">
        <v>65274.0</v>
      </c>
      <c r="M123" s="2" t="s">
        <v>23</v>
      </c>
    </row>
    <row r="124" ht="15.75" customHeight="1">
      <c r="A124" s="2" t="s">
        <v>146</v>
      </c>
      <c r="B124" s="2" t="s">
        <v>23</v>
      </c>
      <c r="C124" s="2">
        <v>2718121.0</v>
      </c>
      <c r="D124" s="2">
        <v>2171.0</v>
      </c>
      <c r="E124" s="2">
        <v>81.0</v>
      </c>
      <c r="F124" s="2">
        <v>1656.0</v>
      </c>
      <c r="G124" s="2">
        <v>434.0</v>
      </c>
      <c r="H124" s="2">
        <v>6.0</v>
      </c>
      <c r="I124" s="2">
        <v>799.0</v>
      </c>
      <c r="J124" s="2">
        <v>30.0</v>
      </c>
      <c r="K124" s="2">
        <v>540784.0</v>
      </c>
      <c r="L124" s="2">
        <v>198955.0</v>
      </c>
      <c r="M124" s="2" t="s">
        <v>23</v>
      </c>
    </row>
    <row r="125" ht="15.75" customHeight="1">
      <c r="A125" s="2" t="s">
        <v>147</v>
      </c>
      <c r="B125" s="2" t="s">
        <v>23</v>
      </c>
      <c r="C125" s="2">
        <v>1326627.0</v>
      </c>
      <c r="D125" s="2">
        <v>2124.0</v>
      </c>
      <c r="E125" s="2">
        <v>63.0</v>
      </c>
      <c r="F125" s="2">
        <v>1954.0</v>
      </c>
      <c r="G125" s="2">
        <v>107.0</v>
      </c>
      <c r="H125" s="2">
        <v>6.0</v>
      </c>
      <c r="I125" s="2">
        <v>1601.0</v>
      </c>
      <c r="J125" s="2">
        <v>47.0</v>
      </c>
      <c r="K125" s="2">
        <v>122880.0</v>
      </c>
      <c r="L125" s="2">
        <v>92626.0</v>
      </c>
      <c r="M125" s="2" t="s">
        <v>23</v>
      </c>
    </row>
    <row r="126" ht="15.75" customHeight="1">
      <c r="A126" s="2" t="s">
        <v>148</v>
      </c>
      <c r="B126" s="2" t="s">
        <v>25</v>
      </c>
      <c r="C126" s="2">
        <v>3.1333962E7</v>
      </c>
      <c r="D126" s="2">
        <v>2120.0</v>
      </c>
      <c r="E126" s="2">
        <v>15.0</v>
      </c>
      <c r="F126" s="2">
        <v>795.0</v>
      </c>
      <c r="G126" s="2">
        <v>1310.0</v>
      </c>
      <c r="H126" s="2">
        <v>6.0</v>
      </c>
      <c r="I126" s="2">
        <v>68.0</v>
      </c>
      <c r="J126" s="2">
        <v>0.5</v>
      </c>
      <c r="K126" s="2">
        <v>65151.0</v>
      </c>
      <c r="L126" s="2">
        <v>2079.0</v>
      </c>
      <c r="M126" s="2" t="s">
        <v>25</v>
      </c>
    </row>
    <row r="127" ht="15.75" customHeight="1">
      <c r="A127" s="2" t="s">
        <v>149</v>
      </c>
      <c r="B127" s="2" t="s">
        <v>25</v>
      </c>
      <c r="C127" s="2">
        <v>1.2981546E7</v>
      </c>
      <c r="D127" s="2">
        <v>2111.0</v>
      </c>
      <c r="E127" s="2">
        <v>5.0</v>
      </c>
      <c r="F127" s="2">
        <v>1258.0</v>
      </c>
      <c r="G127" s="2">
        <v>848.0</v>
      </c>
      <c r="H127" s="2">
        <v>6.0</v>
      </c>
      <c r="I127" s="2">
        <v>163.0</v>
      </c>
      <c r="J127" s="2">
        <v>0.4</v>
      </c>
      <c r="K127" s="2">
        <v>286251.0</v>
      </c>
      <c r="L127" s="2">
        <v>22051.0</v>
      </c>
      <c r="M127" s="2" t="s">
        <v>25</v>
      </c>
    </row>
    <row r="128" ht="15.75" customHeight="1">
      <c r="A128" s="2" t="s">
        <v>150</v>
      </c>
      <c r="B128" s="2" t="s">
        <v>18</v>
      </c>
      <c r="C128" s="2">
        <v>587154.0</v>
      </c>
      <c r="D128" s="2">
        <v>2096.0</v>
      </c>
      <c r="E128" s="2">
        <v>29.0</v>
      </c>
      <c r="F128" s="2">
        <v>1446.0</v>
      </c>
      <c r="G128" s="2">
        <v>621.0</v>
      </c>
      <c r="H128" s="2">
        <v>9.0</v>
      </c>
      <c r="I128" s="2">
        <v>3570.0</v>
      </c>
      <c r="J128" s="2">
        <v>49.0</v>
      </c>
      <c r="K128" s="2">
        <v>2785.0</v>
      </c>
      <c r="L128" s="2">
        <v>4743.0</v>
      </c>
      <c r="M128" s="2" t="s">
        <v>16</v>
      </c>
    </row>
    <row r="129" ht="15.75" customHeight="1">
      <c r="A129" s="2" t="s">
        <v>151</v>
      </c>
      <c r="B129" s="2" t="s">
        <v>25</v>
      </c>
      <c r="C129" s="2">
        <v>1972277.0</v>
      </c>
      <c r="D129" s="2">
        <v>2032.0</v>
      </c>
      <c r="E129" s="2">
        <v>27.0</v>
      </c>
      <c r="F129" s="2">
        <v>944.0</v>
      </c>
      <c r="G129" s="2">
        <v>1061.0</v>
      </c>
      <c r="H129" s="2">
        <v>5.0</v>
      </c>
      <c r="I129" s="2">
        <v>1030.0</v>
      </c>
      <c r="J129" s="2">
        <v>14.0</v>
      </c>
      <c r="K129" s="2">
        <v>1500.0</v>
      </c>
      <c r="L129" s="2">
        <v>761.0</v>
      </c>
      <c r="M129" s="2" t="s">
        <v>25</v>
      </c>
    </row>
    <row r="130" ht="15.75" customHeight="1">
      <c r="A130" s="2" t="s">
        <v>152</v>
      </c>
      <c r="B130" s="2" t="s">
        <v>25</v>
      </c>
      <c r="C130" s="2">
        <v>1.2151976E7</v>
      </c>
      <c r="D130" s="2">
        <v>1936.0</v>
      </c>
      <c r="E130" s="2">
        <v>38.0</v>
      </c>
      <c r="F130" s="2">
        <v>1600.0</v>
      </c>
      <c r="G130" s="2">
        <v>298.0</v>
      </c>
      <c r="H130" s="2">
        <v>1.0</v>
      </c>
      <c r="I130" s="2">
        <v>159.0</v>
      </c>
      <c r="J130" s="2">
        <v>3.0</v>
      </c>
      <c r="K130" s="2">
        <v>93677.0</v>
      </c>
      <c r="L130" s="2">
        <v>7709.0</v>
      </c>
      <c r="M130" s="2" t="s">
        <v>25</v>
      </c>
    </row>
    <row r="131" ht="15.75" customHeight="1">
      <c r="A131" s="2" t="s">
        <v>153</v>
      </c>
      <c r="B131" s="2" t="s">
        <v>23</v>
      </c>
      <c r="C131" s="2">
        <v>341465.0</v>
      </c>
      <c r="D131" s="2">
        <v>1930.0</v>
      </c>
      <c r="E131" s="2">
        <v>10.0</v>
      </c>
      <c r="F131" s="2">
        <v>1825.0</v>
      </c>
      <c r="G131" s="2">
        <v>95.0</v>
      </c>
      <c r="H131" s="2">
        <v>4.0</v>
      </c>
      <c r="I131" s="2">
        <v>5652.0</v>
      </c>
      <c r="J131" s="2">
        <v>29.0</v>
      </c>
      <c r="K131" s="2">
        <v>149693.0</v>
      </c>
      <c r="L131" s="2">
        <v>438385.0</v>
      </c>
      <c r="M131" s="2" t="s">
        <v>23</v>
      </c>
    </row>
    <row r="132" ht="15.75" customHeight="1">
      <c r="A132" s="2" t="s">
        <v>154</v>
      </c>
      <c r="B132" s="2" t="s">
        <v>25</v>
      </c>
      <c r="C132" s="2">
        <v>7992169.0</v>
      </c>
      <c r="D132" s="2">
        <v>1877.0</v>
      </c>
      <c r="E132" s="2">
        <v>67.0</v>
      </c>
      <c r="F132" s="2">
        <v>1427.0</v>
      </c>
      <c r="G132" s="2">
        <v>383.0</v>
      </c>
      <c r="H132" s="2">
        <v>7.0</v>
      </c>
      <c r="I132" s="2">
        <v>235.0</v>
      </c>
      <c r="J132" s="2">
        <v>8.0</v>
      </c>
      <c r="K132" s="2">
        <v>55.0</v>
      </c>
      <c r="L132" s="2">
        <v>323.0</v>
      </c>
      <c r="M132" s="2" t="s">
        <v>25</v>
      </c>
    </row>
    <row r="133" ht="15.75" customHeight="1">
      <c r="A133" s="2" t="s">
        <v>155</v>
      </c>
      <c r="B133" s="2" t="s">
        <v>20</v>
      </c>
      <c r="C133" s="2">
        <v>2.9886897E7</v>
      </c>
      <c r="D133" s="2">
        <v>1768.0</v>
      </c>
      <c r="E133" s="2">
        <v>508.0</v>
      </c>
      <c r="F133" s="2">
        <v>898.0</v>
      </c>
      <c r="G133" s="2">
        <v>362.0</v>
      </c>
      <c r="H133" s="2">
        <v>5.0</v>
      </c>
      <c r="I133" s="2">
        <v>59.0</v>
      </c>
      <c r="J133" s="2">
        <v>17.0</v>
      </c>
      <c r="K133" s="2">
        <v>120.0</v>
      </c>
      <c r="L133" s="2">
        <v>4.0</v>
      </c>
      <c r="M133" s="2" t="s">
        <v>32</v>
      </c>
    </row>
    <row r="134" ht="15.75" customHeight="1">
      <c r="A134" s="2" t="s">
        <v>156</v>
      </c>
      <c r="B134" s="2" t="s">
        <v>25</v>
      </c>
      <c r="C134" s="2">
        <v>1.1830801E7</v>
      </c>
      <c r="D134" s="2">
        <v>1642.0</v>
      </c>
      <c r="E134" s="2">
        <v>51.0</v>
      </c>
      <c r="F134" s="2">
        <v>1241.0</v>
      </c>
      <c r="G134" s="2">
        <v>350.0</v>
      </c>
      <c r="H134" s="2">
        <v>9.0</v>
      </c>
      <c r="I134" s="2">
        <v>139.0</v>
      </c>
      <c r="J134" s="2">
        <v>4.0</v>
      </c>
      <c r="K134" s="2">
        <v>100298.0</v>
      </c>
      <c r="L134" s="2">
        <v>8478.0</v>
      </c>
      <c r="M134" s="2" t="s">
        <v>32</v>
      </c>
    </row>
    <row r="135" ht="15.75" customHeight="1">
      <c r="A135" s="2" t="s">
        <v>157</v>
      </c>
      <c r="B135" s="2" t="s">
        <v>91</v>
      </c>
      <c r="C135" s="2">
        <v>5002100.0</v>
      </c>
      <c r="D135" s="2">
        <v>1569.0</v>
      </c>
      <c r="E135" s="2">
        <v>22.0</v>
      </c>
      <c r="F135" s="2">
        <v>1524.0</v>
      </c>
      <c r="G135" s="2">
        <v>23.0</v>
      </c>
      <c r="H135" s="2">
        <v>7.0</v>
      </c>
      <c r="I135" s="2">
        <v>314.0</v>
      </c>
      <c r="J135" s="2">
        <v>4.0</v>
      </c>
      <c r="K135" s="2">
        <v>486943.0</v>
      </c>
      <c r="L135" s="2">
        <v>97348.0</v>
      </c>
      <c r="M135" s="2" t="s">
        <v>44</v>
      </c>
    </row>
    <row r="136" ht="15.75" customHeight="1">
      <c r="A136" s="2" t="s">
        <v>158</v>
      </c>
      <c r="B136" s="2" t="s">
        <v>25</v>
      </c>
      <c r="C136" s="2">
        <v>3.29563E7</v>
      </c>
      <c r="D136" s="2">
        <v>1483.0</v>
      </c>
      <c r="E136" s="2">
        <v>64.0</v>
      </c>
      <c r="F136" s="2">
        <v>520.0</v>
      </c>
      <c r="G136" s="2">
        <v>899.0</v>
      </c>
      <c r="H136" s="2">
        <v>20.0</v>
      </c>
      <c r="I136" s="2">
        <v>45.0</v>
      </c>
      <c r="J136" s="2">
        <v>2.0</v>
      </c>
      <c r="K136" s="2">
        <v>64747.0</v>
      </c>
      <c r="L136" s="2">
        <v>1965.0</v>
      </c>
      <c r="M136" s="2" t="s">
        <v>25</v>
      </c>
    </row>
    <row r="137" ht="15.75" customHeight="1">
      <c r="A137" s="2" t="s">
        <v>159</v>
      </c>
      <c r="B137" s="2" t="s">
        <v>18</v>
      </c>
      <c r="C137" s="2">
        <v>3474956.0</v>
      </c>
      <c r="D137" s="2">
        <v>1318.0</v>
      </c>
      <c r="E137" s="2">
        <v>37.0</v>
      </c>
      <c r="F137" s="2">
        <v>1079.0</v>
      </c>
      <c r="G137" s="2">
        <v>202.0</v>
      </c>
      <c r="H137" s="2">
        <v>2.0</v>
      </c>
      <c r="I137" s="2">
        <v>379.0</v>
      </c>
      <c r="J137" s="2">
        <v>11.0</v>
      </c>
      <c r="K137" s="2">
        <v>126956.0</v>
      </c>
      <c r="L137" s="2">
        <v>36535.0</v>
      </c>
      <c r="M137" s="2" t="s">
        <v>16</v>
      </c>
    </row>
    <row r="138" ht="15.75" customHeight="1">
      <c r="A138" s="2" t="s">
        <v>160</v>
      </c>
      <c r="B138" s="2" t="s">
        <v>23</v>
      </c>
      <c r="C138" s="2">
        <v>1883936.0</v>
      </c>
      <c r="D138" s="2">
        <v>1275.0</v>
      </c>
      <c r="E138" s="2">
        <v>32.0</v>
      </c>
      <c r="F138" s="2">
        <v>1070.0</v>
      </c>
      <c r="G138" s="2">
        <v>173.0</v>
      </c>
      <c r="H138" s="2">
        <v>34.0</v>
      </c>
      <c r="I138" s="2">
        <v>677.0</v>
      </c>
      <c r="J138" s="2">
        <v>17.0</v>
      </c>
      <c r="K138" s="2">
        <v>207909.0</v>
      </c>
      <c r="L138" s="2">
        <v>110359.0</v>
      </c>
      <c r="M138" s="2" t="s">
        <v>23</v>
      </c>
    </row>
    <row r="139" ht="15.75" customHeight="1">
      <c r="A139" s="2" t="s">
        <v>161</v>
      </c>
      <c r="B139" s="2" t="s">
        <v>20</v>
      </c>
      <c r="C139" s="2">
        <v>1.0213138E7</v>
      </c>
      <c r="D139" s="2">
        <v>1232.0</v>
      </c>
      <c r="E139" s="2">
        <v>11.0</v>
      </c>
      <c r="F139" s="2">
        <v>1171.0</v>
      </c>
      <c r="G139" s="2">
        <v>50.0</v>
      </c>
      <c r="H139" s="2">
        <v>3.0</v>
      </c>
      <c r="I139" s="2">
        <v>121.0</v>
      </c>
      <c r="J139" s="2">
        <v>1.0</v>
      </c>
      <c r="K139" s="2">
        <v>66.0</v>
      </c>
      <c r="L139" s="2">
        <v>61562.0</v>
      </c>
      <c r="M139" s="2" t="s">
        <v>32</v>
      </c>
    </row>
    <row r="140" ht="15.75" customHeight="1">
      <c r="A140" s="2" t="s">
        <v>162</v>
      </c>
      <c r="B140" s="2" t="s">
        <v>25</v>
      </c>
      <c r="C140" s="2">
        <v>5068618.0</v>
      </c>
      <c r="D140" s="2">
        <v>1224.0</v>
      </c>
      <c r="E140" s="2">
        <v>78.0</v>
      </c>
      <c r="F140" s="2">
        <v>705.0</v>
      </c>
      <c r="G140" s="2">
        <v>441.0</v>
      </c>
      <c r="H140" s="2">
        <v>3.0</v>
      </c>
      <c r="I140" s="2">
        <v>241.0</v>
      </c>
      <c r="J140" s="2">
        <v>15.0</v>
      </c>
      <c r="K140" s="2">
        <v>44.0</v>
      </c>
      <c r="L140" s="2">
        <v>443.0</v>
      </c>
      <c r="M140" s="2" t="s">
        <v>25</v>
      </c>
    </row>
    <row r="141" ht="15.75" customHeight="1">
      <c r="A141" s="2" t="s">
        <v>163</v>
      </c>
      <c r="B141" s="2" t="s">
        <v>25</v>
      </c>
      <c r="C141" s="2">
        <v>4.5867852E7</v>
      </c>
      <c r="D141" s="2">
        <v>1223.0</v>
      </c>
      <c r="E141" s="2">
        <v>5.0</v>
      </c>
      <c r="F141" s="2">
        <v>1102.0</v>
      </c>
      <c r="G141" s="2">
        <v>116.0</v>
      </c>
      <c r="H141" s="2">
        <v>3.0</v>
      </c>
      <c r="I141" s="2">
        <v>27.0</v>
      </c>
      <c r="J141" s="2">
        <v>0.1</v>
      </c>
      <c r="K141" s="2">
        <v>288367.0</v>
      </c>
      <c r="L141" s="2">
        <v>6287.0</v>
      </c>
      <c r="M141" s="2" t="s">
        <v>25</v>
      </c>
    </row>
    <row r="142" ht="15.75" customHeight="1">
      <c r="A142" s="2" t="s">
        <v>164</v>
      </c>
      <c r="B142" s="2" t="s">
        <v>20</v>
      </c>
      <c r="C142" s="2">
        <v>1208238.0</v>
      </c>
      <c r="D142" s="2">
        <v>1208.0</v>
      </c>
      <c r="E142" s="2">
        <v>19.0</v>
      </c>
      <c r="F142" s="2">
        <v>856.0</v>
      </c>
      <c r="G142" s="2">
        <v>333.0</v>
      </c>
      <c r="H142" s="2">
        <v>3.0</v>
      </c>
      <c r="I142" s="2">
        <v>1000.0</v>
      </c>
      <c r="J142" s="2">
        <v>16.0</v>
      </c>
      <c r="K142" s="2">
        <v>216597.0</v>
      </c>
      <c r="L142" s="2">
        <v>179267.0</v>
      </c>
      <c r="M142" s="2" t="s">
        <v>23</v>
      </c>
    </row>
    <row r="143" ht="15.75" customHeight="1">
      <c r="A143" s="2" t="s">
        <v>165</v>
      </c>
      <c r="B143" s="2" t="s">
        <v>20</v>
      </c>
      <c r="C143" s="2">
        <v>3988368.0</v>
      </c>
      <c r="D143" s="2">
        <v>1206.0</v>
      </c>
      <c r="E143" s="2">
        <v>17.0</v>
      </c>
      <c r="F143" s="2">
        <v>987.0</v>
      </c>
      <c r="G143" s="2">
        <v>202.0</v>
      </c>
      <c r="H143" s="2">
        <v>3.0</v>
      </c>
      <c r="I143" s="2">
        <v>302.0</v>
      </c>
      <c r="J143" s="2">
        <v>4.0</v>
      </c>
      <c r="K143" s="2">
        <v>240473.0</v>
      </c>
      <c r="L143" s="2">
        <v>60294.0</v>
      </c>
      <c r="M143" s="2" t="s">
        <v>23</v>
      </c>
    </row>
    <row r="144" ht="15.75" customHeight="1">
      <c r="A144" s="2" t="s">
        <v>166</v>
      </c>
      <c r="B144" s="2" t="s">
        <v>25</v>
      </c>
      <c r="C144" s="2">
        <v>2.0954852E7</v>
      </c>
      <c r="D144" s="2">
        <v>1158.0</v>
      </c>
      <c r="E144" s="2">
        <v>54.0</v>
      </c>
      <c r="F144" s="2">
        <v>961.0</v>
      </c>
      <c r="G144" s="2">
        <v>143.0</v>
      </c>
      <c r="H144" s="2">
        <v>3.0</v>
      </c>
      <c r="I144" s="2">
        <v>55.0</v>
      </c>
      <c r="J144" s="2">
        <v>3.0</v>
      </c>
      <c r="K144" s="2">
        <v>23.0</v>
      </c>
      <c r="L144" s="2">
        <v>232.0</v>
      </c>
      <c r="M144" s="2" t="s">
        <v>25</v>
      </c>
    </row>
    <row r="145" ht="15.75" customHeight="1">
      <c r="A145" s="2" t="s">
        <v>167</v>
      </c>
      <c r="B145" s="2" t="s">
        <v>25</v>
      </c>
      <c r="C145" s="2">
        <v>2.4281433E7</v>
      </c>
      <c r="D145" s="2">
        <v>1153.0</v>
      </c>
      <c r="E145" s="2">
        <v>69.0</v>
      </c>
      <c r="F145" s="2">
        <v>1057.0</v>
      </c>
      <c r="G145" s="2">
        <v>27.0</v>
      </c>
      <c r="H145" s="2">
        <v>3.0</v>
      </c>
      <c r="I145" s="2">
        <v>47.0</v>
      </c>
      <c r="J145" s="2">
        <v>3.0</v>
      </c>
      <c r="K145" s="2">
        <v>9052.0</v>
      </c>
      <c r="L145" s="2">
        <v>373.0</v>
      </c>
      <c r="M145" s="2" t="s">
        <v>25</v>
      </c>
    </row>
    <row r="146" ht="15.75" customHeight="1">
      <c r="A146" s="2" t="s">
        <v>168</v>
      </c>
      <c r="B146" s="2" t="s">
        <v>25</v>
      </c>
      <c r="C146" s="2">
        <v>8296582.0</v>
      </c>
      <c r="D146" s="2">
        <v>1012.0</v>
      </c>
      <c r="E146" s="2">
        <v>22.0</v>
      </c>
      <c r="F146" s="2">
        <v>697.0</v>
      </c>
      <c r="G146" s="2">
        <v>293.0</v>
      </c>
      <c r="H146" s="2">
        <v>2.0</v>
      </c>
      <c r="I146" s="2">
        <v>122.0</v>
      </c>
      <c r="J146" s="2">
        <v>3.0</v>
      </c>
      <c r="K146" s="2">
        <v>45767.0</v>
      </c>
      <c r="L146" s="2">
        <v>5516.0</v>
      </c>
      <c r="M146" s="2" t="s">
        <v>25</v>
      </c>
    </row>
    <row r="147" ht="15.75" customHeight="1">
      <c r="A147" s="2" t="s">
        <v>169</v>
      </c>
      <c r="B147" s="2" t="s">
        <v>20</v>
      </c>
      <c r="C147" s="2">
        <v>1.75396E7</v>
      </c>
      <c r="D147" s="2">
        <v>999.0</v>
      </c>
      <c r="E147" s="2">
        <v>48.0</v>
      </c>
      <c r="F147" s="2">
        <v>311.0</v>
      </c>
      <c r="G147" s="2">
        <v>640.0</v>
      </c>
      <c r="H147" s="2">
        <v>2.0</v>
      </c>
      <c r="I147" s="2">
        <v>57.0</v>
      </c>
      <c r="J147" s="2">
        <v>3.0</v>
      </c>
      <c r="K147" s="2">
        <v>44.0</v>
      </c>
      <c r="L147" s="2">
        <v>545.0</v>
      </c>
      <c r="M147" s="2" t="s">
        <v>32</v>
      </c>
    </row>
    <row r="148" ht="15.75" customHeight="1">
      <c r="A148" s="2" t="s">
        <v>170</v>
      </c>
      <c r="B148" s="2" t="s">
        <v>15</v>
      </c>
      <c r="C148" s="2">
        <v>2962478.0</v>
      </c>
      <c r="D148" s="2">
        <v>958.0</v>
      </c>
      <c r="E148" s="2">
        <v>12.0</v>
      </c>
      <c r="F148" s="2">
        <v>745.0</v>
      </c>
      <c r="G148" s="2">
        <v>201.0</v>
      </c>
      <c r="H148" s="2">
        <v>2.0</v>
      </c>
      <c r="I148" s="2">
        <v>323.0</v>
      </c>
      <c r="J148" s="2">
        <v>4.0</v>
      </c>
      <c r="K148" s="2">
        <v>41840.0</v>
      </c>
      <c r="L148" s="2">
        <v>14123.0</v>
      </c>
      <c r="M148" s="2" t="s">
        <v>16</v>
      </c>
    </row>
    <row r="149" ht="15.75" customHeight="1">
      <c r="A149" s="2" t="s">
        <v>171</v>
      </c>
      <c r="B149" s="2" t="s">
        <v>23</v>
      </c>
      <c r="C149" s="2">
        <v>441663.0</v>
      </c>
      <c r="D149" s="2">
        <v>946.0</v>
      </c>
      <c r="E149" s="2">
        <v>9.0</v>
      </c>
      <c r="F149" s="2">
        <v>670.0</v>
      </c>
      <c r="G149" s="2">
        <v>267.0</v>
      </c>
      <c r="H149" s="2">
        <v>2.0</v>
      </c>
      <c r="I149" s="2">
        <v>2142.0</v>
      </c>
      <c r="J149" s="2">
        <v>20.0</v>
      </c>
      <c r="K149" s="2">
        <v>136713.0</v>
      </c>
      <c r="L149" s="2">
        <v>309541.0</v>
      </c>
      <c r="M149" s="2" t="s">
        <v>23</v>
      </c>
    </row>
    <row r="150" ht="15.75" customHeight="1">
      <c r="A150" s="2" t="s">
        <v>172</v>
      </c>
      <c r="B150" s="2" t="s">
        <v>23</v>
      </c>
      <c r="C150" s="2">
        <v>77278.0</v>
      </c>
      <c r="D150" s="2">
        <v>944.0</v>
      </c>
      <c r="E150" s="2">
        <v>52.0</v>
      </c>
      <c r="F150" s="2">
        <v>828.0</v>
      </c>
      <c r="G150" s="2">
        <v>64.0</v>
      </c>
      <c r="H150" s="2">
        <v>1.0</v>
      </c>
      <c r="I150" s="2">
        <v>12216.0</v>
      </c>
      <c r="J150" s="2">
        <v>673.0</v>
      </c>
      <c r="K150" s="2">
        <v>3750.0</v>
      </c>
      <c r="L150" s="2">
        <v>48526.0</v>
      </c>
      <c r="M150" s="2" t="s">
        <v>23</v>
      </c>
    </row>
    <row r="151" ht="15.75" customHeight="1">
      <c r="A151" s="2" t="s">
        <v>173</v>
      </c>
      <c r="B151" s="2" t="s">
        <v>25</v>
      </c>
      <c r="C151" s="2">
        <v>1.6467965E7</v>
      </c>
      <c r="D151" s="2">
        <v>942.0</v>
      </c>
      <c r="E151" s="2">
        <v>76.0</v>
      </c>
      <c r="F151" s="2">
        <v>838.0</v>
      </c>
      <c r="G151" s="2">
        <v>28.0</v>
      </c>
      <c r="H151" s="2">
        <v>1.0</v>
      </c>
      <c r="I151" s="2">
        <v>57.0</v>
      </c>
      <c r="J151" s="2">
        <v>5.0</v>
      </c>
      <c r="K151" s="2">
        <v>44.0</v>
      </c>
      <c r="L151" s="2">
        <v>22.0</v>
      </c>
      <c r="M151" s="2" t="s">
        <v>25</v>
      </c>
    </row>
    <row r="152" ht="15.75" customHeight="1">
      <c r="A152" s="2" t="s">
        <v>174</v>
      </c>
      <c r="B152" s="2" t="s">
        <v>25</v>
      </c>
      <c r="C152" s="2">
        <v>2422754.0</v>
      </c>
      <c r="D152" s="2">
        <v>935.0</v>
      </c>
      <c r="E152" s="2">
        <v>16.0</v>
      </c>
      <c r="F152" s="2">
        <v>136.0</v>
      </c>
      <c r="G152" s="2">
        <v>783.0</v>
      </c>
      <c r="H152" s="2">
        <v>1.0</v>
      </c>
      <c r="I152" s="2">
        <v>386.0</v>
      </c>
      <c r="J152" s="2">
        <v>7.0</v>
      </c>
      <c r="K152" s="2">
        <v>5183.0</v>
      </c>
      <c r="L152" s="2">
        <v>2139.0</v>
      </c>
      <c r="M152" s="2" t="s">
        <v>25</v>
      </c>
    </row>
    <row r="153" ht="15.75" customHeight="1">
      <c r="A153" s="2" t="s">
        <v>175</v>
      </c>
      <c r="B153" s="2" t="s">
        <v>25</v>
      </c>
      <c r="C153" s="2">
        <v>219544.0</v>
      </c>
      <c r="D153" s="2">
        <v>878.0</v>
      </c>
      <c r="E153" s="2">
        <v>15.0</v>
      </c>
      <c r="F153" s="2">
        <v>797.0</v>
      </c>
      <c r="G153" s="2">
        <v>66.0</v>
      </c>
      <c r="H153" s="2">
        <v>1.0</v>
      </c>
      <c r="I153" s="2">
        <v>3999.0</v>
      </c>
      <c r="J153" s="2">
        <v>68.0</v>
      </c>
      <c r="K153" s="2">
        <v>3079.0</v>
      </c>
      <c r="L153" s="2">
        <v>14025.0</v>
      </c>
      <c r="M153" s="2" t="s">
        <v>25</v>
      </c>
    </row>
    <row r="154" ht="15.75" customHeight="1">
      <c r="A154" s="2" t="s">
        <v>176</v>
      </c>
      <c r="B154" s="2" t="s">
        <v>25</v>
      </c>
      <c r="C154" s="2">
        <v>2356075.0</v>
      </c>
      <c r="D154" s="2">
        <v>804.0</v>
      </c>
      <c r="E154" s="2">
        <v>2.0</v>
      </c>
      <c r="F154" s="2">
        <v>63.0</v>
      </c>
      <c r="G154" s="2">
        <v>739.0</v>
      </c>
      <c r="H154" s="2">
        <v>1.0</v>
      </c>
      <c r="I154" s="2">
        <v>341.0</v>
      </c>
      <c r="J154" s="2">
        <v>0.8</v>
      </c>
      <c r="K154" s="2">
        <v>68423.0</v>
      </c>
      <c r="L154" s="2">
        <v>29041.0</v>
      </c>
      <c r="M154" s="2" t="s">
        <v>25</v>
      </c>
    </row>
    <row r="155" ht="15.75" customHeight="1">
      <c r="A155" s="2" t="s">
        <v>177</v>
      </c>
      <c r="B155" s="2" t="s">
        <v>15</v>
      </c>
      <c r="C155" s="2">
        <v>393616.0</v>
      </c>
      <c r="D155" s="2">
        <v>761.0</v>
      </c>
      <c r="E155" s="2">
        <v>14.0</v>
      </c>
      <c r="F155" s="2">
        <v>91.0</v>
      </c>
      <c r="G155" s="2">
        <v>656.0</v>
      </c>
      <c r="H155" s="2">
        <v>1.0</v>
      </c>
      <c r="I155" s="2">
        <v>1933.0</v>
      </c>
      <c r="J155" s="2">
        <v>36.0</v>
      </c>
      <c r="K155" s="2">
        <v>4814.0</v>
      </c>
      <c r="L155" s="2">
        <v>12230.0</v>
      </c>
      <c r="M155" s="2" t="s">
        <v>16</v>
      </c>
    </row>
    <row r="156" ht="15.75" customHeight="1">
      <c r="A156" s="2" t="s">
        <v>178</v>
      </c>
      <c r="B156" s="2" t="s">
        <v>20</v>
      </c>
      <c r="C156" s="2">
        <v>9.742547E7</v>
      </c>
      <c r="D156" s="2">
        <v>747.0</v>
      </c>
      <c r="E156" s="2">
        <v>10.0</v>
      </c>
      <c r="F156" s="2">
        <v>392.0</v>
      </c>
      <c r="G156" s="2">
        <v>345.0</v>
      </c>
      <c r="H156" s="2">
        <v>6.0</v>
      </c>
      <c r="I156" s="2">
        <v>8.0</v>
      </c>
      <c r="J156" s="2">
        <v>0.1</v>
      </c>
      <c r="K156" s="2">
        <v>482456.0</v>
      </c>
      <c r="L156" s="2">
        <v>4952.0</v>
      </c>
      <c r="M156" s="2" t="s">
        <v>44</v>
      </c>
    </row>
    <row r="157" ht="15.75" customHeight="1">
      <c r="A157" s="2" t="s">
        <v>179</v>
      </c>
      <c r="B157" s="2" t="s">
        <v>25</v>
      </c>
      <c r="C157" s="2">
        <v>2143943.0</v>
      </c>
      <c r="D157" s="2">
        <v>742.0</v>
      </c>
      <c r="E157" s="2">
        <v>23.0</v>
      </c>
      <c r="F157" s="2">
        <v>175.0</v>
      </c>
      <c r="G157" s="2">
        <v>544.0</v>
      </c>
      <c r="H157" s="2">
        <v>4.0</v>
      </c>
      <c r="I157" s="2">
        <v>346.0</v>
      </c>
      <c r="J157" s="2">
        <v>11.0</v>
      </c>
      <c r="K157" s="2">
        <v>8771.0</v>
      </c>
      <c r="L157" s="2">
        <v>4091.0</v>
      </c>
      <c r="M157" s="2" t="s">
        <v>25</v>
      </c>
    </row>
    <row r="158" ht="15.75" customHeight="1">
      <c r="A158" s="2" t="s">
        <v>180</v>
      </c>
      <c r="B158" s="2" t="s">
        <v>25</v>
      </c>
      <c r="C158" s="2">
        <v>2332.0</v>
      </c>
      <c r="D158" s="2">
        <v>712.0</v>
      </c>
      <c r="E158" s="2">
        <v>13.0</v>
      </c>
      <c r="F158" s="2">
        <v>651.0</v>
      </c>
      <c r="G158" s="2">
        <v>48.0</v>
      </c>
      <c r="H158" s="2">
        <v>4.0</v>
      </c>
      <c r="I158" s="2">
        <v>54.0</v>
      </c>
      <c r="J158" s="2">
        <v>4.0</v>
      </c>
      <c r="K158" s="2">
        <v>44.0</v>
      </c>
      <c r="L158" s="2">
        <v>5453.0</v>
      </c>
      <c r="M158" s="2" t="s">
        <v>25</v>
      </c>
    </row>
    <row r="159" ht="15.75" customHeight="1">
      <c r="A159" s="2" t="s">
        <v>181</v>
      </c>
      <c r="B159" s="2" t="s">
        <v>23</v>
      </c>
      <c r="C159" s="2">
        <v>33938.0</v>
      </c>
      <c r="D159" s="2">
        <v>699.0</v>
      </c>
      <c r="E159" s="2">
        <v>42.0</v>
      </c>
      <c r="F159" s="2">
        <v>657.0</v>
      </c>
      <c r="G159" s="2">
        <v>0.0</v>
      </c>
      <c r="H159" s="2">
        <v>5.0</v>
      </c>
      <c r="I159" s="2">
        <v>20596.0</v>
      </c>
      <c r="J159" s="2">
        <v>1238.0</v>
      </c>
      <c r="K159" s="2">
        <v>6068.0</v>
      </c>
      <c r="L159" s="2">
        <v>178797.0</v>
      </c>
      <c r="M159" s="2" t="s">
        <v>23</v>
      </c>
    </row>
    <row r="160" ht="15.75" customHeight="1">
      <c r="A160" s="2" t="s">
        <v>182</v>
      </c>
      <c r="B160" s="2" t="s">
        <v>25</v>
      </c>
      <c r="C160" s="2">
        <v>895952.0</v>
      </c>
      <c r="D160" s="2">
        <v>671.0</v>
      </c>
      <c r="E160" s="2">
        <v>5.0</v>
      </c>
      <c r="F160" s="2">
        <v>592.0</v>
      </c>
      <c r="G160" s="2">
        <v>74.0</v>
      </c>
      <c r="H160" s="2">
        <v>3.0</v>
      </c>
      <c r="I160" s="2">
        <v>749.0</v>
      </c>
      <c r="J160" s="2">
        <v>6.0</v>
      </c>
      <c r="K160" s="2">
        <v>35419.0</v>
      </c>
      <c r="L160" s="2">
        <v>39532.0</v>
      </c>
      <c r="M160" s="2" t="s">
        <v>25</v>
      </c>
    </row>
    <row r="161" ht="15.75" customHeight="1">
      <c r="A161" s="2" t="s">
        <v>183</v>
      </c>
      <c r="B161" s="2" t="s">
        <v>23</v>
      </c>
      <c r="C161" s="2">
        <v>174022.0</v>
      </c>
      <c r="D161" s="2">
        <v>597.0</v>
      </c>
      <c r="E161" s="2">
        <v>47.0</v>
      </c>
      <c r="F161" s="2">
        <v>533.0</v>
      </c>
      <c r="G161" s="2">
        <v>17.0</v>
      </c>
      <c r="H161" s="2">
        <v>3.0</v>
      </c>
      <c r="I161" s="2">
        <v>3431.0</v>
      </c>
      <c r="J161" s="2">
        <v>270.0</v>
      </c>
      <c r="K161" s="2">
        <v>30721.0</v>
      </c>
      <c r="L161" s="2">
        <v>176535.0</v>
      </c>
      <c r="M161" s="2" t="s">
        <v>23</v>
      </c>
    </row>
    <row r="162" ht="15.75" customHeight="1">
      <c r="A162" s="2" t="s">
        <v>184</v>
      </c>
      <c r="B162" s="2" t="s">
        <v>18</v>
      </c>
      <c r="C162" s="2">
        <v>786936.0</v>
      </c>
      <c r="D162" s="2">
        <v>538.0</v>
      </c>
      <c r="E162" s="2">
        <v>22.0</v>
      </c>
      <c r="F162" s="2">
        <v>189.0</v>
      </c>
      <c r="G162" s="2">
        <v>327.0</v>
      </c>
      <c r="H162" s="2">
        <v>2.0</v>
      </c>
      <c r="I162" s="2">
        <v>684.0</v>
      </c>
      <c r="J162" s="2">
        <v>28.0</v>
      </c>
      <c r="K162" s="2">
        <v>5165.0</v>
      </c>
      <c r="L162" s="2">
        <v>6563.0</v>
      </c>
      <c r="M162" s="2" t="s">
        <v>16</v>
      </c>
    </row>
    <row r="163" ht="15.75" customHeight="1">
      <c r="A163" s="2" t="s">
        <v>185</v>
      </c>
      <c r="B163" s="2" t="s">
        <v>25</v>
      </c>
      <c r="C163" s="2">
        <v>5.9886383E7</v>
      </c>
      <c r="D163" s="2">
        <v>509.0</v>
      </c>
      <c r="E163" s="2">
        <v>21.0</v>
      </c>
      <c r="F163" s="2">
        <v>183.0</v>
      </c>
      <c r="G163" s="2">
        <v>305.0</v>
      </c>
      <c r="H163" s="2">
        <v>7.0</v>
      </c>
      <c r="I163" s="2">
        <v>8.0</v>
      </c>
      <c r="J163" s="2">
        <v>0.4</v>
      </c>
      <c r="K163" s="2">
        <v>664.0</v>
      </c>
      <c r="M163" s="2" t="s">
        <v>25</v>
      </c>
    </row>
    <row r="164" ht="15.75" customHeight="1">
      <c r="A164" s="2" t="s">
        <v>186</v>
      </c>
      <c r="B164" s="2" t="s">
        <v>20</v>
      </c>
      <c r="C164" s="2">
        <v>2.3821199E7</v>
      </c>
      <c r="D164" s="2">
        <v>477.0</v>
      </c>
      <c r="E164" s="2">
        <v>7.0</v>
      </c>
      <c r="F164" s="2">
        <v>443.0</v>
      </c>
      <c r="G164" s="2">
        <v>27.0</v>
      </c>
      <c r="H164" s="2">
        <v>7.0</v>
      </c>
      <c r="I164" s="2">
        <v>20.0</v>
      </c>
      <c r="J164" s="2">
        <v>0.3</v>
      </c>
      <c r="K164" s="2">
        <v>82737.0</v>
      </c>
      <c r="L164" s="2">
        <v>3473.0</v>
      </c>
      <c r="M164" s="2" t="s">
        <v>44</v>
      </c>
    </row>
    <row r="165" ht="15.75" customHeight="1">
      <c r="A165" s="2" t="s">
        <v>187</v>
      </c>
      <c r="B165" s="2" t="s">
        <v>25</v>
      </c>
      <c r="C165" s="2">
        <v>871326.0</v>
      </c>
      <c r="D165" s="2">
        <v>396.0</v>
      </c>
      <c r="E165" s="2">
        <v>7.0</v>
      </c>
      <c r="F165" s="2">
        <v>340.0</v>
      </c>
      <c r="G165" s="2">
        <v>49.0</v>
      </c>
      <c r="H165" s="2">
        <v>7.0</v>
      </c>
      <c r="I165" s="2">
        <v>454.0</v>
      </c>
      <c r="J165" s="2">
        <v>8.0</v>
      </c>
      <c r="K165" s="2">
        <v>656.0</v>
      </c>
      <c r="M165" s="2" t="s">
        <v>25</v>
      </c>
    </row>
    <row r="166" ht="15.75" customHeight="1">
      <c r="A166" s="2" t="s">
        <v>188</v>
      </c>
      <c r="B166" s="2" t="s">
        <v>25</v>
      </c>
      <c r="C166" s="2">
        <v>1.1922216E7</v>
      </c>
      <c r="D166" s="2">
        <v>395.0</v>
      </c>
      <c r="E166" s="2">
        <v>1.0</v>
      </c>
      <c r="F166" s="2">
        <v>304.0</v>
      </c>
      <c r="G166" s="2">
        <v>90.0</v>
      </c>
      <c r="H166" s="2">
        <v>1.0</v>
      </c>
      <c r="I166" s="2">
        <v>33.0</v>
      </c>
      <c r="J166" s="2">
        <v>0.08</v>
      </c>
      <c r="K166" s="2">
        <v>15614.0</v>
      </c>
      <c r="L166" s="2">
        <v>1310.0</v>
      </c>
      <c r="M166" s="2" t="s">
        <v>25</v>
      </c>
    </row>
    <row r="167" ht="15.75" customHeight="1">
      <c r="A167" s="2" t="s">
        <v>189</v>
      </c>
      <c r="B167" s="2" t="s">
        <v>20</v>
      </c>
      <c r="C167" s="2">
        <v>5.4446389E7</v>
      </c>
      <c r="D167" s="2">
        <v>357.0</v>
      </c>
      <c r="E167" s="2">
        <v>6.0</v>
      </c>
      <c r="F167" s="2">
        <v>308.0</v>
      </c>
      <c r="G167" s="2">
        <v>43.0</v>
      </c>
      <c r="H167" s="2">
        <v>4.0</v>
      </c>
      <c r="I167" s="2">
        <v>7.0</v>
      </c>
      <c r="J167" s="2">
        <v>0.1</v>
      </c>
      <c r="K167" s="2">
        <v>122290.0</v>
      </c>
      <c r="L167" s="2">
        <v>2246.0</v>
      </c>
      <c r="M167" s="2" t="s">
        <v>21</v>
      </c>
    </row>
    <row r="168" ht="15.75" customHeight="1">
      <c r="A168" s="2" t="s">
        <v>190</v>
      </c>
      <c r="B168" s="2" t="s">
        <v>25</v>
      </c>
      <c r="C168" s="2">
        <v>1271985.0</v>
      </c>
      <c r="D168" s="2">
        <v>344.0</v>
      </c>
      <c r="E168" s="2">
        <v>10.0</v>
      </c>
      <c r="F168" s="2">
        <v>334.0</v>
      </c>
      <c r="G168" s="2">
        <v>0.0</v>
      </c>
      <c r="H168" s="2">
        <v>6.0</v>
      </c>
      <c r="I168" s="2">
        <v>270.0</v>
      </c>
      <c r="J168" s="2">
        <v>8.0</v>
      </c>
      <c r="K168" s="2">
        <v>205285.0</v>
      </c>
      <c r="L168" s="2">
        <v>161389.0</v>
      </c>
      <c r="M168" s="2" t="s">
        <v>25</v>
      </c>
    </row>
    <row r="169" ht="15.75" customHeight="1">
      <c r="A169" s="2" t="s">
        <v>191</v>
      </c>
      <c r="B169" s="2" t="s">
        <v>23</v>
      </c>
      <c r="C169" s="2">
        <v>85078.0</v>
      </c>
      <c r="D169" s="2">
        <v>336.0</v>
      </c>
      <c r="E169" s="2">
        <v>24.0</v>
      </c>
      <c r="F169" s="2">
        <v>312.0</v>
      </c>
      <c r="G169" s="2">
        <v>0.0</v>
      </c>
      <c r="H169" s="2">
        <v>5.0</v>
      </c>
      <c r="I169" s="2">
        <v>3949.0</v>
      </c>
      <c r="J169" s="2">
        <v>282.0</v>
      </c>
      <c r="K169" s="2">
        <v>8627.0</v>
      </c>
      <c r="L169" s="2">
        <v>101401.0</v>
      </c>
      <c r="M169" s="2" t="s">
        <v>23</v>
      </c>
    </row>
    <row r="170" ht="15.75" customHeight="1">
      <c r="A170" s="2" t="s">
        <v>192</v>
      </c>
      <c r="B170" s="2" t="s">
        <v>20</v>
      </c>
      <c r="C170" s="2">
        <v>3283344.0</v>
      </c>
      <c r="D170" s="2">
        <v>293.0</v>
      </c>
      <c r="E170" s="2">
        <v>1.0</v>
      </c>
      <c r="F170" s="2">
        <v>260.0</v>
      </c>
      <c r="G170" s="2">
        <v>33.0</v>
      </c>
      <c r="H170" s="2">
        <v>1.0</v>
      </c>
      <c r="I170" s="2">
        <v>89.0</v>
      </c>
      <c r="J170" s="2">
        <v>65.0</v>
      </c>
      <c r="K170" s="2">
        <v>38334.0</v>
      </c>
      <c r="L170" s="2">
        <v>11675.0</v>
      </c>
      <c r="M170" s="2" t="s">
        <v>44</v>
      </c>
    </row>
    <row r="171" ht="15.75" customHeight="1">
      <c r="A171" s="2" t="s">
        <v>193</v>
      </c>
      <c r="B171" s="2" t="s">
        <v>25</v>
      </c>
      <c r="C171" s="2">
        <v>3551175.0</v>
      </c>
      <c r="D171" s="2">
        <v>282.0</v>
      </c>
      <c r="E171" s="2">
        <v>2.0</v>
      </c>
      <c r="F171" s="2">
        <v>225.0</v>
      </c>
      <c r="G171" s="2">
        <v>57.0</v>
      </c>
      <c r="H171" s="2">
        <v>1.0</v>
      </c>
      <c r="I171" s="2">
        <v>79.0</v>
      </c>
      <c r="J171" s="2">
        <v>55.0</v>
      </c>
      <c r="K171" s="2">
        <v>32.0</v>
      </c>
      <c r="L171" s="2">
        <v>13.0</v>
      </c>
      <c r="M171" s="2" t="s">
        <v>25</v>
      </c>
    </row>
    <row r="172" ht="15.75" customHeight="1">
      <c r="A172" s="2" t="s">
        <v>194</v>
      </c>
      <c r="B172" s="2" t="s">
        <v>15</v>
      </c>
      <c r="C172" s="2">
        <v>400131.0</v>
      </c>
      <c r="D172" s="2">
        <v>279.0</v>
      </c>
      <c r="E172" s="2">
        <v>14.0</v>
      </c>
      <c r="F172" s="2">
        <v>179.0</v>
      </c>
      <c r="G172" s="2">
        <v>86.0</v>
      </c>
      <c r="H172" s="2">
        <v>1.0</v>
      </c>
      <c r="I172" s="2">
        <v>697.0</v>
      </c>
      <c r="J172" s="2">
        <v>35.0</v>
      </c>
      <c r="K172" s="2">
        <v>18476.0</v>
      </c>
      <c r="L172" s="2">
        <v>46175.0</v>
      </c>
      <c r="M172" s="2" t="s">
        <v>16</v>
      </c>
    </row>
    <row r="173" ht="15.75" customHeight="1">
      <c r="A173" s="2" t="s">
        <v>195</v>
      </c>
      <c r="B173" s="2" t="s">
        <v>15</v>
      </c>
      <c r="C173" s="2">
        <v>375235.0</v>
      </c>
      <c r="D173" s="2">
        <v>276.0</v>
      </c>
      <c r="E173" s="2">
        <v>15.0</v>
      </c>
      <c r="F173" s="2">
        <v>98.0</v>
      </c>
      <c r="G173" s="2">
        <v>163.0</v>
      </c>
      <c r="H173" s="2">
        <v>1.0</v>
      </c>
      <c r="I173" s="2">
        <v>736.0</v>
      </c>
      <c r="J173" s="2">
        <v>40.0</v>
      </c>
      <c r="K173" s="2">
        <v>12227.0</v>
      </c>
      <c r="L173" s="2">
        <v>32585.0</v>
      </c>
      <c r="M173" s="2" t="s">
        <v>16</v>
      </c>
    </row>
    <row r="174" ht="15.75" customHeight="1">
      <c r="A174" s="2" t="s">
        <v>196</v>
      </c>
      <c r="B174" s="2" t="s">
        <v>23</v>
      </c>
      <c r="C174" s="2">
        <v>48882.0</v>
      </c>
      <c r="D174" s="2">
        <v>266.0</v>
      </c>
      <c r="E174" s="2">
        <v>3.0</v>
      </c>
      <c r="F174" s="2">
        <v>192.0</v>
      </c>
      <c r="G174" s="2">
        <v>74.0</v>
      </c>
      <c r="H174" s="2">
        <v>1.0</v>
      </c>
      <c r="I174" s="2">
        <v>5442.0</v>
      </c>
      <c r="J174" s="2">
        <v>12.0</v>
      </c>
      <c r="K174" s="2">
        <v>43045.0</v>
      </c>
      <c r="L174" s="2">
        <v>880590.0</v>
      </c>
      <c r="M174" s="2" t="s">
        <v>23</v>
      </c>
    </row>
    <row r="175" ht="15.75" customHeight="1">
      <c r="A175" s="2" t="s">
        <v>197</v>
      </c>
      <c r="B175" s="2" t="s">
        <v>15</v>
      </c>
      <c r="C175" s="2">
        <v>106812.0</v>
      </c>
      <c r="D175" s="2">
        <v>263.0</v>
      </c>
      <c r="E175" s="2">
        <v>2.0</v>
      </c>
      <c r="F175" s="2">
        <v>114.0</v>
      </c>
      <c r="G175" s="2">
        <v>146.0</v>
      </c>
      <c r="H175" s="2">
        <v>1.0</v>
      </c>
      <c r="I175" s="2">
        <v>2462.0</v>
      </c>
      <c r="J175" s="2">
        <v>28.0</v>
      </c>
      <c r="K175" s="2">
        <v>14047.0</v>
      </c>
      <c r="L175" s="2">
        <v>131511.0</v>
      </c>
      <c r="M175" s="2" t="s">
        <v>23</v>
      </c>
    </row>
    <row r="176" ht="15.75" customHeight="1">
      <c r="A176" s="2" t="s">
        <v>198</v>
      </c>
      <c r="B176" s="2" t="s">
        <v>20</v>
      </c>
      <c r="C176" s="2">
        <v>1.6741375E7</v>
      </c>
      <c r="D176" s="2">
        <v>243.0</v>
      </c>
      <c r="E176" s="2">
        <v>3.0</v>
      </c>
      <c r="F176" s="2">
        <v>210.0</v>
      </c>
      <c r="G176" s="2">
        <v>33.0</v>
      </c>
      <c r="H176" s="2">
        <v>1.0</v>
      </c>
      <c r="I176" s="2">
        <v>15.0</v>
      </c>
      <c r="J176" s="2">
        <v>32.0</v>
      </c>
      <c r="K176" s="2">
        <v>67807.0</v>
      </c>
      <c r="L176" s="2">
        <v>4050.0</v>
      </c>
      <c r="M176" s="2" t="s">
        <v>44</v>
      </c>
    </row>
    <row r="177" ht="15.75" customHeight="1">
      <c r="A177" s="2" t="s">
        <v>199</v>
      </c>
      <c r="B177" s="2" t="s">
        <v>15</v>
      </c>
      <c r="C177" s="2">
        <v>1399950.0</v>
      </c>
      <c r="D177" s="2">
        <v>210.0</v>
      </c>
      <c r="E177" s="2">
        <v>8.0</v>
      </c>
      <c r="F177" s="2">
        <v>135.0</v>
      </c>
      <c r="G177" s="2">
        <v>67.0</v>
      </c>
      <c r="H177" s="2">
        <v>1.0</v>
      </c>
      <c r="I177" s="2">
        <v>150.0</v>
      </c>
      <c r="J177" s="2">
        <v>6.0</v>
      </c>
      <c r="K177" s="2">
        <v>9559.0</v>
      </c>
      <c r="L177" s="2">
        <v>6828.0</v>
      </c>
      <c r="M177" s="2" t="s">
        <v>16</v>
      </c>
    </row>
    <row r="178" ht="15.75" customHeight="1">
      <c r="A178" s="2" t="s">
        <v>200</v>
      </c>
      <c r="B178" s="2" t="s">
        <v>15</v>
      </c>
      <c r="C178" s="2">
        <v>65798.0</v>
      </c>
      <c r="D178" s="2">
        <v>203.0</v>
      </c>
      <c r="E178" s="2">
        <v>1.0</v>
      </c>
      <c r="F178" s="2">
        <v>202.0</v>
      </c>
      <c r="G178" s="2">
        <v>0.0</v>
      </c>
      <c r="H178" s="2">
        <v>1.0</v>
      </c>
      <c r="I178" s="2">
        <v>3085.0</v>
      </c>
      <c r="J178" s="2">
        <v>15.0</v>
      </c>
      <c r="K178" s="2">
        <v>31108.0</v>
      </c>
      <c r="L178" s="2">
        <v>472780.0</v>
      </c>
      <c r="M178" s="2" t="s">
        <v>16</v>
      </c>
    </row>
    <row r="179" ht="15.75" customHeight="1">
      <c r="A179" s="2" t="s">
        <v>201</v>
      </c>
      <c r="B179" s="2" t="s">
        <v>23</v>
      </c>
      <c r="C179" s="2">
        <v>33690.0</v>
      </c>
      <c r="D179" s="2">
        <v>190.0</v>
      </c>
      <c r="E179" s="2">
        <v>3.0</v>
      </c>
      <c r="F179" s="2">
        <v>184.0</v>
      </c>
      <c r="G179" s="2">
        <v>6.0</v>
      </c>
      <c r="H179" s="2">
        <v>1.0</v>
      </c>
      <c r="I179" s="2">
        <v>5640.0</v>
      </c>
      <c r="J179" s="2">
        <v>1.0</v>
      </c>
      <c r="K179" s="2">
        <v>23063.0</v>
      </c>
      <c r="L179" s="2">
        <v>684565.0</v>
      </c>
      <c r="M179" s="2" t="s">
        <v>16</v>
      </c>
    </row>
    <row r="180" ht="15.75" customHeight="1">
      <c r="A180" s="2" t="s">
        <v>202</v>
      </c>
      <c r="B180" s="2" t="s">
        <v>91</v>
      </c>
      <c r="C180" s="2">
        <v>8963009.0</v>
      </c>
      <c r="D180" s="2">
        <v>163.0</v>
      </c>
      <c r="E180" s="2">
        <v>3.0</v>
      </c>
      <c r="F180" s="2">
        <v>53.0</v>
      </c>
      <c r="G180" s="2">
        <v>107.0</v>
      </c>
      <c r="H180" s="2">
        <v>1.0</v>
      </c>
      <c r="I180" s="2">
        <v>18.0</v>
      </c>
      <c r="J180" s="2">
        <v>0.3</v>
      </c>
      <c r="K180" s="2">
        <v>10808.0</v>
      </c>
      <c r="L180" s="2">
        <v>1206.0</v>
      </c>
      <c r="M180" s="2" t="s">
        <v>44</v>
      </c>
    </row>
    <row r="181" ht="15.75" customHeight="1">
      <c r="A181" s="2" t="s">
        <v>203</v>
      </c>
      <c r="B181" s="2" t="s">
        <v>15</v>
      </c>
      <c r="C181" s="2">
        <v>42924.0</v>
      </c>
      <c r="D181" s="2">
        <v>160.0</v>
      </c>
      <c r="E181" s="2">
        <v>16.0</v>
      </c>
      <c r="F181" s="2">
        <v>64.0</v>
      </c>
      <c r="G181" s="2">
        <v>80.0</v>
      </c>
      <c r="H181" s="2">
        <v>3.0</v>
      </c>
      <c r="I181" s="2">
        <v>3728.0</v>
      </c>
      <c r="J181" s="2">
        <v>373.0</v>
      </c>
      <c r="K181" s="2">
        <v>1115.0</v>
      </c>
      <c r="L181" s="2">
        <v>25976.0</v>
      </c>
      <c r="M181" s="2" t="s">
        <v>44</v>
      </c>
    </row>
    <row r="182" ht="15.75" customHeight="1">
      <c r="A182" s="2" t="s">
        <v>204</v>
      </c>
      <c r="B182" s="2" t="s">
        <v>15</v>
      </c>
      <c r="C182" s="2">
        <v>62254.0</v>
      </c>
      <c r="D182" s="2">
        <v>157.0</v>
      </c>
      <c r="E182" s="2">
        <v>9.0</v>
      </c>
      <c r="F182" s="2">
        <v>144.0</v>
      </c>
      <c r="G182" s="2">
        <v>4.0</v>
      </c>
      <c r="H182" s="2">
        <v>3.0</v>
      </c>
      <c r="I182" s="2">
        <v>2522.0</v>
      </c>
      <c r="J182" s="2">
        <v>145.0</v>
      </c>
      <c r="K182" s="2">
        <v>26352.0</v>
      </c>
      <c r="L182" s="2">
        <v>423298.0</v>
      </c>
      <c r="M182" s="2" t="s">
        <v>16</v>
      </c>
    </row>
    <row r="183" ht="15.75" customHeight="1">
      <c r="A183" s="2" t="s">
        <v>205</v>
      </c>
      <c r="B183" s="2" t="s">
        <v>20</v>
      </c>
      <c r="C183" s="2">
        <v>437893.0</v>
      </c>
      <c r="D183" s="2">
        <v>141.0</v>
      </c>
      <c r="E183" s="2">
        <v>3.0</v>
      </c>
      <c r="F183" s="2">
        <v>138.0</v>
      </c>
      <c r="G183" s="2">
        <v>0.0</v>
      </c>
      <c r="H183" s="2">
        <v>3.0</v>
      </c>
      <c r="I183" s="2">
        <v>322.0</v>
      </c>
      <c r="J183" s="2">
        <v>7.0</v>
      </c>
      <c r="K183" s="2">
        <v>41148.0</v>
      </c>
      <c r="L183" s="2">
        <v>93968.0</v>
      </c>
      <c r="M183" s="2" t="s">
        <v>16</v>
      </c>
    </row>
    <row r="184" ht="15.75" customHeight="1">
      <c r="A184" s="2" t="s">
        <v>206</v>
      </c>
      <c r="B184" s="2" t="s">
        <v>15</v>
      </c>
      <c r="C184" s="2">
        <v>287411.0</v>
      </c>
      <c r="D184" s="2">
        <v>133.0</v>
      </c>
      <c r="E184" s="2">
        <v>7.0</v>
      </c>
      <c r="F184" s="2">
        <v>100.0</v>
      </c>
      <c r="G184" s="2">
        <v>26.0</v>
      </c>
      <c r="H184" s="2">
        <v>3.0</v>
      </c>
      <c r="I184" s="2">
        <v>463.0</v>
      </c>
      <c r="J184" s="2">
        <v>24.0</v>
      </c>
      <c r="K184" s="2">
        <v>12233.0</v>
      </c>
      <c r="L184" s="2">
        <v>42563.0</v>
      </c>
      <c r="M184" s="2" t="s">
        <v>16</v>
      </c>
    </row>
    <row r="185" ht="15.75" customHeight="1">
      <c r="A185" s="2" t="s">
        <v>207</v>
      </c>
      <c r="B185" s="2" t="s">
        <v>15</v>
      </c>
      <c r="C185" s="2">
        <v>38768.0</v>
      </c>
      <c r="D185" s="2">
        <v>129.0</v>
      </c>
      <c r="E185" s="2">
        <v>2.0</v>
      </c>
      <c r="F185" s="2">
        <v>39.0</v>
      </c>
      <c r="G185" s="2">
        <v>88.0</v>
      </c>
      <c r="H185" s="2">
        <v>3.0</v>
      </c>
      <c r="I185" s="2">
        <v>3327.0</v>
      </c>
      <c r="J185" s="2">
        <v>52.0</v>
      </c>
      <c r="K185" s="2">
        <v>1252.0</v>
      </c>
      <c r="L185" s="2">
        <v>32295.0</v>
      </c>
      <c r="M185" s="2" t="s">
        <v>16</v>
      </c>
    </row>
    <row r="186" ht="15.75" customHeight="1">
      <c r="A186" s="2" t="s">
        <v>208</v>
      </c>
      <c r="B186" s="2" t="s">
        <v>25</v>
      </c>
      <c r="C186" s="2">
        <v>98408.0</v>
      </c>
      <c r="D186" s="2">
        <v>126.0</v>
      </c>
      <c r="E186" s="2">
        <v>3.0</v>
      </c>
      <c r="F186" s="2">
        <v>124.0</v>
      </c>
      <c r="G186" s="2">
        <v>2.0</v>
      </c>
      <c r="H186" s="2">
        <v>3.0</v>
      </c>
      <c r="I186" s="2">
        <v>1280.0</v>
      </c>
      <c r="J186" s="2">
        <v>54.0</v>
      </c>
      <c r="K186" s="2">
        <v>66.0</v>
      </c>
      <c r="M186" s="2" t="s">
        <v>25</v>
      </c>
    </row>
    <row r="187" ht="15.75" customHeight="1">
      <c r="A187" s="2" t="s">
        <v>209</v>
      </c>
      <c r="B187" s="2" t="s">
        <v>23</v>
      </c>
      <c r="C187" s="2">
        <v>39270.0</v>
      </c>
      <c r="D187" s="2">
        <v>125.0</v>
      </c>
      <c r="E187" s="2">
        <v>4.0</v>
      </c>
      <c r="F187" s="2">
        <v>105.0</v>
      </c>
      <c r="G187" s="2">
        <v>16.0</v>
      </c>
      <c r="H187" s="2">
        <v>2.0</v>
      </c>
      <c r="I187" s="2">
        <v>3183.0</v>
      </c>
      <c r="J187" s="2">
        <v>102.0</v>
      </c>
      <c r="K187" s="2">
        <v>38209.0</v>
      </c>
      <c r="L187" s="2">
        <v>972982.0</v>
      </c>
      <c r="M187" s="2" t="s">
        <v>23</v>
      </c>
    </row>
    <row r="188" ht="15.75" customHeight="1">
      <c r="A188" s="2" t="s">
        <v>210</v>
      </c>
      <c r="B188" s="2" t="s">
        <v>20</v>
      </c>
      <c r="C188" s="2">
        <v>772443.0</v>
      </c>
      <c r="D188" s="2">
        <v>105.0</v>
      </c>
      <c r="E188" s="2">
        <v>3.0</v>
      </c>
      <c r="F188" s="2">
        <v>93.0</v>
      </c>
      <c r="G188" s="2">
        <v>12.0</v>
      </c>
      <c r="H188" s="2">
        <v>2.0</v>
      </c>
      <c r="I188" s="2">
        <v>136.0</v>
      </c>
      <c r="J188" s="2">
        <v>44.0</v>
      </c>
      <c r="K188" s="2">
        <v>54589.0</v>
      </c>
      <c r="L188" s="2">
        <v>70671.0</v>
      </c>
      <c r="M188" s="2" t="s">
        <v>21</v>
      </c>
    </row>
    <row r="189" ht="15.75" customHeight="1">
      <c r="A189" s="2" t="s">
        <v>211</v>
      </c>
      <c r="B189" s="2" t="s">
        <v>15</v>
      </c>
      <c r="C189" s="2">
        <v>98010.0</v>
      </c>
      <c r="D189" s="2">
        <v>92.0</v>
      </c>
      <c r="E189" s="2">
        <v>3.0</v>
      </c>
      <c r="F189" s="2">
        <v>76.0</v>
      </c>
      <c r="G189" s="2">
        <v>13.0</v>
      </c>
      <c r="H189" s="2">
        <v>1.0</v>
      </c>
      <c r="I189" s="2">
        <v>939.0</v>
      </c>
      <c r="J189" s="2">
        <v>31.0</v>
      </c>
      <c r="K189" s="2">
        <v>1500.0</v>
      </c>
      <c r="L189" s="2">
        <v>15305.0</v>
      </c>
      <c r="M189" s="2" t="s">
        <v>16</v>
      </c>
    </row>
    <row r="190" ht="15.75" customHeight="1">
      <c r="A190" s="2" t="s">
        <v>212</v>
      </c>
      <c r="B190" s="2" t="s">
        <v>23</v>
      </c>
      <c r="C190" s="2">
        <v>38139.0</v>
      </c>
      <c r="D190" s="2">
        <v>89.0</v>
      </c>
      <c r="E190" s="2">
        <v>1.0</v>
      </c>
      <c r="F190" s="2">
        <v>85.0</v>
      </c>
      <c r="G190" s="2">
        <v>3.0</v>
      </c>
      <c r="H190" s="2">
        <v>1.0</v>
      </c>
      <c r="I190" s="2">
        <v>2334.0</v>
      </c>
      <c r="J190" s="2">
        <v>26.0</v>
      </c>
      <c r="K190" s="2">
        <v>900.0</v>
      </c>
      <c r="L190" s="2">
        <v>23598.0</v>
      </c>
      <c r="M190" s="2" t="s">
        <v>23</v>
      </c>
    </row>
    <row r="191" ht="15.75" customHeight="1">
      <c r="A191" s="2" t="s">
        <v>213</v>
      </c>
      <c r="B191" s="2" t="s">
        <v>15</v>
      </c>
      <c r="C191" s="2">
        <v>398312.0</v>
      </c>
      <c r="D191" s="2">
        <v>86.0</v>
      </c>
      <c r="E191" s="2">
        <v>2.0</v>
      </c>
      <c r="F191" s="2">
        <v>31.0</v>
      </c>
      <c r="G191" s="2">
        <v>53.0</v>
      </c>
      <c r="H191" s="2">
        <v>2.0</v>
      </c>
      <c r="I191" s="2">
        <v>216.0</v>
      </c>
      <c r="J191" s="2">
        <v>5.0</v>
      </c>
      <c r="K191" s="2">
        <v>3679.0</v>
      </c>
      <c r="L191" s="2">
        <v>9236.0</v>
      </c>
      <c r="M191" s="2" t="s">
        <v>16</v>
      </c>
    </row>
    <row r="192" ht="15.75" customHeight="1">
      <c r="A192" s="2" t="s">
        <v>214</v>
      </c>
      <c r="B192" s="2" t="s">
        <v>91</v>
      </c>
      <c r="C192" s="2">
        <v>281072.0</v>
      </c>
      <c r="D192" s="2">
        <v>64.0</v>
      </c>
      <c r="E192" s="2">
        <v>2.0</v>
      </c>
      <c r="F192" s="2">
        <v>62.0</v>
      </c>
      <c r="G192" s="2">
        <v>2.0</v>
      </c>
      <c r="H192" s="2">
        <v>2.0</v>
      </c>
      <c r="I192" s="2">
        <v>228.0</v>
      </c>
      <c r="J192" s="2">
        <v>44.0</v>
      </c>
      <c r="K192" s="2">
        <v>5849.0</v>
      </c>
      <c r="L192" s="2">
        <v>20810.0</v>
      </c>
      <c r="M192" s="2" t="s">
        <v>16</v>
      </c>
    </row>
    <row r="193" ht="15.75" customHeight="1">
      <c r="A193" s="2" t="s">
        <v>215</v>
      </c>
      <c r="B193" s="2" t="s">
        <v>15</v>
      </c>
      <c r="C193" s="2">
        <v>110976.0</v>
      </c>
      <c r="D193" s="2">
        <v>56.0</v>
      </c>
      <c r="E193" s="2">
        <v>3.0</v>
      </c>
      <c r="F193" s="2">
        <v>46.0</v>
      </c>
      <c r="G193" s="2">
        <v>10.0</v>
      </c>
      <c r="H193" s="2">
        <v>2.0</v>
      </c>
      <c r="I193" s="2">
        <v>505.0</v>
      </c>
      <c r="J193" s="2">
        <v>23.0</v>
      </c>
      <c r="K193" s="2">
        <v>2447.0</v>
      </c>
      <c r="L193" s="2">
        <v>22050.0</v>
      </c>
      <c r="M193" s="2" t="s">
        <v>16</v>
      </c>
    </row>
    <row r="194" ht="15.75" customHeight="1">
      <c r="A194" s="2" t="s">
        <v>216</v>
      </c>
      <c r="B194" s="2" t="s">
        <v>15</v>
      </c>
      <c r="C194" s="2">
        <v>38729.0</v>
      </c>
      <c r="D194" s="2">
        <v>53.0</v>
      </c>
      <c r="E194" s="2">
        <v>3.0</v>
      </c>
      <c r="F194" s="2">
        <v>41.0</v>
      </c>
      <c r="G194" s="2">
        <v>9.0</v>
      </c>
      <c r="H194" s="2">
        <v>1.0</v>
      </c>
      <c r="I194" s="2">
        <v>1368.0</v>
      </c>
      <c r="J194" s="2">
        <v>77.0</v>
      </c>
      <c r="K194" s="2">
        <v>1183.0</v>
      </c>
      <c r="L194" s="2">
        <v>30546.0</v>
      </c>
      <c r="M194" s="2" t="s">
        <v>16</v>
      </c>
    </row>
    <row r="195" ht="15.75" customHeight="1">
      <c r="A195" s="2" t="s">
        <v>217</v>
      </c>
      <c r="B195" s="2" t="s">
        <v>20</v>
      </c>
      <c r="C195" s="2">
        <v>650193.0</v>
      </c>
      <c r="D195" s="2">
        <v>46.0</v>
      </c>
      <c r="E195" s="2">
        <v>7.0</v>
      </c>
      <c r="F195" s="2">
        <v>46.0</v>
      </c>
      <c r="G195" s="2">
        <v>0.0</v>
      </c>
      <c r="H195" s="2">
        <v>1.0</v>
      </c>
      <c r="I195" s="2">
        <v>71.0</v>
      </c>
      <c r="J195" s="2">
        <v>11.0</v>
      </c>
      <c r="K195" s="2">
        <v>4071.0</v>
      </c>
      <c r="L195" s="2">
        <v>6261.0</v>
      </c>
      <c r="M195" s="2" t="s">
        <v>44</v>
      </c>
    </row>
    <row r="196" ht="15.75" customHeight="1">
      <c r="A196" s="2" t="s">
        <v>218</v>
      </c>
      <c r="B196" s="2" t="s">
        <v>15</v>
      </c>
      <c r="C196" s="2">
        <v>164161.0</v>
      </c>
      <c r="D196" s="2">
        <v>31.0</v>
      </c>
      <c r="E196" s="2">
        <v>1.0</v>
      </c>
      <c r="F196" s="2">
        <v>28.0</v>
      </c>
      <c r="G196" s="2">
        <v>2.0</v>
      </c>
      <c r="H196" s="2">
        <v>1.0</v>
      </c>
      <c r="I196" s="2">
        <v>189.0</v>
      </c>
      <c r="J196" s="2">
        <v>6.0</v>
      </c>
      <c r="K196" s="2">
        <v>1080.0</v>
      </c>
      <c r="L196" s="2">
        <v>6579.0</v>
      </c>
      <c r="M196" s="2" t="s">
        <v>44</v>
      </c>
    </row>
    <row r="197" ht="15.75" customHeight="1">
      <c r="A197" s="2" t="s">
        <v>219</v>
      </c>
      <c r="B197" s="2" t="s">
        <v>91</v>
      </c>
      <c r="C197" s="2">
        <v>897095.0</v>
      </c>
      <c r="D197" s="2">
        <v>27.0</v>
      </c>
      <c r="E197" s="2">
        <v>1.0</v>
      </c>
      <c r="F197" s="2">
        <v>18.0</v>
      </c>
      <c r="G197" s="2">
        <v>8.0</v>
      </c>
      <c r="H197" s="2">
        <v>1.0</v>
      </c>
      <c r="I197" s="2">
        <v>30.0</v>
      </c>
      <c r="J197" s="2">
        <v>1.0</v>
      </c>
      <c r="K197" s="2">
        <v>6693.0</v>
      </c>
      <c r="L197" s="2">
        <v>7461.0</v>
      </c>
      <c r="M197" s="2" t="s">
        <v>44</v>
      </c>
    </row>
    <row r="198" ht="15.75" customHeight="1">
      <c r="A198" s="2" t="s">
        <v>220</v>
      </c>
      <c r="B198" s="2" t="s">
        <v>15</v>
      </c>
      <c r="C198" s="2">
        <v>183712.0</v>
      </c>
      <c r="D198" s="2">
        <v>25.0</v>
      </c>
      <c r="E198" s="2">
        <v>1.0</v>
      </c>
      <c r="F198" s="2">
        <v>24.0</v>
      </c>
      <c r="G198" s="2">
        <v>1.0</v>
      </c>
      <c r="H198" s="2">
        <v>1.0</v>
      </c>
      <c r="I198" s="2">
        <v>136.0</v>
      </c>
      <c r="J198" s="2">
        <v>1.0</v>
      </c>
      <c r="K198" s="2">
        <v>3895.0</v>
      </c>
      <c r="L198" s="2">
        <v>21202.0</v>
      </c>
      <c r="M198" s="2" t="s">
        <v>16</v>
      </c>
    </row>
    <row r="199" ht="15.75" customHeight="1">
      <c r="A199" s="2" t="s">
        <v>221</v>
      </c>
      <c r="B199" s="2" t="s">
        <v>20</v>
      </c>
      <c r="C199" s="2">
        <v>1320812.0</v>
      </c>
      <c r="D199" s="2">
        <v>25.0</v>
      </c>
      <c r="E199" s="2">
        <v>1.0</v>
      </c>
      <c r="F199" s="2">
        <v>24.0</v>
      </c>
      <c r="G199" s="2">
        <v>1.0</v>
      </c>
      <c r="H199" s="2">
        <v>1.0</v>
      </c>
      <c r="I199" s="2">
        <v>19.0</v>
      </c>
      <c r="J199" s="2">
        <v>1.0</v>
      </c>
      <c r="K199" s="2">
        <v>4238.0</v>
      </c>
      <c r="L199" s="2">
        <v>3209.0</v>
      </c>
      <c r="M199" s="2" t="s">
        <v>21</v>
      </c>
    </row>
    <row r="200" ht="15.75" customHeight="1">
      <c r="A200" s="2" t="s">
        <v>222</v>
      </c>
      <c r="B200" s="2" t="s">
        <v>15</v>
      </c>
      <c r="C200" s="2">
        <v>112576.0</v>
      </c>
      <c r="D200" s="2">
        <v>24.0</v>
      </c>
      <c r="E200" s="2">
        <v>1.0</v>
      </c>
      <c r="F200" s="2">
        <v>23.0</v>
      </c>
      <c r="G200" s="2">
        <v>1.0</v>
      </c>
      <c r="H200" s="2">
        <v>1.0</v>
      </c>
      <c r="I200" s="2">
        <v>213.0</v>
      </c>
      <c r="J200" s="2">
        <v>1.0</v>
      </c>
      <c r="K200" s="2">
        <v>6252.0</v>
      </c>
      <c r="L200" s="2">
        <v>55536.0</v>
      </c>
      <c r="M200" s="2" t="s">
        <v>16</v>
      </c>
    </row>
    <row r="201" ht="15.75" customHeight="1">
      <c r="A201" s="2" t="s">
        <v>223</v>
      </c>
      <c r="B201" s="2" t="s">
        <v>91</v>
      </c>
      <c r="C201" s="2">
        <v>285769.0</v>
      </c>
      <c r="D201" s="2">
        <v>22.0</v>
      </c>
      <c r="E201" s="2">
        <v>1.0</v>
      </c>
      <c r="F201" s="2">
        <v>22.0</v>
      </c>
      <c r="G201" s="2">
        <v>0.0</v>
      </c>
      <c r="H201" s="2">
        <v>1.0</v>
      </c>
      <c r="I201" s="2">
        <v>77.0</v>
      </c>
      <c r="J201" s="2">
        <v>1.0</v>
      </c>
      <c r="K201" s="2">
        <v>11099.0</v>
      </c>
      <c r="L201" s="2">
        <v>38839.0</v>
      </c>
      <c r="M201" s="2" t="s">
        <v>44</v>
      </c>
    </row>
    <row r="202" ht="15.75" customHeight="1">
      <c r="A202" s="2" t="s">
        <v>224</v>
      </c>
      <c r="B202" s="2" t="s">
        <v>20</v>
      </c>
      <c r="C202" s="2">
        <v>7285750.0</v>
      </c>
      <c r="D202" s="2">
        <v>20.0</v>
      </c>
      <c r="E202" s="2">
        <v>1.0</v>
      </c>
      <c r="F202" s="2">
        <v>19.0</v>
      </c>
      <c r="G202" s="2">
        <v>1.0</v>
      </c>
      <c r="H202" s="2">
        <v>1.0</v>
      </c>
      <c r="I202" s="2">
        <v>3.0</v>
      </c>
      <c r="J202" s="2">
        <v>1.0</v>
      </c>
      <c r="K202" s="2">
        <v>29374.0</v>
      </c>
      <c r="L202" s="2">
        <v>4032.0</v>
      </c>
      <c r="M202" s="2" t="s">
        <v>44</v>
      </c>
    </row>
    <row r="203" ht="15.75" customHeight="1">
      <c r="A203" s="2" t="s">
        <v>225</v>
      </c>
      <c r="B203" s="2" t="s">
        <v>15</v>
      </c>
      <c r="C203" s="2">
        <v>72004.0</v>
      </c>
      <c r="D203" s="2">
        <v>18.0</v>
      </c>
      <c r="E203" s="2">
        <v>1.0</v>
      </c>
      <c r="F203" s="2">
        <v>18.0</v>
      </c>
      <c r="G203" s="2">
        <v>0.0</v>
      </c>
      <c r="H203" s="2">
        <v>1.0</v>
      </c>
      <c r="I203" s="2">
        <v>250.0</v>
      </c>
      <c r="J203" s="2">
        <v>1.0</v>
      </c>
      <c r="K203" s="2">
        <v>1005.0</v>
      </c>
      <c r="L203" s="2">
        <v>13958.0</v>
      </c>
      <c r="M203" s="2" t="s">
        <v>16</v>
      </c>
    </row>
    <row r="204" ht="15.75" customHeight="1">
      <c r="A204" s="2" t="s">
        <v>226</v>
      </c>
      <c r="B204" s="2" t="s">
        <v>15</v>
      </c>
      <c r="C204" s="2">
        <v>53237.0</v>
      </c>
      <c r="D204" s="2">
        <v>17.0</v>
      </c>
      <c r="E204" s="2">
        <v>1.0</v>
      </c>
      <c r="F204" s="2">
        <v>16.0</v>
      </c>
      <c r="G204" s="2">
        <v>1.0</v>
      </c>
      <c r="H204" s="2">
        <v>1.0</v>
      </c>
      <c r="I204" s="2">
        <v>319.0</v>
      </c>
      <c r="J204" s="2">
        <v>1.0</v>
      </c>
      <c r="K204" s="2">
        <v>1146.0</v>
      </c>
      <c r="L204" s="2">
        <v>21526.0</v>
      </c>
      <c r="M204" s="2" t="s">
        <v>16</v>
      </c>
    </row>
    <row r="205" ht="15.75" customHeight="1">
      <c r="A205" s="2" t="s">
        <v>227</v>
      </c>
      <c r="B205" s="2" t="s">
        <v>15</v>
      </c>
      <c r="C205" s="2">
        <v>56780.0</v>
      </c>
      <c r="D205" s="2">
        <v>14.0</v>
      </c>
      <c r="E205" s="2">
        <v>1.0</v>
      </c>
      <c r="F205" s="2">
        <v>14.0</v>
      </c>
      <c r="G205" s="2">
        <v>0.0</v>
      </c>
      <c r="H205" s="2">
        <v>2.0</v>
      </c>
      <c r="I205" s="2">
        <v>247.0</v>
      </c>
      <c r="J205" s="2">
        <v>6.0</v>
      </c>
      <c r="K205" s="2">
        <v>5977.0</v>
      </c>
      <c r="L205" s="2">
        <v>105266.0</v>
      </c>
      <c r="M205" s="2" t="s">
        <v>23</v>
      </c>
    </row>
    <row r="206" ht="15.75" customHeight="1">
      <c r="A206" s="2" t="s">
        <v>228</v>
      </c>
      <c r="B206" s="2" t="s">
        <v>15</v>
      </c>
      <c r="C206" s="2">
        <v>4992.0</v>
      </c>
      <c r="D206" s="2">
        <v>13.0</v>
      </c>
      <c r="E206" s="2">
        <v>1.0</v>
      </c>
      <c r="F206" s="2">
        <v>10.0</v>
      </c>
      <c r="G206" s="2">
        <v>2.0</v>
      </c>
      <c r="H206" s="2">
        <v>6.0</v>
      </c>
      <c r="I206" s="2">
        <v>2604.0</v>
      </c>
      <c r="J206" s="2">
        <v>5.0</v>
      </c>
      <c r="K206" s="2">
        <v>61.0</v>
      </c>
      <c r="L206" s="2">
        <v>12220.0</v>
      </c>
      <c r="M206" s="2" t="s">
        <v>23</v>
      </c>
    </row>
    <row r="207" ht="15.75" customHeight="1">
      <c r="A207" s="2" t="s">
        <v>229</v>
      </c>
      <c r="B207" s="2" t="s">
        <v>15</v>
      </c>
      <c r="C207" s="2">
        <v>26247.0</v>
      </c>
      <c r="D207" s="2">
        <v>13.0</v>
      </c>
      <c r="E207" s="2">
        <v>1.0</v>
      </c>
      <c r="F207" s="2">
        <v>7.0</v>
      </c>
      <c r="G207" s="2">
        <v>6.0</v>
      </c>
      <c r="H207" s="2">
        <v>6.0</v>
      </c>
      <c r="I207" s="2">
        <v>495.0</v>
      </c>
      <c r="J207" s="2">
        <v>3.0</v>
      </c>
      <c r="K207" s="2">
        <v>424.0</v>
      </c>
      <c r="L207" s="2">
        <v>16154.0</v>
      </c>
      <c r="M207" s="2" t="s">
        <v>23</v>
      </c>
    </row>
    <row r="208" ht="15.75" customHeight="1">
      <c r="A208" s="2" t="s">
        <v>230</v>
      </c>
      <c r="B208" s="2" t="s">
        <v>18</v>
      </c>
      <c r="C208" s="2">
        <v>3489.0</v>
      </c>
      <c r="D208" s="2">
        <v>13.0</v>
      </c>
      <c r="E208" s="2">
        <v>1.0</v>
      </c>
      <c r="F208" s="2">
        <v>13.0</v>
      </c>
      <c r="G208" s="2">
        <v>0.0</v>
      </c>
      <c r="H208" s="2">
        <v>3.0</v>
      </c>
      <c r="I208" s="2">
        <v>3726.0</v>
      </c>
      <c r="J208" s="2">
        <v>2.0</v>
      </c>
      <c r="K208" s="2">
        <v>1816.0</v>
      </c>
      <c r="L208" s="2">
        <v>520493.0</v>
      </c>
      <c r="M208" s="2" t="s">
        <v>23</v>
      </c>
    </row>
    <row r="209" ht="15.75" customHeight="1">
      <c r="A209" s="2" t="s">
        <v>231</v>
      </c>
      <c r="B209" s="2" t="s">
        <v>23</v>
      </c>
      <c r="C209" s="2">
        <v>801.0</v>
      </c>
      <c r="D209" s="2">
        <v>12.0</v>
      </c>
      <c r="E209" s="2">
        <v>1.0</v>
      </c>
      <c r="F209" s="2">
        <v>12.0</v>
      </c>
      <c r="G209" s="2">
        <v>0.0</v>
      </c>
      <c r="H209" s="2">
        <v>3.0</v>
      </c>
      <c r="I209" s="2">
        <v>14981.0</v>
      </c>
      <c r="J209" s="2">
        <v>1.0</v>
      </c>
      <c r="K209" s="2">
        <v>4.0</v>
      </c>
      <c r="L209" s="2">
        <v>44.0</v>
      </c>
      <c r="M209" s="2" t="s">
        <v>23</v>
      </c>
    </row>
    <row r="210" ht="15.75" customHeight="1">
      <c r="A210" s="2" t="s">
        <v>232</v>
      </c>
      <c r="B210" s="2" t="s">
        <v>25</v>
      </c>
      <c r="C210" s="2">
        <v>598682.0</v>
      </c>
      <c r="D210" s="2">
        <v>10.0</v>
      </c>
      <c r="E210" s="2">
        <v>1.0</v>
      </c>
      <c r="F210" s="2">
        <v>8.0</v>
      </c>
      <c r="G210" s="2">
        <v>1.0</v>
      </c>
      <c r="H210" s="2">
        <v>5.0</v>
      </c>
      <c r="I210" s="2">
        <v>17.0</v>
      </c>
      <c r="J210" s="2">
        <v>2.0</v>
      </c>
      <c r="K210" s="2">
        <v>34.0</v>
      </c>
      <c r="L210" s="2">
        <v>2424.0</v>
      </c>
      <c r="M210" s="2" t="s">
        <v>25</v>
      </c>
    </row>
    <row r="211" ht="15.75" customHeight="1"/>
    <row r="212" ht="15.75" customHeight="1"/>
    <row r="213" ht="15.75" customHeight="1">
      <c r="A213" s="3" t="s">
        <v>233</v>
      </c>
      <c r="B213" s="3" t="s">
        <v>234</v>
      </c>
      <c r="C213" s="3" t="s">
        <v>235</v>
      </c>
      <c r="D213" s="3" t="s">
        <v>236</v>
      </c>
    </row>
    <row r="214" ht="15.75" customHeight="1">
      <c r="A214" s="2" t="s">
        <v>35</v>
      </c>
      <c r="B214" s="2">
        <f>VLOOKUP(A214,A2:M210,5,0)</f>
        <v>6035</v>
      </c>
      <c r="C214" s="2">
        <f>VLOOKUP(A214,A2:M210,6,0)</f>
        <v>256058</v>
      </c>
      <c r="D214" s="2">
        <f>VLOOKUP(A214,A2:M210,4,0)</f>
        <v>281863</v>
      </c>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21.25"/>
    <col customWidth="1" min="3" max="3" width="16.63"/>
    <col customWidth="1" min="4" max="4" width="16.13"/>
  </cols>
  <sheetData>
    <row r="1"/>
    <row r="2"/>
    <row r="3"/>
    <row r="4"/>
    <row r="5"/>
    <row r="6"/>
    <row r="7"/>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035E0618-FF3F-4E76-BF92-A3404C23E344}" filter="1" showAutoFilter="1">
      <autoFilter ref="$A$1:$A$1000"/>
      <extLst>
        <ext uri="GoogleSheetsCustomDataVersion1">
          <go:sheetsCustomData xmlns:go="http://customooxmlschemas.google.com/" filterViewId="1753381744"/>
        </ext>
      </extLst>
    </customSheetView>
    <customSheetView guid="{7164368A-6CCB-40C4-A880-960BA745B86C}" filter="1" showAutoFilter="1">
      <autoFilter ref="$A$1:$A$220"/>
      <extLst>
        <ext uri="GoogleSheetsCustomDataVersion1">
          <go:sheetsCustomData xmlns:go="http://customooxmlschemas.google.com/" filterViewId="914248210"/>
        </ext>
      </extLst>
    </customSheetView>
  </customSheetView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16.0"/>
    <col customWidth="1" min="3" max="3" width="16.75"/>
    <col customWidth="1" min="4" max="4" width="20.63"/>
    <col customWidth="1" min="6" max="6" width="21.63"/>
    <col customWidth="1" min="8" max="8" width="15.63"/>
  </cols>
  <sheetData>
    <row r="1"/>
    <row r="2">
      <c r="F2" s="5" t="s">
        <v>233</v>
      </c>
      <c r="G2" s="5" t="s">
        <v>236</v>
      </c>
      <c r="H2" s="5" t="s">
        <v>240</v>
      </c>
      <c r="I2" s="5" t="s">
        <v>241</v>
      </c>
    </row>
    <row r="3">
      <c r="F3" s="6" t="s">
        <v>36</v>
      </c>
      <c r="G3" s="6">
        <f>VLOOKUP(F3,A2:D210,2,0)</f>
        <v>249651</v>
      </c>
      <c r="H3" s="6">
        <f>VLOOKUP(F3,A2:D210,3,0)</f>
        <v>3306</v>
      </c>
      <c r="I3" s="6">
        <f>VLOOKUP(F3,A2:D210,4,0)</f>
        <v>143824</v>
      </c>
    </row>
    <row r="4"/>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035E0618-FF3F-4E76-BF92-A3404C23E344}" filter="1" showAutoFilter="1">
      <autoFilter ref="$A$1:$A$1000"/>
      <extLst>
        <ext uri="GoogleSheetsCustomDataVersion1">
          <go:sheetsCustomData xmlns:go="http://customooxmlschemas.google.com/" filterViewId="2109047196"/>
        </ext>
      </extLst>
    </customSheetView>
    <customSheetView guid="{7164368A-6CCB-40C4-A880-960BA745B86C}" filter="1" showAutoFilter="1">
      <autoFilter ref="$A$1:$A$220"/>
      <extLst>
        <ext uri="GoogleSheetsCustomDataVersion1">
          <go:sheetsCustomData xmlns:go="http://customooxmlschemas.google.com/" filterViewId="28012608"/>
        </ext>
      </extLst>
    </customSheetView>
  </customSheetViews>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8" max="8" width="13.88"/>
    <col customWidth="1" min="9" max="9" width="23.88"/>
  </cols>
  <sheetData>
    <row r="1">
      <c r="G1" s="7" t="s">
        <v>242</v>
      </c>
      <c r="H1" s="8"/>
    </row>
    <row r="2">
      <c r="I2" s="5" t="s">
        <v>233</v>
      </c>
      <c r="J2" s="5" t="s">
        <v>236</v>
      </c>
      <c r="K2" s="5" t="s">
        <v>240</v>
      </c>
      <c r="L2" s="5" t="s">
        <v>241</v>
      </c>
    </row>
    <row r="3">
      <c r="I3" s="9" t="s">
        <v>19</v>
      </c>
      <c r="J3" s="9">
        <f>VLOOKUP(I3,'Pivot Table 2'!A2:D210,2,0)</f>
        <v>2025409</v>
      </c>
      <c r="K3" s="9">
        <f>VLOOKUP(I3,'Pivot Table 2'!A2:D210,3,0)</f>
        <v>41638</v>
      </c>
      <c r="L3" s="9">
        <f>VLOOKUP(I3,'Pivot Table 2'!A2:D210,4,0)</f>
        <v>1377384</v>
      </c>
    </row>
    <row r="4">
      <c r="O4" s="10"/>
    </row>
    <row r="5">
      <c r="O5" s="11"/>
    </row>
    <row r="6">
      <c r="O6" s="11"/>
    </row>
    <row r="7">
      <c r="O7" s="11"/>
    </row>
    <row r="8">
      <c r="O8" s="11"/>
    </row>
    <row r="9">
      <c r="O9" s="11"/>
    </row>
    <row r="10">
      <c r="O10" s="12"/>
    </row>
    <row r="11">
      <c r="O11" s="12"/>
    </row>
    <row r="12">
      <c r="O12" s="11"/>
    </row>
    <row r="13">
      <c r="I13" s="13" t="s">
        <v>243</v>
      </c>
    </row>
    <row r="14">
      <c r="I14" s="14">
        <f>IFERROR(__xludf.DUMMYFUNCTION("COUNTUNIQUE('Pivot Table 2'!A2:A1000)"),209.0)</f>
        <v>209</v>
      </c>
    </row>
    <row r="16">
      <c r="I16"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extLst>
    <ext uri="{3A4CF648-6AED-40f4-86FF-DC5316D8AED3}">
      <x14:slicerList>
        <x14:slicer r:id="rId2"/>
      </x14:slicerList>
    </ext>
  </extLst>
</worksheet>
</file>