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bcca-my.sharepoint.com/personal/tarik19_student_ubc_ca/Documents/VIS 2025/"/>
    </mc:Choice>
  </mc:AlternateContent>
  <xr:revisionPtr revIDLastSave="135" documentId="8_{AFDD0183-5A55-4020-8AB6-92B2962D82B8}" xr6:coauthVersionLast="47" xr6:coauthVersionMax="47" xr10:uidLastSave="{BE53AB4D-BC29-49E1-8090-02E3314391DC}"/>
  <bookViews>
    <workbookView xWindow="-108" yWindow="-108" windowWidth="23256" windowHeight="13176" xr2:uid="{DA407655-85D8-4154-AB60-ED3B769DC23F}"/>
  </bookViews>
  <sheets>
    <sheet name="Dataset" sheetId="1" r:id="rId1"/>
    <sheet name="Overview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6" i="4" l="1"/>
  <c r="O45" i="4"/>
  <c r="J18" i="4"/>
  <c r="J17" i="4"/>
  <c r="I16" i="4"/>
  <c r="I6" i="2"/>
  <c r="I5" i="2"/>
  <c r="I4" i="2"/>
  <c r="I3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<sst xmlns="http://schemas.openxmlformats.org/spreadsheetml/2006/main" count="331" uniqueCount="79">
  <si>
    <t>title</t>
  </si>
  <si>
    <t>Year</t>
  </si>
  <si>
    <t>idx</t>
  </si>
  <si>
    <t>Spatial_Proximity</t>
  </si>
  <si>
    <t>Concreteness</t>
  </si>
  <si>
    <t>Coherence</t>
  </si>
  <si>
    <t>Referential_Context</t>
  </si>
  <si>
    <t>Environmental_Context</t>
  </si>
  <si>
    <t>Assessing the efficacy of a diegetic game interface with Oculus Rift</t>
  </si>
  <si>
    <t>Evaluating the Effectiveness of HUDs and Diegetic Ammo Displays in First-person Shooter Games</t>
  </si>
  <si>
    <t>Dog&gt; Virtual Animals as Diegetic Attention Guidance Mechanisms in 360-Degree Experiences</t>
  </si>
  <si>
    <t>Arrow&gt; Virtual Animals as Diegetic Attention Guidance Mechanisms in 360-Degree Experiences</t>
  </si>
  <si>
    <t>Towards large scale high fidelity collaborative augmented reality</t>
  </si>
  <si>
    <t>Exploring the Effects of Diegetic and Non-diegetic Audiovisual Cues on Decision-making in Virtual Reality</t>
  </si>
  <si>
    <t>Applying diegetic cues to an interactive virtual reality experience</t>
  </si>
  <si>
    <t>MARVisT: Authoring Glyph-Based Visualization in Mobile Augmented Reality - Sugar</t>
  </si>
  <si>
    <t>MARVisT: Authoring Glyph-Based Visualization in Mobile Augmented Reality- Book</t>
  </si>
  <si>
    <t>MARVisT: Authoring Glyph-Based Visualization in Mobile Augmented Reality- Keyboard</t>
  </si>
  <si>
    <t>Augmenting Static Visualizations with PapARVis Designer</t>
  </si>
  <si>
    <t>Augmenting static visualizations with paparvis designer - map</t>
  </si>
  <si>
    <t>MelissAR: Towards Augmented Visual Analytics of Honey Bee Behaviour</t>
  </si>
  <si>
    <t>Abstract&gt; Comparison of different types of augmented reality visualizations for instructions</t>
  </si>
  <si>
    <t>Concrete&gt; Comparison of different types of augmented reality visualizations for instructions</t>
  </si>
  <si>
    <t>Air: An augmented reality application for visualizing air pollution</t>
  </si>
  <si>
    <t xml:space="preserve">Smoke&gt; SiteLens: situated visualization techniques for urban site visits </t>
  </si>
  <si>
    <t>Sphere&gt; SiteLens: situated visualization techniques for urban site visits</t>
  </si>
  <si>
    <t>DXR: A toolkit for building immersive data visualizations</t>
  </si>
  <si>
    <t>An IoT based mobile augmented reality application for energy visualization in buildings environments</t>
  </si>
  <si>
    <t>Future landscape visualization using a city digital twin: integration of augmented reality and drones with implementation of 3D model-based occlusion handling</t>
  </si>
  <si>
    <t>MARVIS: Combining Mobile Devices and Augmented Reality for Visual Data Analysis</t>
  </si>
  <si>
    <t>Image-Driven View Management for Augmented Reality Browsers</t>
  </si>
  <si>
    <t>ARTopos - Augmented Reality Terrain Map Visualization for Collaborative Route Planning</t>
  </si>
  <si>
    <t>Virtual global landmark: An augmented reality technique to improve spatial navigation learning</t>
  </si>
  <si>
    <t>Driver Behavior and Performance with Augmented Reality Pedestrian Collision Warning: An Outdoor User Study</t>
  </si>
  <si>
    <t>Head-mounted display visualizations to support sound awareness for the deaf and hard of hearing</t>
  </si>
  <si>
    <t>BOTTARI: An augmented reality mobile application to deliver personalized and location-based recommendations by continuous analysis of social media streams</t>
  </si>
  <si>
    <t>BoreholeAR: A mobile tablet application for effective borehole database visualization using an augmented reality technology</t>
  </si>
  <si>
    <t>Door&gt; Exploring the Design Space of Optical See-through AR Head-Mounted Displays to Support First Responders in the Field</t>
  </si>
  <si>
    <t>Arrow&gt; Exploring the Design Space of Optical See-through AR Head-Mounted Displays to Support First Responders in the Field</t>
  </si>
  <si>
    <t>Circle&gt; Drawing into the AR-CANVAS: Designing embedded visualizations for augmented reality</t>
  </si>
  <si>
    <t>Text&gt; Drawing into the AR-CANVAS: Designing embedded visualizations for augmented reality</t>
  </si>
  <si>
    <t>Color Bar&gt; Designing AR Visualizations to Facilitate Stair Navigation for People with Low Vision</t>
  </si>
  <si>
    <t>Designing AR Visualizations to Facilitate Stair Navigation for People with Low Vision- Ralling</t>
  </si>
  <si>
    <t>Couples designing their living room together: A study with collaborative handheld augmented reality</t>
  </si>
  <si>
    <t>Corsican twin: Authoring in situ augmented reality visualisations in virtual reality</t>
  </si>
  <si>
    <t>Augmented situated visualization for spatial and context-aware decision-making</t>
  </si>
  <si>
    <t>ScalAR: Authoring Semantically Adaptive Augmented Reality Experiences in Virtual Reality</t>
  </si>
  <si>
    <t>Exploring Augmented Reality for Situated Analytics with Many Movable Physical Referents</t>
  </si>
  <si>
    <t>In Your Face!”: Visualizing Fitness Tracker Data in Augmented Reality</t>
  </si>
  <si>
    <t>Text&gt; Towards Situated Imaging</t>
  </si>
  <si>
    <t>Towards Situated Imaging</t>
  </si>
  <si>
    <t>Augmented Reality Waste Accumulation Visualizations</t>
  </si>
  <si>
    <t>Visualization Placement for Outdoor Augmented Data Tours</t>
  </si>
  <si>
    <t>Visualization Placement for Outdoor Augmented Data Tours w/ Line</t>
  </si>
  <si>
    <t>PMM: A Smart Shopping Guider Based on Mobile AR</t>
  </si>
  <si>
    <t>Breaking the Plane: Exploring Real-Time Visualization of 3D Surfaces in Augmented Reality with Handwritten Input</t>
  </si>
  <si>
    <t>Prototyping Autonomous Vehicle Windshields with AR and Real-Time Object Detection Visualization: An On-Road Wizard-of-Oz Study</t>
  </si>
  <si>
    <t>Comfortable Mobility vs. Attractive Scenery: The Key to Augmenting Narrative Worlds in Outdoor Locative Augmented Reality Storytelling</t>
  </si>
  <si>
    <t>ARLang: An Outdoor Augmented Reality Application for Portuguese Vocabulary Learning</t>
  </si>
  <si>
    <t>Make Interaction Situated: Designing User Acceptable Interaction for Situated Visualization in Public Environments</t>
  </si>
  <si>
    <t>Situated visualization of iiot data on the hololens 2</t>
  </si>
  <si>
    <t>A Review on Industrial Augmented Reality Systems for the Industry 4.0 Shipyard</t>
  </si>
  <si>
    <t>ProcessAR: An Augmented Reality-Based Tool to Create In-Situ Procedural 2D/3D AR Instructions - Text</t>
  </si>
  <si>
    <t>Augmented Reality for Maritime Navigation Assistance – Egocentric Depth Perception in Large Distance Outdoor Environments</t>
  </si>
  <si>
    <t>Pearl: Physical Environment based Augmented Reality Lenses for In-Situ Human Movement Analysis</t>
  </si>
  <si>
    <t>RagRug: A Toolkit for Situated Analytics</t>
  </si>
  <si>
    <t>AR Hero: Generating Interactive Augmented Reality Guitar Tutorials</t>
  </si>
  <si>
    <t>Expanding the Horizons of Situated Visualization: The Extended SV Model</t>
  </si>
  <si>
    <t>Situated Analytics: Demonstrating immersive analytical tools with Augmented Reality</t>
  </si>
  <si>
    <t>#Variable</t>
  </si>
  <si>
    <t>5+</t>
  </si>
  <si>
    <t>3+</t>
  </si>
  <si>
    <t>7+</t>
  </si>
  <si>
    <t>6+</t>
  </si>
  <si>
    <t>Type</t>
  </si>
  <si>
    <t>DV</t>
  </si>
  <si>
    <t>SG</t>
  </si>
  <si>
    <t>cluster</t>
  </si>
  <si>
    <t>Diegetic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</si>
</sst>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2"/>
      <color theme="1"/>
      <name val="Amasis MT Pro Medium"/>
      <family val="1"/>
    </font>
    <font>
      <sz val="12"/>
      <color theme="1"/>
      <name val="Amasis MT Pro"/>
      <family val="1"/>
    </font>
    <font>
      <b/>
      <sz val="12"/>
      <color rgb="FFFF0000"/>
      <name val="Amasis MT Pro"/>
      <family val="1"/>
    </font>
    <font>
      <b/>
      <sz val="12"/>
      <color theme="8" tint="0.39997558519241921"/>
      <name val="Amasis MT Pro"/>
      <family val="1"/>
    </font>
    <font>
      <b/>
      <sz val="12"/>
      <color theme="1"/>
      <name val="Amasis MT Pro Medium"/>
      <family val="1"/>
    </font>
    <font>
      <sz val="11"/>
      <color theme="1"/>
      <name val="Amasis MT Pro"/>
      <family val="1"/>
    </font>
    <font>
      <b/>
      <sz val="11"/>
      <color theme="1"/>
      <name val="Amasis MT Pro"/>
      <family val="1"/>
    </font>
    <font>
      <b/>
      <sz val="12"/>
      <color theme="1"/>
      <name val="Amasis MT Pro"/>
      <family val="1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E9F2F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/>
    <xf numFmtId="0" fontId="2" fillId="3" borderId="0" xfId="0" applyFont="1" applyFill="1"/>
    <xf numFmtId="0" fontId="3" fillId="3" borderId="0" xfId="0" applyFont="1" applyFill="1"/>
    <xf numFmtId="0" fontId="3" fillId="0" borderId="0" xfId="0" applyFont="1"/>
    <xf numFmtId="0" fontId="4" fillId="0" borderId="0" xfId="0" applyFont="1"/>
    <xf numFmtId="0" fontId="5" fillId="4" borderId="1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7" borderId="0" xfId="0" applyFill="1"/>
    <xf numFmtId="0" fontId="6" fillId="0" borderId="0" xfId="0" applyFont="1" applyAlignment="1">
      <alignment horizontal="center"/>
    </xf>
    <xf numFmtId="0" fontId="8" fillId="0" borderId="0" xfId="0" applyFont="1"/>
    <xf numFmtId="0" fontId="6" fillId="4" borderId="1" xfId="0" applyFont="1" applyFill="1" applyBorder="1" applyAlignment="1">
      <alignment horizontal="center"/>
    </xf>
    <xf numFmtId="0" fontId="0" fillId="0" borderId="0" xfId="0"/>
    <xf numFmtId="0" fontId="9" fillId="0" borderId="1" xfId="0" applyFont="1" applyBorder="1" applyAlignment="1">
      <alignment horizontal="center" vertical="top"/>
    </xf>
  </cellXfs>
  <cellStyles count="1">
    <cellStyle name="Normal" xfId="0" builtinId="0"/>
  </cellStyles>
  <dxfs count="23"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5810250</xdr:colOff>
      <xdr:row>1</xdr:row>
      <xdr:rowOff>228600</xdr:rowOff>
    </xdr:from>
    <xdr:to>
      <xdr:col>3</xdr:col>
      <xdr:colOff>685800</xdr:colOff>
      <xdr:row>4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4D603EA-4736-4524-B36A-1CF8759CB752}"/>
            </a:ext>
          </a:extLst>
        </xdr:cNvPr>
        <xdr:cNvSpPr/>
      </xdr:nvSpPr>
      <xdr:spPr>
        <a:xfrm>
          <a:off x="5810250" y="495300"/>
          <a:ext cx="2628900" cy="7048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CA" sz="2200">
              <a:latin typeface="Amasis MT Pro" panose="02040504050005020304" pitchFamily="18" charset="0"/>
            </a:rPr>
            <a:t>Contextual</a:t>
          </a:r>
        </a:p>
      </xdr:txBody>
    </xdr:sp>
    <xdr:clientData/>
  </xdr:twoCellAnchor>
  <xdr:twoCellAnchor>
    <xdr:from>
      <xdr:col>0</xdr:col>
      <xdr:colOff>533400</xdr:colOff>
      <xdr:row>17</xdr:row>
      <xdr:rowOff>91440</xdr:rowOff>
    </xdr:from>
    <xdr:to>
      <xdr:col>8</xdr:col>
      <xdr:colOff>327660</xdr:colOff>
      <xdr:row>32</xdr:row>
      <xdr:rowOff>97972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A76B3AE-9B78-4A8F-A999-929581204AAB}"/>
            </a:ext>
          </a:extLst>
        </xdr:cNvPr>
        <xdr:cNvSpPr/>
      </xdr:nvSpPr>
      <xdr:spPr>
        <a:xfrm>
          <a:off x="533400" y="3819525"/>
          <a:ext cx="11658600" cy="2713537"/>
        </a:xfrm>
        <a:prstGeom prst="rect">
          <a:avLst/>
        </a:prstGeom>
        <a:solidFill>
          <a:schemeClr val="accent2">
            <a:lumMod val="20000"/>
            <a:lumOff val="80000"/>
            <a:alpha val="50196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CA" sz="1600">
              <a:latin typeface="Amasis MT Pro" panose="02040504050005020304" pitchFamily="18" charset="0"/>
            </a:rPr>
            <a:t>1.</a:t>
          </a:r>
          <a:r>
            <a:rPr lang="en-CA" sz="1600" baseline="0">
              <a:latin typeface="Amasis MT Pro" panose="02040504050005020304" pitchFamily="18" charset="0"/>
            </a:rPr>
            <a:t> Viss are more aligned with the environment than with the referent</a:t>
          </a:r>
        </a:p>
        <a:p>
          <a:pPr algn="l"/>
          <a:r>
            <a:rPr lang="en-CA" sz="1600" baseline="0">
              <a:latin typeface="Amasis MT Pro" panose="02040504050005020304" pitchFamily="18" charset="0"/>
            </a:rPr>
            <a:t>2. Attachemnt/Anchoring of the visualization influences the diegesis more than the Situatedness (In-situ Vis can be Diegetic)</a:t>
          </a:r>
        </a:p>
        <a:p>
          <a:pPr algn="l"/>
          <a:r>
            <a:rPr lang="en-CA" sz="1600" baseline="0">
              <a:latin typeface="Amasis MT Pro" panose="02040504050005020304" pitchFamily="18" charset="0"/>
            </a:rPr>
            <a:t>3. Contcreteness influence the diegesis (As it adds a sense of physicality to the virtual object)</a:t>
          </a:r>
        </a:p>
        <a:p>
          <a:pPr algn="l"/>
          <a:r>
            <a:rPr lang="en-CA" sz="1600" baseline="0">
              <a:latin typeface="Amasis MT Pro" panose="02040504050005020304" pitchFamily="18" charset="0"/>
            </a:rPr>
            <a:t>4. 6 out of 10 papers explicitly mentioned this types of Visualziation is more intuitve and engaging. </a:t>
          </a:r>
        </a:p>
        <a:p>
          <a:pPr algn="l"/>
          <a:r>
            <a:rPr lang="en-CA" sz="1600" baseline="0">
              <a:latin typeface="Amasis MT Pro" panose="02040504050005020304" pitchFamily="18" charset="0"/>
            </a:rPr>
            <a:t>5. Cluster 4: M = 19.75; range = 17--22</a:t>
          </a:r>
        </a:p>
        <a:p>
          <a:pPr algn="l"/>
          <a:r>
            <a:rPr lang="en-CA" sz="1600" baseline="0">
              <a:latin typeface="Amasis MT Pro" panose="02040504050005020304" pitchFamily="18" charset="0"/>
            </a:rPr>
            <a:t>Spatial_Proximity: 3.3500 </a:t>
          </a:r>
        </a:p>
        <a:p>
          <a:pPr algn="l"/>
          <a:r>
            <a:rPr lang="en-CA" sz="1600" baseline="0">
              <a:latin typeface="Amasis MT Pro" panose="02040504050005020304" pitchFamily="18" charset="0"/>
            </a:rPr>
            <a:t>Referential_Context: 3.1000 </a:t>
          </a:r>
        </a:p>
        <a:p>
          <a:pPr algn="l"/>
          <a:r>
            <a:rPr lang="en-CA" sz="1600" baseline="0">
              <a:latin typeface="Amasis MT Pro" panose="02040504050005020304" pitchFamily="18" charset="0"/>
            </a:rPr>
            <a:t>Environmental_Context: 3.7500 </a:t>
          </a:r>
        </a:p>
        <a:p>
          <a:pPr algn="l"/>
          <a:r>
            <a:rPr lang="en-CA" sz="1600" baseline="0">
              <a:latin typeface="Amasis MT Pro" panose="02040504050005020304" pitchFamily="18" charset="0"/>
            </a:rPr>
            <a:t>Concreteness: 4.9000 </a:t>
          </a:r>
        </a:p>
        <a:p>
          <a:pPr algn="l"/>
          <a:r>
            <a:rPr lang="en-CA" sz="1600" baseline="0">
              <a:latin typeface="Amasis MT Pro" panose="02040504050005020304" pitchFamily="18" charset="0"/>
            </a:rPr>
            <a:t>Coherence: 4.6500 </a:t>
          </a:r>
          <a:br>
            <a:rPr lang="en-CA" sz="1600" baseline="0">
              <a:latin typeface="Amasis MT Pro" panose="02040504050005020304" pitchFamily="18" charset="0"/>
            </a:rPr>
          </a:br>
          <a:endParaRPr lang="en-CA" sz="1600" b="1" baseline="0">
            <a:latin typeface="Amasis MT Pro" panose="02040504050005020304" pitchFamily="18" charset="0"/>
          </a:endParaRPr>
        </a:p>
      </xdr:txBody>
    </xdr:sp>
    <xdr:clientData/>
  </xdr:twoCellAnchor>
  <xdr:twoCellAnchor>
    <xdr:from>
      <xdr:col>0</xdr:col>
      <xdr:colOff>4709159</xdr:colOff>
      <xdr:row>34</xdr:row>
      <xdr:rowOff>160020</xdr:rowOff>
    </xdr:from>
    <xdr:to>
      <xdr:col>6</xdr:col>
      <xdr:colOff>47624</xdr:colOff>
      <xdr:row>38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F068E4E-85F2-40E4-A9BC-2518EF6219A9}"/>
            </a:ext>
          </a:extLst>
        </xdr:cNvPr>
        <xdr:cNvSpPr/>
      </xdr:nvSpPr>
      <xdr:spPr>
        <a:xfrm>
          <a:off x="4705349" y="6962775"/>
          <a:ext cx="5469255" cy="561975"/>
        </a:xfrm>
        <a:prstGeom prst="rect">
          <a:avLst/>
        </a:prstGeom>
        <a:solidFill>
          <a:srgbClr val="FF99FF">
            <a:alpha val="80000"/>
          </a:srgb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CA" sz="2200">
              <a:latin typeface="Amasis MT Pro" panose="02040504050005020304" pitchFamily="18" charset="0"/>
            </a:rPr>
            <a:t>Hypernatural</a:t>
          </a:r>
        </a:p>
      </xdr:txBody>
    </xdr:sp>
    <xdr:clientData/>
  </xdr:twoCellAnchor>
  <xdr:twoCellAnchor>
    <xdr:from>
      <xdr:col>0</xdr:col>
      <xdr:colOff>314325</xdr:colOff>
      <xdr:row>53</xdr:row>
      <xdr:rowOff>49531</xdr:rowOff>
    </xdr:from>
    <xdr:to>
      <xdr:col>11</xdr:col>
      <xdr:colOff>468630</xdr:colOff>
      <xdr:row>74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4DC3836-C3A3-4B5C-A13A-DF18FFFA0D92}"/>
            </a:ext>
          </a:extLst>
        </xdr:cNvPr>
        <xdr:cNvSpPr/>
      </xdr:nvSpPr>
      <xdr:spPr>
        <a:xfrm>
          <a:off x="316230" y="10549891"/>
          <a:ext cx="13853160" cy="3747134"/>
        </a:xfrm>
        <a:prstGeom prst="rect">
          <a:avLst/>
        </a:prstGeom>
        <a:solidFill>
          <a:srgbClr val="FF99FF">
            <a:alpha val="40000"/>
          </a:srgb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CA" sz="1600">
              <a:latin typeface="Amasis MT Pro" panose="02040504050005020304" pitchFamily="18" charset="0"/>
            </a:rPr>
            <a:t>1. How Coherence</a:t>
          </a:r>
          <a:r>
            <a:rPr lang="en-CA" sz="1600" baseline="0">
              <a:latin typeface="Amasis MT Pro" panose="02040504050005020304" pitchFamily="18" charset="0"/>
            </a:rPr>
            <a:t> effects the diegesis(</a:t>
          </a:r>
          <a:r>
            <a:rPr lang="en-CA" sz="1600">
              <a:latin typeface="Amasis MT Pro" panose="02040504050005020304" pitchFamily="18" charset="0"/>
            </a:rPr>
            <a:t> Low</a:t>
          </a:r>
          <a:r>
            <a:rPr lang="en-CA" sz="1600" baseline="0">
              <a:latin typeface="Amasis MT Pro" panose="02040504050005020304" pitchFamily="18" charset="0"/>
            </a:rPr>
            <a:t> to Mid Coherence)</a:t>
          </a:r>
        </a:p>
        <a:p>
          <a:pPr algn="l"/>
          <a:r>
            <a:rPr lang="en-CA" sz="1600" baseline="0">
              <a:latin typeface="Amasis MT Pro" panose="02040504050005020304" pitchFamily="18" charset="0"/>
            </a:rPr>
            <a:t>2. Tradeoff between Intregrating More variable into the Visualization  </a:t>
          </a:r>
          <a:endParaRPr lang="en-CA" sz="1600">
            <a:latin typeface="Amasis MT Pro" panose="02040504050005020304" pitchFamily="18" charset="0"/>
          </a:endParaRPr>
        </a:p>
        <a:p>
          <a:pPr algn="l"/>
          <a:r>
            <a:rPr lang="en-CA" sz="1600" baseline="0">
              <a:latin typeface="Amasis MT Pro" panose="02040504050005020304" pitchFamily="18" charset="0"/>
            </a:rPr>
            <a:t>3. Limitations of Placing virtual Object into real world. </a:t>
          </a:r>
        </a:p>
        <a:p>
          <a:pPr algn="l"/>
          <a:r>
            <a:rPr lang="en-CA" sz="1600" baseline="0">
              <a:latin typeface="Amasis MT Pro" panose="02040504050005020304" pitchFamily="18" charset="0"/>
            </a:rPr>
            <a:t>4. Unfamiliar encoding requires additional Legends.</a:t>
          </a:r>
        </a:p>
        <a:p>
          <a:pPr algn="l"/>
          <a:r>
            <a:rPr lang="en-CA" sz="1600" baseline="0">
              <a:latin typeface="Amasis MT Pro" panose="02040504050005020304" pitchFamily="18" charset="0"/>
            </a:rPr>
            <a:t>5. Realism vs. Stylization in AR Visualizations. Some applications (e.g., MARVisT, AR Hero, Face, Turing) intentionally use stylized visualizations for better engagement.</a:t>
          </a:r>
        </a:p>
        <a:p>
          <a:pPr algn="l"/>
          <a:r>
            <a:rPr lang="en-CA" sz="1600" baseline="0">
              <a:latin typeface="Amasis MT Pro" panose="02040504050005020304" pitchFamily="18" charset="0"/>
            </a:rPr>
            <a:t>6. Limitations of Placing virtual Object into real world: Many of these papers acknowledge limitations in placing virtual objects in the real world:</a:t>
          </a:r>
        </a:p>
        <a:p>
          <a:pPr lvl="2" algn="l"/>
          <a:r>
            <a:rPr lang="en-CA" sz="1600" b="1" baseline="0">
              <a:latin typeface="Amasis MT Pro" panose="02040504050005020304" pitchFamily="18" charset="0"/>
            </a:rPr>
            <a:t>MARVisT (10) </a:t>
          </a:r>
          <a:r>
            <a:rPr lang="en-CA" sz="1600" baseline="0">
              <a:latin typeface="Amasis MT Pro" panose="02040504050005020304" pitchFamily="18" charset="0"/>
            </a:rPr>
            <a:t>→ virtual elements need a stable keyboard reference.</a:t>
          </a:r>
        </a:p>
        <a:p>
          <a:pPr lvl="2" algn="l"/>
          <a:r>
            <a:rPr lang="en-CA" sz="1600" b="1" baseline="0">
              <a:latin typeface="Amasis MT Pro" panose="02040504050005020304" pitchFamily="18" charset="0"/>
            </a:rPr>
            <a:t>Waste Visualizations (44) </a:t>
          </a:r>
          <a:r>
            <a:rPr lang="en-CA" sz="1600" baseline="0">
              <a:latin typeface="Amasis MT Pro" panose="02040504050005020304" pitchFamily="18" charset="0"/>
            </a:rPr>
            <a:t>→ placing floating objects correctly in real-world spaces.</a:t>
          </a:r>
        </a:p>
        <a:p>
          <a:pPr lvl="2" algn="l"/>
          <a:r>
            <a:rPr lang="en-CA" sz="1600" b="1" baseline="0">
              <a:latin typeface="Amasis MT Pro" panose="02040504050005020304" pitchFamily="18" charset="0"/>
            </a:rPr>
            <a:t>IIoT Data Visualization (53) </a:t>
          </a:r>
          <a:r>
            <a:rPr lang="en-CA" sz="1600" baseline="0">
              <a:latin typeface="Amasis MT Pro" panose="02040504050005020304" pitchFamily="18" charset="0"/>
            </a:rPr>
            <a:t>→ ensuring AR overlays align with real-world industrial equipment.</a:t>
          </a:r>
        </a:p>
        <a:p>
          <a:pPr algn="l"/>
          <a:r>
            <a:rPr lang="en-CA" sz="1600">
              <a:latin typeface="Amasis MT Pro" panose="02040504050005020304" pitchFamily="18" charset="0"/>
            </a:rPr>
            <a:t>7. Mean: </a:t>
          </a:r>
          <a:r>
            <a:rPr lang="en-CA" sz="1600"/>
            <a:t>14.875</a:t>
          </a:r>
          <a:r>
            <a:rPr lang="en-CA" sz="1600" baseline="0">
              <a:latin typeface="Amasis MT Pro" panose="02040504050005020304" pitchFamily="18" charset="0"/>
            </a:rPr>
            <a:t>; (</a:t>
          </a:r>
          <a:r>
            <a:rPr lang="en-CA" sz="1600"/>
            <a:t>13.5 to</a:t>
          </a:r>
          <a:r>
            <a:rPr lang="en-CA" sz="1600" baseline="0"/>
            <a:t> 17.5</a:t>
          </a:r>
          <a:r>
            <a:rPr lang="en-CA" sz="1600" baseline="0">
              <a:latin typeface="Amasis MT Pro" panose="02040504050005020304" pitchFamily="18" charset="0"/>
            </a:rPr>
            <a:t>)</a:t>
          </a:r>
        </a:p>
        <a:p>
          <a:pPr algn="l"/>
          <a:r>
            <a:rPr lang="en-CA" sz="1600">
              <a:latin typeface="Amasis MT Pro" panose="02040504050005020304" pitchFamily="18" charset="0"/>
            </a:rPr>
            <a:t>Spatial_Proximity: 4.0000 </a:t>
          </a:r>
        </a:p>
        <a:p>
          <a:pPr algn="l"/>
          <a:r>
            <a:rPr lang="en-CA" sz="1600">
              <a:latin typeface="Amasis MT Pro" panose="02040504050005020304" pitchFamily="18" charset="0"/>
            </a:rPr>
            <a:t>Referential_Context: 3.3333 </a:t>
          </a:r>
        </a:p>
        <a:p>
          <a:pPr algn="l"/>
          <a:r>
            <a:rPr lang="en-CA" sz="1600">
              <a:latin typeface="Amasis MT Pro" panose="02040504050005020304" pitchFamily="18" charset="0"/>
            </a:rPr>
            <a:t>Environmental_Context: 2.3333 </a:t>
          </a:r>
        </a:p>
        <a:p>
          <a:pPr algn="l"/>
          <a:r>
            <a:rPr lang="en-CA" sz="1600">
              <a:latin typeface="Amasis MT Pro" panose="02040504050005020304" pitchFamily="18" charset="0"/>
            </a:rPr>
            <a:t>Concreteness: 3.2500 Coherence: 2.1667</a:t>
          </a:r>
        </a:p>
      </xdr:txBody>
    </xdr:sp>
    <xdr:clientData/>
  </xdr:twoCellAnchor>
  <xdr:twoCellAnchor>
    <xdr:from>
      <xdr:col>0</xdr:col>
      <xdr:colOff>3937635</xdr:colOff>
      <xdr:row>79</xdr:row>
      <xdr:rowOff>41910</xdr:rowOff>
    </xdr:from>
    <xdr:to>
      <xdr:col>6</xdr:col>
      <xdr:colOff>200025</xdr:colOff>
      <xdr:row>82</xdr:row>
      <xdr:rowOff>64770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5479762-60ED-4865-8C25-9ED175CCDBBA}"/>
            </a:ext>
          </a:extLst>
        </xdr:cNvPr>
        <xdr:cNvSpPr/>
      </xdr:nvSpPr>
      <xdr:spPr>
        <a:xfrm>
          <a:off x="3941445" y="15245715"/>
          <a:ext cx="6385560" cy="561975"/>
        </a:xfrm>
        <a:prstGeom prst="rect">
          <a:avLst/>
        </a:prstGeom>
        <a:solidFill>
          <a:srgbClr val="3399FF">
            <a:alpha val="69804"/>
          </a:srgb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CA" sz="2200">
              <a:latin typeface="Amasis MT Pro" panose="02040504050005020304" pitchFamily="18" charset="0"/>
            </a:rPr>
            <a:t>Embedded</a:t>
          </a:r>
        </a:p>
      </xdr:txBody>
    </xdr:sp>
    <xdr:clientData/>
  </xdr:twoCellAnchor>
  <xdr:twoCellAnchor>
    <xdr:from>
      <xdr:col>0</xdr:col>
      <xdr:colOff>0</xdr:colOff>
      <xdr:row>98</xdr:row>
      <xdr:rowOff>140969</xdr:rowOff>
    </xdr:from>
    <xdr:to>
      <xdr:col>11</xdr:col>
      <xdr:colOff>148589</xdr:colOff>
      <xdr:row>105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7342317-BD40-4773-8FDC-7AAB228F52AD}"/>
            </a:ext>
          </a:extLst>
        </xdr:cNvPr>
        <xdr:cNvSpPr/>
      </xdr:nvSpPr>
      <xdr:spPr>
        <a:xfrm>
          <a:off x="0" y="18952844"/>
          <a:ext cx="14531339" cy="1125856"/>
        </a:xfrm>
        <a:prstGeom prst="rect">
          <a:avLst/>
        </a:prstGeom>
        <a:solidFill>
          <a:srgbClr val="3399FF">
            <a:alpha val="50196"/>
          </a:srgb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600">
              <a:latin typeface="Amasis MT Pro" panose="02040504050005020304" pitchFamily="18" charset="0"/>
            </a:rPr>
            <a:t>1. How Spatial Anchoring (Placement) effect</a:t>
          </a:r>
          <a:r>
            <a:rPr lang="en-CA" sz="1600" baseline="0">
              <a:latin typeface="Amasis MT Pro" panose="02040504050005020304" pitchFamily="18" charset="0"/>
            </a:rPr>
            <a:t> the diegesis</a:t>
          </a:r>
        </a:p>
        <a:p>
          <a:pPr algn="l"/>
          <a:r>
            <a:rPr lang="en-CA" sz="1600" baseline="0">
              <a:latin typeface="Amasis MT Pro" panose="02040504050005020304" pitchFamily="18" charset="0"/>
            </a:rPr>
            <a:t>2. Embedded or 1:1 Correspondence resulting mid to high Coherenc.</a:t>
          </a:r>
        </a:p>
        <a:p>
          <a:pPr algn="l"/>
          <a:r>
            <a:rPr lang="en-CA" sz="1600" baseline="0">
              <a:latin typeface="Amasis MT Pro" panose="02040504050005020304" pitchFamily="18" charset="0"/>
            </a:rPr>
            <a:t>3. Abstract Visualzitions</a:t>
          </a:r>
        </a:p>
        <a:p>
          <a:pPr algn="l"/>
          <a:r>
            <a:rPr lang="en-CA" sz="1600">
              <a:latin typeface="Amasis MT Pro" panose="02040504050005020304" pitchFamily="18" charset="0"/>
            </a:rPr>
            <a:t>4. Mean: </a:t>
          </a:r>
          <a:r>
            <a:rPr lang="en-US" sz="1600" b="1"/>
            <a:t>15.31</a:t>
          </a:r>
          <a:r>
            <a:rPr lang="en-US" sz="1600"/>
            <a:t>;</a:t>
          </a:r>
          <a:r>
            <a:rPr lang="en-US" sz="1600" baseline="0"/>
            <a:t> SD: 1.13, (14-17)</a:t>
          </a:r>
          <a:endParaRPr lang="en-CA" sz="1600">
            <a:latin typeface="Amasis MT Pro" panose="02040504050005020304" pitchFamily="18" charset="0"/>
          </a:endParaRPr>
        </a:p>
      </xdr:txBody>
    </xdr:sp>
    <xdr:clientData/>
  </xdr:twoCellAnchor>
  <xdr:twoCellAnchor>
    <xdr:from>
      <xdr:col>0</xdr:col>
      <xdr:colOff>4147185</xdr:colOff>
      <xdr:row>115</xdr:row>
      <xdr:rowOff>89535</xdr:rowOff>
    </xdr:from>
    <xdr:to>
      <xdr:col>6</xdr:col>
      <xdr:colOff>409575</xdr:colOff>
      <xdr:row>118</xdr:row>
      <xdr:rowOff>112395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39F34F0-D0F2-4471-9DE4-3DC9056E03F6}"/>
            </a:ext>
          </a:extLst>
        </xdr:cNvPr>
        <xdr:cNvSpPr/>
      </xdr:nvSpPr>
      <xdr:spPr>
        <a:xfrm>
          <a:off x="4145280" y="21962745"/>
          <a:ext cx="6387465" cy="561975"/>
        </a:xfrm>
        <a:prstGeom prst="rect">
          <a:avLst/>
        </a:prstGeom>
        <a:solidFill>
          <a:srgbClr val="FFFF99">
            <a:alpha val="69804"/>
          </a:srgb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CA" sz="2200">
              <a:latin typeface="Amasis MT Pro" panose="02040504050005020304" pitchFamily="18" charset="0"/>
            </a:rPr>
            <a:t>Superimposed</a:t>
          </a:r>
        </a:p>
      </xdr:txBody>
    </xdr:sp>
    <xdr:clientData/>
  </xdr:twoCellAnchor>
  <xdr:twoCellAnchor>
    <xdr:from>
      <xdr:col>0</xdr:col>
      <xdr:colOff>142876</xdr:colOff>
      <xdr:row>137</xdr:row>
      <xdr:rowOff>72390</xdr:rowOff>
    </xdr:from>
    <xdr:to>
      <xdr:col>11</xdr:col>
      <xdr:colOff>281940</xdr:colOff>
      <xdr:row>142</xdr:row>
      <xdr:rowOff>139065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9BF9956-2398-4BD4-B3C7-C7B9EF730971}"/>
            </a:ext>
          </a:extLst>
        </xdr:cNvPr>
        <xdr:cNvSpPr/>
      </xdr:nvSpPr>
      <xdr:spPr>
        <a:xfrm>
          <a:off x="142876" y="26218515"/>
          <a:ext cx="14521814" cy="971550"/>
        </a:xfrm>
        <a:prstGeom prst="rect">
          <a:avLst/>
        </a:prstGeom>
        <a:solidFill>
          <a:srgbClr val="FFFFCC">
            <a:alpha val="50196"/>
          </a:srgb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600">
              <a:solidFill>
                <a:schemeClr val="tx1"/>
              </a:solidFill>
              <a:latin typeface="Amasis MT Pro" panose="02040504050005020304" pitchFamily="18" charset="0"/>
            </a:rPr>
            <a:t>1. Visualization is Overlaid onto the Referent </a:t>
          </a:r>
        </a:p>
        <a:p>
          <a:pPr algn="l"/>
          <a:r>
            <a:rPr lang="en-CA" sz="1600">
              <a:solidFill>
                <a:schemeClr val="tx1"/>
              </a:solidFill>
              <a:latin typeface="Amasis MT Pro" panose="02040504050005020304" pitchFamily="18" charset="0"/>
            </a:rPr>
            <a:t>2. Encoding Channel is Not Intuitive </a:t>
          </a:r>
        </a:p>
        <a:p>
          <a:pPr algn="l"/>
          <a:r>
            <a:rPr lang="en-CA" sz="1600">
              <a:solidFill>
                <a:schemeClr val="tx1"/>
              </a:solidFill>
              <a:latin typeface="Amasis MT Pro" panose="02040504050005020304" pitchFamily="18" charset="0"/>
            </a:rPr>
            <a:t>3. Visualization is Situated but Contextually Irrelevant</a:t>
          </a:r>
        </a:p>
      </xdr:txBody>
    </xdr:sp>
    <xdr:clientData/>
  </xdr:twoCellAnchor>
  <xdr:twoCellAnchor>
    <xdr:from>
      <xdr:col>0</xdr:col>
      <xdr:colOff>4265295</xdr:colOff>
      <xdr:row>149</xdr:row>
      <xdr:rowOff>102870</xdr:rowOff>
    </xdr:from>
    <xdr:to>
      <xdr:col>6</xdr:col>
      <xdr:colOff>504825</xdr:colOff>
      <xdr:row>152</xdr:row>
      <xdr:rowOff>129540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75EA615-1BB5-4D1D-9440-B0B32DEF0056}"/>
            </a:ext>
          </a:extLst>
        </xdr:cNvPr>
        <xdr:cNvSpPr/>
      </xdr:nvSpPr>
      <xdr:spPr>
        <a:xfrm>
          <a:off x="4265295" y="28420695"/>
          <a:ext cx="6364605" cy="569595"/>
        </a:xfrm>
        <a:prstGeom prst="rect">
          <a:avLst/>
        </a:prstGeom>
        <a:solidFill>
          <a:schemeClr val="accent6">
            <a:lumMod val="40000"/>
            <a:lumOff val="60000"/>
            <a:alpha val="69804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CA" sz="2200" baseline="0">
              <a:latin typeface="Amasis MT Pro" panose="02040504050005020304" pitchFamily="18" charset="0"/>
            </a:rPr>
            <a:t>Situated</a:t>
          </a:r>
          <a:endParaRPr lang="en-CA" sz="2200">
            <a:latin typeface="Amasis MT Pro" panose="02040504050005020304" pitchFamily="18" charset="0"/>
          </a:endParaRPr>
        </a:p>
      </xdr:txBody>
    </xdr:sp>
    <xdr:clientData/>
  </xdr:twoCellAnchor>
  <xdr:twoCellAnchor>
    <xdr:from>
      <xdr:col>0</xdr:col>
      <xdr:colOff>11431</xdr:colOff>
      <xdr:row>175</xdr:row>
      <xdr:rowOff>172328</xdr:rowOff>
    </xdr:from>
    <xdr:to>
      <xdr:col>11</xdr:col>
      <xdr:colOff>152400</xdr:colOff>
      <xdr:row>182</xdr:row>
      <xdr:rowOff>32532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07B9CEF-9632-4A44-B94A-42CB121EFB0E}"/>
            </a:ext>
          </a:extLst>
        </xdr:cNvPr>
        <xdr:cNvSpPr/>
      </xdr:nvSpPr>
      <xdr:spPr>
        <a:xfrm>
          <a:off x="15241" y="33620318"/>
          <a:ext cx="13834109" cy="1128934"/>
        </a:xfrm>
        <a:prstGeom prst="rect">
          <a:avLst/>
        </a:prstGeom>
        <a:solidFill>
          <a:schemeClr val="accent6">
            <a:lumMod val="40000"/>
            <a:lumOff val="60000"/>
            <a:alpha val="50196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600">
              <a:solidFill>
                <a:schemeClr val="tx1"/>
              </a:solidFill>
              <a:latin typeface="Amasis MT Pro" panose="02040504050005020304" pitchFamily="18" charset="0"/>
            </a:rPr>
            <a:t>1. Most Common Patterns in Traditional Situated Visualizations</a:t>
          </a:r>
        </a:p>
        <a:p>
          <a:pPr algn="l"/>
          <a:r>
            <a:rPr lang="en-CA" sz="1600">
              <a:solidFill>
                <a:schemeClr val="tx1"/>
              </a:solidFill>
              <a:latin typeface="Amasis MT Pro" panose="02040504050005020304" pitchFamily="18" charset="0"/>
            </a:rPr>
            <a:t>2.</a:t>
          </a:r>
          <a:r>
            <a:rPr lang="en-CA" sz="1600" baseline="0">
              <a:solidFill>
                <a:schemeClr val="tx1"/>
              </a:solidFill>
              <a:latin typeface="Amasis MT Pro" panose="02040504050005020304" pitchFamily="18" charset="0"/>
            </a:rPr>
            <a:t> </a:t>
          </a:r>
          <a:r>
            <a:rPr lang="en-CA" sz="1600">
              <a:solidFill>
                <a:schemeClr val="tx1"/>
              </a:solidFill>
              <a:latin typeface="Amasis MT Pro" panose="02040504050005020304" pitchFamily="18" charset="0"/>
            </a:rPr>
            <a:t>Spatially Situated Abstract Visualization </a:t>
          </a:r>
        </a:p>
        <a:p>
          <a:pPr algn="l"/>
          <a:r>
            <a:rPr lang="en-CA" sz="1600">
              <a:solidFill>
                <a:schemeClr val="tx1"/>
              </a:solidFill>
              <a:latin typeface="Amasis MT Pro" panose="02040504050005020304" pitchFamily="18" charset="0"/>
            </a:rPr>
            <a:t>3.</a:t>
          </a:r>
          <a:r>
            <a:rPr lang="en-CA" sz="1600" baseline="0">
              <a:solidFill>
                <a:schemeClr val="tx1"/>
              </a:solidFill>
              <a:latin typeface="Amasis MT Pro" panose="02040504050005020304" pitchFamily="18" charset="0"/>
            </a:rPr>
            <a:t> </a:t>
          </a:r>
          <a:r>
            <a:rPr lang="en-CA" sz="1600">
              <a:solidFill>
                <a:schemeClr val="tx1"/>
              </a:solidFill>
              <a:latin typeface="Amasis MT Pro" panose="02040504050005020304" pitchFamily="18" charset="0"/>
            </a:rPr>
            <a:t>Text and Abstract Shapes Conveying Relevant Information </a:t>
          </a:r>
        </a:p>
        <a:p>
          <a:pPr algn="l"/>
          <a:r>
            <a:rPr lang="en-CA" sz="1600">
              <a:solidFill>
                <a:schemeClr val="tx1"/>
              </a:solidFill>
              <a:latin typeface="Amasis MT Pro" panose="02040504050005020304" pitchFamily="18" charset="0"/>
            </a:rPr>
            <a:t>4. Misaligned with Surrounding Context 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34BB0-2BCD-4F67-844C-AA0349D46997}">
  <dimension ref="A1:L62"/>
  <sheetViews>
    <sheetView tabSelected="1" topLeftCell="C1" zoomScaleNormal="100" workbookViewId="0">
      <selection activeCell="J19" sqref="J19"/>
    </sheetView>
  </sheetViews>
  <sheetFormatPr defaultRowHeight="15.6" x14ac:dyDescent="0.3"/>
  <cols>
    <col min="1" max="1" width="68.88671875" style="3" customWidth="1"/>
    <col min="2" max="2" width="8.88671875" style="3"/>
    <col min="3" max="3" width="14.33203125" style="3" customWidth="1"/>
    <col min="4" max="4" width="20.33203125" style="3" customWidth="1"/>
    <col min="5" max="5" width="16.44140625" style="3" customWidth="1"/>
    <col min="6" max="6" width="18.6640625" style="3" customWidth="1"/>
    <col min="7" max="7" width="23.6640625" style="3" customWidth="1"/>
    <col min="8" max="8" width="27.6640625" style="3" customWidth="1"/>
    <col min="9" max="9" width="17.5546875" customWidth="1"/>
    <col min="10" max="10" width="12.33203125" style="9" customWidth="1"/>
    <col min="11" max="11" width="12.33203125" style="12" customWidth="1"/>
    <col min="12" max="12" width="8.88671875" style="3"/>
  </cols>
  <sheetData>
    <row r="1" spans="1:12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8" t="s">
        <v>78</v>
      </c>
      <c r="J1" s="25" t="s">
        <v>77</v>
      </c>
      <c r="K1" s="11" t="s">
        <v>69</v>
      </c>
      <c r="L1" s="1" t="s">
        <v>74</v>
      </c>
    </row>
    <row r="2" spans="1:12" x14ac:dyDescent="0.3">
      <c r="A2" s="3" t="s">
        <v>8</v>
      </c>
      <c r="B2">
        <v>1</v>
      </c>
      <c r="C2" s="3">
        <v>2016</v>
      </c>
      <c r="D2" s="3">
        <v>3</v>
      </c>
      <c r="E2" s="3">
        <v>5</v>
      </c>
      <c r="F2" s="3">
        <v>5</v>
      </c>
      <c r="G2" s="3">
        <v>3</v>
      </c>
      <c r="H2" s="3">
        <v>5</v>
      </c>
      <c r="I2">
        <f>SUM(D2:H2)</f>
        <v>21</v>
      </c>
      <c r="J2" s="24">
        <v>5</v>
      </c>
      <c r="K2" s="12">
        <v>2</v>
      </c>
      <c r="L2" s="14" t="s">
        <v>75</v>
      </c>
    </row>
    <row r="3" spans="1:12" x14ac:dyDescent="0.3">
      <c r="A3" s="3" t="s">
        <v>9</v>
      </c>
      <c r="B3">
        <v>2</v>
      </c>
      <c r="C3" s="3">
        <v>2015</v>
      </c>
      <c r="D3" s="3">
        <v>5</v>
      </c>
      <c r="E3" s="3">
        <v>1</v>
      </c>
      <c r="F3" s="3">
        <v>5</v>
      </c>
      <c r="G3" s="3">
        <v>4</v>
      </c>
      <c r="H3" s="3">
        <v>2</v>
      </c>
      <c r="I3">
        <f>SUM(D3:H3)</f>
        <v>17</v>
      </c>
      <c r="J3" s="24">
        <v>4</v>
      </c>
      <c r="K3" s="12">
        <v>1</v>
      </c>
      <c r="L3" s="14" t="s">
        <v>75</v>
      </c>
    </row>
    <row r="4" spans="1:12" x14ac:dyDescent="0.3">
      <c r="A4" s="3" t="s">
        <v>10</v>
      </c>
      <c r="B4">
        <v>3</v>
      </c>
      <c r="C4" s="3">
        <v>2021</v>
      </c>
      <c r="D4" s="3">
        <v>1</v>
      </c>
      <c r="E4" s="3">
        <v>5</v>
      </c>
      <c r="F4" s="3">
        <v>5</v>
      </c>
      <c r="G4" s="3">
        <v>2</v>
      </c>
      <c r="H4" s="3">
        <v>5</v>
      </c>
      <c r="I4">
        <f>SUM(D4:H4)</f>
        <v>18</v>
      </c>
      <c r="J4" s="24">
        <v>5</v>
      </c>
      <c r="K4" s="12">
        <v>0</v>
      </c>
      <c r="L4" s="15" t="s">
        <v>76</v>
      </c>
    </row>
    <row r="5" spans="1:12" x14ac:dyDescent="0.3">
      <c r="A5" s="3" t="s">
        <v>11</v>
      </c>
      <c r="B5">
        <v>4</v>
      </c>
      <c r="C5" s="3">
        <v>2021</v>
      </c>
      <c r="D5" s="3">
        <v>1</v>
      </c>
      <c r="E5" s="3">
        <v>3</v>
      </c>
      <c r="F5" s="3">
        <v>1</v>
      </c>
      <c r="G5" s="3">
        <v>2</v>
      </c>
      <c r="H5" s="3">
        <v>3</v>
      </c>
      <c r="I5">
        <f>SUM(D5:H5)</f>
        <v>10</v>
      </c>
      <c r="J5" s="24">
        <v>2</v>
      </c>
      <c r="K5" s="12">
        <v>0</v>
      </c>
      <c r="L5" s="15" t="s">
        <v>76</v>
      </c>
    </row>
    <row r="6" spans="1:12" x14ac:dyDescent="0.3">
      <c r="A6" s="3" t="s">
        <v>12</v>
      </c>
      <c r="B6">
        <v>5</v>
      </c>
      <c r="C6" s="3">
        <v>2019</v>
      </c>
      <c r="D6" s="3">
        <v>3</v>
      </c>
      <c r="E6" s="3">
        <v>2</v>
      </c>
      <c r="F6" s="3">
        <v>3</v>
      </c>
      <c r="G6" s="3">
        <v>3</v>
      </c>
      <c r="H6" s="3">
        <v>5</v>
      </c>
      <c r="I6">
        <f>SUM(D6:H6)</f>
        <v>16</v>
      </c>
      <c r="J6" s="24">
        <v>3</v>
      </c>
      <c r="K6" s="12">
        <v>0</v>
      </c>
      <c r="L6" s="15" t="s">
        <v>76</v>
      </c>
    </row>
    <row r="7" spans="1:12" x14ac:dyDescent="0.3">
      <c r="A7" s="3" t="s">
        <v>13</v>
      </c>
      <c r="B7">
        <v>6</v>
      </c>
      <c r="C7" s="3">
        <v>2019</v>
      </c>
      <c r="D7" s="3">
        <v>3</v>
      </c>
      <c r="E7" s="3">
        <v>5</v>
      </c>
      <c r="F7" s="3">
        <v>5</v>
      </c>
      <c r="G7" s="3">
        <v>3</v>
      </c>
      <c r="H7" s="3">
        <v>5</v>
      </c>
      <c r="I7">
        <f>SUM(D7:H7)</f>
        <v>21</v>
      </c>
      <c r="J7" s="24">
        <v>5</v>
      </c>
      <c r="K7" s="12">
        <v>1</v>
      </c>
      <c r="L7" s="14" t="s">
        <v>75</v>
      </c>
    </row>
    <row r="8" spans="1:12" x14ac:dyDescent="0.3">
      <c r="A8" s="3" t="s">
        <v>14</v>
      </c>
      <c r="B8">
        <v>7</v>
      </c>
      <c r="C8" s="3">
        <v>2021</v>
      </c>
      <c r="D8" s="3">
        <v>5</v>
      </c>
      <c r="E8" s="3">
        <v>5</v>
      </c>
      <c r="F8" s="3">
        <v>5</v>
      </c>
      <c r="G8" s="3">
        <v>4</v>
      </c>
      <c r="H8" s="3">
        <v>5</v>
      </c>
      <c r="I8">
        <f>SUM(D8:H8)</f>
        <v>24</v>
      </c>
      <c r="J8" s="24">
        <v>5</v>
      </c>
      <c r="K8" s="12">
        <v>0</v>
      </c>
      <c r="L8" s="15" t="s">
        <v>76</v>
      </c>
    </row>
    <row r="9" spans="1:12" x14ac:dyDescent="0.3">
      <c r="A9" s="3" t="s">
        <v>15</v>
      </c>
      <c r="B9">
        <v>8</v>
      </c>
      <c r="C9" s="3">
        <v>2019</v>
      </c>
      <c r="D9" s="3">
        <v>3</v>
      </c>
      <c r="E9" s="3">
        <v>5</v>
      </c>
      <c r="F9" s="3">
        <v>5</v>
      </c>
      <c r="G9" s="3">
        <v>5</v>
      </c>
      <c r="H9" s="3">
        <v>4</v>
      </c>
      <c r="I9">
        <f>SUM(D9:H9)</f>
        <v>22</v>
      </c>
      <c r="J9" s="24">
        <v>5</v>
      </c>
      <c r="K9" s="12">
        <v>2</v>
      </c>
      <c r="L9" s="14" t="s">
        <v>75</v>
      </c>
    </row>
    <row r="10" spans="1:12" ht="16.2" x14ac:dyDescent="0.35">
      <c r="A10" s="3" t="s">
        <v>16</v>
      </c>
      <c r="B10">
        <v>9</v>
      </c>
      <c r="C10" s="3">
        <v>2019</v>
      </c>
      <c r="D10" s="3">
        <v>4</v>
      </c>
      <c r="E10" s="3">
        <v>4</v>
      </c>
      <c r="F10" s="6">
        <v>2</v>
      </c>
      <c r="G10" s="3">
        <v>3</v>
      </c>
      <c r="H10" s="3">
        <v>5</v>
      </c>
      <c r="I10">
        <f>SUM(D10:H10)</f>
        <v>18</v>
      </c>
      <c r="J10" s="24">
        <v>3</v>
      </c>
      <c r="K10" s="12">
        <v>3</v>
      </c>
      <c r="L10" s="14" t="s">
        <v>75</v>
      </c>
    </row>
    <row r="11" spans="1:12" x14ac:dyDescent="0.3">
      <c r="A11" s="3" t="s">
        <v>17</v>
      </c>
      <c r="B11">
        <v>10</v>
      </c>
      <c r="C11" s="3">
        <v>2019</v>
      </c>
      <c r="D11" s="3">
        <v>5</v>
      </c>
      <c r="E11" s="3">
        <v>5</v>
      </c>
      <c r="F11" s="3">
        <v>2</v>
      </c>
      <c r="G11" s="3">
        <v>4</v>
      </c>
      <c r="H11" s="3">
        <v>1</v>
      </c>
      <c r="I11">
        <f>SUM(D11:H11)</f>
        <v>17</v>
      </c>
      <c r="J11" s="24">
        <v>3</v>
      </c>
      <c r="K11" s="12">
        <v>3</v>
      </c>
      <c r="L11" s="14" t="s">
        <v>75</v>
      </c>
    </row>
    <row r="12" spans="1:12" ht="16.2" x14ac:dyDescent="0.35">
      <c r="A12" s="3" t="s">
        <v>18</v>
      </c>
      <c r="B12">
        <v>11</v>
      </c>
      <c r="C12" s="3">
        <v>2020</v>
      </c>
      <c r="D12" s="3">
        <v>5</v>
      </c>
      <c r="E12" s="3">
        <v>1</v>
      </c>
      <c r="F12" s="3">
        <v>5</v>
      </c>
      <c r="G12" s="3">
        <v>4</v>
      </c>
      <c r="H12" s="3">
        <v>1</v>
      </c>
      <c r="I12">
        <f>SUM(D12:H12)</f>
        <v>16</v>
      </c>
      <c r="J12" s="24">
        <v>4</v>
      </c>
      <c r="K12" s="13">
        <v>3</v>
      </c>
      <c r="L12" s="14" t="s">
        <v>75</v>
      </c>
    </row>
    <row r="13" spans="1:12" x14ac:dyDescent="0.3">
      <c r="A13" s="3" t="s">
        <v>19</v>
      </c>
      <c r="B13">
        <v>12</v>
      </c>
      <c r="C13" s="3">
        <v>2020</v>
      </c>
      <c r="D13" s="3">
        <v>4</v>
      </c>
      <c r="E13" s="3">
        <v>1</v>
      </c>
      <c r="F13" s="3">
        <v>3</v>
      </c>
      <c r="G13" s="3">
        <v>3</v>
      </c>
      <c r="H13" s="3">
        <v>1</v>
      </c>
      <c r="I13">
        <f>SUM(D13:H13)</f>
        <v>12</v>
      </c>
      <c r="J13" s="24">
        <v>4</v>
      </c>
      <c r="K13" s="12">
        <v>3</v>
      </c>
      <c r="L13" s="14" t="s">
        <v>75</v>
      </c>
    </row>
    <row r="14" spans="1:12" x14ac:dyDescent="0.3">
      <c r="A14" s="3" t="s">
        <v>20</v>
      </c>
      <c r="B14">
        <v>13</v>
      </c>
      <c r="C14" s="3">
        <v>2016</v>
      </c>
      <c r="D14" s="3">
        <v>4</v>
      </c>
      <c r="E14" s="3">
        <v>1</v>
      </c>
      <c r="F14" s="3">
        <v>4</v>
      </c>
      <c r="G14" s="3">
        <v>4</v>
      </c>
      <c r="H14" s="3">
        <v>3</v>
      </c>
      <c r="I14">
        <f>SUM(D14:H14)</f>
        <v>16</v>
      </c>
      <c r="J14" s="24">
        <v>4</v>
      </c>
      <c r="K14" s="12" t="s">
        <v>70</v>
      </c>
      <c r="L14" s="14" t="s">
        <v>75</v>
      </c>
    </row>
    <row r="15" spans="1:12" x14ac:dyDescent="0.3">
      <c r="A15" s="3" t="s">
        <v>21</v>
      </c>
      <c r="B15">
        <v>14</v>
      </c>
      <c r="C15" s="3">
        <v>2021</v>
      </c>
      <c r="D15" s="3">
        <v>4</v>
      </c>
      <c r="E15" s="3">
        <v>1</v>
      </c>
      <c r="F15" s="3">
        <v>1</v>
      </c>
      <c r="G15" s="3">
        <v>2</v>
      </c>
      <c r="H15" s="3">
        <v>1</v>
      </c>
      <c r="I15">
        <f>SUM(D15:H15)</f>
        <v>9</v>
      </c>
      <c r="J15" s="24">
        <v>1</v>
      </c>
      <c r="K15" s="12">
        <v>0</v>
      </c>
      <c r="L15" s="15" t="s">
        <v>76</v>
      </c>
    </row>
    <row r="16" spans="1:12" ht="16.2" x14ac:dyDescent="0.35">
      <c r="A16" s="3" t="s">
        <v>22</v>
      </c>
      <c r="B16">
        <v>15</v>
      </c>
      <c r="C16" s="3">
        <v>2021</v>
      </c>
      <c r="D16" s="3">
        <v>4</v>
      </c>
      <c r="E16" s="3">
        <v>4</v>
      </c>
      <c r="F16" s="6">
        <v>1</v>
      </c>
      <c r="G16" s="3">
        <v>4</v>
      </c>
      <c r="H16" s="3">
        <v>4</v>
      </c>
      <c r="I16">
        <f>SUM(D16:H16)</f>
        <v>17</v>
      </c>
      <c r="J16" s="24">
        <v>3</v>
      </c>
      <c r="K16" s="12">
        <v>0</v>
      </c>
      <c r="L16" s="15" t="s">
        <v>76</v>
      </c>
    </row>
    <row r="17" spans="1:12" ht="16.2" x14ac:dyDescent="0.35">
      <c r="A17" s="3" t="s">
        <v>23</v>
      </c>
      <c r="B17">
        <v>16</v>
      </c>
      <c r="C17" s="3">
        <v>2021</v>
      </c>
      <c r="D17" s="3">
        <v>4</v>
      </c>
      <c r="E17" s="3">
        <v>3</v>
      </c>
      <c r="F17" s="6">
        <v>1</v>
      </c>
      <c r="G17" s="3">
        <v>3</v>
      </c>
      <c r="H17" s="3">
        <v>4</v>
      </c>
      <c r="I17">
        <f>SUM(D17:H17)</f>
        <v>15</v>
      </c>
      <c r="J17" s="24">
        <v>3</v>
      </c>
      <c r="K17" s="12" t="s">
        <v>70</v>
      </c>
      <c r="L17" s="14" t="s">
        <v>75</v>
      </c>
    </row>
    <row r="18" spans="1:12" x14ac:dyDescent="0.3">
      <c r="A18" s="3" t="s">
        <v>24</v>
      </c>
      <c r="B18">
        <v>17</v>
      </c>
      <c r="C18" s="3">
        <v>2009</v>
      </c>
      <c r="D18" s="3">
        <v>4</v>
      </c>
      <c r="E18" s="3">
        <v>5</v>
      </c>
      <c r="F18" s="3">
        <v>5</v>
      </c>
      <c r="G18" s="3">
        <v>5</v>
      </c>
      <c r="H18" s="3">
        <v>5</v>
      </c>
      <c r="I18">
        <f>SUM(D18:H18)</f>
        <v>24</v>
      </c>
      <c r="J18" s="24">
        <v>5</v>
      </c>
      <c r="K18" s="12">
        <v>1</v>
      </c>
      <c r="L18" s="14" t="s">
        <v>75</v>
      </c>
    </row>
    <row r="19" spans="1:12" ht="16.2" x14ac:dyDescent="0.35">
      <c r="A19" s="3" t="s">
        <v>25</v>
      </c>
      <c r="B19">
        <v>18</v>
      </c>
      <c r="C19" s="3">
        <v>2009</v>
      </c>
      <c r="D19" s="3">
        <v>4</v>
      </c>
      <c r="E19" s="3">
        <v>3</v>
      </c>
      <c r="F19" s="6">
        <v>1</v>
      </c>
      <c r="G19" s="3">
        <v>2</v>
      </c>
      <c r="H19" s="3">
        <v>2</v>
      </c>
      <c r="I19">
        <f>SUM(D19:H19)</f>
        <v>12</v>
      </c>
      <c r="J19" s="24">
        <v>1</v>
      </c>
      <c r="K19" s="12">
        <v>2</v>
      </c>
      <c r="L19" s="14" t="s">
        <v>75</v>
      </c>
    </row>
    <row r="20" spans="1:12" x14ac:dyDescent="0.3">
      <c r="A20" s="3" t="s">
        <v>26</v>
      </c>
      <c r="B20">
        <v>19</v>
      </c>
      <c r="C20" s="3">
        <v>2018</v>
      </c>
      <c r="D20" s="3">
        <v>4</v>
      </c>
      <c r="E20" s="3">
        <v>5</v>
      </c>
      <c r="F20" s="3">
        <v>2</v>
      </c>
      <c r="G20" s="3">
        <v>4</v>
      </c>
      <c r="H20" s="3">
        <v>1</v>
      </c>
      <c r="I20">
        <f>SUM(D20:H20)</f>
        <v>16</v>
      </c>
      <c r="J20" s="24">
        <v>3</v>
      </c>
      <c r="K20" s="12">
        <v>4</v>
      </c>
      <c r="L20" s="14" t="s">
        <v>75</v>
      </c>
    </row>
    <row r="21" spans="1:12" x14ac:dyDescent="0.3">
      <c r="A21" s="3" t="s">
        <v>27</v>
      </c>
      <c r="B21">
        <v>20</v>
      </c>
      <c r="C21" s="3">
        <v>2020</v>
      </c>
      <c r="D21" s="3">
        <v>4</v>
      </c>
      <c r="E21" s="3">
        <v>1</v>
      </c>
      <c r="F21" s="3">
        <v>1</v>
      </c>
      <c r="G21" s="3">
        <v>2</v>
      </c>
      <c r="H21" s="3">
        <v>2</v>
      </c>
      <c r="I21">
        <f>SUM(D21:H21)</f>
        <v>10</v>
      </c>
      <c r="J21" s="24">
        <v>1</v>
      </c>
      <c r="K21" s="12">
        <v>6</v>
      </c>
      <c r="L21" s="14" t="s">
        <v>75</v>
      </c>
    </row>
    <row r="22" spans="1:12" x14ac:dyDescent="0.3">
      <c r="A22" s="3" t="s">
        <v>28</v>
      </c>
      <c r="B22">
        <v>21</v>
      </c>
      <c r="C22" s="3">
        <v>2022</v>
      </c>
      <c r="D22" s="3">
        <v>3</v>
      </c>
      <c r="E22" s="3">
        <v>5</v>
      </c>
      <c r="F22" s="3">
        <v>3</v>
      </c>
      <c r="G22" s="3">
        <v>3</v>
      </c>
      <c r="H22" s="3">
        <v>4</v>
      </c>
      <c r="I22">
        <f>SUM(D22:H22)</f>
        <v>18</v>
      </c>
      <c r="J22" s="24">
        <v>5</v>
      </c>
      <c r="K22" s="12">
        <v>0</v>
      </c>
      <c r="L22" s="15" t="s">
        <v>76</v>
      </c>
    </row>
    <row r="23" spans="1:12" x14ac:dyDescent="0.3">
      <c r="A23" s="3" t="s">
        <v>29</v>
      </c>
      <c r="B23">
        <v>22</v>
      </c>
      <c r="C23" s="3">
        <v>2021</v>
      </c>
      <c r="D23" s="3">
        <v>4</v>
      </c>
      <c r="E23" s="3">
        <v>1</v>
      </c>
      <c r="F23" s="3">
        <v>2</v>
      </c>
      <c r="G23" s="3">
        <v>2</v>
      </c>
      <c r="H23" s="3">
        <v>1</v>
      </c>
      <c r="I23">
        <f>SUM(D23:H23)</f>
        <v>10</v>
      </c>
      <c r="J23" s="24">
        <v>1</v>
      </c>
      <c r="K23" s="12">
        <v>3</v>
      </c>
      <c r="L23" s="14" t="s">
        <v>75</v>
      </c>
    </row>
    <row r="24" spans="1:12" x14ac:dyDescent="0.3">
      <c r="A24" s="3" t="s">
        <v>30</v>
      </c>
      <c r="B24">
        <v>23</v>
      </c>
      <c r="C24" s="3">
        <v>2012</v>
      </c>
      <c r="D24" s="3">
        <v>2</v>
      </c>
      <c r="E24" s="3">
        <v>1</v>
      </c>
      <c r="F24" s="3">
        <v>1</v>
      </c>
      <c r="G24" s="3">
        <v>2</v>
      </c>
      <c r="H24" s="3">
        <v>1</v>
      </c>
      <c r="I24">
        <f>SUM(D24:H24)</f>
        <v>7</v>
      </c>
      <c r="J24" s="24">
        <v>2</v>
      </c>
      <c r="K24" s="12">
        <v>1</v>
      </c>
      <c r="L24" s="14" t="s">
        <v>75</v>
      </c>
    </row>
    <row r="25" spans="1:12" x14ac:dyDescent="0.3">
      <c r="A25" s="3" t="s">
        <v>31</v>
      </c>
      <c r="B25">
        <v>24</v>
      </c>
      <c r="C25" s="3">
        <v>2017</v>
      </c>
      <c r="D25" s="3">
        <v>4</v>
      </c>
      <c r="E25" s="3">
        <v>1</v>
      </c>
      <c r="F25" s="3">
        <v>2</v>
      </c>
      <c r="G25" s="3">
        <v>2</v>
      </c>
      <c r="H25" s="3">
        <v>1</v>
      </c>
      <c r="I25">
        <f>SUM(D25:H25)</f>
        <v>10</v>
      </c>
      <c r="J25" s="24">
        <v>1</v>
      </c>
      <c r="K25" s="12">
        <v>0</v>
      </c>
      <c r="L25" s="15" t="s">
        <v>76</v>
      </c>
    </row>
    <row r="26" spans="1:12" x14ac:dyDescent="0.3">
      <c r="A26" s="3" t="s">
        <v>32</v>
      </c>
      <c r="B26">
        <v>25</v>
      </c>
      <c r="C26" s="3">
        <v>2021</v>
      </c>
      <c r="D26" s="3">
        <v>1</v>
      </c>
      <c r="E26" s="3">
        <v>1</v>
      </c>
      <c r="F26" s="3">
        <v>1</v>
      </c>
      <c r="G26" s="3">
        <v>2</v>
      </c>
      <c r="H26" s="3">
        <v>1</v>
      </c>
      <c r="I26">
        <f>SUM(D26:H26)</f>
        <v>6</v>
      </c>
      <c r="J26" s="24">
        <v>2</v>
      </c>
      <c r="K26" s="12">
        <v>0</v>
      </c>
      <c r="L26" s="15" t="s">
        <v>76</v>
      </c>
    </row>
    <row r="27" spans="1:12" ht="16.2" x14ac:dyDescent="0.35">
      <c r="A27" s="3" t="s">
        <v>33</v>
      </c>
      <c r="B27">
        <v>26</v>
      </c>
      <c r="C27" s="3">
        <v>2018</v>
      </c>
      <c r="D27" s="3">
        <v>3</v>
      </c>
      <c r="E27" s="6">
        <v>2</v>
      </c>
      <c r="F27" s="3">
        <v>1</v>
      </c>
      <c r="G27" s="3">
        <v>4</v>
      </c>
      <c r="H27" s="3">
        <v>5</v>
      </c>
      <c r="I27">
        <f>SUM(D27:H27)</f>
        <v>15</v>
      </c>
      <c r="J27" s="24">
        <v>3</v>
      </c>
      <c r="K27" s="12">
        <v>3</v>
      </c>
      <c r="L27" s="14" t="s">
        <v>75</v>
      </c>
    </row>
    <row r="28" spans="1:12" x14ac:dyDescent="0.3">
      <c r="A28" s="3" t="s">
        <v>34</v>
      </c>
      <c r="B28">
        <v>27</v>
      </c>
      <c r="C28" s="3">
        <v>2015</v>
      </c>
      <c r="D28" s="3">
        <v>3</v>
      </c>
      <c r="E28" s="3">
        <v>1</v>
      </c>
      <c r="F28" s="3">
        <v>1</v>
      </c>
      <c r="G28" s="3">
        <v>2</v>
      </c>
      <c r="H28" s="3">
        <v>1</v>
      </c>
      <c r="I28">
        <f>SUM(D28:H28)</f>
        <v>8</v>
      </c>
      <c r="J28" s="24">
        <v>2</v>
      </c>
      <c r="K28" s="12">
        <v>2</v>
      </c>
      <c r="L28" s="14" t="s">
        <v>75</v>
      </c>
    </row>
    <row r="29" spans="1:12" x14ac:dyDescent="0.3">
      <c r="A29" s="3" t="s">
        <v>35</v>
      </c>
      <c r="B29">
        <v>28</v>
      </c>
      <c r="C29" s="3">
        <v>2012</v>
      </c>
      <c r="D29" s="3">
        <v>4</v>
      </c>
      <c r="E29" s="3">
        <v>2</v>
      </c>
      <c r="F29" s="3">
        <v>1</v>
      </c>
      <c r="G29" s="3">
        <v>2</v>
      </c>
      <c r="H29" s="3">
        <v>2</v>
      </c>
      <c r="I29">
        <f>SUM(D29:H29)</f>
        <v>11</v>
      </c>
      <c r="J29" s="24">
        <v>1</v>
      </c>
      <c r="K29" s="12">
        <v>4</v>
      </c>
      <c r="L29" s="14" t="s">
        <v>75</v>
      </c>
    </row>
    <row r="30" spans="1:12" x14ac:dyDescent="0.3">
      <c r="A30" s="3" t="s">
        <v>36</v>
      </c>
      <c r="B30">
        <v>29</v>
      </c>
      <c r="C30" s="3">
        <v>2015</v>
      </c>
      <c r="D30" s="3">
        <v>3</v>
      </c>
      <c r="E30" s="3">
        <v>1</v>
      </c>
      <c r="F30" s="3">
        <v>1</v>
      </c>
      <c r="G30" s="3">
        <v>2</v>
      </c>
      <c r="H30" s="3">
        <v>1</v>
      </c>
      <c r="I30">
        <f>SUM(D30:H30)</f>
        <v>8</v>
      </c>
      <c r="J30" s="24">
        <v>2</v>
      </c>
      <c r="K30" s="12">
        <v>1</v>
      </c>
      <c r="L30" s="14" t="s">
        <v>75</v>
      </c>
    </row>
    <row r="31" spans="1:12" ht="16.2" x14ac:dyDescent="0.35">
      <c r="A31" s="3" t="s">
        <v>37</v>
      </c>
      <c r="B31">
        <v>30</v>
      </c>
      <c r="C31" s="3">
        <v>2024</v>
      </c>
      <c r="D31" s="3">
        <v>4</v>
      </c>
      <c r="E31" s="3">
        <v>1</v>
      </c>
      <c r="F31" s="3">
        <v>3</v>
      </c>
      <c r="G31" s="3">
        <v>4</v>
      </c>
      <c r="H31" s="7">
        <v>3</v>
      </c>
      <c r="I31">
        <f>SUM(D31:H31)</f>
        <v>15</v>
      </c>
      <c r="J31" s="24">
        <v>4</v>
      </c>
      <c r="K31" s="12">
        <v>0</v>
      </c>
      <c r="L31" s="15" t="s">
        <v>76</v>
      </c>
    </row>
    <row r="32" spans="1:12" x14ac:dyDescent="0.3">
      <c r="A32" s="3" t="s">
        <v>38</v>
      </c>
      <c r="B32">
        <v>31</v>
      </c>
      <c r="C32" s="3">
        <v>2024</v>
      </c>
      <c r="D32" s="3">
        <v>1</v>
      </c>
      <c r="E32" s="3">
        <v>3</v>
      </c>
      <c r="F32" s="3">
        <v>2</v>
      </c>
      <c r="G32" s="3">
        <v>2</v>
      </c>
      <c r="H32" s="3">
        <v>3</v>
      </c>
      <c r="I32">
        <f>SUM(D32:H32)</f>
        <v>11</v>
      </c>
      <c r="J32" s="24">
        <v>2</v>
      </c>
      <c r="K32" s="12">
        <v>0</v>
      </c>
      <c r="L32" s="15" t="s">
        <v>76</v>
      </c>
    </row>
    <row r="33" spans="1:12" x14ac:dyDescent="0.3">
      <c r="A33" s="3" t="s">
        <v>39</v>
      </c>
      <c r="B33">
        <v>32</v>
      </c>
      <c r="C33" s="3">
        <v>2017</v>
      </c>
      <c r="D33" s="3">
        <v>3</v>
      </c>
      <c r="E33" s="3">
        <v>1</v>
      </c>
      <c r="F33" s="3">
        <v>1</v>
      </c>
      <c r="G33" s="3">
        <v>2</v>
      </c>
      <c r="H33" s="3">
        <v>1</v>
      </c>
      <c r="I33">
        <f>SUM(D33:H33)</f>
        <v>8</v>
      </c>
      <c r="J33" s="24">
        <v>2</v>
      </c>
      <c r="K33" s="12">
        <v>3</v>
      </c>
      <c r="L33" s="14" t="s">
        <v>75</v>
      </c>
    </row>
    <row r="34" spans="1:12" x14ac:dyDescent="0.3">
      <c r="A34" s="3" t="s">
        <v>40</v>
      </c>
      <c r="B34">
        <v>33</v>
      </c>
      <c r="C34" s="3">
        <v>2017</v>
      </c>
      <c r="D34" s="3">
        <v>3</v>
      </c>
      <c r="E34" s="3">
        <v>1</v>
      </c>
      <c r="F34" s="3">
        <v>1</v>
      </c>
      <c r="G34" s="3">
        <v>2</v>
      </c>
      <c r="H34" s="3">
        <v>1</v>
      </c>
      <c r="I34">
        <f>SUM(D34:H34)</f>
        <v>8</v>
      </c>
      <c r="J34" s="24">
        <v>2</v>
      </c>
      <c r="K34" s="12">
        <v>1</v>
      </c>
      <c r="L34" s="14" t="s">
        <v>75</v>
      </c>
    </row>
    <row r="35" spans="1:12" x14ac:dyDescent="0.3">
      <c r="A35" s="3" t="s">
        <v>41</v>
      </c>
      <c r="B35">
        <v>34</v>
      </c>
      <c r="C35" s="3">
        <v>2019</v>
      </c>
      <c r="D35" s="3">
        <v>3</v>
      </c>
      <c r="E35" s="3">
        <v>1</v>
      </c>
      <c r="F35" s="3">
        <v>1</v>
      </c>
      <c r="G35" s="3">
        <v>2</v>
      </c>
      <c r="H35" s="3">
        <v>1</v>
      </c>
      <c r="I35">
        <f>SUM(D35:H35)</f>
        <v>8</v>
      </c>
      <c r="J35" s="24">
        <v>2</v>
      </c>
      <c r="K35" s="12">
        <v>2</v>
      </c>
      <c r="L35" s="14" t="s">
        <v>75</v>
      </c>
    </row>
    <row r="36" spans="1:12" x14ac:dyDescent="0.3">
      <c r="A36" s="3" t="s">
        <v>42</v>
      </c>
      <c r="B36">
        <v>35</v>
      </c>
      <c r="C36" s="3">
        <v>2019</v>
      </c>
      <c r="D36" s="3">
        <v>3</v>
      </c>
      <c r="E36" s="3">
        <v>2</v>
      </c>
      <c r="F36" s="3">
        <v>1</v>
      </c>
      <c r="G36" s="3">
        <v>4</v>
      </c>
      <c r="H36" s="3">
        <v>5</v>
      </c>
      <c r="I36">
        <f>SUM(D36:H36)</f>
        <v>15</v>
      </c>
      <c r="J36" s="24">
        <v>3</v>
      </c>
      <c r="K36" s="12">
        <v>2</v>
      </c>
      <c r="L36" s="14" t="s">
        <v>75</v>
      </c>
    </row>
    <row r="37" spans="1:12" x14ac:dyDescent="0.3">
      <c r="A37" s="3" t="s">
        <v>43</v>
      </c>
      <c r="B37">
        <v>36</v>
      </c>
      <c r="C37" s="3">
        <v>2018</v>
      </c>
      <c r="D37" s="3">
        <v>5</v>
      </c>
      <c r="E37" s="3">
        <v>5</v>
      </c>
      <c r="F37" s="3">
        <v>5</v>
      </c>
      <c r="G37" s="3">
        <v>4</v>
      </c>
      <c r="H37" s="3">
        <v>5</v>
      </c>
      <c r="I37">
        <f>SUM(D37:H37)</f>
        <v>24</v>
      </c>
      <c r="J37" s="24">
        <v>5</v>
      </c>
      <c r="K37" s="12">
        <v>0</v>
      </c>
      <c r="L37" s="15" t="s">
        <v>76</v>
      </c>
    </row>
    <row r="38" spans="1:12" x14ac:dyDescent="0.3">
      <c r="A38" s="3" t="s">
        <v>44</v>
      </c>
      <c r="B38">
        <v>37</v>
      </c>
      <c r="C38" s="3">
        <v>2020</v>
      </c>
      <c r="D38" s="3">
        <v>5</v>
      </c>
      <c r="E38" s="3">
        <v>4</v>
      </c>
      <c r="F38" s="3">
        <v>2</v>
      </c>
      <c r="G38" s="3">
        <v>4</v>
      </c>
      <c r="H38" s="3">
        <v>4</v>
      </c>
      <c r="I38">
        <f>SUM(D38:H38)</f>
        <v>19</v>
      </c>
      <c r="J38" s="24">
        <v>3</v>
      </c>
      <c r="K38" s="12">
        <v>2</v>
      </c>
      <c r="L38" s="14" t="s">
        <v>75</v>
      </c>
    </row>
    <row r="39" spans="1:12" x14ac:dyDescent="0.3">
      <c r="A39" s="3" t="s">
        <v>45</v>
      </c>
      <c r="B39">
        <v>38</v>
      </c>
      <c r="C39" s="3">
        <v>2020</v>
      </c>
      <c r="D39" s="3">
        <v>3</v>
      </c>
      <c r="E39" s="3">
        <v>1</v>
      </c>
      <c r="F39" s="3">
        <v>1</v>
      </c>
      <c r="G39" s="3">
        <v>2</v>
      </c>
      <c r="H39" s="3">
        <v>1</v>
      </c>
      <c r="I39">
        <f>SUM(D39:H39)</f>
        <v>8</v>
      </c>
      <c r="J39" s="24">
        <v>2</v>
      </c>
      <c r="K39" s="12">
        <v>2</v>
      </c>
      <c r="L39" s="14" t="s">
        <v>75</v>
      </c>
    </row>
    <row r="40" spans="1:12" x14ac:dyDescent="0.3">
      <c r="A40" s="3" t="s">
        <v>46</v>
      </c>
      <c r="B40">
        <v>39</v>
      </c>
      <c r="C40" s="3">
        <v>2022</v>
      </c>
      <c r="D40" s="3">
        <v>3</v>
      </c>
      <c r="E40" s="3">
        <v>5</v>
      </c>
      <c r="F40" s="3">
        <v>4</v>
      </c>
      <c r="G40" s="3">
        <v>3</v>
      </c>
      <c r="H40" s="3">
        <v>5</v>
      </c>
      <c r="I40">
        <f>SUM(D40:H40)</f>
        <v>20</v>
      </c>
      <c r="J40" s="24">
        <v>5</v>
      </c>
      <c r="K40" s="12">
        <v>7</v>
      </c>
      <c r="L40" s="14" t="s">
        <v>75</v>
      </c>
    </row>
    <row r="41" spans="1:12" x14ac:dyDescent="0.3">
      <c r="A41" s="3" t="s">
        <v>47</v>
      </c>
      <c r="B41">
        <v>40</v>
      </c>
      <c r="C41" s="3">
        <v>2023</v>
      </c>
      <c r="D41" s="3">
        <v>3</v>
      </c>
      <c r="E41" s="3">
        <v>1</v>
      </c>
      <c r="F41" s="3">
        <v>2</v>
      </c>
      <c r="G41" s="3">
        <v>2</v>
      </c>
      <c r="H41" s="3">
        <v>1</v>
      </c>
      <c r="I41">
        <f>SUM(D41:H41)</f>
        <v>9</v>
      </c>
      <c r="J41" s="24">
        <v>2</v>
      </c>
      <c r="K41" s="12">
        <v>3</v>
      </c>
      <c r="L41" s="14" t="s">
        <v>75</v>
      </c>
    </row>
    <row r="42" spans="1:12" x14ac:dyDescent="0.3">
      <c r="A42" s="3" t="s">
        <v>48</v>
      </c>
      <c r="B42">
        <v>41</v>
      </c>
      <c r="C42" s="3">
        <v>2023</v>
      </c>
      <c r="D42" s="3">
        <v>5</v>
      </c>
      <c r="E42" s="3">
        <v>1</v>
      </c>
      <c r="F42" s="3">
        <v>2</v>
      </c>
      <c r="G42" s="3">
        <v>5</v>
      </c>
      <c r="H42" s="3">
        <v>1</v>
      </c>
      <c r="I42">
        <f>SUM(D42:H42)</f>
        <v>14</v>
      </c>
      <c r="J42" s="24">
        <v>4</v>
      </c>
      <c r="K42" s="12">
        <v>3</v>
      </c>
      <c r="L42" s="14" t="s">
        <v>75</v>
      </c>
    </row>
    <row r="43" spans="1:12" x14ac:dyDescent="0.3">
      <c r="A43" s="3" t="s">
        <v>49</v>
      </c>
      <c r="B43">
        <v>42</v>
      </c>
      <c r="C43" s="3">
        <v>2024</v>
      </c>
      <c r="D43" s="3">
        <v>4</v>
      </c>
      <c r="E43" s="3">
        <v>1</v>
      </c>
      <c r="F43" s="3">
        <v>4</v>
      </c>
      <c r="G43" s="3">
        <v>4</v>
      </c>
      <c r="H43" s="3">
        <v>1</v>
      </c>
      <c r="I43">
        <f>SUM(D43:H43)</f>
        <v>14</v>
      </c>
      <c r="J43" s="24">
        <v>4</v>
      </c>
      <c r="K43" s="12">
        <v>1</v>
      </c>
      <c r="L43" s="14" t="s">
        <v>75</v>
      </c>
    </row>
    <row r="44" spans="1:12" x14ac:dyDescent="0.3">
      <c r="A44" s="3" t="s">
        <v>50</v>
      </c>
      <c r="B44">
        <v>43</v>
      </c>
      <c r="C44" s="3">
        <v>2024</v>
      </c>
      <c r="D44" s="3">
        <v>5</v>
      </c>
      <c r="E44" s="3">
        <v>1</v>
      </c>
      <c r="F44" s="3">
        <v>4</v>
      </c>
      <c r="G44" s="3">
        <v>4</v>
      </c>
      <c r="H44" s="3">
        <v>1</v>
      </c>
      <c r="I44">
        <f>SUM(D44:H44)</f>
        <v>15</v>
      </c>
      <c r="J44" s="24">
        <v>4</v>
      </c>
      <c r="K44" s="12">
        <v>0</v>
      </c>
      <c r="L44" s="15" t="s">
        <v>76</v>
      </c>
    </row>
    <row r="45" spans="1:12" x14ac:dyDescent="0.3">
      <c r="A45" s="3" t="s">
        <v>51</v>
      </c>
      <c r="B45">
        <v>44</v>
      </c>
      <c r="C45" s="3">
        <v>2024</v>
      </c>
      <c r="D45" s="3">
        <v>3</v>
      </c>
      <c r="E45" s="3">
        <v>5</v>
      </c>
      <c r="F45" s="3">
        <v>2</v>
      </c>
      <c r="G45" s="3">
        <v>5</v>
      </c>
      <c r="H45" s="3">
        <v>3</v>
      </c>
      <c r="I45">
        <f>SUM(D45:H45)</f>
        <v>18</v>
      </c>
      <c r="J45" s="24">
        <v>3</v>
      </c>
      <c r="K45" s="12">
        <v>1</v>
      </c>
      <c r="L45" s="14" t="s">
        <v>75</v>
      </c>
    </row>
    <row r="46" spans="1:12" x14ac:dyDescent="0.3">
      <c r="A46" s="3" t="s">
        <v>52</v>
      </c>
      <c r="B46">
        <v>45</v>
      </c>
      <c r="C46" s="3">
        <v>2023</v>
      </c>
      <c r="D46" s="3">
        <v>4</v>
      </c>
      <c r="E46" s="3">
        <v>1</v>
      </c>
      <c r="F46" s="3">
        <v>2</v>
      </c>
      <c r="G46" s="3">
        <v>2</v>
      </c>
      <c r="H46" s="3">
        <v>1</v>
      </c>
      <c r="I46">
        <f>SUM(D46:H46)</f>
        <v>10</v>
      </c>
      <c r="J46" s="24">
        <v>1</v>
      </c>
      <c r="K46" s="12">
        <v>4</v>
      </c>
      <c r="L46" s="14" t="s">
        <v>75</v>
      </c>
    </row>
    <row r="47" spans="1:12" x14ac:dyDescent="0.3">
      <c r="A47" s="3" t="s">
        <v>53</v>
      </c>
      <c r="B47">
        <v>46</v>
      </c>
      <c r="C47" s="3">
        <v>2023</v>
      </c>
      <c r="D47" s="3">
        <v>2</v>
      </c>
      <c r="E47" s="3">
        <v>1</v>
      </c>
      <c r="F47" s="3">
        <v>1</v>
      </c>
      <c r="G47" s="3">
        <v>2</v>
      </c>
      <c r="H47" s="3">
        <v>1</v>
      </c>
      <c r="I47">
        <f>SUM(D47:H47)</f>
        <v>7</v>
      </c>
      <c r="J47" s="24">
        <v>2</v>
      </c>
      <c r="K47" s="12">
        <v>4</v>
      </c>
      <c r="L47" s="14" t="s">
        <v>75</v>
      </c>
    </row>
    <row r="48" spans="1:12" x14ac:dyDescent="0.3">
      <c r="A48" s="3" t="s">
        <v>54</v>
      </c>
      <c r="B48">
        <v>47</v>
      </c>
      <c r="C48" s="3">
        <v>2023</v>
      </c>
      <c r="D48" s="3">
        <v>3</v>
      </c>
      <c r="E48" s="3">
        <v>1</v>
      </c>
      <c r="F48" s="3">
        <v>1</v>
      </c>
      <c r="G48" s="3">
        <v>2</v>
      </c>
      <c r="H48" s="3">
        <v>1</v>
      </c>
      <c r="I48">
        <f>SUM(D48:H48)</f>
        <v>8</v>
      </c>
      <c r="J48" s="24">
        <v>2</v>
      </c>
      <c r="K48" s="12">
        <v>3</v>
      </c>
      <c r="L48" s="14" t="s">
        <v>75</v>
      </c>
    </row>
    <row r="49" spans="1:12" x14ac:dyDescent="0.3">
      <c r="A49" s="3" t="s">
        <v>55</v>
      </c>
      <c r="B49">
        <v>48</v>
      </c>
      <c r="C49" s="3">
        <v>2024</v>
      </c>
      <c r="D49" s="3">
        <v>3</v>
      </c>
      <c r="E49" s="3">
        <v>2</v>
      </c>
      <c r="F49" s="3">
        <v>1</v>
      </c>
      <c r="G49" s="3">
        <v>2</v>
      </c>
      <c r="H49" s="3">
        <v>2</v>
      </c>
      <c r="I49">
        <f>SUM(D49:H49)</f>
        <v>10</v>
      </c>
      <c r="J49" s="24">
        <v>2</v>
      </c>
      <c r="K49" s="12">
        <v>3</v>
      </c>
      <c r="L49" s="14" t="s">
        <v>75</v>
      </c>
    </row>
    <row r="50" spans="1:12" x14ac:dyDescent="0.3">
      <c r="A50" s="3" t="s">
        <v>56</v>
      </c>
      <c r="B50">
        <v>49</v>
      </c>
      <c r="C50" s="3">
        <v>2023</v>
      </c>
      <c r="D50" s="3">
        <v>4</v>
      </c>
      <c r="E50" s="3">
        <v>1</v>
      </c>
      <c r="F50" s="3">
        <v>1</v>
      </c>
      <c r="G50" s="3">
        <v>2</v>
      </c>
      <c r="H50" s="3">
        <v>1</v>
      </c>
      <c r="I50">
        <f>SUM(D50:H50)</f>
        <v>9</v>
      </c>
      <c r="J50" s="24">
        <v>1</v>
      </c>
      <c r="K50" s="12">
        <v>2</v>
      </c>
      <c r="L50" s="14" t="s">
        <v>75</v>
      </c>
    </row>
    <row r="51" spans="1:12" x14ac:dyDescent="0.3">
      <c r="A51" s="3" t="s">
        <v>57</v>
      </c>
      <c r="B51">
        <v>50</v>
      </c>
      <c r="C51" s="3">
        <v>2024</v>
      </c>
      <c r="D51" s="3">
        <v>4</v>
      </c>
      <c r="E51" s="3">
        <v>1</v>
      </c>
      <c r="F51" s="3">
        <v>1</v>
      </c>
      <c r="G51" s="3">
        <v>2</v>
      </c>
      <c r="H51" s="3">
        <v>1</v>
      </c>
      <c r="I51">
        <f>SUM(D51:H51)</f>
        <v>9</v>
      </c>
      <c r="J51" s="24">
        <v>1</v>
      </c>
      <c r="K51" s="12" t="s">
        <v>71</v>
      </c>
      <c r="L51" s="14" t="s">
        <v>75</v>
      </c>
    </row>
    <row r="52" spans="1:12" x14ac:dyDescent="0.3">
      <c r="A52" s="3" t="s">
        <v>58</v>
      </c>
      <c r="B52">
        <v>51</v>
      </c>
      <c r="C52" s="3">
        <v>2023</v>
      </c>
      <c r="D52" s="3">
        <v>3</v>
      </c>
      <c r="E52" s="3">
        <v>1</v>
      </c>
      <c r="F52" s="3">
        <v>1</v>
      </c>
      <c r="G52" s="3">
        <v>2</v>
      </c>
      <c r="H52" s="3">
        <v>3</v>
      </c>
      <c r="I52">
        <f>SUM(D52:H52)</f>
        <v>10</v>
      </c>
      <c r="J52" s="24">
        <v>2</v>
      </c>
      <c r="K52" s="12">
        <v>2</v>
      </c>
      <c r="L52" s="14" t="s">
        <v>75</v>
      </c>
    </row>
    <row r="53" spans="1:12" x14ac:dyDescent="0.3">
      <c r="A53" s="3" t="s">
        <v>59</v>
      </c>
      <c r="B53">
        <v>52</v>
      </c>
      <c r="C53" s="3">
        <v>2024</v>
      </c>
      <c r="D53" s="3">
        <v>3</v>
      </c>
      <c r="E53" s="3">
        <v>1</v>
      </c>
      <c r="F53" s="3">
        <v>1</v>
      </c>
      <c r="G53" s="3">
        <v>2</v>
      </c>
      <c r="H53" s="3">
        <v>1</v>
      </c>
      <c r="I53">
        <f>SUM(D53:H53)</f>
        <v>8</v>
      </c>
      <c r="J53" s="24">
        <v>2</v>
      </c>
      <c r="K53" s="12" t="s">
        <v>72</v>
      </c>
      <c r="L53" s="14" t="s">
        <v>75</v>
      </c>
    </row>
    <row r="54" spans="1:12" ht="16.2" x14ac:dyDescent="0.35">
      <c r="A54" s="3" t="s">
        <v>60</v>
      </c>
      <c r="B54">
        <v>53</v>
      </c>
      <c r="C54" s="3">
        <v>2022</v>
      </c>
      <c r="D54" s="4">
        <v>5</v>
      </c>
      <c r="E54" s="5">
        <v>2</v>
      </c>
      <c r="F54" s="4">
        <v>3</v>
      </c>
      <c r="G54" s="4">
        <v>3</v>
      </c>
      <c r="H54" s="3">
        <v>1</v>
      </c>
      <c r="I54">
        <f>SUM(D54:H54)</f>
        <v>14</v>
      </c>
      <c r="J54" s="24">
        <v>4</v>
      </c>
      <c r="K54" s="12">
        <v>3</v>
      </c>
      <c r="L54" s="14" t="s">
        <v>75</v>
      </c>
    </row>
    <row r="55" spans="1:12" x14ac:dyDescent="0.3">
      <c r="A55" s="3" t="s">
        <v>61</v>
      </c>
      <c r="B55">
        <v>54</v>
      </c>
      <c r="C55" s="3">
        <v>2018</v>
      </c>
      <c r="D55" s="3">
        <v>4</v>
      </c>
      <c r="E55" s="3">
        <v>2</v>
      </c>
      <c r="F55" s="3">
        <v>2</v>
      </c>
      <c r="G55" s="3">
        <v>2</v>
      </c>
      <c r="H55" s="3">
        <v>3</v>
      </c>
      <c r="I55">
        <f>SUM(D55:H55)</f>
        <v>13</v>
      </c>
      <c r="J55" s="24">
        <v>1</v>
      </c>
      <c r="K55" s="12">
        <v>0</v>
      </c>
      <c r="L55" s="15" t="s">
        <v>76</v>
      </c>
    </row>
    <row r="56" spans="1:12" x14ac:dyDescent="0.3">
      <c r="A56" s="3" t="s">
        <v>62</v>
      </c>
      <c r="B56">
        <v>55</v>
      </c>
      <c r="C56" s="3">
        <v>2021</v>
      </c>
      <c r="D56" s="3">
        <v>4</v>
      </c>
      <c r="E56" s="3">
        <v>2</v>
      </c>
      <c r="F56" s="3">
        <v>1</v>
      </c>
      <c r="G56" s="3">
        <v>2</v>
      </c>
      <c r="H56" s="3">
        <v>1</v>
      </c>
      <c r="I56">
        <f>SUM(D56:H56)</f>
        <v>10</v>
      </c>
      <c r="J56" s="24">
        <v>1</v>
      </c>
      <c r="K56" s="12">
        <v>1</v>
      </c>
      <c r="L56" s="14" t="s">
        <v>75</v>
      </c>
    </row>
    <row r="57" spans="1:12" x14ac:dyDescent="0.3">
      <c r="A57" s="3" t="s">
        <v>63</v>
      </c>
      <c r="B57">
        <v>56</v>
      </c>
      <c r="C57" s="3">
        <v>2021</v>
      </c>
      <c r="D57" s="3">
        <v>4</v>
      </c>
      <c r="E57" s="3">
        <v>3</v>
      </c>
      <c r="F57" s="3">
        <v>2</v>
      </c>
      <c r="G57" s="3">
        <v>2</v>
      </c>
      <c r="H57" s="3">
        <v>3</v>
      </c>
      <c r="I57">
        <f>SUM(D57:H57)</f>
        <v>14</v>
      </c>
      <c r="J57" s="24">
        <v>1</v>
      </c>
      <c r="K57" s="12">
        <v>0</v>
      </c>
      <c r="L57" s="15" t="s">
        <v>76</v>
      </c>
    </row>
    <row r="58" spans="1:12" x14ac:dyDescent="0.3">
      <c r="A58" s="3" t="s">
        <v>64</v>
      </c>
      <c r="B58">
        <v>57</v>
      </c>
      <c r="C58" s="3">
        <v>2023</v>
      </c>
      <c r="D58" s="3">
        <v>5</v>
      </c>
      <c r="E58" s="3">
        <v>1</v>
      </c>
      <c r="F58" s="3">
        <v>2</v>
      </c>
      <c r="G58" s="3">
        <v>4</v>
      </c>
      <c r="H58" s="3">
        <v>4</v>
      </c>
      <c r="I58">
        <f>SUM(D58:H58)</f>
        <v>16</v>
      </c>
      <c r="J58" s="24">
        <v>4</v>
      </c>
      <c r="K58" s="12">
        <v>3</v>
      </c>
      <c r="L58" s="14" t="s">
        <v>75</v>
      </c>
    </row>
    <row r="59" spans="1:12" x14ac:dyDescent="0.3">
      <c r="A59" s="3" t="s">
        <v>65</v>
      </c>
      <c r="B59">
        <v>58</v>
      </c>
      <c r="C59" s="3">
        <v>2022</v>
      </c>
      <c r="D59" s="3">
        <v>3</v>
      </c>
      <c r="E59" s="3">
        <v>1</v>
      </c>
      <c r="F59" s="3">
        <v>1</v>
      </c>
      <c r="G59" s="3">
        <v>2</v>
      </c>
      <c r="H59" s="3">
        <v>1</v>
      </c>
      <c r="I59">
        <f>SUM(D59:H59)</f>
        <v>8</v>
      </c>
      <c r="J59" s="24">
        <v>2</v>
      </c>
      <c r="K59" s="12">
        <v>4</v>
      </c>
      <c r="L59" s="14" t="s">
        <v>75</v>
      </c>
    </row>
    <row r="60" spans="1:12" x14ac:dyDescent="0.3">
      <c r="A60" s="3" t="s">
        <v>66</v>
      </c>
      <c r="B60">
        <v>59</v>
      </c>
      <c r="C60" s="3">
        <v>2022</v>
      </c>
      <c r="D60" s="3">
        <v>4</v>
      </c>
      <c r="E60" s="3">
        <v>4</v>
      </c>
      <c r="F60" s="3">
        <v>3</v>
      </c>
      <c r="G60" s="3">
        <v>4</v>
      </c>
      <c r="H60" s="3">
        <v>1</v>
      </c>
      <c r="I60">
        <f>SUM(D60:H60)</f>
        <v>16</v>
      </c>
      <c r="J60" s="24">
        <v>3</v>
      </c>
      <c r="K60" s="12">
        <v>4</v>
      </c>
      <c r="L60" s="14" t="s">
        <v>75</v>
      </c>
    </row>
    <row r="61" spans="1:12" x14ac:dyDescent="0.3">
      <c r="A61" s="3" t="s">
        <v>67</v>
      </c>
      <c r="B61">
        <v>60</v>
      </c>
      <c r="C61" s="3">
        <v>2023</v>
      </c>
      <c r="D61" s="3">
        <v>4</v>
      </c>
      <c r="E61" s="3">
        <v>3</v>
      </c>
      <c r="F61" s="3">
        <v>1</v>
      </c>
      <c r="G61" s="3">
        <v>2</v>
      </c>
      <c r="H61" s="3">
        <v>2</v>
      </c>
      <c r="I61">
        <f>SUM(D61:H61)</f>
        <v>12</v>
      </c>
      <c r="J61" s="24">
        <v>1</v>
      </c>
      <c r="K61" s="12">
        <v>2</v>
      </c>
      <c r="L61" s="14" t="s">
        <v>75</v>
      </c>
    </row>
    <row r="62" spans="1:12" x14ac:dyDescent="0.3">
      <c r="A62" s="3" t="s">
        <v>68</v>
      </c>
      <c r="B62">
        <v>61</v>
      </c>
      <c r="C62" s="3">
        <v>2016</v>
      </c>
      <c r="D62" s="3">
        <v>4</v>
      </c>
      <c r="E62" s="3">
        <v>2</v>
      </c>
      <c r="F62" s="3">
        <v>1</v>
      </c>
      <c r="G62" s="3">
        <v>2</v>
      </c>
      <c r="H62" s="3">
        <v>1</v>
      </c>
      <c r="I62">
        <f>SUM(D62:H62)</f>
        <v>10</v>
      </c>
      <c r="J62" s="24">
        <v>1</v>
      </c>
      <c r="K62" s="12" t="s">
        <v>73</v>
      </c>
      <c r="L62" s="14" t="s">
        <v>75</v>
      </c>
    </row>
  </sheetData>
  <sortState xmlns:xlrd2="http://schemas.microsoft.com/office/spreadsheetml/2017/richdata2" ref="A2:L62">
    <sortCondition ref="B1:B62"/>
  </sortState>
  <conditionalFormatting sqref="D56:E61">
    <cfRule type="expression" dxfId="22" priority="4">
      <formula>ISEVEN(ROW())</formula>
    </cfRule>
  </conditionalFormatting>
  <conditionalFormatting sqref="D2:H52 A2:C60 D53:G53 H54:H62">
    <cfRule type="expression" dxfId="21" priority="5">
      <formula>ISEVEN(ROW())</formula>
    </cfRule>
  </conditionalFormatting>
  <conditionalFormatting sqref="F56">
    <cfRule type="expression" dxfId="20" priority="3">
      <formula>ISEVEN(ROW())</formula>
    </cfRule>
  </conditionalFormatting>
  <conditionalFormatting sqref="F58:F61">
    <cfRule type="expression" dxfId="19" priority="2">
      <formula>ISEVEN(ROW())</formula>
    </cfRule>
  </conditionalFormatting>
  <conditionalFormatting sqref="G56:G61">
    <cfRule type="expression" dxfId="18" priority="1">
      <formula>ISEVEN(ROW())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70DCE-A3EB-4AF9-A8BA-32669FAC6080}">
  <dimension ref="A1:O172"/>
  <sheetViews>
    <sheetView workbookViewId="0">
      <selection activeCell="I49" sqref="I49"/>
    </sheetView>
  </sheetViews>
  <sheetFormatPr defaultRowHeight="14.4" x14ac:dyDescent="0.3"/>
  <cols>
    <col min="1" max="1" width="97.109375" customWidth="1"/>
    <col min="2" max="2" width="8.44140625" customWidth="1"/>
    <col min="3" max="3" width="7.5546875" customWidth="1"/>
    <col min="4" max="4" width="14.33203125" customWidth="1"/>
    <col min="5" max="5" width="13" customWidth="1"/>
    <col min="6" max="6" width="11.109375" customWidth="1"/>
    <col min="7" max="7" width="9.6640625" customWidth="1"/>
    <col min="8" max="8" width="15.6640625" customWidth="1"/>
    <col min="9" max="9" width="18.88671875" style="21" customWidth="1"/>
  </cols>
  <sheetData>
    <row r="1" spans="1:12" ht="15.6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8" t="s">
        <v>78</v>
      </c>
      <c r="J1" s="10" t="s">
        <v>77</v>
      </c>
      <c r="K1" s="11" t="s">
        <v>69</v>
      </c>
      <c r="L1" s="1" t="s">
        <v>74</v>
      </c>
    </row>
    <row r="2" spans="1:12" s="16" customFormat="1" ht="21" customHeight="1" x14ac:dyDescent="0.3">
      <c r="H2" s="17"/>
      <c r="I2" s="18"/>
    </row>
    <row r="3" spans="1:12" s="16" customFormat="1" ht="21" customHeight="1" x14ac:dyDescent="0.3">
      <c r="H3" s="17"/>
      <c r="I3" s="18"/>
    </row>
    <row r="4" spans="1:12" s="16" customFormat="1" ht="21" customHeight="1" x14ac:dyDescent="0.3">
      <c r="H4" s="17"/>
      <c r="I4" s="18"/>
    </row>
    <row r="5" spans="1:12" s="16" customFormat="1" ht="21" customHeight="1" x14ac:dyDescent="0.3">
      <c r="H5" s="17"/>
      <c r="I5" s="18"/>
    </row>
    <row r="6" spans="1:12" ht="15.6" x14ac:dyDescent="0.3">
      <c r="A6" s="3" t="s">
        <v>8</v>
      </c>
      <c r="B6">
        <v>1</v>
      </c>
      <c r="C6" s="3">
        <v>2016</v>
      </c>
      <c r="D6" s="3">
        <v>3</v>
      </c>
      <c r="E6" s="3">
        <v>5</v>
      </c>
      <c r="F6" s="3">
        <v>5</v>
      </c>
      <c r="G6" s="3">
        <v>3</v>
      </c>
      <c r="H6" s="3">
        <v>5</v>
      </c>
      <c r="I6">
        <v>21</v>
      </c>
      <c r="J6" s="9">
        <v>5</v>
      </c>
      <c r="K6" s="12">
        <v>2</v>
      </c>
      <c r="L6" s="14" t="s">
        <v>75</v>
      </c>
    </row>
    <row r="7" spans="1:12" ht="15.6" x14ac:dyDescent="0.3">
      <c r="A7" s="3" t="s">
        <v>10</v>
      </c>
      <c r="B7">
        <v>3</v>
      </c>
      <c r="C7" s="3">
        <v>2021</v>
      </c>
      <c r="D7" s="3">
        <v>1</v>
      </c>
      <c r="E7" s="3">
        <v>5</v>
      </c>
      <c r="F7" s="3">
        <v>5</v>
      </c>
      <c r="G7" s="3">
        <v>2</v>
      </c>
      <c r="H7" s="3">
        <v>5</v>
      </c>
      <c r="I7">
        <v>18</v>
      </c>
      <c r="J7" s="9">
        <v>5</v>
      </c>
      <c r="K7" s="12">
        <v>0</v>
      </c>
      <c r="L7" s="15" t="s">
        <v>76</v>
      </c>
    </row>
    <row r="8" spans="1:12" ht="15.6" x14ac:dyDescent="0.3">
      <c r="A8" s="3" t="s">
        <v>13</v>
      </c>
      <c r="B8">
        <v>6</v>
      </c>
      <c r="C8" s="3">
        <v>2019</v>
      </c>
      <c r="D8" s="3">
        <v>3</v>
      </c>
      <c r="E8" s="3">
        <v>5</v>
      </c>
      <c r="F8" s="3">
        <v>5</v>
      </c>
      <c r="G8" s="3">
        <v>3</v>
      </c>
      <c r="H8" s="3">
        <v>5</v>
      </c>
      <c r="I8">
        <v>21</v>
      </c>
      <c r="J8" s="9">
        <v>5</v>
      </c>
      <c r="K8" s="12">
        <v>1</v>
      </c>
      <c r="L8" s="14" t="s">
        <v>75</v>
      </c>
    </row>
    <row r="9" spans="1:12" ht="15.6" x14ac:dyDescent="0.3">
      <c r="A9" s="3" t="s">
        <v>14</v>
      </c>
      <c r="B9">
        <v>7</v>
      </c>
      <c r="C9" s="3">
        <v>2021</v>
      </c>
      <c r="D9" s="3">
        <v>5</v>
      </c>
      <c r="E9" s="3">
        <v>5</v>
      </c>
      <c r="F9" s="3">
        <v>5</v>
      </c>
      <c r="G9" s="3">
        <v>4</v>
      </c>
      <c r="H9" s="3">
        <v>5</v>
      </c>
      <c r="I9">
        <v>24</v>
      </c>
      <c r="J9" s="9">
        <v>5</v>
      </c>
      <c r="K9" s="12">
        <v>0</v>
      </c>
      <c r="L9" s="15" t="s">
        <v>76</v>
      </c>
    </row>
    <row r="10" spans="1:12" ht="15.6" x14ac:dyDescent="0.3">
      <c r="A10" s="3" t="s">
        <v>15</v>
      </c>
      <c r="B10">
        <v>8</v>
      </c>
      <c r="C10" s="3">
        <v>2019</v>
      </c>
      <c r="D10" s="3">
        <v>3</v>
      </c>
      <c r="E10" s="3">
        <v>5</v>
      </c>
      <c r="F10" s="3">
        <v>5</v>
      </c>
      <c r="G10" s="3">
        <v>5</v>
      </c>
      <c r="H10" s="3">
        <v>4</v>
      </c>
      <c r="I10">
        <v>22</v>
      </c>
      <c r="J10" s="9">
        <v>5</v>
      </c>
      <c r="K10" s="12">
        <v>2</v>
      </c>
      <c r="L10" s="14" t="s">
        <v>75</v>
      </c>
    </row>
    <row r="11" spans="1:12" ht="15.6" x14ac:dyDescent="0.3">
      <c r="A11" s="3" t="s">
        <v>24</v>
      </c>
      <c r="B11">
        <v>17</v>
      </c>
      <c r="C11" s="3">
        <v>2009</v>
      </c>
      <c r="D11" s="3">
        <v>4</v>
      </c>
      <c r="E11" s="3">
        <v>5</v>
      </c>
      <c r="F11" s="3">
        <v>5</v>
      </c>
      <c r="G11" s="3">
        <v>5</v>
      </c>
      <c r="H11" s="3">
        <v>5</v>
      </c>
      <c r="I11">
        <v>24</v>
      </c>
      <c r="J11" s="9">
        <v>5</v>
      </c>
      <c r="K11" s="12">
        <v>1</v>
      </c>
      <c r="L11" s="14" t="s">
        <v>75</v>
      </c>
    </row>
    <row r="12" spans="1:12" ht="15.6" x14ac:dyDescent="0.3">
      <c r="A12" s="3" t="s">
        <v>28</v>
      </c>
      <c r="B12">
        <v>21</v>
      </c>
      <c r="C12" s="3">
        <v>2022</v>
      </c>
      <c r="D12" s="3">
        <v>3</v>
      </c>
      <c r="E12" s="3">
        <v>5</v>
      </c>
      <c r="F12" s="3">
        <v>3</v>
      </c>
      <c r="G12" s="3">
        <v>3</v>
      </c>
      <c r="H12" s="3">
        <v>4</v>
      </c>
      <c r="I12">
        <v>18</v>
      </c>
      <c r="J12" s="9">
        <v>5</v>
      </c>
      <c r="K12" s="12">
        <v>0</v>
      </c>
      <c r="L12" s="15" t="s">
        <v>76</v>
      </c>
    </row>
    <row r="13" spans="1:12" ht="15.6" x14ac:dyDescent="0.3">
      <c r="A13" s="3" t="s">
        <v>43</v>
      </c>
      <c r="B13">
        <v>36</v>
      </c>
      <c r="C13" s="3">
        <v>2018</v>
      </c>
      <c r="D13" s="3">
        <v>5</v>
      </c>
      <c r="E13" s="3">
        <v>5</v>
      </c>
      <c r="F13" s="3">
        <v>5</v>
      </c>
      <c r="G13" s="3">
        <v>4</v>
      </c>
      <c r="H13" s="3">
        <v>5</v>
      </c>
      <c r="I13">
        <v>24</v>
      </c>
      <c r="J13" s="9">
        <v>5</v>
      </c>
      <c r="K13" s="12">
        <v>0</v>
      </c>
      <c r="L13" s="15" t="s">
        <v>76</v>
      </c>
    </row>
    <row r="14" spans="1:12" ht="15.6" x14ac:dyDescent="0.3">
      <c r="A14" s="3" t="s">
        <v>46</v>
      </c>
      <c r="B14">
        <v>39</v>
      </c>
      <c r="C14" s="3">
        <v>2022</v>
      </c>
      <c r="D14" s="3">
        <v>3</v>
      </c>
      <c r="E14" s="3">
        <v>5</v>
      </c>
      <c r="F14" s="3">
        <v>4</v>
      </c>
      <c r="G14" s="3">
        <v>3</v>
      </c>
      <c r="H14" s="3">
        <v>5</v>
      </c>
      <c r="I14">
        <v>20</v>
      </c>
      <c r="J14" s="9">
        <v>5</v>
      </c>
      <c r="K14" s="12">
        <v>7</v>
      </c>
      <c r="L14" s="14" t="s">
        <v>75</v>
      </c>
    </row>
    <row r="15" spans="1:12" s="3" customFormat="1" ht="16.2" x14ac:dyDescent="0.3">
      <c r="A15" s="16"/>
      <c r="B15" s="16"/>
      <c r="C15" s="16"/>
      <c r="D15" s="16"/>
      <c r="E15" s="16"/>
      <c r="F15" s="16"/>
      <c r="G15" s="16"/>
      <c r="H15" s="17"/>
      <c r="I15" s="18"/>
      <c r="J15" s="16"/>
      <c r="K15" s="16"/>
      <c r="L15" s="19"/>
    </row>
    <row r="16" spans="1:12" s="3" customFormat="1" ht="15.6" x14ac:dyDescent="0.3">
      <c r="A16"/>
      <c r="B16"/>
      <c r="C16"/>
      <c r="D16"/>
      <c r="E16"/>
      <c r="F16"/>
      <c r="G16"/>
      <c r="H16"/>
      <c r="I16" s="23">
        <f>AVERAGE(I6:I14)</f>
        <v>21.333333333333332</v>
      </c>
    </row>
    <row r="17" spans="9:10" x14ac:dyDescent="0.3">
      <c r="J17">
        <f>MIN(I6:I14)</f>
        <v>18</v>
      </c>
    </row>
    <row r="18" spans="9:10" x14ac:dyDescent="0.3">
      <c r="I18"/>
      <c r="J18">
        <f>MAX(I6:I14)</f>
        <v>24</v>
      </c>
    </row>
    <row r="40" spans="1:15" x14ac:dyDescent="0.3">
      <c r="B40" s="20"/>
    </row>
    <row r="41" spans="1:15" ht="15.6" x14ac:dyDescent="0.3">
      <c r="A41" s="3" t="s">
        <v>12</v>
      </c>
      <c r="B41">
        <v>5</v>
      </c>
      <c r="C41" s="3">
        <v>2019</v>
      </c>
      <c r="D41" s="3">
        <v>3</v>
      </c>
      <c r="E41" s="3">
        <v>2</v>
      </c>
      <c r="F41" s="3">
        <v>3</v>
      </c>
      <c r="G41" s="3">
        <v>3</v>
      </c>
      <c r="H41" s="3">
        <v>5</v>
      </c>
      <c r="I41">
        <v>16</v>
      </c>
      <c r="J41" s="9">
        <v>2</v>
      </c>
      <c r="K41" s="12">
        <v>0</v>
      </c>
      <c r="L41" s="15" t="s">
        <v>76</v>
      </c>
    </row>
    <row r="42" spans="1:15" ht="16.2" x14ac:dyDescent="0.35">
      <c r="A42" s="3" t="s">
        <v>16</v>
      </c>
      <c r="B42">
        <v>9</v>
      </c>
      <c r="C42" s="3">
        <v>2019</v>
      </c>
      <c r="D42" s="3">
        <v>4</v>
      </c>
      <c r="E42" s="3">
        <v>4</v>
      </c>
      <c r="F42" s="6">
        <v>2</v>
      </c>
      <c r="G42" s="3">
        <v>3</v>
      </c>
      <c r="H42" s="3">
        <v>5</v>
      </c>
      <c r="I42">
        <v>18</v>
      </c>
      <c r="J42" s="9">
        <v>2</v>
      </c>
      <c r="K42" s="12">
        <v>3</v>
      </c>
      <c r="L42" s="14" t="s">
        <v>75</v>
      </c>
    </row>
    <row r="43" spans="1:15" ht="15.6" x14ac:dyDescent="0.3">
      <c r="A43" s="3" t="s">
        <v>17</v>
      </c>
      <c r="B43">
        <v>10</v>
      </c>
      <c r="C43" s="3">
        <v>2019</v>
      </c>
      <c r="D43" s="3">
        <v>5</v>
      </c>
      <c r="E43" s="3">
        <v>5</v>
      </c>
      <c r="F43" s="3">
        <v>2</v>
      </c>
      <c r="G43" s="3">
        <v>4</v>
      </c>
      <c r="H43" s="3">
        <v>1</v>
      </c>
      <c r="I43">
        <v>17</v>
      </c>
      <c r="J43" s="9">
        <v>2</v>
      </c>
      <c r="K43" s="12">
        <v>3</v>
      </c>
      <c r="L43" s="14" t="s">
        <v>75</v>
      </c>
    </row>
    <row r="44" spans="1:15" ht="16.2" x14ac:dyDescent="0.35">
      <c r="A44" s="3" t="s">
        <v>22</v>
      </c>
      <c r="B44">
        <v>15</v>
      </c>
      <c r="C44" s="3">
        <v>2021</v>
      </c>
      <c r="D44" s="3">
        <v>4</v>
      </c>
      <c r="E44" s="3">
        <v>4</v>
      </c>
      <c r="F44" s="6">
        <v>1</v>
      </c>
      <c r="G44" s="3">
        <v>4</v>
      </c>
      <c r="H44" s="3">
        <v>4</v>
      </c>
      <c r="I44">
        <v>17</v>
      </c>
      <c r="J44" s="9">
        <v>2</v>
      </c>
      <c r="K44" s="12">
        <v>0</v>
      </c>
      <c r="L44" s="15" t="s">
        <v>76</v>
      </c>
    </row>
    <row r="45" spans="1:15" ht="16.2" x14ac:dyDescent="0.35">
      <c r="A45" s="3" t="s">
        <v>23</v>
      </c>
      <c r="B45">
        <v>16</v>
      </c>
      <c r="C45" s="3">
        <v>2021</v>
      </c>
      <c r="D45" s="3">
        <v>4</v>
      </c>
      <c r="E45" s="3">
        <v>3</v>
      </c>
      <c r="F45" s="6">
        <v>1</v>
      </c>
      <c r="G45" s="3">
        <v>3</v>
      </c>
      <c r="H45" s="3">
        <v>4</v>
      </c>
      <c r="I45">
        <v>15</v>
      </c>
      <c r="J45" s="9">
        <v>2</v>
      </c>
      <c r="K45" s="12" t="s">
        <v>70</v>
      </c>
      <c r="L45" s="14" t="s">
        <v>75</v>
      </c>
      <c r="O45">
        <f>MIN(I41:I51)</f>
        <v>15</v>
      </c>
    </row>
    <row r="46" spans="1:15" ht="15.6" x14ac:dyDescent="0.3">
      <c r="A46" s="3" t="s">
        <v>26</v>
      </c>
      <c r="B46">
        <v>19</v>
      </c>
      <c r="C46" s="3">
        <v>2018</v>
      </c>
      <c r="D46" s="3">
        <v>4</v>
      </c>
      <c r="E46" s="3">
        <v>5</v>
      </c>
      <c r="F46" s="3">
        <v>2</v>
      </c>
      <c r="G46" s="3">
        <v>4</v>
      </c>
      <c r="H46" s="3">
        <v>1</v>
      </c>
      <c r="I46">
        <v>16</v>
      </c>
      <c r="J46" s="9">
        <v>2</v>
      </c>
      <c r="K46" s="12">
        <v>4</v>
      </c>
      <c r="L46" s="14" t="s">
        <v>75</v>
      </c>
      <c r="O46">
        <f>MAX(I41:I51)</f>
        <v>19</v>
      </c>
    </row>
    <row r="47" spans="1:15" ht="16.2" x14ac:dyDescent="0.35">
      <c r="A47" s="3" t="s">
        <v>33</v>
      </c>
      <c r="B47">
        <v>26</v>
      </c>
      <c r="C47" s="3">
        <v>2018</v>
      </c>
      <c r="D47" s="3">
        <v>3</v>
      </c>
      <c r="E47" s="6">
        <v>2</v>
      </c>
      <c r="F47" s="3">
        <v>1</v>
      </c>
      <c r="G47" s="3">
        <v>4</v>
      </c>
      <c r="H47" s="3">
        <v>5</v>
      </c>
      <c r="I47">
        <v>15</v>
      </c>
      <c r="J47" s="9">
        <v>2</v>
      </c>
      <c r="K47" s="12">
        <v>3</v>
      </c>
      <c r="L47" s="14" t="s">
        <v>75</v>
      </c>
    </row>
    <row r="48" spans="1:15" ht="15.6" x14ac:dyDescent="0.3">
      <c r="A48" s="3" t="s">
        <v>42</v>
      </c>
      <c r="B48">
        <v>35</v>
      </c>
      <c r="C48" s="3">
        <v>2019</v>
      </c>
      <c r="D48" s="3">
        <v>3</v>
      </c>
      <c r="E48" s="3">
        <v>2</v>
      </c>
      <c r="F48" s="3">
        <v>1</v>
      </c>
      <c r="G48" s="3">
        <v>4</v>
      </c>
      <c r="H48" s="3">
        <v>5</v>
      </c>
      <c r="I48">
        <v>15</v>
      </c>
      <c r="J48" s="9">
        <v>2</v>
      </c>
      <c r="K48" s="12">
        <v>2</v>
      </c>
      <c r="L48" s="14" t="s">
        <v>75</v>
      </c>
    </row>
    <row r="49" spans="1:12" ht="15.6" x14ac:dyDescent="0.3">
      <c r="A49" s="3" t="s">
        <v>44</v>
      </c>
      <c r="B49">
        <v>37</v>
      </c>
      <c r="C49" s="3">
        <v>2020</v>
      </c>
      <c r="D49" s="3">
        <v>5</v>
      </c>
      <c r="E49" s="3">
        <v>4</v>
      </c>
      <c r="F49" s="3">
        <v>2</v>
      </c>
      <c r="G49" s="3">
        <v>4</v>
      </c>
      <c r="H49" s="3">
        <v>4</v>
      </c>
      <c r="I49">
        <v>19</v>
      </c>
      <c r="J49" s="9">
        <v>2</v>
      </c>
      <c r="K49" s="12">
        <v>2</v>
      </c>
      <c r="L49" s="14" t="s">
        <v>75</v>
      </c>
    </row>
    <row r="50" spans="1:12" ht="15.6" x14ac:dyDescent="0.3">
      <c r="A50" s="3" t="s">
        <v>51</v>
      </c>
      <c r="B50">
        <v>44</v>
      </c>
      <c r="C50" s="3">
        <v>2024</v>
      </c>
      <c r="D50" s="3">
        <v>3</v>
      </c>
      <c r="E50" s="3">
        <v>5</v>
      </c>
      <c r="F50" s="3">
        <v>2</v>
      </c>
      <c r="G50" s="3">
        <v>5</v>
      </c>
      <c r="H50" s="3">
        <v>3</v>
      </c>
      <c r="I50">
        <v>18</v>
      </c>
      <c r="J50" s="9">
        <v>2</v>
      </c>
      <c r="K50" s="12">
        <v>1</v>
      </c>
      <c r="L50" s="14" t="s">
        <v>75</v>
      </c>
    </row>
    <row r="51" spans="1:12" ht="15.6" x14ac:dyDescent="0.3">
      <c r="A51" s="3" t="s">
        <v>66</v>
      </c>
      <c r="B51">
        <v>59</v>
      </c>
      <c r="C51" s="3">
        <v>2022</v>
      </c>
      <c r="D51" s="3">
        <v>4</v>
      </c>
      <c r="E51" s="3">
        <v>4</v>
      </c>
      <c r="F51" s="3">
        <v>3</v>
      </c>
      <c r="G51" s="3">
        <v>4</v>
      </c>
      <c r="H51" s="3">
        <v>1</v>
      </c>
      <c r="I51">
        <v>16</v>
      </c>
      <c r="J51" s="9">
        <v>2</v>
      </c>
      <c r="K51" s="12">
        <v>4</v>
      </c>
      <c r="L51" s="14" t="s">
        <v>75</v>
      </c>
    </row>
    <row r="52" spans="1:12" s="22" customFormat="1" ht="16.2" x14ac:dyDescent="0.35">
      <c r="A52" s="3"/>
      <c r="B52" s="3"/>
      <c r="C52" s="3"/>
      <c r="D52" s="3"/>
      <c r="E52" s="3"/>
      <c r="F52" s="3"/>
      <c r="G52" s="3"/>
      <c r="H52" s="3"/>
      <c r="I52" s="3"/>
      <c r="J52"/>
      <c r="K52" s="12"/>
      <c r="L52" s="14"/>
    </row>
    <row r="86" spans="1:12" ht="15.6" x14ac:dyDescent="0.3">
      <c r="A86" s="3" t="s">
        <v>9</v>
      </c>
      <c r="B86">
        <v>2</v>
      </c>
      <c r="C86" s="3">
        <v>2015</v>
      </c>
      <c r="D86" s="3">
        <v>5</v>
      </c>
      <c r="E86" s="3">
        <v>1</v>
      </c>
      <c r="F86" s="3">
        <v>5</v>
      </c>
      <c r="G86" s="3">
        <v>4</v>
      </c>
      <c r="H86" s="3">
        <v>2</v>
      </c>
      <c r="I86">
        <v>17</v>
      </c>
      <c r="J86" s="9">
        <v>4</v>
      </c>
      <c r="K86" s="12">
        <v>1</v>
      </c>
      <c r="L86" s="14" t="s">
        <v>75</v>
      </c>
    </row>
    <row r="87" spans="1:12" ht="16.5" customHeight="1" x14ac:dyDescent="0.35">
      <c r="A87" s="3" t="s">
        <v>18</v>
      </c>
      <c r="B87">
        <v>11</v>
      </c>
      <c r="C87" s="3">
        <v>2020</v>
      </c>
      <c r="D87" s="3">
        <v>5</v>
      </c>
      <c r="E87" s="3">
        <v>1</v>
      </c>
      <c r="F87" s="3">
        <v>5</v>
      </c>
      <c r="G87" s="3">
        <v>4</v>
      </c>
      <c r="H87" s="3">
        <v>1</v>
      </c>
      <c r="I87">
        <v>16</v>
      </c>
      <c r="J87" s="9">
        <v>4</v>
      </c>
      <c r="K87" s="13">
        <v>3</v>
      </c>
      <c r="L87" s="14" t="s">
        <v>75</v>
      </c>
    </row>
    <row r="88" spans="1:12" ht="15.6" x14ac:dyDescent="0.3">
      <c r="A88" s="3" t="s">
        <v>19</v>
      </c>
      <c r="B88">
        <v>12</v>
      </c>
      <c r="C88" s="3">
        <v>2020</v>
      </c>
      <c r="D88" s="3">
        <v>4</v>
      </c>
      <c r="E88" s="3">
        <v>1</v>
      </c>
      <c r="F88" s="3">
        <v>3</v>
      </c>
      <c r="G88" s="3">
        <v>3</v>
      </c>
      <c r="H88" s="3">
        <v>1</v>
      </c>
      <c r="I88">
        <v>12</v>
      </c>
      <c r="J88" s="9">
        <v>4</v>
      </c>
      <c r="K88" s="12">
        <v>3</v>
      </c>
      <c r="L88" s="14" t="s">
        <v>75</v>
      </c>
    </row>
    <row r="89" spans="1:12" ht="15.6" x14ac:dyDescent="0.3">
      <c r="A89" s="3" t="s">
        <v>20</v>
      </c>
      <c r="B89">
        <v>13</v>
      </c>
      <c r="C89" s="3">
        <v>2016</v>
      </c>
      <c r="D89" s="3">
        <v>4</v>
      </c>
      <c r="E89" s="3">
        <v>1</v>
      </c>
      <c r="F89" s="3">
        <v>4</v>
      </c>
      <c r="G89" s="3">
        <v>4</v>
      </c>
      <c r="H89" s="3">
        <v>3</v>
      </c>
      <c r="I89">
        <v>16</v>
      </c>
      <c r="J89" s="9">
        <v>4</v>
      </c>
      <c r="K89" s="12" t="s">
        <v>70</v>
      </c>
      <c r="L89" s="14" t="s">
        <v>75</v>
      </c>
    </row>
    <row r="90" spans="1:12" ht="16.2" x14ac:dyDescent="0.35">
      <c r="A90" s="3" t="s">
        <v>37</v>
      </c>
      <c r="B90">
        <v>30</v>
      </c>
      <c r="C90" s="3">
        <v>2024</v>
      </c>
      <c r="D90" s="3">
        <v>4</v>
      </c>
      <c r="E90" s="3">
        <v>1</v>
      </c>
      <c r="F90" s="3">
        <v>3</v>
      </c>
      <c r="G90" s="3">
        <v>4</v>
      </c>
      <c r="H90" s="7">
        <v>3</v>
      </c>
      <c r="I90">
        <v>15</v>
      </c>
      <c r="J90" s="9">
        <v>4</v>
      </c>
      <c r="K90" s="12">
        <v>0</v>
      </c>
      <c r="L90" s="15" t="s">
        <v>76</v>
      </c>
    </row>
    <row r="91" spans="1:12" ht="15.75" customHeight="1" x14ac:dyDescent="0.3">
      <c r="A91" s="3" t="s">
        <v>48</v>
      </c>
      <c r="B91">
        <v>41</v>
      </c>
      <c r="C91" s="3">
        <v>2023</v>
      </c>
      <c r="D91" s="3">
        <v>5</v>
      </c>
      <c r="E91" s="3">
        <v>1</v>
      </c>
      <c r="F91" s="3">
        <v>2</v>
      </c>
      <c r="G91" s="3">
        <v>5</v>
      </c>
      <c r="H91" s="3">
        <v>1</v>
      </c>
      <c r="I91">
        <v>14</v>
      </c>
      <c r="J91" s="9">
        <v>4</v>
      </c>
      <c r="K91" s="12">
        <v>3</v>
      </c>
      <c r="L91" s="14" t="s">
        <v>75</v>
      </c>
    </row>
    <row r="92" spans="1:12" ht="15.6" x14ac:dyDescent="0.3">
      <c r="A92" s="3" t="s">
        <v>49</v>
      </c>
      <c r="B92">
        <v>42</v>
      </c>
      <c r="C92" s="3">
        <v>2024</v>
      </c>
      <c r="D92" s="3">
        <v>4</v>
      </c>
      <c r="E92" s="3">
        <v>1</v>
      </c>
      <c r="F92" s="3">
        <v>4</v>
      </c>
      <c r="G92" s="3">
        <v>4</v>
      </c>
      <c r="H92" s="3">
        <v>1</v>
      </c>
      <c r="I92">
        <v>14</v>
      </c>
      <c r="J92" s="9">
        <v>4</v>
      </c>
      <c r="K92" s="12">
        <v>1</v>
      </c>
      <c r="L92" s="14" t="s">
        <v>75</v>
      </c>
    </row>
    <row r="93" spans="1:12" ht="15.75" customHeight="1" x14ac:dyDescent="0.3">
      <c r="A93" s="3" t="s">
        <v>50</v>
      </c>
      <c r="B93">
        <v>43</v>
      </c>
      <c r="C93" s="3">
        <v>2024</v>
      </c>
      <c r="D93" s="3">
        <v>5</v>
      </c>
      <c r="E93" s="3">
        <v>1</v>
      </c>
      <c r="F93" s="3">
        <v>4</v>
      </c>
      <c r="G93" s="3">
        <v>4</v>
      </c>
      <c r="H93" s="3">
        <v>1</v>
      </c>
      <c r="I93">
        <v>15</v>
      </c>
      <c r="J93" s="9">
        <v>4</v>
      </c>
      <c r="K93" s="12">
        <v>0</v>
      </c>
      <c r="L93" s="15" t="s">
        <v>76</v>
      </c>
    </row>
    <row r="94" spans="1:12" ht="16.5" customHeight="1" x14ac:dyDescent="0.35">
      <c r="A94" s="3" t="s">
        <v>60</v>
      </c>
      <c r="B94">
        <v>53</v>
      </c>
      <c r="C94" s="3">
        <v>2022</v>
      </c>
      <c r="D94" s="4">
        <v>5</v>
      </c>
      <c r="E94" s="5">
        <v>2</v>
      </c>
      <c r="F94" s="4">
        <v>3</v>
      </c>
      <c r="G94" s="4">
        <v>3</v>
      </c>
      <c r="H94" s="3">
        <v>1</v>
      </c>
      <c r="I94">
        <v>14</v>
      </c>
      <c r="J94" s="9">
        <v>4</v>
      </c>
      <c r="K94" s="12">
        <v>3</v>
      </c>
      <c r="L94" s="14" t="s">
        <v>75</v>
      </c>
    </row>
    <row r="95" spans="1:12" ht="15.6" x14ac:dyDescent="0.3">
      <c r="A95" s="3" t="s">
        <v>64</v>
      </c>
      <c r="B95">
        <v>57</v>
      </c>
      <c r="C95" s="3">
        <v>2023</v>
      </c>
      <c r="D95" s="3">
        <v>5</v>
      </c>
      <c r="E95" s="3">
        <v>1</v>
      </c>
      <c r="F95" s="3">
        <v>2</v>
      </c>
      <c r="G95" s="3">
        <v>4</v>
      </c>
      <c r="H95" s="3">
        <v>4</v>
      </c>
      <c r="I95">
        <v>16</v>
      </c>
      <c r="J95" s="9">
        <v>4</v>
      </c>
      <c r="K95" s="12">
        <v>3</v>
      </c>
      <c r="L95" s="14" t="s">
        <v>75</v>
      </c>
    </row>
    <row r="122" spans="1:12" ht="15.6" x14ac:dyDescent="0.3">
      <c r="A122" s="3" t="s">
        <v>21</v>
      </c>
      <c r="B122">
        <v>14</v>
      </c>
      <c r="C122" s="3">
        <v>2021</v>
      </c>
      <c r="D122" s="3">
        <v>4</v>
      </c>
      <c r="E122" s="3">
        <v>1</v>
      </c>
      <c r="F122" s="3">
        <v>1</v>
      </c>
      <c r="G122" s="3">
        <v>2</v>
      </c>
      <c r="H122" s="3">
        <v>1</v>
      </c>
      <c r="I122">
        <v>9</v>
      </c>
      <c r="J122" s="9">
        <v>3</v>
      </c>
      <c r="K122" s="12">
        <v>0</v>
      </c>
      <c r="L122" s="15" t="s">
        <v>76</v>
      </c>
    </row>
    <row r="123" spans="1:12" ht="16.2" x14ac:dyDescent="0.35">
      <c r="A123" s="3" t="s">
        <v>25</v>
      </c>
      <c r="B123">
        <v>18</v>
      </c>
      <c r="C123" s="3">
        <v>2009</v>
      </c>
      <c r="D123" s="3">
        <v>4</v>
      </c>
      <c r="E123" s="3">
        <v>3</v>
      </c>
      <c r="F123" s="6">
        <v>1</v>
      </c>
      <c r="G123" s="3">
        <v>2</v>
      </c>
      <c r="H123" s="3">
        <v>2</v>
      </c>
      <c r="I123">
        <v>12</v>
      </c>
      <c r="J123" s="9">
        <v>3</v>
      </c>
      <c r="K123" s="12">
        <v>2</v>
      </c>
      <c r="L123" s="14" t="s">
        <v>75</v>
      </c>
    </row>
    <row r="124" spans="1:12" ht="15.6" x14ac:dyDescent="0.3">
      <c r="A124" s="3" t="s">
        <v>27</v>
      </c>
      <c r="B124">
        <v>20</v>
      </c>
      <c r="C124" s="3">
        <v>2020</v>
      </c>
      <c r="D124" s="3">
        <v>4</v>
      </c>
      <c r="E124" s="3">
        <v>1</v>
      </c>
      <c r="F124" s="3">
        <v>1</v>
      </c>
      <c r="G124" s="3">
        <v>2</v>
      </c>
      <c r="H124" s="3">
        <v>2</v>
      </c>
      <c r="I124">
        <v>10</v>
      </c>
      <c r="J124" s="9">
        <v>3</v>
      </c>
      <c r="K124" s="12">
        <v>6</v>
      </c>
      <c r="L124" s="14" t="s">
        <v>75</v>
      </c>
    </row>
    <row r="125" spans="1:12" ht="15.6" x14ac:dyDescent="0.3">
      <c r="A125" s="3" t="s">
        <v>29</v>
      </c>
      <c r="B125">
        <v>22</v>
      </c>
      <c r="C125" s="3">
        <v>2021</v>
      </c>
      <c r="D125" s="3">
        <v>4</v>
      </c>
      <c r="E125" s="3">
        <v>1</v>
      </c>
      <c r="F125" s="3">
        <v>2</v>
      </c>
      <c r="G125" s="3">
        <v>2</v>
      </c>
      <c r="H125" s="3">
        <v>1</v>
      </c>
      <c r="I125">
        <v>10</v>
      </c>
      <c r="J125" s="9">
        <v>3</v>
      </c>
      <c r="K125" s="12">
        <v>3</v>
      </c>
      <c r="L125" s="14" t="s">
        <v>75</v>
      </c>
    </row>
    <row r="126" spans="1:12" ht="15.6" x14ac:dyDescent="0.3">
      <c r="A126" s="3" t="s">
        <v>31</v>
      </c>
      <c r="B126">
        <v>24</v>
      </c>
      <c r="C126" s="3">
        <v>2017</v>
      </c>
      <c r="D126" s="3">
        <v>4</v>
      </c>
      <c r="E126" s="3">
        <v>1</v>
      </c>
      <c r="F126" s="3">
        <v>2</v>
      </c>
      <c r="G126" s="3">
        <v>2</v>
      </c>
      <c r="H126" s="3">
        <v>1</v>
      </c>
      <c r="I126">
        <v>10</v>
      </c>
      <c r="J126" s="9">
        <v>3</v>
      </c>
      <c r="K126" s="12">
        <v>0</v>
      </c>
      <c r="L126" s="15" t="s">
        <v>76</v>
      </c>
    </row>
    <row r="127" spans="1:12" ht="15.6" x14ac:dyDescent="0.3">
      <c r="A127" s="3" t="s">
        <v>35</v>
      </c>
      <c r="B127">
        <v>28</v>
      </c>
      <c r="C127" s="3">
        <v>2012</v>
      </c>
      <c r="D127" s="3">
        <v>4</v>
      </c>
      <c r="E127" s="3">
        <v>2</v>
      </c>
      <c r="F127" s="3">
        <v>1</v>
      </c>
      <c r="G127" s="3">
        <v>2</v>
      </c>
      <c r="H127" s="3">
        <v>2</v>
      </c>
      <c r="I127">
        <v>11</v>
      </c>
      <c r="J127" s="9">
        <v>3</v>
      </c>
      <c r="K127" s="12">
        <v>4</v>
      </c>
      <c r="L127" s="14" t="s">
        <v>75</v>
      </c>
    </row>
    <row r="128" spans="1:12" ht="15.6" x14ac:dyDescent="0.3">
      <c r="A128" s="3" t="s">
        <v>52</v>
      </c>
      <c r="B128">
        <v>45</v>
      </c>
      <c r="C128" s="3">
        <v>2023</v>
      </c>
      <c r="D128" s="3">
        <v>4</v>
      </c>
      <c r="E128" s="3">
        <v>1</v>
      </c>
      <c r="F128" s="3">
        <v>2</v>
      </c>
      <c r="G128" s="3">
        <v>2</v>
      </c>
      <c r="H128" s="3">
        <v>1</v>
      </c>
      <c r="I128">
        <v>10</v>
      </c>
      <c r="J128" s="9">
        <v>3</v>
      </c>
      <c r="K128" s="12">
        <v>4</v>
      </c>
      <c r="L128" s="14" t="s">
        <v>75</v>
      </c>
    </row>
    <row r="129" spans="1:12" ht="15.6" x14ac:dyDescent="0.3">
      <c r="A129" s="3" t="s">
        <v>56</v>
      </c>
      <c r="B129">
        <v>49</v>
      </c>
      <c r="C129" s="3">
        <v>2023</v>
      </c>
      <c r="D129" s="3">
        <v>4</v>
      </c>
      <c r="E129" s="3">
        <v>1</v>
      </c>
      <c r="F129" s="3">
        <v>1</v>
      </c>
      <c r="G129" s="3">
        <v>2</v>
      </c>
      <c r="H129" s="3">
        <v>1</v>
      </c>
      <c r="I129">
        <v>9</v>
      </c>
      <c r="J129" s="9">
        <v>3</v>
      </c>
      <c r="K129" s="12">
        <v>2</v>
      </c>
      <c r="L129" s="14" t="s">
        <v>75</v>
      </c>
    </row>
    <row r="130" spans="1:12" ht="15.6" x14ac:dyDescent="0.3">
      <c r="A130" s="3" t="s">
        <v>57</v>
      </c>
      <c r="B130">
        <v>50</v>
      </c>
      <c r="C130" s="3">
        <v>2024</v>
      </c>
      <c r="D130" s="3">
        <v>4</v>
      </c>
      <c r="E130" s="3">
        <v>1</v>
      </c>
      <c r="F130" s="3">
        <v>1</v>
      </c>
      <c r="G130" s="3">
        <v>2</v>
      </c>
      <c r="H130" s="3">
        <v>1</v>
      </c>
      <c r="I130">
        <v>9</v>
      </c>
      <c r="J130" s="9">
        <v>3</v>
      </c>
      <c r="K130" s="12" t="s">
        <v>71</v>
      </c>
      <c r="L130" s="14" t="s">
        <v>75</v>
      </c>
    </row>
    <row r="131" spans="1:12" ht="15.6" x14ac:dyDescent="0.3">
      <c r="A131" s="3" t="s">
        <v>61</v>
      </c>
      <c r="B131">
        <v>54</v>
      </c>
      <c r="C131" s="3">
        <v>2018</v>
      </c>
      <c r="D131" s="3">
        <v>4</v>
      </c>
      <c r="E131" s="3">
        <v>2</v>
      </c>
      <c r="F131" s="3">
        <v>2</v>
      </c>
      <c r="G131" s="3">
        <v>2</v>
      </c>
      <c r="H131" s="3">
        <v>3</v>
      </c>
      <c r="I131">
        <v>13</v>
      </c>
      <c r="J131" s="9">
        <v>3</v>
      </c>
      <c r="K131" s="12">
        <v>0</v>
      </c>
      <c r="L131" s="15" t="s">
        <v>76</v>
      </c>
    </row>
    <row r="132" spans="1:12" ht="15.6" x14ac:dyDescent="0.3">
      <c r="A132" s="3" t="s">
        <v>62</v>
      </c>
      <c r="B132">
        <v>55</v>
      </c>
      <c r="C132" s="3">
        <v>2021</v>
      </c>
      <c r="D132" s="3">
        <v>4</v>
      </c>
      <c r="E132" s="3">
        <v>2</v>
      </c>
      <c r="F132" s="3">
        <v>1</v>
      </c>
      <c r="G132" s="3">
        <v>2</v>
      </c>
      <c r="H132" s="3">
        <v>1</v>
      </c>
      <c r="I132">
        <v>10</v>
      </c>
      <c r="J132" s="9">
        <v>3</v>
      </c>
      <c r="K132" s="12">
        <v>1</v>
      </c>
      <c r="L132" s="14" t="s">
        <v>75</v>
      </c>
    </row>
    <row r="133" spans="1:12" ht="15.6" x14ac:dyDescent="0.3">
      <c r="A133" s="3" t="s">
        <v>63</v>
      </c>
      <c r="B133">
        <v>56</v>
      </c>
      <c r="C133" s="3">
        <v>2021</v>
      </c>
      <c r="D133" s="3">
        <v>4</v>
      </c>
      <c r="E133" s="3">
        <v>3</v>
      </c>
      <c r="F133" s="3">
        <v>2</v>
      </c>
      <c r="G133" s="3">
        <v>2</v>
      </c>
      <c r="H133" s="3">
        <v>3</v>
      </c>
      <c r="I133">
        <v>14</v>
      </c>
      <c r="J133" s="9">
        <v>3</v>
      </c>
      <c r="K133" s="12">
        <v>0</v>
      </c>
      <c r="L133" s="15" t="s">
        <v>76</v>
      </c>
    </row>
    <row r="134" spans="1:12" ht="15.6" x14ac:dyDescent="0.3">
      <c r="A134" s="3" t="s">
        <v>67</v>
      </c>
      <c r="B134">
        <v>60</v>
      </c>
      <c r="C134" s="3">
        <v>2023</v>
      </c>
      <c r="D134" s="3">
        <v>4</v>
      </c>
      <c r="E134" s="3">
        <v>3</v>
      </c>
      <c r="F134" s="3">
        <v>1</v>
      </c>
      <c r="G134" s="3">
        <v>2</v>
      </c>
      <c r="H134" s="3">
        <v>2</v>
      </c>
      <c r="I134">
        <v>12</v>
      </c>
      <c r="J134" s="9">
        <v>3</v>
      </c>
      <c r="K134" s="12">
        <v>2</v>
      </c>
      <c r="L134" s="14" t="s">
        <v>75</v>
      </c>
    </row>
    <row r="135" spans="1:12" ht="15.6" x14ac:dyDescent="0.3">
      <c r="A135" s="3" t="s">
        <v>68</v>
      </c>
      <c r="B135">
        <v>61</v>
      </c>
      <c r="C135" s="3">
        <v>2016</v>
      </c>
      <c r="D135" s="3">
        <v>4</v>
      </c>
      <c r="E135" s="3">
        <v>2</v>
      </c>
      <c r="F135" s="3">
        <v>1</v>
      </c>
      <c r="G135" s="3">
        <v>2</v>
      </c>
      <c r="H135" s="3">
        <v>1</v>
      </c>
      <c r="I135">
        <v>10</v>
      </c>
      <c r="J135" s="9">
        <v>3</v>
      </c>
      <c r="K135" s="12" t="s">
        <v>73</v>
      </c>
      <c r="L135" s="14" t="s">
        <v>75</v>
      </c>
    </row>
    <row r="156" spans="1:12" ht="15.6" x14ac:dyDescent="0.3">
      <c r="A156" s="3" t="s">
        <v>11</v>
      </c>
      <c r="B156">
        <v>4</v>
      </c>
      <c r="C156" s="3">
        <v>2021</v>
      </c>
      <c r="D156" s="3">
        <v>1</v>
      </c>
      <c r="E156" s="3">
        <v>3</v>
      </c>
      <c r="F156" s="3">
        <v>1</v>
      </c>
      <c r="G156" s="3">
        <v>2</v>
      </c>
      <c r="H156" s="3">
        <v>3</v>
      </c>
      <c r="I156">
        <v>10</v>
      </c>
      <c r="J156" s="9">
        <v>1</v>
      </c>
      <c r="K156" s="12">
        <v>0</v>
      </c>
      <c r="L156" s="15" t="s">
        <v>76</v>
      </c>
    </row>
    <row r="157" spans="1:12" ht="15.6" x14ac:dyDescent="0.3">
      <c r="A157" s="3" t="s">
        <v>30</v>
      </c>
      <c r="B157">
        <v>23</v>
      </c>
      <c r="C157" s="3">
        <v>2012</v>
      </c>
      <c r="D157" s="3">
        <v>2</v>
      </c>
      <c r="E157" s="3">
        <v>1</v>
      </c>
      <c r="F157" s="3">
        <v>1</v>
      </c>
      <c r="G157" s="3">
        <v>2</v>
      </c>
      <c r="H157" s="3">
        <v>1</v>
      </c>
      <c r="I157">
        <v>7</v>
      </c>
      <c r="J157" s="9">
        <v>1</v>
      </c>
      <c r="K157" s="12">
        <v>1</v>
      </c>
      <c r="L157" s="14" t="s">
        <v>75</v>
      </c>
    </row>
    <row r="158" spans="1:12" ht="15.6" x14ac:dyDescent="0.3">
      <c r="A158" s="3" t="s">
        <v>32</v>
      </c>
      <c r="B158">
        <v>25</v>
      </c>
      <c r="C158" s="3">
        <v>2021</v>
      </c>
      <c r="D158" s="3">
        <v>1</v>
      </c>
      <c r="E158" s="3">
        <v>1</v>
      </c>
      <c r="F158" s="3">
        <v>1</v>
      </c>
      <c r="G158" s="3">
        <v>2</v>
      </c>
      <c r="H158" s="3">
        <v>1</v>
      </c>
      <c r="I158">
        <v>6</v>
      </c>
      <c r="J158" s="9">
        <v>1</v>
      </c>
      <c r="K158" s="12">
        <v>0</v>
      </c>
      <c r="L158" s="15" t="s">
        <v>76</v>
      </c>
    </row>
    <row r="159" spans="1:12" ht="15.6" x14ac:dyDescent="0.3">
      <c r="A159" s="3" t="s">
        <v>34</v>
      </c>
      <c r="B159">
        <v>27</v>
      </c>
      <c r="C159" s="3">
        <v>2015</v>
      </c>
      <c r="D159" s="3">
        <v>3</v>
      </c>
      <c r="E159" s="3">
        <v>1</v>
      </c>
      <c r="F159" s="3">
        <v>1</v>
      </c>
      <c r="G159" s="3">
        <v>2</v>
      </c>
      <c r="H159" s="3">
        <v>1</v>
      </c>
      <c r="I159">
        <v>8</v>
      </c>
      <c r="J159" s="9">
        <v>1</v>
      </c>
      <c r="K159" s="12">
        <v>2</v>
      </c>
      <c r="L159" s="14" t="s">
        <v>75</v>
      </c>
    </row>
    <row r="160" spans="1:12" ht="15.6" x14ac:dyDescent="0.3">
      <c r="A160" s="3" t="s">
        <v>36</v>
      </c>
      <c r="B160">
        <v>29</v>
      </c>
      <c r="C160" s="3">
        <v>2015</v>
      </c>
      <c r="D160" s="3">
        <v>3</v>
      </c>
      <c r="E160" s="3">
        <v>1</v>
      </c>
      <c r="F160" s="3">
        <v>1</v>
      </c>
      <c r="G160" s="3">
        <v>2</v>
      </c>
      <c r="H160" s="3">
        <v>1</v>
      </c>
      <c r="I160">
        <v>8</v>
      </c>
      <c r="J160" s="9">
        <v>1</v>
      </c>
      <c r="K160" s="12">
        <v>1</v>
      </c>
      <c r="L160" s="14" t="s">
        <v>75</v>
      </c>
    </row>
    <row r="161" spans="1:12" ht="15.6" x14ac:dyDescent="0.3">
      <c r="A161" s="3" t="s">
        <v>38</v>
      </c>
      <c r="B161">
        <v>31</v>
      </c>
      <c r="C161" s="3">
        <v>2024</v>
      </c>
      <c r="D161" s="3">
        <v>1</v>
      </c>
      <c r="E161" s="3">
        <v>3</v>
      </c>
      <c r="F161" s="3">
        <v>2</v>
      </c>
      <c r="G161" s="3">
        <v>2</v>
      </c>
      <c r="H161" s="3">
        <v>3</v>
      </c>
      <c r="I161">
        <v>11</v>
      </c>
      <c r="J161" s="9">
        <v>1</v>
      </c>
      <c r="K161" s="12">
        <v>0</v>
      </c>
      <c r="L161" s="15" t="s">
        <v>76</v>
      </c>
    </row>
    <row r="162" spans="1:12" ht="15.6" x14ac:dyDescent="0.3">
      <c r="A162" s="3" t="s">
        <v>39</v>
      </c>
      <c r="B162">
        <v>32</v>
      </c>
      <c r="C162" s="3">
        <v>2017</v>
      </c>
      <c r="D162" s="3">
        <v>3</v>
      </c>
      <c r="E162" s="3">
        <v>1</v>
      </c>
      <c r="F162" s="3">
        <v>1</v>
      </c>
      <c r="G162" s="3">
        <v>2</v>
      </c>
      <c r="H162" s="3">
        <v>1</v>
      </c>
      <c r="I162">
        <v>8</v>
      </c>
      <c r="J162" s="9">
        <v>1</v>
      </c>
      <c r="K162" s="12">
        <v>3</v>
      </c>
      <c r="L162" s="14" t="s">
        <v>75</v>
      </c>
    </row>
    <row r="163" spans="1:12" ht="15.6" x14ac:dyDescent="0.3">
      <c r="A163" s="3" t="s">
        <v>40</v>
      </c>
      <c r="B163">
        <v>33</v>
      </c>
      <c r="C163" s="3">
        <v>2017</v>
      </c>
      <c r="D163" s="3">
        <v>3</v>
      </c>
      <c r="E163" s="3">
        <v>1</v>
      </c>
      <c r="F163" s="3">
        <v>1</v>
      </c>
      <c r="G163" s="3">
        <v>2</v>
      </c>
      <c r="H163" s="3">
        <v>1</v>
      </c>
      <c r="I163">
        <v>8</v>
      </c>
      <c r="J163" s="9">
        <v>1</v>
      </c>
      <c r="K163" s="12">
        <v>1</v>
      </c>
      <c r="L163" s="14" t="s">
        <v>75</v>
      </c>
    </row>
    <row r="164" spans="1:12" ht="15.6" x14ac:dyDescent="0.3">
      <c r="A164" s="3" t="s">
        <v>41</v>
      </c>
      <c r="B164">
        <v>34</v>
      </c>
      <c r="C164" s="3">
        <v>2019</v>
      </c>
      <c r="D164" s="3">
        <v>3</v>
      </c>
      <c r="E164" s="3">
        <v>1</v>
      </c>
      <c r="F164" s="3">
        <v>1</v>
      </c>
      <c r="G164" s="3">
        <v>2</v>
      </c>
      <c r="H164" s="3">
        <v>1</v>
      </c>
      <c r="I164">
        <v>8</v>
      </c>
      <c r="J164" s="9">
        <v>1</v>
      </c>
      <c r="K164" s="12">
        <v>2</v>
      </c>
      <c r="L164" s="14" t="s">
        <v>75</v>
      </c>
    </row>
    <row r="165" spans="1:12" ht="15.6" x14ac:dyDescent="0.3">
      <c r="A165" s="3" t="s">
        <v>45</v>
      </c>
      <c r="B165">
        <v>38</v>
      </c>
      <c r="C165" s="3">
        <v>2020</v>
      </c>
      <c r="D165" s="3">
        <v>3</v>
      </c>
      <c r="E165" s="3">
        <v>1</v>
      </c>
      <c r="F165" s="3">
        <v>1</v>
      </c>
      <c r="G165" s="3">
        <v>2</v>
      </c>
      <c r="H165" s="3">
        <v>1</v>
      </c>
      <c r="I165">
        <v>8</v>
      </c>
      <c r="J165" s="9">
        <v>1</v>
      </c>
      <c r="K165" s="12">
        <v>2</v>
      </c>
      <c r="L165" s="14" t="s">
        <v>75</v>
      </c>
    </row>
    <row r="166" spans="1:12" ht="15.6" x14ac:dyDescent="0.3">
      <c r="A166" s="3" t="s">
        <v>47</v>
      </c>
      <c r="B166">
        <v>40</v>
      </c>
      <c r="C166" s="3">
        <v>2023</v>
      </c>
      <c r="D166" s="3">
        <v>3</v>
      </c>
      <c r="E166" s="3">
        <v>1</v>
      </c>
      <c r="F166" s="3">
        <v>2</v>
      </c>
      <c r="G166" s="3">
        <v>2</v>
      </c>
      <c r="H166" s="3">
        <v>1</v>
      </c>
      <c r="I166">
        <v>9</v>
      </c>
      <c r="J166" s="9">
        <v>1</v>
      </c>
      <c r="K166" s="12">
        <v>3</v>
      </c>
      <c r="L166" s="14" t="s">
        <v>75</v>
      </c>
    </row>
    <row r="167" spans="1:12" ht="15.6" x14ac:dyDescent="0.3">
      <c r="A167" s="3" t="s">
        <v>53</v>
      </c>
      <c r="B167">
        <v>46</v>
      </c>
      <c r="C167" s="3">
        <v>2023</v>
      </c>
      <c r="D167" s="3">
        <v>2</v>
      </c>
      <c r="E167" s="3">
        <v>1</v>
      </c>
      <c r="F167" s="3">
        <v>1</v>
      </c>
      <c r="G167" s="3">
        <v>2</v>
      </c>
      <c r="H167" s="3">
        <v>1</v>
      </c>
      <c r="I167">
        <v>7</v>
      </c>
      <c r="J167" s="9">
        <v>1</v>
      </c>
      <c r="K167" s="12">
        <v>4</v>
      </c>
      <c r="L167" s="14" t="s">
        <v>75</v>
      </c>
    </row>
    <row r="168" spans="1:12" ht="15.6" x14ac:dyDescent="0.3">
      <c r="A168" s="3" t="s">
        <v>54</v>
      </c>
      <c r="B168">
        <v>47</v>
      </c>
      <c r="C168" s="3">
        <v>2023</v>
      </c>
      <c r="D168" s="3">
        <v>3</v>
      </c>
      <c r="E168" s="3">
        <v>1</v>
      </c>
      <c r="F168" s="3">
        <v>1</v>
      </c>
      <c r="G168" s="3">
        <v>2</v>
      </c>
      <c r="H168" s="3">
        <v>1</v>
      </c>
      <c r="I168">
        <v>8</v>
      </c>
      <c r="J168" s="9">
        <v>1</v>
      </c>
      <c r="K168" s="12">
        <v>3</v>
      </c>
      <c r="L168" s="14" t="s">
        <v>75</v>
      </c>
    </row>
    <row r="169" spans="1:12" ht="15.6" x14ac:dyDescent="0.3">
      <c r="A169" s="3" t="s">
        <v>55</v>
      </c>
      <c r="B169">
        <v>48</v>
      </c>
      <c r="C169" s="3">
        <v>2024</v>
      </c>
      <c r="D169" s="3">
        <v>3</v>
      </c>
      <c r="E169" s="3">
        <v>2</v>
      </c>
      <c r="F169" s="3">
        <v>1</v>
      </c>
      <c r="G169" s="3">
        <v>2</v>
      </c>
      <c r="H169" s="3">
        <v>2</v>
      </c>
      <c r="I169">
        <v>10</v>
      </c>
      <c r="J169" s="9">
        <v>1</v>
      </c>
      <c r="K169" s="12">
        <v>3</v>
      </c>
      <c r="L169" s="14" t="s">
        <v>75</v>
      </c>
    </row>
    <row r="170" spans="1:12" ht="15.6" x14ac:dyDescent="0.3">
      <c r="A170" s="3" t="s">
        <v>58</v>
      </c>
      <c r="B170">
        <v>51</v>
      </c>
      <c r="C170" s="3">
        <v>2023</v>
      </c>
      <c r="D170" s="3">
        <v>3</v>
      </c>
      <c r="E170" s="3">
        <v>1</v>
      </c>
      <c r="F170" s="3">
        <v>1</v>
      </c>
      <c r="G170" s="3">
        <v>2</v>
      </c>
      <c r="H170" s="3">
        <v>3</v>
      </c>
      <c r="I170">
        <v>10</v>
      </c>
      <c r="J170" s="9">
        <v>1</v>
      </c>
      <c r="K170" s="12">
        <v>2</v>
      </c>
      <c r="L170" s="14" t="s">
        <v>75</v>
      </c>
    </row>
    <row r="171" spans="1:12" ht="15.6" x14ac:dyDescent="0.3">
      <c r="A171" s="3" t="s">
        <v>59</v>
      </c>
      <c r="B171">
        <v>52</v>
      </c>
      <c r="C171" s="3">
        <v>2024</v>
      </c>
      <c r="D171" s="3">
        <v>3</v>
      </c>
      <c r="E171" s="3">
        <v>1</v>
      </c>
      <c r="F171" s="3">
        <v>1</v>
      </c>
      <c r="G171" s="3">
        <v>2</v>
      </c>
      <c r="H171" s="3">
        <v>1</v>
      </c>
      <c r="I171">
        <v>8</v>
      </c>
      <c r="J171" s="9">
        <v>1</v>
      </c>
      <c r="K171" s="12" t="s">
        <v>72</v>
      </c>
      <c r="L171" s="14" t="s">
        <v>75</v>
      </c>
    </row>
    <row r="172" spans="1:12" ht="15.6" x14ac:dyDescent="0.3">
      <c r="A172" s="3" t="s">
        <v>65</v>
      </c>
      <c r="B172">
        <v>58</v>
      </c>
      <c r="C172" s="3">
        <v>2022</v>
      </c>
      <c r="D172" s="3">
        <v>3</v>
      </c>
      <c r="E172" s="3">
        <v>1</v>
      </c>
      <c r="F172" s="3">
        <v>1</v>
      </c>
      <c r="G172" s="3">
        <v>2</v>
      </c>
      <c r="H172" s="3">
        <v>1</v>
      </c>
      <c r="I172">
        <v>8</v>
      </c>
      <c r="J172" s="9">
        <v>1</v>
      </c>
      <c r="K172" s="12">
        <v>4</v>
      </c>
      <c r="L172" s="14" t="s">
        <v>75</v>
      </c>
    </row>
  </sheetData>
  <conditionalFormatting sqref="A6:H14">
    <cfRule type="expression" dxfId="17" priority="31">
      <formula>ISEVEN(ROW())</formula>
    </cfRule>
  </conditionalFormatting>
  <conditionalFormatting sqref="A16:H16">
    <cfRule type="expression" dxfId="16" priority="39">
      <formula>ISEVEN(ROW())</formula>
    </cfRule>
  </conditionalFormatting>
  <conditionalFormatting sqref="A41:H51">
    <cfRule type="expression" dxfId="15" priority="27">
      <formula>ISEVEN(ROW())</formula>
    </cfRule>
  </conditionalFormatting>
  <conditionalFormatting sqref="A86:H93 A94:C95 H94:H95">
    <cfRule type="expression" dxfId="14" priority="17">
      <formula>ISEVEN(ROW())</formula>
    </cfRule>
  </conditionalFormatting>
  <conditionalFormatting sqref="A122:H130 A131:C133 H131:H135">
    <cfRule type="expression" dxfId="13" priority="13">
      <formula>ISEVEN(ROW())</formula>
    </cfRule>
  </conditionalFormatting>
  <conditionalFormatting sqref="A156:H170 A171:G171">
    <cfRule type="expression" dxfId="12" priority="4">
      <formula>ISEVEN(ROW())</formula>
    </cfRule>
  </conditionalFormatting>
  <conditionalFormatting sqref="A172:H172">
    <cfRule type="expression" dxfId="11" priority="1">
      <formula>ISEVEN(ROW())</formula>
    </cfRule>
  </conditionalFormatting>
  <conditionalFormatting sqref="A15:I15">
    <cfRule type="expression" dxfId="10" priority="35">
      <formula>ISEVEN(ROW())</formula>
    </cfRule>
  </conditionalFormatting>
  <conditionalFormatting sqref="A52:I52">
    <cfRule type="expression" dxfId="9" priority="36">
      <formula>ISEVEN(ROW())</formula>
    </cfRule>
  </conditionalFormatting>
  <conditionalFormatting sqref="D132:E134">
    <cfRule type="expression" dxfId="8" priority="12">
      <formula>ISEVEN(ROW())</formula>
    </cfRule>
  </conditionalFormatting>
  <conditionalFormatting sqref="D95:G95">
    <cfRule type="expression" dxfId="7" priority="14">
      <formula>ISEVEN(ROW())</formula>
    </cfRule>
  </conditionalFormatting>
  <conditionalFormatting sqref="F132">
    <cfRule type="expression" dxfId="6" priority="11">
      <formula>ISEVEN(ROW())</formula>
    </cfRule>
  </conditionalFormatting>
  <conditionalFormatting sqref="F134">
    <cfRule type="expression" dxfId="5" priority="9">
      <formula>ISEVEN(ROW())</formula>
    </cfRule>
  </conditionalFormatting>
  <conditionalFormatting sqref="G132:G134">
    <cfRule type="expression" dxfId="4" priority="10">
      <formula>ISEVEN(ROW())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82C2-1A58-4755-90AA-196B95AABA05}">
  <dimension ref="A1:L6"/>
  <sheetViews>
    <sheetView topLeftCell="A7" workbookViewId="0">
      <selection activeCell="A21" sqref="A21"/>
    </sheetView>
  </sheetViews>
  <sheetFormatPr defaultRowHeight="14.4" x14ac:dyDescent="0.3"/>
  <cols>
    <col min="1" max="1" width="83.5546875" customWidth="1"/>
    <col min="4" max="4" width="16.88671875" customWidth="1"/>
    <col min="5" max="6" width="19.5546875" customWidth="1"/>
    <col min="7" max="7" width="29.6640625" customWidth="1"/>
    <col min="8" max="8" width="23.6640625" customWidth="1"/>
  </cols>
  <sheetData>
    <row r="1" spans="1:12" ht="15.6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8" t="s">
        <v>78</v>
      </c>
      <c r="J1" s="10" t="s">
        <v>77</v>
      </c>
      <c r="K1" s="11" t="s">
        <v>69</v>
      </c>
      <c r="L1" s="1" t="s">
        <v>74</v>
      </c>
    </row>
    <row r="2" spans="1:12" ht="15.6" x14ac:dyDescent="0.3">
      <c r="A2" s="3" t="s">
        <v>15</v>
      </c>
      <c r="B2">
        <v>8</v>
      </c>
      <c r="C2" s="3">
        <v>2019</v>
      </c>
      <c r="D2" s="3">
        <v>3</v>
      </c>
      <c r="E2" s="3">
        <v>5</v>
      </c>
      <c r="F2" s="3">
        <v>5</v>
      </c>
      <c r="G2" s="3">
        <v>5</v>
      </c>
      <c r="H2" s="3">
        <v>4</v>
      </c>
      <c r="I2">
        <f t="shared" ref="I2:I6" si="0">SUM(D2:H2)</f>
        <v>22</v>
      </c>
      <c r="J2" s="9">
        <v>5</v>
      </c>
      <c r="K2" s="12">
        <v>2</v>
      </c>
      <c r="L2" s="14" t="s">
        <v>75</v>
      </c>
    </row>
    <row r="3" spans="1:12" ht="15.6" x14ac:dyDescent="0.3">
      <c r="A3" s="3" t="s">
        <v>17</v>
      </c>
      <c r="B3">
        <v>10</v>
      </c>
      <c r="C3" s="3">
        <v>2019</v>
      </c>
      <c r="D3" s="3">
        <v>5</v>
      </c>
      <c r="E3" s="3">
        <v>5</v>
      </c>
      <c r="F3" s="3">
        <v>2</v>
      </c>
      <c r="G3" s="3">
        <v>4</v>
      </c>
      <c r="H3" s="3">
        <v>1</v>
      </c>
      <c r="I3">
        <f t="shared" si="0"/>
        <v>17</v>
      </c>
      <c r="J3" s="9">
        <v>2</v>
      </c>
      <c r="K3" s="12">
        <v>3</v>
      </c>
      <c r="L3" s="14" t="s">
        <v>75</v>
      </c>
    </row>
    <row r="4" spans="1:12" ht="16.2" x14ac:dyDescent="0.35">
      <c r="A4" s="3" t="s">
        <v>18</v>
      </c>
      <c r="B4">
        <v>11</v>
      </c>
      <c r="C4" s="3">
        <v>2020</v>
      </c>
      <c r="D4" s="3">
        <v>5</v>
      </c>
      <c r="E4" s="3">
        <v>1</v>
      </c>
      <c r="F4" s="3">
        <v>5</v>
      </c>
      <c r="G4" s="3">
        <v>4</v>
      </c>
      <c r="H4" s="3">
        <v>1</v>
      </c>
      <c r="I4">
        <f t="shared" si="0"/>
        <v>16</v>
      </c>
      <c r="J4" s="9">
        <v>4</v>
      </c>
      <c r="K4" s="13">
        <v>3</v>
      </c>
      <c r="L4" s="14" t="s">
        <v>75</v>
      </c>
    </row>
    <row r="5" spans="1:12" ht="15.6" x14ac:dyDescent="0.3">
      <c r="A5" s="3" t="s">
        <v>68</v>
      </c>
      <c r="B5">
        <v>61</v>
      </c>
      <c r="C5" s="3">
        <v>2016</v>
      </c>
      <c r="D5" s="3">
        <v>4</v>
      </c>
      <c r="E5" s="3">
        <v>2</v>
      </c>
      <c r="F5" s="3">
        <v>1</v>
      </c>
      <c r="G5" s="3">
        <v>2</v>
      </c>
      <c r="H5" s="3">
        <v>1</v>
      </c>
      <c r="I5">
        <f t="shared" si="0"/>
        <v>10</v>
      </c>
      <c r="J5" s="9">
        <v>3</v>
      </c>
      <c r="K5" s="12" t="s">
        <v>73</v>
      </c>
      <c r="L5" s="14" t="s">
        <v>75</v>
      </c>
    </row>
    <row r="6" spans="1:12" ht="15.6" x14ac:dyDescent="0.3">
      <c r="A6" s="3" t="s">
        <v>53</v>
      </c>
      <c r="B6">
        <v>46</v>
      </c>
      <c r="C6" s="3">
        <v>2023</v>
      </c>
      <c r="D6" s="3">
        <v>2</v>
      </c>
      <c r="E6" s="3">
        <v>1</v>
      </c>
      <c r="F6" s="3">
        <v>1</v>
      </c>
      <c r="G6" s="3">
        <v>2</v>
      </c>
      <c r="H6" s="3">
        <v>1</v>
      </c>
      <c r="I6">
        <f t="shared" si="0"/>
        <v>7</v>
      </c>
      <c r="J6" s="9">
        <v>1</v>
      </c>
      <c r="K6" s="12">
        <v>4</v>
      </c>
      <c r="L6" s="14" t="s">
        <v>75</v>
      </c>
    </row>
  </sheetData>
  <conditionalFormatting sqref="A2:H4">
    <cfRule type="expression" dxfId="3" priority="3">
      <formula>ISEVEN(ROW())</formula>
    </cfRule>
  </conditionalFormatting>
  <conditionalFormatting sqref="A6:H6">
    <cfRule type="expression" dxfId="2" priority="1">
      <formula>ISEVEN(ROW())</formula>
    </cfRule>
  </conditionalFormatting>
  <conditionalFormatting sqref="H5">
    <cfRule type="expression" dxfId="1" priority="2">
      <formula>ISEVEN(ROW())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A24B-8586-4D9A-9C48-066B352C7BB2}">
  <dimension ref="A4:L13"/>
  <sheetViews>
    <sheetView topLeftCell="A4" workbookViewId="0">
      <selection activeCell="D21" sqref="D21"/>
    </sheetView>
  </sheetViews>
  <sheetFormatPr defaultRowHeight="14.4" x14ac:dyDescent="0.3"/>
  <cols>
    <col min="1" max="1" width="47.44140625" customWidth="1"/>
    <col min="2" max="2" width="29.44140625" customWidth="1"/>
    <col min="3" max="3" width="9.109375" customWidth="1"/>
    <col min="4" max="4" width="20.88671875" customWidth="1"/>
    <col min="5" max="5" width="17.33203125" customWidth="1"/>
    <col min="6" max="6" width="17" customWidth="1"/>
    <col min="7" max="7" width="21.88671875" customWidth="1"/>
    <col min="8" max="8" width="24.109375" customWidth="1"/>
    <col min="9" max="9" width="18.109375" customWidth="1"/>
    <col min="10" max="10" width="14" customWidth="1"/>
    <col min="11" max="11" width="13.5546875" customWidth="1"/>
  </cols>
  <sheetData>
    <row r="4" spans="1:12" ht="15.6" x14ac:dyDescent="0.3">
      <c r="A4" s="1" t="s">
        <v>0</v>
      </c>
      <c r="B4" s="1" t="s">
        <v>2</v>
      </c>
      <c r="C4" s="1" t="s">
        <v>1</v>
      </c>
      <c r="D4" s="1" t="s">
        <v>3</v>
      </c>
      <c r="E4" s="1" t="s">
        <v>4</v>
      </c>
      <c r="F4" s="2" t="s">
        <v>5</v>
      </c>
      <c r="G4" s="1" t="s">
        <v>6</v>
      </c>
      <c r="H4" s="2" t="s">
        <v>7</v>
      </c>
      <c r="I4" s="8" t="s">
        <v>78</v>
      </c>
      <c r="J4" s="10" t="s">
        <v>77</v>
      </c>
      <c r="K4" s="11" t="s">
        <v>69</v>
      </c>
      <c r="L4" s="1" t="s">
        <v>74</v>
      </c>
    </row>
    <row r="5" spans="1:12" ht="15.6" x14ac:dyDescent="0.3">
      <c r="A5" s="3" t="s">
        <v>8</v>
      </c>
      <c r="B5">
        <v>1</v>
      </c>
      <c r="C5" s="3">
        <v>2016</v>
      </c>
      <c r="D5" s="3">
        <v>3</v>
      </c>
      <c r="E5" s="3">
        <v>5</v>
      </c>
      <c r="F5" s="3">
        <v>5</v>
      </c>
      <c r="G5" s="3">
        <v>3</v>
      </c>
      <c r="H5" s="3">
        <v>5</v>
      </c>
      <c r="I5">
        <v>21</v>
      </c>
      <c r="J5" s="9">
        <v>5</v>
      </c>
      <c r="K5" s="12">
        <v>2</v>
      </c>
      <c r="L5" s="14" t="s">
        <v>75</v>
      </c>
    </row>
    <row r="6" spans="1:12" ht="15.6" x14ac:dyDescent="0.3">
      <c r="A6" s="3" t="s">
        <v>10</v>
      </c>
      <c r="B6">
        <v>3</v>
      </c>
      <c r="C6" s="3">
        <v>2021</v>
      </c>
      <c r="D6" s="3">
        <v>1</v>
      </c>
      <c r="E6" s="3">
        <v>5</v>
      </c>
      <c r="F6" s="3">
        <v>5</v>
      </c>
      <c r="G6" s="3">
        <v>2</v>
      </c>
      <c r="H6" s="3">
        <v>5</v>
      </c>
      <c r="I6">
        <v>18</v>
      </c>
      <c r="J6" s="9">
        <v>5</v>
      </c>
      <c r="K6" s="12">
        <v>0</v>
      </c>
      <c r="L6" s="15" t="s">
        <v>76</v>
      </c>
    </row>
    <row r="7" spans="1:12" ht="15.6" x14ac:dyDescent="0.3">
      <c r="A7" s="3" t="s">
        <v>13</v>
      </c>
      <c r="B7">
        <v>6</v>
      </c>
      <c r="C7" s="3">
        <v>2019</v>
      </c>
      <c r="D7" s="3">
        <v>3</v>
      </c>
      <c r="E7" s="3">
        <v>5</v>
      </c>
      <c r="F7" s="3">
        <v>5</v>
      </c>
      <c r="G7" s="3">
        <v>3</v>
      </c>
      <c r="H7" s="3">
        <v>5</v>
      </c>
      <c r="I7">
        <v>21</v>
      </c>
      <c r="J7" s="9">
        <v>5</v>
      </c>
      <c r="K7" s="12">
        <v>1</v>
      </c>
      <c r="L7" s="14" t="s">
        <v>75</v>
      </c>
    </row>
    <row r="8" spans="1:12" ht="15.6" x14ac:dyDescent="0.3">
      <c r="A8" s="3" t="s">
        <v>14</v>
      </c>
      <c r="B8">
        <v>7</v>
      </c>
      <c r="C8" s="3">
        <v>2021</v>
      </c>
      <c r="D8" s="3">
        <v>5</v>
      </c>
      <c r="E8" s="3">
        <v>5</v>
      </c>
      <c r="F8" s="3">
        <v>5</v>
      </c>
      <c r="G8" s="3">
        <v>4</v>
      </c>
      <c r="H8" s="3">
        <v>5</v>
      </c>
      <c r="I8">
        <v>24</v>
      </c>
      <c r="J8" s="9">
        <v>5</v>
      </c>
      <c r="K8" s="12">
        <v>0</v>
      </c>
      <c r="L8" s="15" t="s">
        <v>76</v>
      </c>
    </row>
    <row r="9" spans="1:12" ht="15.6" x14ac:dyDescent="0.3">
      <c r="A9" s="3" t="s">
        <v>15</v>
      </c>
      <c r="B9">
        <v>8</v>
      </c>
      <c r="C9" s="3">
        <v>2019</v>
      </c>
      <c r="D9" s="3">
        <v>3</v>
      </c>
      <c r="E9" s="3">
        <v>5</v>
      </c>
      <c r="F9" s="3">
        <v>5</v>
      </c>
      <c r="G9" s="3">
        <v>5</v>
      </c>
      <c r="H9" s="3">
        <v>4</v>
      </c>
      <c r="I9">
        <v>22</v>
      </c>
      <c r="J9" s="9">
        <v>5</v>
      </c>
      <c r="K9" s="12">
        <v>2</v>
      </c>
      <c r="L9" s="14" t="s">
        <v>75</v>
      </c>
    </row>
    <row r="10" spans="1:12" ht="15.6" x14ac:dyDescent="0.3">
      <c r="A10" s="3" t="s">
        <v>24</v>
      </c>
      <c r="B10">
        <v>17</v>
      </c>
      <c r="C10" s="3">
        <v>2009</v>
      </c>
      <c r="D10" s="3">
        <v>4</v>
      </c>
      <c r="E10" s="3">
        <v>5</v>
      </c>
      <c r="F10" s="3">
        <v>5</v>
      </c>
      <c r="G10" s="3">
        <v>5</v>
      </c>
      <c r="H10" s="3">
        <v>5</v>
      </c>
      <c r="I10">
        <v>24</v>
      </c>
      <c r="J10" s="9">
        <v>5</v>
      </c>
      <c r="K10" s="12">
        <v>1</v>
      </c>
      <c r="L10" s="14" t="s">
        <v>75</v>
      </c>
    </row>
    <row r="11" spans="1:12" ht="15.6" x14ac:dyDescent="0.3">
      <c r="A11" s="3" t="s">
        <v>28</v>
      </c>
      <c r="B11">
        <v>21</v>
      </c>
      <c r="C11" s="3">
        <v>2022</v>
      </c>
      <c r="D11" s="3">
        <v>3</v>
      </c>
      <c r="E11" s="3">
        <v>5</v>
      </c>
      <c r="F11" s="3">
        <v>3</v>
      </c>
      <c r="G11" s="3">
        <v>3</v>
      </c>
      <c r="H11" s="3">
        <v>4</v>
      </c>
      <c r="I11">
        <v>18</v>
      </c>
      <c r="J11" s="9">
        <v>5</v>
      </c>
      <c r="K11" s="12">
        <v>0</v>
      </c>
      <c r="L11" s="15" t="s">
        <v>76</v>
      </c>
    </row>
    <row r="12" spans="1:12" ht="15.6" x14ac:dyDescent="0.3">
      <c r="A12" s="3" t="s">
        <v>43</v>
      </c>
      <c r="B12">
        <v>36</v>
      </c>
      <c r="C12" s="3">
        <v>2018</v>
      </c>
      <c r="D12" s="3">
        <v>5</v>
      </c>
      <c r="E12" s="3">
        <v>5</v>
      </c>
      <c r="F12" s="3">
        <v>5</v>
      </c>
      <c r="G12" s="3">
        <v>4</v>
      </c>
      <c r="H12" s="3">
        <v>5</v>
      </c>
      <c r="I12">
        <v>24</v>
      </c>
      <c r="J12" s="9">
        <v>5</v>
      </c>
      <c r="K12" s="12">
        <v>0</v>
      </c>
      <c r="L12" s="15" t="s">
        <v>76</v>
      </c>
    </row>
    <row r="13" spans="1:12" ht="15.6" x14ac:dyDescent="0.3">
      <c r="A13" s="3" t="s">
        <v>46</v>
      </c>
      <c r="B13">
        <v>39</v>
      </c>
      <c r="C13" s="3">
        <v>2022</v>
      </c>
      <c r="D13" s="3">
        <v>3</v>
      </c>
      <c r="E13" s="3">
        <v>5</v>
      </c>
      <c r="F13" s="3">
        <v>4</v>
      </c>
      <c r="G13" s="3">
        <v>3</v>
      </c>
      <c r="H13" s="3">
        <v>5</v>
      </c>
      <c r="I13">
        <v>20</v>
      </c>
      <c r="J13" s="9">
        <v>5</v>
      </c>
      <c r="K13" s="12">
        <v>7</v>
      </c>
      <c r="L13" s="14" t="s">
        <v>75</v>
      </c>
    </row>
  </sheetData>
  <conditionalFormatting sqref="A5:H13">
    <cfRule type="expression" dxfId="0" priority="1">
      <formula>ISEVEN(ROW())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Overview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tarik19@student.ubc.ca</dc:creator>
  <cp:lastModifiedBy>tarik19@student.ubc.ca</cp:lastModifiedBy>
  <dcterms:created xsi:type="dcterms:W3CDTF">2025-03-27T04:39:27Z</dcterms:created>
  <dcterms:modified xsi:type="dcterms:W3CDTF">2025-04-06T05:35:11Z</dcterms:modified>
</cp:coreProperties>
</file>