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m Analyst\Desktop\Training\"/>
    </mc:Choice>
  </mc:AlternateContent>
  <xr:revisionPtr revIDLastSave="0" documentId="13_ncr:1_{151D9A12-F178-457C-A39B-011CF129ED3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ormating and Sum" sheetId="9" r:id="rId1"/>
    <sheet name="Average" sheetId="1" r:id="rId2"/>
    <sheet name="CondFormat" sheetId="4" r:id="rId3"/>
    <sheet name="Formulas" sheetId="2" r:id="rId4"/>
    <sheet name="VLookup" sheetId="10" r:id="rId5"/>
    <sheet name="VLookupData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9" i="2" s="1"/>
  <c r="F14" i="1"/>
  <c r="F2" i="1"/>
  <c r="F3" i="1"/>
  <c r="F4" i="1"/>
  <c r="F5" i="1"/>
  <c r="F6" i="1"/>
  <c r="F7" i="1"/>
  <c r="F8" i="1"/>
  <c r="F9" i="1"/>
  <c r="F10" i="1"/>
  <c r="F11" i="1"/>
  <c r="F12" i="1"/>
  <c r="F13" i="1"/>
  <c r="F6" i="4"/>
  <c r="F3" i="4"/>
  <c r="F9" i="4"/>
  <c r="F10" i="4"/>
  <c r="F12" i="4"/>
  <c r="F8" i="4"/>
  <c r="F11" i="4"/>
  <c r="F5" i="4"/>
  <c r="F4" i="4"/>
  <c r="F7" i="4"/>
  <c r="F2" i="4"/>
  <c r="E14" i="4"/>
  <c r="D14" i="4"/>
  <c r="C14" i="4"/>
  <c r="B14" i="4"/>
  <c r="F13" i="4"/>
  <c r="G29" i="2"/>
  <c r="G28" i="2"/>
  <c r="G27" i="2"/>
  <c r="G26" i="2"/>
  <c r="G25" i="2"/>
  <c r="G24" i="2"/>
  <c r="G23" i="2"/>
  <c r="G22" i="2"/>
  <c r="G18" i="2"/>
  <c r="G13" i="2"/>
  <c r="G12" i="2"/>
  <c r="G11" i="2"/>
  <c r="G10" i="2"/>
  <c r="G9" i="2"/>
  <c r="G5" i="2"/>
  <c r="G4" i="2"/>
  <c r="G3" i="2"/>
  <c r="G2" i="2"/>
  <c r="E14" i="1"/>
  <c r="D14" i="1"/>
  <c r="C14" i="1"/>
  <c r="B14" i="1"/>
  <c r="G14" i="2" l="1"/>
  <c r="F14" i="4"/>
  <c r="G6" i="2"/>
</calcChain>
</file>

<file path=xl/sharedStrings.xml><?xml version="1.0" encoding="utf-8"?>
<sst xmlns="http://schemas.openxmlformats.org/spreadsheetml/2006/main" count="223" uniqueCount="86">
  <si>
    <t>Name</t>
  </si>
  <si>
    <t>Y1</t>
  </si>
  <si>
    <t>Y2</t>
  </si>
  <si>
    <t>Y3</t>
  </si>
  <si>
    <t>Y4</t>
  </si>
  <si>
    <t>Average</t>
  </si>
  <si>
    <t>Waqar</t>
  </si>
  <si>
    <t>Wasim</t>
  </si>
  <si>
    <t>Mushtaq</t>
  </si>
  <si>
    <t>Saqlain</t>
  </si>
  <si>
    <t>Danish</t>
  </si>
  <si>
    <t>Zubeda</t>
  </si>
  <si>
    <t>Zulekha</t>
  </si>
  <si>
    <t>Anjali</t>
  </si>
  <si>
    <t>Samina</t>
  </si>
  <si>
    <t>Saiqa</t>
  </si>
  <si>
    <t>Ismat</t>
  </si>
  <si>
    <t>Jim</t>
  </si>
  <si>
    <t>Student ID</t>
  </si>
  <si>
    <t>Gender</t>
  </si>
  <si>
    <t>Age</t>
  </si>
  <si>
    <t>GPA</t>
  </si>
  <si>
    <t>m</t>
  </si>
  <si>
    <t>f</t>
  </si>
  <si>
    <t>DATA</t>
  </si>
  <si>
    <t>13 Years</t>
  </si>
  <si>
    <t>14 Years</t>
  </si>
  <si>
    <t>15 Years</t>
  </si>
  <si>
    <t>16 Years</t>
  </si>
  <si>
    <t>Total</t>
  </si>
  <si>
    <t>No. of Students by Age</t>
  </si>
  <si>
    <t>No. of Students by GPA</t>
  </si>
  <si>
    <t>3.5 - 4.0</t>
  </si>
  <si>
    <t>3.0 - 3.5</t>
  </si>
  <si>
    <t>2.0 - 3.0</t>
  </si>
  <si>
    <t>1.0 - 2.0</t>
  </si>
  <si>
    <t>0.0 - 1.0</t>
  </si>
  <si>
    <t xml:space="preserve"> </t>
  </si>
  <si>
    <t>Average GPA by Gender</t>
  </si>
  <si>
    <t>Statistical Calculations</t>
  </si>
  <si>
    <t>Stdev</t>
  </si>
  <si>
    <t>Median</t>
  </si>
  <si>
    <t>Max</t>
  </si>
  <si>
    <t>Min</t>
  </si>
  <si>
    <t>Mode</t>
  </si>
  <si>
    <t>Count</t>
  </si>
  <si>
    <t>Avedev</t>
  </si>
  <si>
    <t>Zubaida</t>
  </si>
  <si>
    <t>Alt + =</t>
  </si>
  <si>
    <t>Cell Format: Ctrl + 1</t>
  </si>
  <si>
    <t>Insert Function Button</t>
  </si>
  <si>
    <t>Mouse Wheel</t>
  </si>
  <si>
    <t>Mouse Wheel + Ctrl</t>
  </si>
  <si>
    <t>Mouse Wheel + Ctrl + Shift</t>
  </si>
  <si>
    <t>Free Top Row</t>
  </si>
  <si>
    <t xml:space="preserve">                   View -&gt; Freeze Panes</t>
  </si>
  <si>
    <t>Reference Cell with F4</t>
  </si>
  <si>
    <t xml:space="preserve">             Absolute / Relevant / Locked</t>
  </si>
  <si>
    <t>Student</t>
  </si>
  <si>
    <t>Math</t>
  </si>
  <si>
    <t>Physics</t>
  </si>
  <si>
    <t>Chemistry</t>
  </si>
  <si>
    <t>History</t>
  </si>
  <si>
    <t>Emma</t>
  </si>
  <si>
    <t>Liam</t>
  </si>
  <si>
    <t>Olivia</t>
  </si>
  <si>
    <t>Noah</t>
  </si>
  <si>
    <t>Ava</t>
  </si>
  <si>
    <t>Sophia</t>
  </si>
  <si>
    <t>Jackson</t>
  </si>
  <si>
    <t>Isabella</t>
  </si>
  <si>
    <t>Lucas</t>
  </si>
  <si>
    <t>Mia</t>
  </si>
  <si>
    <t>Aiden</t>
  </si>
  <si>
    <t>Harper</t>
  </si>
  <si>
    <t>Ethan</t>
  </si>
  <si>
    <t>Amelia</t>
  </si>
  <si>
    <t>Logan</t>
  </si>
  <si>
    <t>Abigail</t>
  </si>
  <si>
    <t>Mason</t>
  </si>
  <si>
    <t>Emily</t>
  </si>
  <si>
    <t>Oliver</t>
  </si>
  <si>
    <t>Charlotte</t>
  </si>
  <si>
    <t>Student Name</t>
  </si>
  <si>
    <t>From Same Sheet</t>
  </si>
  <si>
    <t>From Other Work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</si>
</sst>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Verdana"/>
      <family val="2"/>
    </font>
    <font>
      <sz val="18"/>
      <color theme="1"/>
      <name val="Verdana"/>
      <family val="2"/>
    </font>
    <font>
      <b/>
      <sz val="28"/>
      <color theme="0"/>
      <name val="Arial"/>
      <family val="2"/>
    </font>
    <font>
      <sz val="28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9" tint="-0.499984740745262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3F5A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80BC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Font="0" applyAlignment="0">
      <alignment horizontal="center"/>
    </xf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3" fillId="2" borderId="4" xfId="1" applyFont="1" applyBorder="1" applyAlignment="1">
      <alignment horizontal="left"/>
    </xf>
    <xf numFmtId="0" fontId="2" fillId="2" borderId="4" xfId="1" applyFont="1" applyBorder="1" applyAlignment="1">
      <alignment horizontal="left"/>
    </xf>
    <xf numFmtId="0" fontId="2" fillId="0" borderId="5" xfId="0" applyFont="1" applyBorder="1"/>
    <xf numFmtId="0" fontId="6" fillId="5" borderId="4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6" borderId="4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6" borderId="4" xfId="0" applyFont="1" applyFill="1" applyBorder="1" applyAlignment="1">
      <alignment horizontal="left" vertical="center"/>
    </xf>
    <xf numFmtId="0" fontId="4" fillId="5" borderId="7" xfId="2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/>
    </xf>
    <xf numFmtId="0" fontId="5" fillId="5" borderId="6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right"/>
    </xf>
    <xf numFmtId="0" fontId="11" fillId="6" borderId="4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6" borderId="4" xfId="1" applyFont="1" applyFill="1" applyBorder="1" applyAlignment="1">
      <alignment horizontal="left" vertical="center"/>
    </xf>
    <xf numFmtId="0" fontId="2" fillId="6" borderId="4" xfId="1" applyFont="1" applyFill="1" applyBorder="1" applyAlignment="1">
      <alignment horizontal="right" vertical="center"/>
    </xf>
    <xf numFmtId="0" fontId="2" fillId="6" borderId="5" xfId="1" applyFont="1" applyFill="1" applyBorder="1" applyAlignment="1">
      <alignment horizontal="right" vertical="center"/>
    </xf>
    <xf numFmtId="0" fontId="2" fillId="6" borderId="6" xfId="1" applyFont="1" applyFill="1" applyBorder="1" applyAlignment="1">
      <alignment horizontal="right" vertical="center"/>
    </xf>
    <xf numFmtId="0" fontId="3" fillId="6" borderId="4" xfId="1" applyFont="1" applyFill="1" applyBorder="1" applyAlignment="1">
      <alignment horizontal="left" vertical="center"/>
    </xf>
    <xf numFmtId="0" fontId="3" fillId="6" borderId="4" xfId="1" applyFont="1" applyFill="1" applyBorder="1" applyAlignment="1">
      <alignment horizontal="right" vertical="center"/>
    </xf>
    <xf numFmtId="0" fontId="3" fillId="6" borderId="5" xfId="1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6" borderId="4" xfId="1" applyFont="1" applyFill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6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2" fillId="10" borderId="0" xfId="0" applyFont="1" applyFill="1" applyAlignment="1">
      <alignment vertical="center"/>
    </xf>
    <xf numFmtId="0" fontId="0" fillId="0" borderId="0" xfId="0" applyAlignment="1">
      <alignment horizontal="right" vertical="center" indent="1"/>
    </xf>
    <xf numFmtId="0" fontId="12" fillId="10" borderId="0" xfId="0" applyFont="1" applyFill="1" applyAlignment="1">
      <alignment horizontal="right" vertical="center" indent="1"/>
    </xf>
    <xf numFmtId="0" fontId="12" fillId="10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 indent="1"/>
    </xf>
    <xf numFmtId="0" fontId="0" fillId="0" borderId="4" xfId="0" applyBorder="1" applyAlignment="1">
      <alignment horizontal="left" vertical="center"/>
    </xf>
  </cellXfs>
  <cellStyles count="4">
    <cellStyle name="60% - Accent1" xfId="1" builtinId="32"/>
    <cellStyle name="60% - Accent3" xfId="2" builtinId="40"/>
    <cellStyle name="Normal" xfId="0" builtinId="0"/>
    <cellStyle name="Style 1" xfId="3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CCFF"/>
      <color rgb="FF006600"/>
      <color rgb="FF180BC1"/>
      <color rgb="FFFF00FF"/>
      <color rgb="FF73F5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3139-27FB-4F08-93A6-D266BB4DA7C5}">
  <dimension ref="A1:S13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15.7109375" style="19" bestFit="1" customWidth="1"/>
    <col min="2" max="5" width="9.140625" style="34"/>
    <col min="7" max="7" width="45.42578125" bestFit="1" customWidth="1"/>
    <col min="9" max="9" width="15.7109375" style="19" bestFit="1" customWidth="1"/>
    <col min="10" max="10" width="9.140625" style="34"/>
    <col min="12" max="12" width="15.7109375" style="19" bestFit="1" customWidth="1"/>
    <col min="13" max="13" width="9.140625" style="34"/>
    <col min="15" max="15" width="15.7109375" style="19" bestFit="1" customWidth="1"/>
    <col min="16" max="16" width="9.140625" style="34"/>
    <col min="18" max="18" width="15.7109375" style="19" bestFit="1" customWidth="1"/>
    <col min="19" max="19" width="9.140625" style="34"/>
  </cols>
  <sheetData>
    <row r="1" spans="1:19" ht="26.25" x14ac:dyDescent="0.4">
      <c r="A1" s="16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I1" s="16" t="s">
        <v>0</v>
      </c>
      <c r="J1" s="31" t="s">
        <v>1</v>
      </c>
      <c r="L1" s="16" t="s">
        <v>0</v>
      </c>
      <c r="M1" s="31" t="s">
        <v>2</v>
      </c>
      <c r="O1" s="16" t="s">
        <v>0</v>
      </c>
      <c r="P1" s="31" t="s">
        <v>3</v>
      </c>
      <c r="R1" s="16" t="s">
        <v>0</v>
      </c>
      <c r="S1" s="31" t="s">
        <v>4</v>
      </c>
    </row>
    <row r="2" spans="1:19" ht="26.25" x14ac:dyDescent="0.4">
      <c r="A2" s="17" t="s">
        <v>7</v>
      </c>
      <c r="B2" s="32">
        <v>4</v>
      </c>
      <c r="C2" s="32">
        <v>3</v>
      </c>
      <c r="D2" s="32">
        <v>3</v>
      </c>
      <c r="E2" s="32">
        <v>10</v>
      </c>
      <c r="G2" s="47" t="s">
        <v>48</v>
      </c>
      <c r="I2" s="17" t="s">
        <v>7</v>
      </c>
      <c r="J2" s="32">
        <v>4</v>
      </c>
      <c r="L2" s="17" t="s">
        <v>7</v>
      </c>
      <c r="M2" s="32">
        <v>3</v>
      </c>
      <c r="O2" s="17" t="s">
        <v>7</v>
      </c>
      <c r="P2" s="32">
        <v>3</v>
      </c>
      <c r="R2" s="17" t="s">
        <v>7</v>
      </c>
      <c r="S2" s="32">
        <v>10</v>
      </c>
    </row>
    <row r="3" spans="1:19" ht="26.25" x14ac:dyDescent="0.4">
      <c r="A3" s="17" t="s">
        <v>16</v>
      </c>
      <c r="B3" s="32">
        <v>5</v>
      </c>
      <c r="C3" s="32">
        <v>5</v>
      </c>
      <c r="D3" s="32">
        <v>5</v>
      </c>
      <c r="E3" s="32">
        <v>6</v>
      </c>
      <c r="G3" s="47" t="s">
        <v>49</v>
      </c>
      <c r="I3" s="17" t="s">
        <v>16</v>
      </c>
      <c r="J3" s="32">
        <v>5</v>
      </c>
      <c r="L3" s="17" t="s">
        <v>16</v>
      </c>
      <c r="M3" s="32">
        <v>5</v>
      </c>
      <c r="O3" s="17" t="s">
        <v>16</v>
      </c>
      <c r="P3" s="32">
        <v>5</v>
      </c>
      <c r="R3" s="17" t="s">
        <v>16</v>
      </c>
      <c r="S3" s="32">
        <v>6</v>
      </c>
    </row>
    <row r="4" spans="1:19" ht="26.25" x14ac:dyDescent="0.4">
      <c r="A4" s="17" t="s">
        <v>9</v>
      </c>
      <c r="B4" s="32">
        <v>8</v>
      </c>
      <c r="C4" s="32">
        <v>5</v>
      </c>
      <c r="D4" s="32">
        <v>5</v>
      </c>
      <c r="E4" s="32">
        <v>4</v>
      </c>
      <c r="G4" s="47" t="s">
        <v>50</v>
      </c>
      <c r="I4" s="17" t="s">
        <v>9</v>
      </c>
      <c r="J4" s="32">
        <v>8</v>
      </c>
      <c r="L4" s="17" t="s">
        <v>9</v>
      </c>
      <c r="M4" s="32">
        <v>5</v>
      </c>
      <c r="O4" s="17" t="s">
        <v>9</v>
      </c>
      <c r="P4" s="32">
        <v>5</v>
      </c>
      <c r="R4" s="17" t="s">
        <v>9</v>
      </c>
      <c r="S4" s="32">
        <v>4</v>
      </c>
    </row>
    <row r="5" spans="1:19" ht="26.25" x14ac:dyDescent="0.4">
      <c r="A5" s="17" t="s">
        <v>10</v>
      </c>
      <c r="B5" s="32">
        <v>7</v>
      </c>
      <c r="C5" s="32">
        <v>4</v>
      </c>
      <c r="D5" s="32">
        <v>9</v>
      </c>
      <c r="E5" s="32">
        <v>3</v>
      </c>
      <c r="G5" s="47" t="s">
        <v>51</v>
      </c>
      <c r="H5" t="s">
        <v>37</v>
      </c>
      <c r="I5" s="17" t="s">
        <v>10</v>
      </c>
      <c r="J5" s="32">
        <v>7</v>
      </c>
      <c r="L5" s="17" t="s">
        <v>10</v>
      </c>
      <c r="M5" s="32">
        <v>4</v>
      </c>
      <c r="O5" s="17" t="s">
        <v>10</v>
      </c>
      <c r="P5" s="32">
        <v>9</v>
      </c>
      <c r="R5" s="17" t="s">
        <v>10</v>
      </c>
      <c r="S5" s="32">
        <v>3</v>
      </c>
    </row>
    <row r="6" spans="1:19" ht="26.25" x14ac:dyDescent="0.4">
      <c r="A6" s="17" t="s">
        <v>17</v>
      </c>
      <c r="B6" s="32">
        <v>10</v>
      </c>
      <c r="C6" s="32">
        <v>0</v>
      </c>
      <c r="D6" s="32">
        <v>5</v>
      </c>
      <c r="E6" s="32">
        <v>8</v>
      </c>
      <c r="G6" s="47" t="s">
        <v>52</v>
      </c>
      <c r="I6" s="17" t="s">
        <v>17</v>
      </c>
      <c r="J6" s="32">
        <v>10</v>
      </c>
      <c r="L6" s="17" t="s">
        <v>17</v>
      </c>
      <c r="M6" s="32">
        <v>0</v>
      </c>
      <c r="O6" s="17" t="s">
        <v>17</v>
      </c>
      <c r="P6" s="32">
        <v>5</v>
      </c>
      <c r="R6" s="17" t="s">
        <v>17</v>
      </c>
      <c r="S6" s="32">
        <v>8</v>
      </c>
    </row>
    <row r="7" spans="1:19" ht="26.25" x14ac:dyDescent="0.4">
      <c r="A7" s="17" t="s">
        <v>8</v>
      </c>
      <c r="B7" s="32">
        <v>8</v>
      </c>
      <c r="C7" s="32">
        <v>5</v>
      </c>
      <c r="D7" s="32">
        <v>6</v>
      </c>
      <c r="E7" s="32">
        <v>6</v>
      </c>
      <c r="G7" s="47" t="s">
        <v>53</v>
      </c>
      <c r="I7" s="17" t="s">
        <v>8</v>
      </c>
      <c r="J7" s="32">
        <v>8</v>
      </c>
      <c r="L7" s="17" t="s">
        <v>8</v>
      </c>
      <c r="M7" s="32">
        <v>5</v>
      </c>
      <c r="O7" s="17" t="s">
        <v>8</v>
      </c>
      <c r="P7" s="32">
        <v>6</v>
      </c>
      <c r="R7" s="17" t="s">
        <v>8</v>
      </c>
      <c r="S7" s="32">
        <v>6</v>
      </c>
    </row>
    <row r="8" spans="1:19" ht="26.25" x14ac:dyDescent="0.4">
      <c r="A8" s="17" t="s">
        <v>12</v>
      </c>
      <c r="B8" s="32">
        <v>10</v>
      </c>
      <c r="C8" s="32">
        <v>7</v>
      </c>
      <c r="D8" s="32">
        <v>4</v>
      </c>
      <c r="E8" s="32">
        <v>5</v>
      </c>
      <c r="G8" s="47" t="s">
        <v>54</v>
      </c>
      <c r="I8" s="17" t="s">
        <v>12</v>
      </c>
      <c r="J8" s="32">
        <v>10</v>
      </c>
      <c r="L8" s="17" t="s">
        <v>12</v>
      </c>
      <c r="M8" s="32">
        <v>7</v>
      </c>
      <c r="O8" s="17" t="s">
        <v>12</v>
      </c>
      <c r="P8" s="32">
        <v>4</v>
      </c>
      <c r="R8" s="17" t="s">
        <v>12</v>
      </c>
      <c r="S8" s="32">
        <v>5</v>
      </c>
    </row>
    <row r="9" spans="1:19" ht="26.25" x14ac:dyDescent="0.4">
      <c r="A9" s="17" t="s">
        <v>15</v>
      </c>
      <c r="B9" s="32">
        <v>9</v>
      </c>
      <c r="C9" s="32">
        <v>7</v>
      </c>
      <c r="D9" s="32">
        <v>0</v>
      </c>
      <c r="E9" s="32">
        <v>10</v>
      </c>
      <c r="G9" s="48" t="s">
        <v>55</v>
      </c>
      <c r="I9" s="17" t="s">
        <v>15</v>
      </c>
      <c r="J9" s="32">
        <v>9</v>
      </c>
      <c r="L9" s="17" t="s">
        <v>15</v>
      </c>
      <c r="M9" s="32">
        <v>7</v>
      </c>
      <c r="O9" s="17" t="s">
        <v>15</v>
      </c>
      <c r="P9" s="32">
        <v>0</v>
      </c>
      <c r="R9" s="17" t="s">
        <v>15</v>
      </c>
      <c r="S9" s="32">
        <v>10</v>
      </c>
    </row>
    <row r="10" spans="1:19" ht="26.25" x14ac:dyDescent="0.4">
      <c r="A10" s="17" t="s">
        <v>14</v>
      </c>
      <c r="B10" s="32">
        <v>3</v>
      </c>
      <c r="C10" s="32">
        <v>9</v>
      </c>
      <c r="D10" s="32">
        <v>8</v>
      </c>
      <c r="E10" s="32">
        <v>7</v>
      </c>
      <c r="G10" s="47" t="s">
        <v>56</v>
      </c>
      <c r="I10" s="17" t="s">
        <v>14</v>
      </c>
      <c r="J10" s="32">
        <v>3</v>
      </c>
      <c r="L10" s="17" t="s">
        <v>14</v>
      </c>
      <c r="M10" s="32">
        <v>9</v>
      </c>
      <c r="O10" s="17" t="s">
        <v>14</v>
      </c>
      <c r="P10" s="32">
        <v>8</v>
      </c>
      <c r="R10" s="17" t="s">
        <v>14</v>
      </c>
      <c r="S10" s="32">
        <v>7</v>
      </c>
    </row>
    <row r="11" spans="1:19" ht="26.25" x14ac:dyDescent="0.4">
      <c r="A11" s="17" t="s">
        <v>47</v>
      </c>
      <c r="B11" s="32">
        <v>6</v>
      </c>
      <c r="C11" s="32">
        <v>7</v>
      </c>
      <c r="D11" s="32">
        <v>8</v>
      </c>
      <c r="E11" s="32">
        <v>9</v>
      </c>
      <c r="G11" s="48" t="s">
        <v>57</v>
      </c>
      <c r="I11" s="17" t="s">
        <v>47</v>
      </c>
      <c r="J11" s="32">
        <v>6</v>
      </c>
      <c r="L11" s="17" t="s">
        <v>47</v>
      </c>
      <c r="M11" s="32">
        <v>7</v>
      </c>
      <c r="O11" s="17" t="s">
        <v>47</v>
      </c>
      <c r="P11" s="32">
        <v>8</v>
      </c>
      <c r="R11" s="17" t="s">
        <v>47</v>
      </c>
      <c r="S11" s="32">
        <v>9</v>
      </c>
    </row>
    <row r="12" spans="1:19" s="15" customFormat="1" ht="35.25" customHeight="1" thickBot="1" x14ac:dyDescent="0.3">
      <c r="A12" s="20" t="s">
        <v>29</v>
      </c>
      <c r="B12" s="33"/>
      <c r="C12" s="33"/>
      <c r="D12" s="33"/>
      <c r="E12" s="33"/>
      <c r="I12" s="18"/>
      <c r="J12" s="35"/>
      <c r="L12" s="18"/>
      <c r="M12" s="35"/>
      <c r="O12" s="18"/>
      <c r="P12" s="35"/>
      <c r="R12" s="18"/>
      <c r="S12" s="35"/>
    </row>
    <row r="13" spans="1:1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B14" sqref="B14"/>
    </sheetView>
  </sheetViews>
  <sheetFormatPr defaultRowHeight="15" x14ac:dyDescent="0.25"/>
  <cols>
    <col min="1" max="1" width="17.42578125" customWidth="1"/>
    <col min="2" max="2" width="7.5703125" customWidth="1"/>
    <col min="6" max="6" width="17.28515625" customWidth="1"/>
  </cols>
  <sheetData>
    <row r="1" spans="1:7" ht="22.5" x14ac:dyDescent="0.3">
      <c r="A1" s="9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1"/>
    </row>
    <row r="2" spans="1:7" ht="22.5" x14ac:dyDescent="0.3">
      <c r="A2" s="8" t="s">
        <v>6</v>
      </c>
      <c r="B2" s="2">
        <v>6</v>
      </c>
      <c r="C2" s="2">
        <v>8</v>
      </c>
      <c r="D2" s="2">
        <v>9</v>
      </c>
      <c r="E2" s="3">
        <v>10</v>
      </c>
      <c r="F2" s="4">
        <f>AVERAGE(B2:E2)</f>
        <v>8.25</v>
      </c>
    </row>
    <row r="3" spans="1:7" ht="22.5" x14ac:dyDescent="0.3">
      <c r="A3" s="8" t="s">
        <v>7</v>
      </c>
      <c r="B3" s="2">
        <v>4</v>
      </c>
      <c r="C3" s="2">
        <v>3</v>
      </c>
      <c r="D3" s="2">
        <v>3</v>
      </c>
      <c r="E3" s="3">
        <v>10</v>
      </c>
      <c r="F3" s="4">
        <f t="shared" ref="F3:F14" si="0">AVERAGE(B3:E3)</f>
        <v>5</v>
      </c>
    </row>
    <row r="4" spans="1:7" ht="22.5" x14ac:dyDescent="0.3">
      <c r="A4" s="8" t="s">
        <v>8</v>
      </c>
      <c r="B4" s="2">
        <v>8</v>
      </c>
      <c r="C4" s="2">
        <v>5</v>
      </c>
      <c r="D4" s="2">
        <v>6</v>
      </c>
      <c r="E4" s="3">
        <v>6</v>
      </c>
      <c r="F4" s="4">
        <f t="shared" si="0"/>
        <v>6.25</v>
      </c>
    </row>
    <row r="5" spans="1:7" ht="22.5" x14ac:dyDescent="0.3">
      <c r="A5" s="8" t="s">
        <v>9</v>
      </c>
      <c r="B5" s="2">
        <v>8</v>
      </c>
      <c r="C5" s="2">
        <v>5</v>
      </c>
      <c r="D5" s="2">
        <v>5</v>
      </c>
      <c r="E5" s="3">
        <v>4</v>
      </c>
      <c r="F5" s="4">
        <f t="shared" si="0"/>
        <v>5.5</v>
      </c>
    </row>
    <row r="6" spans="1:7" ht="22.5" x14ac:dyDescent="0.3">
      <c r="A6" s="8" t="s">
        <v>10</v>
      </c>
      <c r="B6" s="2">
        <v>7</v>
      </c>
      <c r="C6" s="2">
        <v>4</v>
      </c>
      <c r="D6" s="2">
        <v>9</v>
      </c>
      <c r="E6" s="3">
        <v>3</v>
      </c>
      <c r="F6" s="4">
        <f t="shared" si="0"/>
        <v>5.75</v>
      </c>
    </row>
    <row r="7" spans="1:7" ht="22.5" x14ac:dyDescent="0.3">
      <c r="A7" s="8" t="s">
        <v>11</v>
      </c>
      <c r="B7" s="2">
        <v>6</v>
      </c>
      <c r="C7" s="2">
        <v>7</v>
      </c>
      <c r="D7" s="2">
        <v>8</v>
      </c>
      <c r="E7" s="3">
        <v>9</v>
      </c>
      <c r="F7" s="4">
        <f t="shared" si="0"/>
        <v>7.5</v>
      </c>
    </row>
    <row r="8" spans="1:7" ht="22.5" x14ac:dyDescent="0.3">
      <c r="A8" s="8" t="s">
        <v>12</v>
      </c>
      <c r="B8" s="2">
        <v>10</v>
      </c>
      <c r="C8" s="2">
        <v>7</v>
      </c>
      <c r="D8" s="2">
        <v>4</v>
      </c>
      <c r="E8" s="3">
        <v>5</v>
      </c>
      <c r="F8" s="4">
        <f t="shared" si="0"/>
        <v>6.5</v>
      </c>
    </row>
    <row r="9" spans="1:7" ht="22.5" x14ac:dyDescent="0.3">
      <c r="A9" s="8" t="s">
        <v>13</v>
      </c>
      <c r="B9" s="2">
        <v>3</v>
      </c>
      <c r="C9" s="2">
        <v>10</v>
      </c>
      <c r="D9" s="2">
        <v>9</v>
      </c>
      <c r="E9" s="3">
        <v>8</v>
      </c>
      <c r="F9" s="4">
        <f t="shared" si="0"/>
        <v>7.5</v>
      </c>
    </row>
    <row r="10" spans="1:7" ht="22.5" x14ac:dyDescent="0.3">
      <c r="A10" s="8" t="s">
        <v>14</v>
      </c>
      <c r="B10" s="2">
        <v>3</v>
      </c>
      <c r="C10" s="2">
        <v>9</v>
      </c>
      <c r="D10" s="2">
        <v>8</v>
      </c>
      <c r="E10" s="3">
        <v>7</v>
      </c>
      <c r="F10" s="4">
        <f t="shared" si="0"/>
        <v>6.75</v>
      </c>
    </row>
    <row r="11" spans="1:7" ht="22.5" x14ac:dyDescent="0.3">
      <c r="A11" s="8" t="s">
        <v>15</v>
      </c>
      <c r="B11" s="2">
        <v>9</v>
      </c>
      <c r="C11" s="2">
        <v>7</v>
      </c>
      <c r="D11" s="2">
        <v>0</v>
      </c>
      <c r="E11" s="3">
        <v>10</v>
      </c>
      <c r="F11" s="4">
        <f t="shared" si="0"/>
        <v>6.5</v>
      </c>
    </row>
    <row r="12" spans="1:7" ht="22.5" x14ac:dyDescent="0.3">
      <c r="A12" s="8" t="s">
        <v>16</v>
      </c>
      <c r="B12" s="2">
        <v>5</v>
      </c>
      <c r="C12" s="2">
        <v>5</v>
      </c>
      <c r="D12" s="2">
        <v>5</v>
      </c>
      <c r="E12" s="3">
        <v>6</v>
      </c>
      <c r="F12" s="4">
        <f t="shared" si="0"/>
        <v>5.25</v>
      </c>
    </row>
    <row r="13" spans="1:7" ht="22.5" x14ac:dyDescent="0.3">
      <c r="A13" s="8" t="s">
        <v>17</v>
      </c>
      <c r="B13" s="2">
        <v>10</v>
      </c>
      <c r="C13" s="2">
        <v>0</v>
      </c>
      <c r="D13" s="2">
        <v>5</v>
      </c>
      <c r="E13" s="3">
        <v>8</v>
      </c>
      <c r="F13" s="4">
        <f t="shared" si="0"/>
        <v>5.75</v>
      </c>
    </row>
    <row r="14" spans="1:7" ht="22.5" x14ac:dyDescent="0.3">
      <c r="A14" s="9" t="s">
        <v>5</v>
      </c>
      <c r="B14" s="5">
        <f>AVERAGE(B2:B13)</f>
        <v>6.583333333333333</v>
      </c>
      <c r="C14" s="5">
        <f>AVERAGE(C2:C13)</f>
        <v>5.833333333333333</v>
      </c>
      <c r="D14" s="5">
        <f>AVERAGE(D2:D13)</f>
        <v>5.916666666666667</v>
      </c>
      <c r="E14" s="10">
        <f>AVERAGE(E2:E13)</f>
        <v>7.166666666666667</v>
      </c>
      <c r="F14" s="4">
        <f>AVERAGE(B14:E14)</f>
        <v>6.375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="85" zoomScaleNormal="85" workbookViewId="0">
      <selection activeCell="F2" sqref="F2:F13"/>
    </sheetView>
  </sheetViews>
  <sheetFormatPr defaultRowHeight="30.75" customHeight="1" x14ac:dyDescent="0.25"/>
  <cols>
    <col min="1" max="1" width="22.42578125" style="15" customWidth="1"/>
    <col min="2" max="5" width="9.140625" style="35"/>
    <col min="6" max="6" width="20.140625" style="35" customWidth="1"/>
    <col min="7" max="16384" width="9.140625" style="15"/>
  </cols>
  <sheetData>
    <row r="1" spans="1:6" ht="30.75" customHeight="1" x14ac:dyDescent="0.25">
      <c r="A1" s="36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 ht="30.75" customHeight="1" x14ac:dyDescent="0.25">
      <c r="A2" s="40" t="s">
        <v>7</v>
      </c>
      <c r="B2" s="41">
        <v>4</v>
      </c>
      <c r="C2" s="41">
        <v>3</v>
      </c>
      <c r="D2" s="41">
        <v>3</v>
      </c>
      <c r="E2" s="42">
        <v>10</v>
      </c>
      <c r="F2" s="43">
        <f t="shared" ref="F2:F13" si="0" xml:space="preserve"> AVERAGE(B2:E2)</f>
        <v>5</v>
      </c>
    </row>
    <row r="3" spans="1:6" ht="30.75" customHeight="1" x14ac:dyDescent="0.25">
      <c r="A3" s="40" t="s">
        <v>16</v>
      </c>
      <c r="B3" s="41">
        <v>5</v>
      </c>
      <c r="C3" s="41">
        <v>5</v>
      </c>
      <c r="D3" s="41">
        <v>5</v>
      </c>
      <c r="E3" s="42">
        <v>6</v>
      </c>
      <c r="F3" s="43">
        <f t="shared" si="0"/>
        <v>5.25</v>
      </c>
    </row>
    <row r="4" spans="1:6" ht="30.75" customHeight="1" x14ac:dyDescent="0.25">
      <c r="A4" s="40" t="s">
        <v>9</v>
      </c>
      <c r="B4" s="41">
        <v>8</v>
      </c>
      <c r="C4" s="41">
        <v>5</v>
      </c>
      <c r="D4" s="41">
        <v>5</v>
      </c>
      <c r="E4" s="42">
        <v>4</v>
      </c>
      <c r="F4" s="43">
        <f t="shared" si="0"/>
        <v>5.5</v>
      </c>
    </row>
    <row r="5" spans="1:6" ht="30.75" customHeight="1" x14ac:dyDescent="0.25">
      <c r="A5" s="40" t="s">
        <v>10</v>
      </c>
      <c r="B5" s="41">
        <v>7</v>
      </c>
      <c r="C5" s="41">
        <v>4</v>
      </c>
      <c r="D5" s="41">
        <v>9</v>
      </c>
      <c r="E5" s="42">
        <v>3</v>
      </c>
      <c r="F5" s="43">
        <f t="shared" si="0"/>
        <v>5.75</v>
      </c>
    </row>
    <row r="6" spans="1:6" ht="30.75" customHeight="1" x14ac:dyDescent="0.25">
      <c r="A6" s="40" t="s">
        <v>17</v>
      </c>
      <c r="B6" s="41">
        <v>10</v>
      </c>
      <c r="C6" s="41">
        <v>0</v>
      </c>
      <c r="D6" s="41">
        <v>5</v>
      </c>
      <c r="E6" s="42">
        <v>8</v>
      </c>
      <c r="F6" s="43">
        <f t="shared" si="0"/>
        <v>5.75</v>
      </c>
    </row>
    <row r="7" spans="1:6" ht="30.75" customHeight="1" x14ac:dyDescent="0.25">
      <c r="A7" s="40" t="s">
        <v>8</v>
      </c>
      <c r="B7" s="41">
        <v>8</v>
      </c>
      <c r="C7" s="41">
        <v>5</v>
      </c>
      <c r="D7" s="41">
        <v>6</v>
      </c>
      <c r="E7" s="42">
        <v>6</v>
      </c>
      <c r="F7" s="43">
        <f t="shared" si="0"/>
        <v>6.25</v>
      </c>
    </row>
    <row r="8" spans="1:6" ht="30.75" customHeight="1" x14ac:dyDescent="0.25">
      <c r="A8" s="40" t="s">
        <v>12</v>
      </c>
      <c r="B8" s="41">
        <v>10</v>
      </c>
      <c r="C8" s="41">
        <v>7</v>
      </c>
      <c r="D8" s="41">
        <v>4</v>
      </c>
      <c r="E8" s="42">
        <v>5</v>
      </c>
      <c r="F8" s="43">
        <f t="shared" si="0"/>
        <v>6.5</v>
      </c>
    </row>
    <row r="9" spans="1:6" ht="30.75" customHeight="1" x14ac:dyDescent="0.25">
      <c r="A9" s="40" t="s">
        <v>15</v>
      </c>
      <c r="B9" s="41">
        <v>9</v>
      </c>
      <c r="C9" s="41">
        <v>7</v>
      </c>
      <c r="D9" s="41">
        <v>0</v>
      </c>
      <c r="E9" s="42">
        <v>10</v>
      </c>
      <c r="F9" s="43">
        <f t="shared" si="0"/>
        <v>6.5</v>
      </c>
    </row>
    <row r="10" spans="1:6" ht="30.75" customHeight="1" x14ac:dyDescent="0.25">
      <c r="A10" s="40" t="s">
        <v>14</v>
      </c>
      <c r="B10" s="41">
        <v>3</v>
      </c>
      <c r="C10" s="41">
        <v>9</v>
      </c>
      <c r="D10" s="41">
        <v>8</v>
      </c>
      <c r="E10" s="42">
        <v>7</v>
      </c>
      <c r="F10" s="43">
        <f t="shared" si="0"/>
        <v>6.75</v>
      </c>
    </row>
    <row r="11" spans="1:6" ht="30.75" customHeight="1" x14ac:dyDescent="0.25">
      <c r="A11" s="40" t="s">
        <v>11</v>
      </c>
      <c r="B11" s="41">
        <v>6</v>
      </c>
      <c r="C11" s="41">
        <v>7</v>
      </c>
      <c r="D11" s="41">
        <v>8</v>
      </c>
      <c r="E11" s="42">
        <v>9</v>
      </c>
      <c r="F11" s="43">
        <f t="shared" si="0"/>
        <v>7.5</v>
      </c>
    </row>
    <row r="12" spans="1:6" ht="30.75" customHeight="1" x14ac:dyDescent="0.25">
      <c r="A12" s="40" t="s">
        <v>13</v>
      </c>
      <c r="B12" s="41">
        <v>3</v>
      </c>
      <c r="C12" s="41">
        <v>10</v>
      </c>
      <c r="D12" s="41">
        <v>9</v>
      </c>
      <c r="E12" s="42">
        <v>8</v>
      </c>
      <c r="F12" s="43">
        <f t="shared" si="0"/>
        <v>7.5</v>
      </c>
    </row>
    <row r="13" spans="1:6" ht="30.75" customHeight="1" x14ac:dyDescent="0.25">
      <c r="A13" s="40" t="s">
        <v>6</v>
      </c>
      <c r="B13" s="41">
        <v>5</v>
      </c>
      <c r="C13" s="41">
        <v>8</v>
      </c>
      <c r="D13" s="41">
        <v>9</v>
      </c>
      <c r="E13" s="42">
        <v>10</v>
      </c>
      <c r="F13" s="43">
        <f t="shared" si="0"/>
        <v>8</v>
      </c>
    </row>
    <row r="14" spans="1:6" ht="30.75" customHeight="1" x14ac:dyDescent="0.25">
      <c r="A14" s="44" t="s">
        <v>5</v>
      </c>
      <c r="B14" s="45">
        <f>AVERAGE(B2:B13)</f>
        <v>6.5</v>
      </c>
      <c r="C14" s="45">
        <f>AVERAGE(C2:C13)</f>
        <v>5.833333333333333</v>
      </c>
      <c r="D14" s="45">
        <f>AVERAGE(D2:D13)</f>
        <v>5.916666666666667</v>
      </c>
      <c r="E14" s="46">
        <f>AVERAGE(E2:E13)</f>
        <v>7.166666666666667</v>
      </c>
      <c r="F14" s="45">
        <f t="shared" ref="F14" si="1" xml:space="preserve"> AVERAGE(B14:E14)</f>
        <v>6.354166666666667</v>
      </c>
    </row>
  </sheetData>
  <sortState xmlns:xlrd2="http://schemas.microsoft.com/office/spreadsheetml/2017/richdata2" ref="A2:F13">
    <sortCondition ref="F2:F13"/>
  </sortState>
  <conditionalFormatting sqref="F1:F13">
    <cfRule type="cellIs" dxfId="0" priority="1" operator="greaterThan">
      <formula>6.5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G19" sqref="G19"/>
    </sheetView>
  </sheetViews>
  <sheetFormatPr defaultRowHeight="15" x14ac:dyDescent="0.25"/>
  <cols>
    <col min="1" max="1" width="15.85546875" customWidth="1"/>
    <col min="2" max="2" width="10.85546875" customWidth="1"/>
    <col min="3" max="3" width="11.28515625" customWidth="1"/>
    <col min="4" max="4" width="12" customWidth="1"/>
    <col min="5" max="5" width="9.140625" customWidth="1"/>
    <col min="6" max="6" width="23.85546875" customWidth="1"/>
    <col min="7" max="7" width="20" customWidth="1"/>
  </cols>
  <sheetData>
    <row r="1" spans="1:7" ht="18" x14ac:dyDescent="0.25">
      <c r="A1" s="21" t="s">
        <v>24</v>
      </c>
      <c r="B1" s="22"/>
      <c r="C1" s="22"/>
      <c r="D1" s="23"/>
      <c r="F1" s="28" t="s">
        <v>30</v>
      </c>
      <c r="G1" s="29"/>
    </row>
    <row r="2" spans="1:7" ht="15.75" x14ac:dyDescent="0.25">
      <c r="A2" s="24"/>
      <c r="B2" s="25"/>
      <c r="C2" s="26"/>
      <c r="D2" s="27"/>
      <c r="F2" s="14" t="s">
        <v>25</v>
      </c>
      <c r="G2" s="13">
        <f>COUNTIF(C4:C13,13)</f>
        <v>2</v>
      </c>
    </row>
    <row r="3" spans="1:7" ht="18" x14ac:dyDescent="0.25">
      <c r="A3" s="11" t="s">
        <v>18</v>
      </c>
      <c r="B3" s="11" t="s">
        <v>19</v>
      </c>
      <c r="C3" s="11" t="s">
        <v>20</v>
      </c>
      <c r="D3" s="11" t="s">
        <v>21</v>
      </c>
      <c r="F3" s="14" t="s">
        <v>26</v>
      </c>
      <c r="G3" s="13">
        <f>COUNTIF(C4:C13,14)</f>
        <v>3</v>
      </c>
    </row>
    <row r="4" spans="1:7" ht="18" x14ac:dyDescent="0.25">
      <c r="A4" s="12">
        <v>101</v>
      </c>
      <c r="B4" s="12" t="s">
        <v>22</v>
      </c>
      <c r="C4" s="12">
        <v>14</v>
      </c>
      <c r="D4" s="12">
        <v>3.5</v>
      </c>
      <c r="F4" s="14" t="s">
        <v>27</v>
      </c>
      <c r="G4" s="13">
        <f>COUNTIF(C4:C13,15)</f>
        <v>4</v>
      </c>
    </row>
    <row r="5" spans="1:7" ht="18" x14ac:dyDescent="0.25">
      <c r="A5" s="12">
        <v>102</v>
      </c>
      <c r="B5" s="12" t="s">
        <v>22</v>
      </c>
      <c r="C5" s="12">
        <v>15</v>
      </c>
      <c r="D5" s="12">
        <v>3.35</v>
      </c>
      <c r="F5" s="14" t="s">
        <v>28</v>
      </c>
      <c r="G5" s="13">
        <f>COUNTIF(C4:C13,16)</f>
        <v>1</v>
      </c>
    </row>
    <row r="6" spans="1:7" ht="18" x14ac:dyDescent="0.25">
      <c r="A6" s="12">
        <v>103</v>
      </c>
      <c r="B6" s="12" t="s">
        <v>23</v>
      </c>
      <c r="C6" s="12">
        <v>15</v>
      </c>
      <c r="D6" s="12">
        <v>3.25</v>
      </c>
      <c r="F6" s="14" t="s">
        <v>29</v>
      </c>
      <c r="G6" s="13">
        <f>SUM(G2:G5)</f>
        <v>10</v>
      </c>
    </row>
    <row r="7" spans="1:7" ht="18" x14ac:dyDescent="0.25">
      <c r="A7" s="12">
        <v>104</v>
      </c>
      <c r="B7" s="12" t="s">
        <v>22</v>
      </c>
      <c r="C7" s="12">
        <v>13</v>
      </c>
      <c r="D7" s="12">
        <v>1.5</v>
      </c>
    </row>
    <row r="8" spans="1:7" ht="18" x14ac:dyDescent="0.25">
      <c r="A8" s="12">
        <v>105</v>
      </c>
      <c r="B8" s="12" t="s">
        <v>23</v>
      </c>
      <c r="C8" s="12">
        <v>15</v>
      </c>
      <c r="D8" s="12">
        <v>2.5</v>
      </c>
      <c r="F8" s="30" t="s">
        <v>31</v>
      </c>
      <c r="G8" s="30"/>
    </row>
    <row r="9" spans="1:7" ht="18" x14ac:dyDescent="0.25">
      <c r="A9" s="12">
        <v>106</v>
      </c>
      <c r="B9" s="12" t="s">
        <v>22</v>
      </c>
      <c r="C9" s="12">
        <v>14</v>
      </c>
      <c r="D9" s="12">
        <v>1.9</v>
      </c>
      <c r="F9" s="14" t="s">
        <v>32</v>
      </c>
      <c r="G9" s="13">
        <f>COUNTIF(D4:D13, "&gt;=3.5")</f>
        <v>3</v>
      </c>
    </row>
    <row r="10" spans="1:7" ht="18" x14ac:dyDescent="0.25">
      <c r="A10" s="12">
        <v>107</v>
      </c>
      <c r="B10" s="12" t="s">
        <v>23</v>
      </c>
      <c r="C10" s="12">
        <v>16</v>
      </c>
      <c r="D10" s="12">
        <v>2.5</v>
      </c>
      <c r="F10" s="14" t="s">
        <v>33</v>
      </c>
      <c r="G10" s="13">
        <f>COUNTIF(D4:D13,"&gt;=3.0")-COUNTIF(D4:D13,"&gt;=3.5")</f>
        <v>2</v>
      </c>
    </row>
    <row r="11" spans="1:7" ht="18" x14ac:dyDescent="0.25">
      <c r="A11" s="12">
        <v>108</v>
      </c>
      <c r="B11" s="12" t="s">
        <v>22</v>
      </c>
      <c r="C11" s="12">
        <v>15</v>
      </c>
      <c r="D11" s="12">
        <v>3.75</v>
      </c>
      <c r="F11" s="14" t="s">
        <v>34</v>
      </c>
      <c r="G11" s="13">
        <f>COUNTIF(D3:D13,"&gt;=2.0")-COUNTIF(D3:D13,"&gt;=3.0")</f>
        <v>2</v>
      </c>
    </row>
    <row r="12" spans="1:7" ht="18" x14ac:dyDescent="0.25">
      <c r="A12" s="12">
        <v>109</v>
      </c>
      <c r="B12" s="12" t="s">
        <v>23</v>
      </c>
      <c r="C12" s="12">
        <v>14</v>
      </c>
      <c r="D12" s="12">
        <v>3.5</v>
      </c>
      <c r="F12" s="14" t="s">
        <v>35</v>
      </c>
      <c r="G12" s="13">
        <f>COUNTIF(D3:D13,"&gt;=1.0")-COUNTIF(D3:D13,"&gt;=2.0")</f>
        <v>3</v>
      </c>
    </row>
    <row r="13" spans="1:7" ht="18" x14ac:dyDescent="0.25">
      <c r="A13" s="12">
        <v>110</v>
      </c>
      <c r="B13" s="12" t="s">
        <v>22</v>
      </c>
      <c r="C13" s="12">
        <v>13</v>
      </c>
      <c r="D13" s="12">
        <v>1</v>
      </c>
      <c r="F13" s="14" t="s">
        <v>36</v>
      </c>
      <c r="G13" s="13">
        <f>COUNTIF(D3:D13,"&gt;=0.0")-COUNTIF(D3:D13,"&gt;=1.0")</f>
        <v>0</v>
      </c>
    </row>
    <row r="14" spans="1:7" ht="15.75" x14ac:dyDescent="0.25">
      <c r="F14" s="14" t="s">
        <v>29</v>
      </c>
      <c r="G14" s="13">
        <f>SUM(G9:G13)</f>
        <v>10</v>
      </c>
    </row>
    <row r="15" spans="1:7" x14ac:dyDescent="0.25">
      <c r="F15" t="s">
        <v>37</v>
      </c>
    </row>
    <row r="16" spans="1:7" ht="18" x14ac:dyDescent="0.25">
      <c r="F16" s="28" t="s">
        <v>38</v>
      </c>
      <c r="G16" s="29"/>
    </row>
    <row r="17" spans="6:7" ht="15.75" x14ac:dyDescent="0.25">
      <c r="F17" s="14" t="s">
        <v>22</v>
      </c>
      <c r="G17" s="13">
        <f>SUMIF(B4:B13, "m", D4:D13)/COUNTIF(B4:B13,"m")</f>
        <v>2.5</v>
      </c>
    </row>
    <row r="18" spans="6:7" ht="15.75" x14ac:dyDescent="0.25">
      <c r="F18" s="14" t="s">
        <v>23</v>
      </c>
      <c r="G18" s="13">
        <f>SUMIF(B4:B13,"f",D4:D13)/COUNTIF(B4:B13,"f")</f>
        <v>2.9375</v>
      </c>
    </row>
    <row r="19" spans="6:7" ht="15.75" x14ac:dyDescent="0.25">
      <c r="F19" s="14" t="s">
        <v>5</v>
      </c>
      <c r="G19" s="13">
        <f>AVERAGE(G17:G18)</f>
        <v>2.71875</v>
      </c>
    </row>
    <row r="21" spans="6:7" ht="18" x14ac:dyDescent="0.25">
      <c r="F21" s="30" t="s">
        <v>39</v>
      </c>
      <c r="G21" s="30"/>
    </row>
    <row r="22" spans="6:7" ht="15.75" x14ac:dyDescent="0.25">
      <c r="F22" s="14" t="s">
        <v>40</v>
      </c>
      <c r="G22" s="13">
        <f>STDEV(D4:D13)</f>
        <v>0.95167980142716246</v>
      </c>
    </row>
    <row r="23" spans="6:7" ht="15.75" x14ac:dyDescent="0.25">
      <c r="F23" s="14" t="s">
        <v>5</v>
      </c>
      <c r="G23" s="13">
        <f>AVERAGE(D4:D13)</f>
        <v>2.6749999999999998</v>
      </c>
    </row>
    <row r="24" spans="6:7" ht="15.75" x14ac:dyDescent="0.25">
      <c r="F24" s="14" t="s">
        <v>41</v>
      </c>
      <c r="G24" s="13">
        <f>MEDIAN(D4:D13)</f>
        <v>2.875</v>
      </c>
    </row>
    <row r="25" spans="6:7" ht="15.75" x14ac:dyDescent="0.25">
      <c r="F25" s="14" t="s">
        <v>42</v>
      </c>
      <c r="G25" s="13">
        <f>MAX(D4:D13)</f>
        <v>3.75</v>
      </c>
    </row>
    <row r="26" spans="6:7" ht="15.75" x14ac:dyDescent="0.25">
      <c r="F26" s="14" t="s">
        <v>43</v>
      </c>
      <c r="G26" s="13">
        <f>MIN(D4:D13)</f>
        <v>1</v>
      </c>
    </row>
    <row r="27" spans="6:7" ht="15.75" x14ac:dyDescent="0.25">
      <c r="F27" s="14" t="s">
        <v>44</v>
      </c>
      <c r="G27" s="13">
        <f>MODE(D4:D13)</f>
        <v>3.5</v>
      </c>
    </row>
    <row r="28" spans="6:7" ht="15.75" x14ac:dyDescent="0.25">
      <c r="F28" s="14" t="s">
        <v>45</v>
      </c>
      <c r="G28" s="13">
        <f>COUNT(D4:D13)</f>
        <v>10</v>
      </c>
    </row>
    <row r="29" spans="6:7" ht="15.75" x14ac:dyDescent="0.25">
      <c r="F29" s="14" t="s">
        <v>46</v>
      </c>
      <c r="G29" s="13">
        <f>AVEDEV(D4:D13)</f>
        <v>0.79500000000000004</v>
      </c>
    </row>
  </sheetData>
  <mergeCells count="5">
    <mergeCell ref="A1:D2"/>
    <mergeCell ref="F1:G1"/>
    <mergeCell ref="F8:G8"/>
    <mergeCell ref="F16:G16"/>
    <mergeCell ref="F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614B-1325-4A79-B8F9-05C01449E25E}">
  <dimension ref="A1:M22"/>
  <sheetViews>
    <sheetView workbookViewId="0">
      <selection activeCell="L15" sqref="L15"/>
    </sheetView>
  </sheetViews>
  <sheetFormatPr defaultRowHeight="21.75" customHeight="1" x14ac:dyDescent="0.25"/>
  <cols>
    <col min="1" max="1" width="12.7109375" style="18" customWidth="1"/>
    <col min="2" max="5" width="10.7109375" style="35" customWidth="1"/>
    <col min="6" max="8" width="9.140625" style="15"/>
    <col min="9" max="9" width="23.28515625" style="15" customWidth="1"/>
    <col min="10" max="10" width="13.42578125" style="54" customWidth="1"/>
    <col min="11" max="11" width="9.140625" style="15"/>
    <col min="12" max="12" width="20" style="15" customWidth="1"/>
    <col min="13" max="13" width="12.85546875" style="15" customWidth="1"/>
    <col min="14" max="16384" width="9.140625" style="15"/>
  </cols>
  <sheetData>
    <row r="1" spans="1:13" ht="21.75" customHeight="1" x14ac:dyDescent="0.25">
      <c r="A1" s="51">
        <v>1</v>
      </c>
      <c r="B1" s="52">
        <v>2</v>
      </c>
      <c r="C1" s="52">
        <v>3</v>
      </c>
      <c r="D1" s="52">
        <v>4</v>
      </c>
      <c r="E1" s="52">
        <v>5</v>
      </c>
      <c r="I1" s="58" t="s">
        <v>84</v>
      </c>
      <c r="J1" s="58"/>
      <c r="L1" s="58" t="s">
        <v>85</v>
      </c>
      <c r="M1" s="58"/>
    </row>
    <row r="2" spans="1:13" ht="21.75" customHeight="1" x14ac:dyDescent="0.25">
      <c r="A2" s="49" t="s">
        <v>58</v>
      </c>
      <c r="B2" s="50" t="s">
        <v>59</v>
      </c>
      <c r="C2" s="50" t="s">
        <v>60</v>
      </c>
      <c r="D2" s="50" t="s">
        <v>61</v>
      </c>
      <c r="E2" s="50" t="s">
        <v>62</v>
      </c>
      <c r="I2" s="53" t="s">
        <v>83</v>
      </c>
      <c r="J2" s="55" t="s">
        <v>59</v>
      </c>
      <c r="L2" s="53" t="s">
        <v>83</v>
      </c>
      <c r="M2" s="55" t="s">
        <v>61</v>
      </c>
    </row>
    <row r="3" spans="1:13" ht="21.75" customHeight="1" x14ac:dyDescent="0.25">
      <c r="A3" s="18" t="s">
        <v>63</v>
      </c>
      <c r="B3" s="35">
        <v>85</v>
      </c>
      <c r="C3" s="35">
        <v>90</v>
      </c>
      <c r="D3" s="35">
        <v>78</v>
      </c>
      <c r="E3" s="35">
        <v>92</v>
      </c>
      <c r="I3" s="59" t="s">
        <v>63</v>
      </c>
      <c r="J3" s="60"/>
      <c r="L3" s="59" t="s">
        <v>63</v>
      </c>
      <c r="M3" s="60"/>
    </row>
    <row r="4" spans="1:13" ht="21.75" customHeight="1" x14ac:dyDescent="0.25">
      <c r="A4" s="18" t="s">
        <v>64</v>
      </c>
      <c r="B4" s="35">
        <v>72</v>
      </c>
      <c r="C4" s="35">
        <v>88</v>
      </c>
      <c r="D4" s="35">
        <v>65</v>
      </c>
      <c r="E4" s="35">
        <v>75</v>
      </c>
      <c r="I4" s="61" t="s">
        <v>66</v>
      </c>
      <c r="J4" s="60"/>
      <c r="L4" s="61" t="s">
        <v>66</v>
      </c>
      <c r="M4" s="60"/>
    </row>
    <row r="5" spans="1:13" ht="21.75" customHeight="1" x14ac:dyDescent="0.25">
      <c r="A5" s="18" t="s">
        <v>65</v>
      </c>
      <c r="B5" s="35">
        <v>94</v>
      </c>
      <c r="C5" s="35">
        <v>78</v>
      </c>
      <c r="D5" s="35">
        <v>87</v>
      </c>
      <c r="E5" s="35">
        <v>80</v>
      </c>
      <c r="I5" s="61" t="s">
        <v>68</v>
      </c>
      <c r="J5" s="60"/>
      <c r="L5" s="61" t="s">
        <v>68</v>
      </c>
      <c r="M5" s="60"/>
    </row>
    <row r="6" spans="1:13" ht="21.75" customHeight="1" x14ac:dyDescent="0.25">
      <c r="A6" s="18" t="s">
        <v>66</v>
      </c>
      <c r="B6" s="35">
        <v>60</v>
      </c>
      <c r="C6" s="35">
        <v>72</v>
      </c>
      <c r="D6" s="35">
        <v>68</v>
      </c>
      <c r="E6" s="35">
        <v>55</v>
      </c>
      <c r="I6" s="61" t="s">
        <v>75</v>
      </c>
      <c r="J6" s="60"/>
      <c r="L6" s="61" t="s">
        <v>75</v>
      </c>
      <c r="M6" s="60"/>
    </row>
    <row r="7" spans="1:13" ht="21.75" customHeight="1" x14ac:dyDescent="0.25">
      <c r="A7" s="18" t="s">
        <v>67</v>
      </c>
      <c r="B7" s="35">
        <v>88</v>
      </c>
      <c r="C7" s="35">
        <v>95</v>
      </c>
      <c r="D7" s="35">
        <v>89</v>
      </c>
      <c r="E7" s="35">
        <v>93</v>
      </c>
      <c r="I7" s="61" t="s">
        <v>81</v>
      </c>
      <c r="J7" s="60"/>
      <c r="L7" s="61" t="s">
        <v>81</v>
      </c>
      <c r="M7" s="60"/>
    </row>
    <row r="8" spans="1:13" ht="21.75" customHeight="1" x14ac:dyDescent="0.25">
      <c r="A8" s="18" t="s">
        <v>68</v>
      </c>
      <c r="B8" s="35">
        <v>76</v>
      </c>
      <c r="C8" s="35">
        <v>82</v>
      </c>
      <c r="D8" s="35">
        <v>73</v>
      </c>
      <c r="E8" s="35">
        <v>78</v>
      </c>
      <c r="I8" s="61" t="s">
        <v>82</v>
      </c>
      <c r="J8" s="60"/>
      <c r="L8" s="61" t="s">
        <v>82</v>
      </c>
      <c r="M8" s="60"/>
    </row>
    <row r="9" spans="1:13" ht="21.75" customHeight="1" x14ac:dyDescent="0.25">
      <c r="A9" s="18" t="s">
        <v>69</v>
      </c>
      <c r="B9" s="35">
        <v>70</v>
      </c>
      <c r="C9" s="35">
        <v>68</v>
      </c>
      <c r="D9" s="35">
        <v>75</v>
      </c>
      <c r="E9" s="35">
        <v>85</v>
      </c>
    </row>
    <row r="10" spans="1:13" ht="21.75" customHeight="1" x14ac:dyDescent="0.25">
      <c r="A10" s="18" t="s">
        <v>70</v>
      </c>
      <c r="B10" s="35">
        <v>91</v>
      </c>
      <c r="C10" s="35">
        <v>87</v>
      </c>
      <c r="D10" s="35">
        <v>80</v>
      </c>
      <c r="E10" s="35">
        <v>88</v>
      </c>
    </row>
    <row r="11" spans="1:13" ht="21.75" customHeight="1" x14ac:dyDescent="0.25">
      <c r="A11" s="18" t="s">
        <v>71</v>
      </c>
      <c r="B11" s="35">
        <v>82</v>
      </c>
      <c r="C11" s="35">
        <v>91</v>
      </c>
      <c r="D11" s="35">
        <v>85</v>
      </c>
      <c r="E11" s="35">
        <v>77</v>
      </c>
    </row>
    <row r="12" spans="1:13" ht="21.75" customHeight="1" x14ac:dyDescent="0.25">
      <c r="A12" s="18" t="s">
        <v>72</v>
      </c>
      <c r="B12" s="35">
        <v>78</v>
      </c>
      <c r="C12" s="35">
        <v>75</v>
      </c>
      <c r="D12" s="35">
        <v>92</v>
      </c>
      <c r="E12" s="35">
        <v>65</v>
      </c>
    </row>
    <row r="13" spans="1:13" ht="21.75" customHeight="1" x14ac:dyDescent="0.25">
      <c r="A13" s="18" t="s">
        <v>73</v>
      </c>
      <c r="B13" s="35">
        <v>67</v>
      </c>
      <c r="C13" s="35">
        <v>80</v>
      </c>
      <c r="D13" s="35">
        <v>60</v>
      </c>
      <c r="E13" s="35">
        <v>70</v>
      </c>
    </row>
    <row r="14" spans="1:13" ht="21.75" customHeight="1" x14ac:dyDescent="0.25">
      <c r="A14" s="18" t="s">
        <v>74</v>
      </c>
      <c r="B14" s="35">
        <v>89</v>
      </c>
      <c r="C14" s="35">
        <v>94</v>
      </c>
      <c r="D14" s="35">
        <v>77</v>
      </c>
      <c r="E14" s="35">
        <v>96</v>
      </c>
    </row>
    <row r="15" spans="1:13" ht="21.75" customHeight="1" x14ac:dyDescent="0.25">
      <c r="A15" s="18" t="s">
        <v>75</v>
      </c>
      <c r="B15" s="35">
        <v>73</v>
      </c>
      <c r="C15" s="35">
        <v>65</v>
      </c>
      <c r="D15" s="35">
        <v>83</v>
      </c>
      <c r="E15" s="35">
        <v>72</v>
      </c>
    </row>
    <row r="16" spans="1:13" ht="21.75" customHeight="1" x14ac:dyDescent="0.25">
      <c r="A16" s="18" t="s">
        <v>76</v>
      </c>
      <c r="B16" s="35">
        <v>95</v>
      </c>
      <c r="C16" s="35">
        <v>85</v>
      </c>
      <c r="D16" s="35">
        <v>78</v>
      </c>
      <c r="E16" s="35">
        <v>90</v>
      </c>
    </row>
    <row r="17" spans="1:5" ht="21.75" customHeight="1" x14ac:dyDescent="0.25">
      <c r="A17" s="18" t="s">
        <v>77</v>
      </c>
      <c r="B17" s="35">
        <v>81</v>
      </c>
      <c r="C17" s="35">
        <v>89</v>
      </c>
      <c r="D17" s="35">
        <v>94</v>
      </c>
      <c r="E17" s="35">
        <v>84</v>
      </c>
    </row>
    <row r="18" spans="1:5" ht="21.75" customHeight="1" x14ac:dyDescent="0.25">
      <c r="A18" s="18" t="s">
        <v>78</v>
      </c>
      <c r="B18" s="35">
        <v>74</v>
      </c>
      <c r="C18" s="35">
        <v>78</v>
      </c>
      <c r="D18" s="35">
        <v>72</v>
      </c>
      <c r="E18" s="35">
        <v>68</v>
      </c>
    </row>
    <row r="19" spans="1:5" ht="21.75" customHeight="1" x14ac:dyDescent="0.25">
      <c r="A19" s="18" t="s">
        <v>79</v>
      </c>
      <c r="B19" s="35">
        <v>66</v>
      </c>
      <c r="C19" s="35">
        <v>73</v>
      </c>
      <c r="D19" s="35">
        <v>85</v>
      </c>
      <c r="E19" s="35">
        <v>74</v>
      </c>
    </row>
    <row r="20" spans="1:5" ht="21.75" customHeight="1" x14ac:dyDescent="0.25">
      <c r="A20" s="18" t="s">
        <v>80</v>
      </c>
      <c r="B20" s="35">
        <v>92</v>
      </c>
      <c r="C20" s="35">
        <v>97</v>
      </c>
      <c r="D20" s="35">
        <v>88</v>
      </c>
      <c r="E20" s="35">
        <v>82</v>
      </c>
    </row>
    <row r="21" spans="1:5" ht="21.75" customHeight="1" x14ac:dyDescent="0.25">
      <c r="A21" s="18" t="s">
        <v>81</v>
      </c>
      <c r="B21" s="35">
        <v>79</v>
      </c>
      <c r="C21" s="35">
        <v>84</v>
      </c>
      <c r="D21" s="35">
        <v>70</v>
      </c>
      <c r="E21" s="35">
        <v>79</v>
      </c>
    </row>
    <row r="22" spans="1:5" ht="21.75" customHeight="1" x14ac:dyDescent="0.25">
      <c r="A22" s="18" t="s">
        <v>82</v>
      </c>
      <c r="B22" s="35">
        <v>86</v>
      </c>
      <c r="C22" s="35">
        <v>96</v>
      </c>
      <c r="D22" s="35">
        <v>91</v>
      </c>
      <c r="E22" s="35">
        <v>87</v>
      </c>
    </row>
  </sheetData>
  <mergeCells count="2">
    <mergeCell ref="I1:J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FF4D-37B2-4FE1-9464-B6E14553B0DE}">
  <dimension ref="A1:E21"/>
  <sheetViews>
    <sheetView workbookViewId="0"/>
  </sheetViews>
  <sheetFormatPr defaultRowHeight="21.75" customHeight="1" x14ac:dyDescent="0.25"/>
  <cols>
    <col min="1" max="1" width="15.5703125" style="57" customWidth="1"/>
    <col min="2" max="5" width="10.7109375" style="54" customWidth="1"/>
    <col min="6" max="16384" width="9.140625" style="15"/>
  </cols>
  <sheetData>
    <row r="1" spans="1:5" ht="21.75" customHeight="1" x14ac:dyDescent="0.25">
      <c r="A1" s="56" t="s">
        <v>58</v>
      </c>
      <c r="B1" s="55" t="s">
        <v>59</v>
      </c>
      <c r="C1" s="55" t="s">
        <v>60</v>
      </c>
      <c r="D1" s="55" t="s">
        <v>61</v>
      </c>
      <c r="E1" s="55" t="s">
        <v>62</v>
      </c>
    </row>
    <row r="2" spans="1:5" ht="21.75" customHeight="1" x14ac:dyDescent="0.25">
      <c r="A2" s="57" t="s">
        <v>63</v>
      </c>
      <c r="B2" s="54">
        <v>85</v>
      </c>
      <c r="C2" s="54">
        <v>90</v>
      </c>
      <c r="D2" s="54">
        <v>78</v>
      </c>
      <c r="E2" s="54">
        <v>92</v>
      </c>
    </row>
    <row r="3" spans="1:5" ht="21.75" customHeight="1" x14ac:dyDescent="0.25">
      <c r="A3" s="57" t="s">
        <v>64</v>
      </c>
      <c r="B3" s="54">
        <v>72</v>
      </c>
      <c r="C3" s="54">
        <v>88</v>
      </c>
      <c r="D3" s="54">
        <v>65</v>
      </c>
      <c r="E3" s="54">
        <v>75</v>
      </c>
    </row>
    <row r="4" spans="1:5" ht="21.75" customHeight="1" x14ac:dyDescent="0.25">
      <c r="A4" s="57" t="s">
        <v>65</v>
      </c>
      <c r="B4" s="54">
        <v>94</v>
      </c>
      <c r="C4" s="54">
        <v>78</v>
      </c>
      <c r="D4" s="54">
        <v>87</v>
      </c>
      <c r="E4" s="54">
        <v>80</v>
      </c>
    </row>
    <row r="5" spans="1:5" ht="21.75" customHeight="1" x14ac:dyDescent="0.25">
      <c r="A5" s="57" t="s">
        <v>66</v>
      </c>
      <c r="B5" s="54">
        <v>60</v>
      </c>
      <c r="C5" s="54">
        <v>72</v>
      </c>
      <c r="D5" s="54">
        <v>68</v>
      </c>
      <c r="E5" s="54">
        <v>55</v>
      </c>
    </row>
    <row r="6" spans="1:5" ht="21.75" customHeight="1" x14ac:dyDescent="0.25">
      <c r="A6" s="57" t="s">
        <v>67</v>
      </c>
      <c r="B6" s="54">
        <v>88</v>
      </c>
      <c r="C6" s="54">
        <v>95</v>
      </c>
      <c r="D6" s="54">
        <v>89</v>
      </c>
      <c r="E6" s="54">
        <v>93</v>
      </c>
    </row>
    <row r="7" spans="1:5" ht="21.75" customHeight="1" x14ac:dyDescent="0.25">
      <c r="A7" s="57" t="s">
        <v>68</v>
      </c>
      <c r="B7" s="54">
        <v>76</v>
      </c>
      <c r="C7" s="54">
        <v>82</v>
      </c>
      <c r="D7" s="54">
        <v>73</v>
      </c>
      <c r="E7" s="54">
        <v>78</v>
      </c>
    </row>
    <row r="8" spans="1:5" ht="21.75" customHeight="1" x14ac:dyDescent="0.25">
      <c r="A8" s="57" t="s">
        <v>69</v>
      </c>
      <c r="B8" s="54">
        <v>70</v>
      </c>
      <c r="C8" s="54">
        <v>68</v>
      </c>
      <c r="D8" s="54">
        <v>75</v>
      </c>
      <c r="E8" s="54">
        <v>85</v>
      </c>
    </row>
    <row r="9" spans="1:5" ht="21.75" customHeight="1" x14ac:dyDescent="0.25">
      <c r="A9" s="57" t="s">
        <v>70</v>
      </c>
      <c r="B9" s="54">
        <v>91</v>
      </c>
      <c r="C9" s="54">
        <v>87</v>
      </c>
      <c r="D9" s="54">
        <v>80</v>
      </c>
      <c r="E9" s="54">
        <v>88</v>
      </c>
    </row>
    <row r="10" spans="1:5" ht="21.75" customHeight="1" x14ac:dyDescent="0.25">
      <c r="A10" s="57" t="s">
        <v>71</v>
      </c>
      <c r="B10" s="54">
        <v>82</v>
      </c>
      <c r="C10" s="54">
        <v>91</v>
      </c>
      <c r="D10" s="54">
        <v>85</v>
      </c>
      <c r="E10" s="54">
        <v>77</v>
      </c>
    </row>
    <row r="11" spans="1:5" ht="21.75" customHeight="1" x14ac:dyDescent="0.25">
      <c r="A11" s="57" t="s">
        <v>72</v>
      </c>
      <c r="B11" s="54">
        <v>78</v>
      </c>
      <c r="C11" s="54">
        <v>75</v>
      </c>
      <c r="D11" s="54">
        <v>92</v>
      </c>
      <c r="E11" s="54">
        <v>65</v>
      </c>
    </row>
    <row r="12" spans="1:5" ht="21.75" customHeight="1" x14ac:dyDescent="0.25">
      <c r="A12" s="57" t="s">
        <v>73</v>
      </c>
      <c r="B12" s="54">
        <v>67</v>
      </c>
      <c r="C12" s="54">
        <v>80</v>
      </c>
      <c r="D12" s="54">
        <v>60</v>
      </c>
      <c r="E12" s="54">
        <v>70</v>
      </c>
    </row>
    <row r="13" spans="1:5" ht="21.75" customHeight="1" x14ac:dyDescent="0.25">
      <c r="A13" s="57" t="s">
        <v>74</v>
      </c>
      <c r="B13" s="54">
        <v>89</v>
      </c>
      <c r="C13" s="54">
        <v>94</v>
      </c>
      <c r="D13" s="54">
        <v>77</v>
      </c>
      <c r="E13" s="54">
        <v>96</v>
      </c>
    </row>
    <row r="14" spans="1:5" ht="21.75" customHeight="1" x14ac:dyDescent="0.25">
      <c r="A14" s="57" t="s">
        <v>75</v>
      </c>
      <c r="B14" s="54">
        <v>73</v>
      </c>
      <c r="C14" s="54">
        <v>65</v>
      </c>
      <c r="D14" s="54">
        <v>83</v>
      </c>
      <c r="E14" s="54">
        <v>72</v>
      </c>
    </row>
    <row r="15" spans="1:5" ht="21.75" customHeight="1" x14ac:dyDescent="0.25">
      <c r="A15" s="57" t="s">
        <v>76</v>
      </c>
      <c r="B15" s="54">
        <v>95</v>
      </c>
      <c r="C15" s="54">
        <v>85</v>
      </c>
      <c r="D15" s="54">
        <v>78</v>
      </c>
      <c r="E15" s="54">
        <v>90</v>
      </c>
    </row>
    <row r="16" spans="1:5" ht="21.75" customHeight="1" x14ac:dyDescent="0.25">
      <c r="A16" s="57" t="s">
        <v>77</v>
      </c>
      <c r="B16" s="54">
        <v>81</v>
      </c>
      <c r="C16" s="54">
        <v>89</v>
      </c>
      <c r="D16" s="54">
        <v>94</v>
      </c>
      <c r="E16" s="54">
        <v>84</v>
      </c>
    </row>
    <row r="17" spans="1:5" ht="21.75" customHeight="1" x14ac:dyDescent="0.25">
      <c r="A17" s="57" t="s">
        <v>78</v>
      </c>
      <c r="B17" s="54">
        <v>74</v>
      </c>
      <c r="C17" s="54">
        <v>78</v>
      </c>
      <c r="D17" s="54">
        <v>72</v>
      </c>
      <c r="E17" s="54">
        <v>68</v>
      </c>
    </row>
    <row r="18" spans="1:5" ht="21.75" customHeight="1" x14ac:dyDescent="0.25">
      <c r="A18" s="57" t="s">
        <v>79</v>
      </c>
      <c r="B18" s="54">
        <v>66</v>
      </c>
      <c r="C18" s="54">
        <v>73</v>
      </c>
      <c r="D18" s="54">
        <v>85</v>
      </c>
      <c r="E18" s="54">
        <v>74</v>
      </c>
    </row>
    <row r="19" spans="1:5" ht="21.75" customHeight="1" x14ac:dyDescent="0.25">
      <c r="A19" s="57" t="s">
        <v>80</v>
      </c>
      <c r="B19" s="54">
        <v>92</v>
      </c>
      <c r="C19" s="54">
        <v>97</v>
      </c>
      <c r="D19" s="54">
        <v>88</v>
      </c>
      <c r="E19" s="54">
        <v>82</v>
      </c>
    </row>
    <row r="20" spans="1:5" ht="21.75" customHeight="1" x14ac:dyDescent="0.25">
      <c r="A20" s="57" t="s">
        <v>81</v>
      </c>
      <c r="B20" s="54">
        <v>79</v>
      </c>
      <c r="C20" s="54">
        <v>84</v>
      </c>
      <c r="D20" s="54">
        <v>70</v>
      </c>
      <c r="E20" s="54">
        <v>79</v>
      </c>
    </row>
    <row r="21" spans="1:5" ht="21.75" customHeight="1" x14ac:dyDescent="0.25">
      <c r="A21" s="57" t="s">
        <v>82</v>
      </c>
      <c r="B21" s="54">
        <v>86</v>
      </c>
      <c r="C21" s="54">
        <v>96</v>
      </c>
      <c r="D21" s="54">
        <v>91</v>
      </c>
      <c r="E21" s="54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Formating and Sum</vt:lpstr>
      <vt:lpstr>Average</vt:lpstr>
      <vt:lpstr>CondFormat</vt:lpstr>
      <vt:lpstr>Formulas</vt:lpstr>
      <vt:lpstr>VLookup</vt:lpstr>
      <vt:lpstr>VLookupData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Muhammad Tariq</cp:lastModifiedBy>
  <dcterms:created xsi:type="dcterms:W3CDTF">2014-03-12T15:34:53Z</dcterms:created>
  <dcterms:modified xsi:type="dcterms:W3CDTF">2023-12-19T03:09:42Z</dcterms:modified>
</cp:coreProperties>
</file>