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dy for journal submition\Dr. Mohib\"/>
    </mc:Choice>
  </mc:AlternateContent>
  <bookViews>
    <workbookView xWindow="0" yWindow="0" windowWidth="9820" windowHeight="5230" activeTab="1"/>
  </bookViews>
  <sheets>
    <sheet name="Sheet1" sheetId="1" r:id="rId1"/>
    <sheet name="Linear regression" sheetId="2" r:id="rId2"/>
    <sheet name="XLSTAT_20240310_195123_1_HID" sheetId="3" state="hidden" r:id="rId3"/>
  </sheets>
  <definedNames>
    <definedName name="tab20240310_195123_RunProcREG_1_69" localSheetId="1" hidden="1">'Linear regression'!$B$107:$C$147</definedName>
    <definedName name="tab20240310_195123_RunProcREG_1_78" localSheetId="1" hidden="1">'Linear regression'!$B$53:$H$56</definedName>
    <definedName name="tab20240310_195123_RunProcREG_1_89" localSheetId="1" hidden="1">'Linear regression'!$B$63:$I$67</definedName>
    <definedName name="tab20240310_195123_RunProcREG_1_91" localSheetId="1" hidden="1">'Linear regression'!$B$35:$C$48</definedName>
    <definedName name="tab20240310_195123_RunProcREG_2_69" localSheetId="1" hidden="1">'Linear regression'!$D$107:$D$147</definedName>
    <definedName name="tab20240310_195123_RunProcREG_2_89" localSheetId="1" hidden="1">'Linear regression'!$B$78:$I$81</definedName>
    <definedName name="tab20240310_195123_RunProcREG_3_69" localSheetId="1" hidden="1">'Linear regression'!$E$107:$E$147</definedName>
    <definedName name="tab20240310_195123_RunProcREG_4_69" localSheetId="1" hidden="1">'Linear regression'!$F$107:$F$147</definedName>
    <definedName name="tab20240310_195123_RunProcREG_5_69" localSheetId="1" hidden="1">'Linear regression'!$G$107:$G$147</definedName>
    <definedName name="tab20240310_195123_RunProcREG_6_69" localSheetId="1" hidden="1">'Linear regression'!$H$107:$H$147</definedName>
    <definedName name="tab20240310_195123_RunProcREG_7_69" localSheetId="1" hidden="1">'Linear regression'!$I$107:$J$147</definedName>
    <definedName name="tab20240310_195123_RunProcREG_8_69" localSheetId="1" hidden="1">'Linear regression'!$K$107:$P$147</definedName>
    <definedName name="xdata1" localSheetId="2" hidden="1">XLSTAT_20240310_195123_1_HID!$C$1:$C$70</definedName>
    <definedName name="xdata2" localSheetId="2" hidden="1">XLSTAT_20240310_195123_1_HID!$G$1:$G$70</definedName>
    <definedName name="ydata1" localSheetId="2" hidden="1">XLSTAT_20240310_195123_1_HID!$D$1:$D$70</definedName>
    <definedName name="ydata2" localSheetId="2" hidden="1">XLSTAT_20240310_195123_1_HID!$H$1:$H$70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</calcChain>
</file>

<file path=xl/sharedStrings.xml><?xml version="1.0" encoding="utf-8"?>
<sst xmlns="http://schemas.openxmlformats.org/spreadsheetml/2006/main" count="166" uniqueCount="121">
  <si>
    <t>Base Model</t>
  </si>
  <si>
    <t xml:space="preserve">Proposed Model  </t>
  </si>
  <si>
    <t>Proposed Model</t>
  </si>
  <si>
    <t>Federated Accuracy</t>
  </si>
  <si>
    <t>Benchmark Model Accuracy</t>
  </si>
  <si>
    <t>Personal Accuracy</t>
  </si>
  <si>
    <t>You are currently using XLSTAT Free._x000D_ Order a license to get access to 100 or more additional functions.</t>
  </si>
  <si>
    <t>These results have been generated using XLSTAT Free. You can benefit from many more tools and options with a full version.</t>
  </si>
  <si>
    <t>Y / Dependent variables: Workbook = Book1.xlsx / Sheet = Sheet1 / Range = Sheet1!$D$1:$D$41 / 40 rows and 1 column</t>
  </si>
  <si>
    <t>X / Quantitative: Workbook = Book1.xlsx / Sheet = Sheet1 / Range = Sheet1!$E$1:$G$41 / 40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</si>
  <si>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</si>
  <si>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</si>
  <si>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</si>
  <si>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</si>
  <si>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</si>
  <si>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</si>
  <si>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</si>
  <si>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</si>
  <si>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</si>
  <si>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</si>
  <si>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</si>
  <si>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</si>
  <si>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Base Model:</t>
  </si>
  <si>
    <t>Goodness of fit statistics (Base Model):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</si>
  <si>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</si>
  <si>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</si>
  <si>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</si>
  <si>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</si>
  <si>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</si>
  <si>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</si>
  <si>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</si>
  <si>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</si>
  <si>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</si>
  <si>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</si>
  <si>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</si>
  <si>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</si>
  <si>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</si>
  <si>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(Base Model):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</si>
  <si>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</si>
  <si>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</si>
  <si>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</si>
  <si>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</si>
  <si>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</si>
  <si>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</si>
  <si>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</si>
  <si>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Error</t>
  </si>
  <si>
    <t>Corrected Total</t>
  </si>
  <si>
    <t>***</t>
  </si>
  <si>
    <t/>
  </si>
  <si>
    <t>Computed against model Y=Mean(Y)</t>
  </si>
  <si>
    <t>Signification codes: 0 &lt; *** &lt; 0.001 &lt; ** &lt; 0.01 &lt; * &lt; 0.05 &lt; . &lt; 0.1 &lt; ° &lt; 1</t>
  </si>
  <si>
    <t>Model parameters (Base Model):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</si>
  <si>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</si>
  <si>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</si>
  <si>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</si>
  <si>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</si>
  <si>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</si>
  <si>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</si>
  <si>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</si>
  <si>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*</t>
  </si>
  <si>
    <t>?</t>
  </si>
  <si>
    <t>Equation of the model (Base Model):</t>
  </si>
  <si>
    <t>Base Model = 118.183075833544-0.664085733755296*Federated Accuracy-1.2199519737366*Benchmark Model Accuracy+0.107210167446907*Personal Accuracy</t>
  </si>
  <si>
    <t>Standardized coefficients (Base Model):</t>
  </si>
  <si>
    <t xml:space="preserve"> </t>
  </si>
  <si>
    <t>Predictions and residuals (Base Model):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</si>
  <si>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</si>
  <si>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</si>
  <si>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</si>
  <si>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</si>
  <si>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</si>
  <si>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</si>
  <si>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</si>
  <si>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</si>
  <si>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</si>
  <si>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</si>
  <si>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</si>
  <si>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</si>
  <si>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</si>
  <si>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</si>
  <si>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</si>
  <si>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</si>
  <si>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</si>
  <si>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</si>
  <si>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</si>
  <si>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</si>
  <si>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</si>
  <si>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</si>
  <si>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</si>
  <si>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</si>
  <si>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</si>
  <si>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</si>
  <si>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</si>
  <si>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</si>
  <si>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</si>
  <si>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</si>
  <si>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</si>
  <si>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</si>
  <si>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</si>
  <si>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</si>
  <si>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</si>
  <si>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</si>
  <si>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</si>
  <si>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</si>
  <si>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</si>
  <si>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</si>
  <si>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</si>
  <si>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</si>
  <si>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Pred(Base Model)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</si>
  <si>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</si>
  <si>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</si>
  <si>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</si>
  <si>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</si>
  <si>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</si>
  <si>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</si>
  <si>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</si>
  <si>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</si>
  <si>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(Base Model):</t>
  </si>
  <si>
    <t>Given the R2, 73% of the variability of the dependent variable Base Model is explained by the 3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</si>
  <si>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</si>
  <si>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r>
      <t>XLSTAT 2023.3.1.1416 - Linear regression - Start time: 03/10/2024 at 19:52:46 / End time: 03/10/2024 at 19:52:48</t>
    </r>
    <r>
      <rPr>
        <sz val="11"/>
        <color rgb="FFFFFFFF"/>
        <rFont val="Calibri"/>
        <family val="2"/>
        <scheme val="minor"/>
      </rPr>
      <t xml:space="preserve"> / Microsoft Excel 16.05378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</si>
</sst>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744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/>
    <xf numFmtId="49" fontId="0" fillId="0" borderId="3" xfId="0" applyNumberFormat="1" applyBorder="1" applyAlignment="1"/>
    <xf numFmtId="0" fontId="4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5" fillId="0" borderId="3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Font="1"/>
    <xf numFmtId="165" fontId="0" fillId="0" borderId="3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7" fillId="0" borderId="0" xfId="0" applyFont="1"/>
    <xf numFmtId="0" fontId="0" fillId="0" borderId="2" xfId="0" applyNumberForma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Base Model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F0-4D38-BC89-685A813530F5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7F0-4D38-BC89-685A813530F5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F0-4D38-BC89-685A813530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0.29426196112490421</c:v>
                </c:pt>
                <c:pt idx="1">
                  <c:v>0.2339406688227621</c:v>
                </c:pt>
                <c:pt idx="2">
                  <c:v>0.29269229906896921</c:v>
                </c:pt>
              </c:numLit>
            </c:plus>
            <c:minus>
              <c:numLit>
                <c:formatCode>General</c:formatCode>
                <c:ptCount val="3"/>
                <c:pt idx="0">
                  <c:v>0.29426196112490421</c:v>
                </c:pt>
                <c:pt idx="1">
                  <c:v>0.2339406688227621</c:v>
                </c:pt>
                <c:pt idx="2">
                  <c:v>0.29269229906896921</c:v>
                </c:pt>
              </c:numLit>
            </c:minus>
          </c:errBars>
          <c:cat>
            <c:strRef>
              <c:f>'Linear regression'!$B$79:$B$81</c:f>
              <c:strCache>
                <c:ptCount val="3"/>
                <c:pt idx="0">
                  <c:v>Federated Accuracy</c:v>
                </c:pt>
                <c:pt idx="1">
                  <c:v>Benchmark Model Accuracy</c:v>
                </c:pt>
                <c:pt idx="2">
                  <c:v>Personal Accuracy</c:v>
                </c:pt>
              </c:strCache>
            </c:strRef>
          </c:cat>
          <c:val>
            <c:numRef>
              <c:f>'Linear regression'!$C$79:$C$81</c:f>
              <c:numCache>
                <c:formatCode>0.000</c:formatCode>
                <c:ptCount val="3"/>
                <c:pt idx="0">
                  <c:v>-0.31945928621373065</c:v>
                </c:pt>
                <c:pt idx="1">
                  <c:v>-0.67125388192883439</c:v>
                </c:pt>
                <c:pt idx="2">
                  <c:v>7.0783416527742019E-2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0-4D38-BC89-685A8135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95357775"/>
        <c:axId val="695358607"/>
      </c:barChart>
      <c:catAx>
        <c:axId val="69535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95358607"/>
        <c:crosses val="autoZero"/>
        <c:auto val="1"/>
        <c:lblAlgn val="ctr"/>
        <c:lblOffset val="100"/>
        <c:noMultiLvlLbl val="0"/>
      </c:catAx>
      <c:valAx>
        <c:axId val="69535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9535777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Base Model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regression'!$G$108:$G$147</c:f>
              <c:numCache>
                <c:formatCode>0.000</c:formatCode>
                <c:ptCount val="40"/>
                <c:pt idx="0">
                  <c:v>32.246668120000002</c:v>
                </c:pt>
                <c:pt idx="1">
                  <c:v>25.370797719999999</c:v>
                </c:pt>
                <c:pt idx="2">
                  <c:v>20.955188400000001</c:v>
                </c:pt>
                <c:pt idx="3">
                  <c:v>18.477047280000001</c:v>
                </c:pt>
                <c:pt idx="4">
                  <c:v>16.350924549999998</c:v>
                </c:pt>
                <c:pt idx="5">
                  <c:v>14.659373410000001</c:v>
                </c:pt>
                <c:pt idx="6">
                  <c:v>13.206012339999999</c:v>
                </c:pt>
                <c:pt idx="7">
                  <c:v>12.077722169999999</c:v>
                </c:pt>
                <c:pt idx="8">
                  <c:v>10.96963538</c:v>
                </c:pt>
                <c:pt idx="9">
                  <c:v>10.174028760000001</c:v>
                </c:pt>
                <c:pt idx="10">
                  <c:v>9.5175283949999994</c:v>
                </c:pt>
                <c:pt idx="11">
                  <c:v>8.8662344900000001</c:v>
                </c:pt>
                <c:pt idx="12">
                  <c:v>8.3695151630000009</c:v>
                </c:pt>
                <c:pt idx="13">
                  <c:v>7.9359413160000001</c:v>
                </c:pt>
                <c:pt idx="14">
                  <c:v>7.4705107550000003</c:v>
                </c:pt>
                <c:pt idx="15">
                  <c:v>7.889931539</c:v>
                </c:pt>
                <c:pt idx="16">
                  <c:v>6.556416939</c:v>
                </c:pt>
                <c:pt idx="17">
                  <c:v>6.2064218899999997</c:v>
                </c:pt>
                <c:pt idx="18">
                  <c:v>5.9589724029999998</c:v>
                </c:pt>
                <c:pt idx="19">
                  <c:v>5.75104316</c:v>
                </c:pt>
                <c:pt idx="20">
                  <c:v>5.5379825580000004</c:v>
                </c:pt>
                <c:pt idx="21">
                  <c:v>5.3378722740000004</c:v>
                </c:pt>
                <c:pt idx="22">
                  <c:v>5.1342432000000002</c:v>
                </c:pt>
                <c:pt idx="23">
                  <c:v>4.9786450000000002</c:v>
                </c:pt>
                <c:pt idx="24">
                  <c:v>4.7868789999999999</c:v>
                </c:pt>
                <c:pt idx="25">
                  <c:v>4.5634499999999996</c:v>
                </c:pt>
                <c:pt idx="26">
                  <c:v>4.3124333000000004</c:v>
                </c:pt>
                <c:pt idx="27">
                  <c:v>4.1322219999999996</c:v>
                </c:pt>
                <c:pt idx="28">
                  <c:v>3.9123000000000001</c:v>
                </c:pt>
                <c:pt idx="29">
                  <c:v>3.8345644000000001</c:v>
                </c:pt>
                <c:pt idx="30">
                  <c:v>3.6254300000000002</c:v>
                </c:pt>
                <c:pt idx="31">
                  <c:v>3.4345433000000001</c:v>
                </c:pt>
                <c:pt idx="32">
                  <c:v>3.3456440000000001</c:v>
                </c:pt>
                <c:pt idx="33">
                  <c:v>3.254356</c:v>
                </c:pt>
                <c:pt idx="34">
                  <c:v>3.123434</c:v>
                </c:pt>
                <c:pt idx="35">
                  <c:v>2.9897</c:v>
                </c:pt>
                <c:pt idx="36">
                  <c:v>2.7231200000000002</c:v>
                </c:pt>
                <c:pt idx="37">
                  <c:v>2.5988699999999998</c:v>
                </c:pt>
                <c:pt idx="38">
                  <c:v>2.3124229999999999</c:v>
                </c:pt>
                <c:pt idx="39">
                  <c:v>2.14323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1.9710089289219439</c:v>
                </c:pt>
                <c:pt idx="1">
                  <c:v>0.36589922306071293</c:v>
                </c:pt>
                <c:pt idx="2">
                  <c:v>-0.92824138950813295</c:v>
                </c:pt>
                <c:pt idx="3">
                  <c:v>-0.66784089330291796</c:v>
                </c:pt>
                <c:pt idx="4">
                  <c:v>2.128669126427722</c:v>
                </c:pt>
                <c:pt idx="5">
                  <c:v>2.0852297462132636</c:v>
                </c:pt>
                <c:pt idx="6">
                  <c:v>1.6530731429858718</c:v>
                </c:pt>
                <c:pt idx="7">
                  <c:v>1.9432259773145744</c:v>
                </c:pt>
                <c:pt idx="8">
                  <c:v>1.2739415150544262</c:v>
                </c:pt>
                <c:pt idx="9">
                  <c:v>0.94371344555590453</c:v>
                </c:pt>
                <c:pt idx="10">
                  <c:v>-0.31028186851219841</c:v>
                </c:pt>
                <c:pt idx="11">
                  <c:v>-0.61886911077521167</c:v>
                </c:pt>
                <c:pt idx="12">
                  <c:v>-1.5301856900045634</c:v>
                </c:pt>
                <c:pt idx="13">
                  <c:v>-0.13273416877726313</c:v>
                </c:pt>
                <c:pt idx="14">
                  <c:v>-0.12338442329589758</c:v>
                </c:pt>
                <c:pt idx="15">
                  <c:v>-8.8378976208953269E-2</c:v>
                </c:pt>
                <c:pt idx="16">
                  <c:v>-7.027852494830697E-2</c:v>
                </c:pt>
                <c:pt idx="17">
                  <c:v>0.42986579079080489</c:v>
                </c:pt>
                <c:pt idx="18">
                  <c:v>-2.8524468986266767E-2</c:v>
                </c:pt>
                <c:pt idx="19">
                  <c:v>0.72117007358318752</c:v>
                </c:pt>
                <c:pt idx="20">
                  <c:v>-0.12454124725361346</c:v>
                </c:pt>
                <c:pt idx="21">
                  <c:v>0.23678526239991754</c:v>
                </c:pt>
                <c:pt idx="22">
                  <c:v>0.74405354090453502</c:v>
                </c:pt>
                <c:pt idx="23">
                  <c:v>-0.49003784804938266</c:v>
                </c:pt>
                <c:pt idx="24">
                  <c:v>2.757308860251706E-2</c:v>
                </c:pt>
                <c:pt idx="25">
                  <c:v>-0.5682557279491014</c:v>
                </c:pt>
                <c:pt idx="26">
                  <c:v>-0.13426113458023026</c:v>
                </c:pt>
                <c:pt idx="27">
                  <c:v>-0.60689152638160826</c:v>
                </c:pt>
                <c:pt idx="28">
                  <c:v>-1.2603375334040905</c:v>
                </c:pt>
                <c:pt idx="29">
                  <c:v>-0.4485852518042151</c:v>
                </c:pt>
                <c:pt idx="30">
                  <c:v>-0.20826948327690598</c:v>
                </c:pt>
                <c:pt idx="31">
                  <c:v>-0.33780821524859722</c:v>
                </c:pt>
                <c:pt idx="32">
                  <c:v>-0.42104777618955752</c:v>
                </c:pt>
                <c:pt idx="33">
                  <c:v>-1.6204758826050785</c:v>
                </c:pt>
                <c:pt idx="34">
                  <c:v>-0.98054201107312078</c:v>
                </c:pt>
                <c:pt idx="35">
                  <c:v>-0.33596299381924644</c:v>
                </c:pt>
                <c:pt idx="36">
                  <c:v>-0.56102196588324493</c:v>
                </c:pt>
                <c:pt idx="37">
                  <c:v>-0.24495238368351208</c:v>
                </c:pt>
                <c:pt idx="38">
                  <c:v>-0.9106772127409748</c:v>
                </c:pt>
                <c:pt idx="39">
                  <c:v>-0.77182115355322978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F9A-AF6F-C579400A763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25.370797719999999</c:v>
              </c:pt>
            </c:numLit>
          </c:xVal>
          <c:yVal>
            <c:numLit>
              <c:formatCode>General</c:formatCode>
              <c:ptCount val="1"/>
              <c:pt idx="0">
                <c:v>0.36589922306071293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D4-4F9A-AF6F-C579400A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6863"/>
        <c:axId val="553741023"/>
      </c:scatterChart>
      <c:valAx>
        <c:axId val="553736863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Base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3741023"/>
        <c:crosses val="autoZero"/>
        <c:crossBetween val="midCat"/>
      </c:valAx>
      <c:valAx>
        <c:axId val="553741023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73686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Pred(Base Model)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25.198537634457502</c:v>
                </c:pt>
                <c:pt idx="1">
                  <c:v>24.062378752004214</c:v>
                </c:pt>
                <c:pt idx="2">
                  <c:v>24.274486623023776</c:v>
                </c:pt>
                <c:pt idx="3">
                  <c:v>20.865179414010562</c:v>
                </c:pt>
                <c:pt idx="4">
                  <c:v>8.7390169916641689</c:v>
                </c:pt>
                <c:pt idx="5">
                  <c:v>7.2028007238050371</c:v>
                </c:pt>
                <c:pt idx="6">
                  <c:v>7.294788375995477</c:v>
                </c:pt>
                <c:pt idx="7">
                  <c:v>5.1289407362699411</c:v>
                </c:pt>
                <c:pt idx="8">
                  <c:v>6.4141481382631635</c:v>
                </c:pt>
                <c:pt idx="9">
                  <c:v>6.799404014450543</c:v>
                </c:pt>
                <c:pt idx="10">
                  <c:v>10.627065274555415</c:v>
                </c:pt>
                <c:pt idx="11">
                  <c:v>11.079248435401608</c:v>
                </c:pt>
                <c:pt idx="12">
                  <c:v>13.841305905298134</c:v>
                </c:pt>
                <c:pt idx="13">
                  <c:v>8.4105854070056481</c:v>
                </c:pt>
                <c:pt idx="14">
                  <c:v>7.9117210927677473</c:v>
                </c:pt>
                <c:pt idx="15">
                  <c:v>8.2059659046281972</c:v>
                </c:pt>
                <c:pt idx="16">
                  <c:v>6.8077259041187155</c:v>
                </c:pt>
                <c:pt idx="17">
                  <c:v>4.6692648836024446</c:v>
                </c:pt>
                <c:pt idx="18">
                  <c:v>6.0609730466784537</c:v>
                </c:pt>
                <c:pt idx="19">
                  <c:v>3.1722112195162406</c:v>
                </c:pt>
                <c:pt idx="20">
                  <c:v>5.9833295823566015</c:v>
                </c:pt>
                <c:pt idx="21">
                  <c:v>4.4911518954369001</c:v>
                </c:pt>
                <c:pt idx="22">
                  <c:v>2.4735822727085957</c:v>
                </c:pt>
                <c:pt idx="23">
                  <c:v>6.7309712554653185</c:v>
                </c:pt>
                <c:pt idx="24">
                  <c:v>4.6882803972700469</c:v>
                </c:pt>
                <c:pt idx="25">
                  <c:v>6.5954755585715912</c:v>
                </c:pt>
                <c:pt idx="26">
                  <c:v>4.7925376677544502</c:v>
                </c:pt>
                <c:pt idx="27">
                  <c:v>6.3024053034552576</c:v>
                </c:pt>
                <c:pt idx="28">
                  <c:v>8.4191407661234887</c:v>
                </c:pt>
                <c:pt idx="29">
                  <c:v>5.4386603237741014</c:v>
                </c:pt>
                <c:pt idx="30">
                  <c:v>4.3701808089651468</c:v>
                </c:pt>
                <c:pt idx="31">
                  <c:v>4.6425116380544598</c:v>
                </c:pt>
                <c:pt idx="32">
                  <c:v>4.8512686695212306</c:v>
                </c:pt>
                <c:pt idx="33">
                  <c:v>9.0490154262879425</c:v>
                </c:pt>
                <c:pt idx="34">
                  <c:v>6.6297540065661931</c:v>
                </c:pt>
                <c:pt idx="35">
                  <c:v>4.1910700110667189</c:v>
                </c:pt>
                <c:pt idx="36">
                  <c:v>4.7292783500605626</c:v>
                </c:pt>
                <c:pt idx="37">
                  <c:v>3.4747951861382287</c:v>
                </c:pt>
                <c:pt idx="38">
                  <c:v>5.5689134863821277</c:v>
                </c:pt>
                <c:pt idx="39">
                  <c:v>4.9031851285241945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1.9710089289219439</c:v>
                </c:pt>
                <c:pt idx="1">
                  <c:v>0.36589922306071293</c:v>
                </c:pt>
                <c:pt idx="2">
                  <c:v>-0.92824138950813295</c:v>
                </c:pt>
                <c:pt idx="3">
                  <c:v>-0.66784089330291796</c:v>
                </c:pt>
                <c:pt idx="4">
                  <c:v>2.128669126427722</c:v>
                </c:pt>
                <c:pt idx="5">
                  <c:v>2.0852297462132636</c:v>
                </c:pt>
                <c:pt idx="6">
                  <c:v>1.6530731429858718</c:v>
                </c:pt>
                <c:pt idx="7">
                  <c:v>1.9432259773145744</c:v>
                </c:pt>
                <c:pt idx="8">
                  <c:v>1.2739415150544262</c:v>
                </c:pt>
                <c:pt idx="9">
                  <c:v>0.94371344555590453</c:v>
                </c:pt>
                <c:pt idx="10">
                  <c:v>-0.31028186851219841</c:v>
                </c:pt>
                <c:pt idx="11">
                  <c:v>-0.61886911077521167</c:v>
                </c:pt>
                <c:pt idx="12">
                  <c:v>-1.5301856900045634</c:v>
                </c:pt>
                <c:pt idx="13">
                  <c:v>-0.13273416877726313</c:v>
                </c:pt>
                <c:pt idx="14">
                  <c:v>-0.12338442329589758</c:v>
                </c:pt>
                <c:pt idx="15">
                  <c:v>-8.8378976208953269E-2</c:v>
                </c:pt>
                <c:pt idx="16">
                  <c:v>-7.027852494830697E-2</c:v>
                </c:pt>
                <c:pt idx="17">
                  <c:v>0.42986579079080489</c:v>
                </c:pt>
                <c:pt idx="18">
                  <c:v>-2.8524468986266767E-2</c:v>
                </c:pt>
                <c:pt idx="19">
                  <c:v>0.72117007358318752</c:v>
                </c:pt>
                <c:pt idx="20">
                  <c:v>-0.12454124725361346</c:v>
                </c:pt>
                <c:pt idx="21">
                  <c:v>0.23678526239991754</c:v>
                </c:pt>
                <c:pt idx="22">
                  <c:v>0.74405354090453502</c:v>
                </c:pt>
                <c:pt idx="23">
                  <c:v>-0.49003784804938266</c:v>
                </c:pt>
                <c:pt idx="24">
                  <c:v>2.757308860251706E-2</c:v>
                </c:pt>
                <c:pt idx="25">
                  <c:v>-0.5682557279491014</c:v>
                </c:pt>
                <c:pt idx="26">
                  <c:v>-0.13426113458023026</c:v>
                </c:pt>
                <c:pt idx="27">
                  <c:v>-0.60689152638160826</c:v>
                </c:pt>
                <c:pt idx="28">
                  <c:v>-1.2603375334040905</c:v>
                </c:pt>
                <c:pt idx="29">
                  <c:v>-0.4485852518042151</c:v>
                </c:pt>
                <c:pt idx="30">
                  <c:v>-0.20826948327690598</c:v>
                </c:pt>
                <c:pt idx="31">
                  <c:v>-0.33780821524859722</c:v>
                </c:pt>
                <c:pt idx="32">
                  <c:v>-0.42104777618955752</c:v>
                </c:pt>
                <c:pt idx="33">
                  <c:v>-1.6204758826050785</c:v>
                </c:pt>
                <c:pt idx="34">
                  <c:v>-0.98054201107312078</c:v>
                </c:pt>
                <c:pt idx="35">
                  <c:v>-0.33596299381924644</c:v>
                </c:pt>
                <c:pt idx="36">
                  <c:v>-0.56102196588324493</c:v>
                </c:pt>
                <c:pt idx="37">
                  <c:v>-0.24495238368351208</c:v>
                </c:pt>
                <c:pt idx="38">
                  <c:v>-0.9106772127409748</c:v>
                </c:pt>
                <c:pt idx="39">
                  <c:v>-0.77182115355322978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1-48EF-89E4-56CCCB79B70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24.062378752004214</c:v>
              </c:pt>
            </c:numLit>
          </c:xVal>
          <c:yVal>
            <c:numLit>
              <c:formatCode>General</c:formatCode>
              <c:ptCount val="1"/>
              <c:pt idx="0">
                <c:v>0.36589922306071293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BC1-48EF-89E4-56CCCB79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6031"/>
        <c:axId val="553734367"/>
      </c:scatterChart>
      <c:valAx>
        <c:axId val="553736031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Pred(Base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3734367"/>
        <c:crosses val="autoZero"/>
        <c:crossBetween val="midCat"/>
      </c:valAx>
      <c:valAx>
        <c:axId val="553734367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7360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Pred(Base Model) - Base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25.198537634457502</c:v>
                </c:pt>
                <c:pt idx="1">
                  <c:v>24.062378752004214</c:v>
                </c:pt>
                <c:pt idx="2">
                  <c:v>24.274486623023776</c:v>
                </c:pt>
                <c:pt idx="3">
                  <c:v>20.865179414010562</c:v>
                </c:pt>
                <c:pt idx="4">
                  <c:v>8.7390169916641689</c:v>
                </c:pt>
                <c:pt idx="5">
                  <c:v>7.2028007238050371</c:v>
                </c:pt>
                <c:pt idx="6">
                  <c:v>7.294788375995477</c:v>
                </c:pt>
                <c:pt idx="7">
                  <c:v>5.1289407362699411</c:v>
                </c:pt>
                <c:pt idx="8">
                  <c:v>6.4141481382631635</c:v>
                </c:pt>
                <c:pt idx="9">
                  <c:v>6.799404014450543</c:v>
                </c:pt>
                <c:pt idx="10">
                  <c:v>10.627065274555415</c:v>
                </c:pt>
                <c:pt idx="11">
                  <c:v>11.079248435401608</c:v>
                </c:pt>
                <c:pt idx="12">
                  <c:v>13.841305905298134</c:v>
                </c:pt>
                <c:pt idx="13">
                  <c:v>8.4105854070056481</c:v>
                </c:pt>
                <c:pt idx="14">
                  <c:v>7.9117210927677473</c:v>
                </c:pt>
                <c:pt idx="15">
                  <c:v>8.2059659046281972</c:v>
                </c:pt>
                <c:pt idx="16">
                  <c:v>6.8077259041187155</c:v>
                </c:pt>
                <c:pt idx="17">
                  <c:v>4.6692648836024446</c:v>
                </c:pt>
                <c:pt idx="18">
                  <c:v>6.0609730466784537</c:v>
                </c:pt>
                <c:pt idx="19">
                  <c:v>3.1722112195162406</c:v>
                </c:pt>
                <c:pt idx="20">
                  <c:v>5.9833295823566015</c:v>
                </c:pt>
                <c:pt idx="21">
                  <c:v>4.4911518954369001</c:v>
                </c:pt>
                <c:pt idx="22">
                  <c:v>2.4735822727085957</c:v>
                </c:pt>
                <c:pt idx="23">
                  <c:v>6.7309712554653185</c:v>
                </c:pt>
                <c:pt idx="24">
                  <c:v>4.6882803972700469</c:v>
                </c:pt>
                <c:pt idx="25">
                  <c:v>6.5954755585715912</c:v>
                </c:pt>
                <c:pt idx="26">
                  <c:v>4.7925376677544502</c:v>
                </c:pt>
                <c:pt idx="27">
                  <c:v>6.3024053034552576</c:v>
                </c:pt>
                <c:pt idx="28">
                  <c:v>8.4191407661234887</c:v>
                </c:pt>
                <c:pt idx="29">
                  <c:v>5.4386603237741014</c:v>
                </c:pt>
                <c:pt idx="30">
                  <c:v>4.3701808089651468</c:v>
                </c:pt>
                <c:pt idx="31">
                  <c:v>4.6425116380544598</c:v>
                </c:pt>
                <c:pt idx="32">
                  <c:v>4.8512686695212306</c:v>
                </c:pt>
                <c:pt idx="33">
                  <c:v>9.0490154262879425</c:v>
                </c:pt>
                <c:pt idx="34">
                  <c:v>6.6297540065661931</c:v>
                </c:pt>
                <c:pt idx="35">
                  <c:v>4.1910700110667189</c:v>
                </c:pt>
                <c:pt idx="36">
                  <c:v>4.7292783500605626</c:v>
                </c:pt>
                <c:pt idx="37">
                  <c:v>3.4747951861382287</c:v>
                </c:pt>
                <c:pt idx="38">
                  <c:v>5.5689134863821277</c:v>
                </c:pt>
                <c:pt idx="39">
                  <c:v>4.9031851285241945</c:v>
                </c:pt>
              </c:numCache>
            </c:numRef>
          </c:xVal>
          <c:yVal>
            <c:numRef>
              <c:f>'Linear regression'!$G$108:$G$147</c:f>
              <c:numCache>
                <c:formatCode>0.000</c:formatCode>
                <c:ptCount val="40"/>
                <c:pt idx="0">
                  <c:v>32.246668120000002</c:v>
                </c:pt>
                <c:pt idx="1">
                  <c:v>25.370797719999999</c:v>
                </c:pt>
                <c:pt idx="2">
                  <c:v>20.955188400000001</c:v>
                </c:pt>
                <c:pt idx="3">
                  <c:v>18.477047280000001</c:v>
                </c:pt>
                <c:pt idx="4">
                  <c:v>16.350924549999998</c:v>
                </c:pt>
                <c:pt idx="5">
                  <c:v>14.659373410000001</c:v>
                </c:pt>
                <c:pt idx="6">
                  <c:v>13.206012339999999</c:v>
                </c:pt>
                <c:pt idx="7">
                  <c:v>12.077722169999999</c:v>
                </c:pt>
                <c:pt idx="8">
                  <c:v>10.96963538</c:v>
                </c:pt>
                <c:pt idx="9">
                  <c:v>10.174028760000001</c:v>
                </c:pt>
                <c:pt idx="10">
                  <c:v>9.5175283949999994</c:v>
                </c:pt>
                <c:pt idx="11">
                  <c:v>8.8662344900000001</c:v>
                </c:pt>
                <c:pt idx="12">
                  <c:v>8.3695151630000009</c:v>
                </c:pt>
                <c:pt idx="13">
                  <c:v>7.9359413160000001</c:v>
                </c:pt>
                <c:pt idx="14">
                  <c:v>7.4705107550000003</c:v>
                </c:pt>
                <c:pt idx="15">
                  <c:v>7.889931539</c:v>
                </c:pt>
                <c:pt idx="16">
                  <c:v>6.556416939</c:v>
                </c:pt>
                <c:pt idx="17">
                  <c:v>6.2064218899999997</c:v>
                </c:pt>
                <c:pt idx="18">
                  <c:v>5.9589724029999998</c:v>
                </c:pt>
                <c:pt idx="19">
                  <c:v>5.75104316</c:v>
                </c:pt>
                <c:pt idx="20">
                  <c:v>5.5379825580000004</c:v>
                </c:pt>
                <c:pt idx="21">
                  <c:v>5.3378722740000004</c:v>
                </c:pt>
                <c:pt idx="22">
                  <c:v>5.1342432000000002</c:v>
                </c:pt>
                <c:pt idx="23">
                  <c:v>4.9786450000000002</c:v>
                </c:pt>
                <c:pt idx="24">
                  <c:v>4.7868789999999999</c:v>
                </c:pt>
                <c:pt idx="25">
                  <c:v>4.5634499999999996</c:v>
                </c:pt>
                <c:pt idx="26">
                  <c:v>4.3124333000000004</c:v>
                </c:pt>
                <c:pt idx="27">
                  <c:v>4.1322219999999996</c:v>
                </c:pt>
                <c:pt idx="28">
                  <c:v>3.9123000000000001</c:v>
                </c:pt>
                <c:pt idx="29">
                  <c:v>3.8345644000000001</c:v>
                </c:pt>
                <c:pt idx="30">
                  <c:v>3.6254300000000002</c:v>
                </c:pt>
                <c:pt idx="31">
                  <c:v>3.4345433000000001</c:v>
                </c:pt>
                <c:pt idx="32">
                  <c:v>3.3456440000000001</c:v>
                </c:pt>
                <c:pt idx="33">
                  <c:v>3.254356</c:v>
                </c:pt>
                <c:pt idx="34">
                  <c:v>3.123434</c:v>
                </c:pt>
                <c:pt idx="35">
                  <c:v>2.9897</c:v>
                </c:pt>
                <c:pt idx="36">
                  <c:v>2.7231200000000002</c:v>
                </c:pt>
                <c:pt idx="37">
                  <c:v>2.5988699999999998</c:v>
                </c:pt>
                <c:pt idx="38">
                  <c:v>2.3124229999999999</c:v>
                </c:pt>
                <c:pt idx="39">
                  <c:v>2.14323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4-4792-BBD6-22BF0029AF8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24.062378752004214</c:v>
              </c:pt>
            </c:numLit>
          </c:xVal>
          <c:yVal>
            <c:numLit>
              <c:formatCode>General</c:formatCode>
              <c:ptCount val="1"/>
              <c:pt idx="0">
                <c:v>25.370797719999999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34-4792-BBD6-22BF0029AF8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XLSTAT_20240310_195123_1_HID!xdata1</c:f>
              <c:numCache>
                <c:formatCode>General</c:formatCode>
                <c:ptCount val="70"/>
                <c:pt idx="0">
                  <c:v>1.5645840582386401</c:v>
                </c:pt>
                <c:pt idx="1">
                  <c:v>1.9801443640808192</c:v>
                </c:pt>
                <c:pt idx="2">
                  <c:v>2.3957046699229982</c:v>
                </c:pt>
                <c:pt idx="3">
                  <c:v>2.8112649757651771</c:v>
                </c:pt>
                <c:pt idx="4">
                  <c:v>3.2268252816073559</c:v>
                </c:pt>
                <c:pt idx="5">
                  <c:v>3.6423855874495352</c:v>
                </c:pt>
                <c:pt idx="6">
                  <c:v>4.0579458932917145</c:v>
                </c:pt>
                <c:pt idx="7">
                  <c:v>4.4735061991338938</c:v>
                </c:pt>
                <c:pt idx="8">
                  <c:v>4.8890665049760722</c:v>
                </c:pt>
                <c:pt idx="9">
                  <c:v>5.3046268108182506</c:v>
                </c:pt>
                <c:pt idx="10">
                  <c:v>5.7201871166604299</c:v>
                </c:pt>
                <c:pt idx="11">
                  <c:v>6.1357474225026092</c:v>
                </c:pt>
                <c:pt idx="12">
                  <c:v>6.5513077283447885</c:v>
                </c:pt>
                <c:pt idx="13">
                  <c:v>6.9668680341869678</c:v>
                </c:pt>
                <c:pt idx="14">
                  <c:v>7.3824283400291471</c:v>
                </c:pt>
                <c:pt idx="15">
                  <c:v>7.7979886458713246</c:v>
                </c:pt>
                <c:pt idx="16">
                  <c:v>8.2135489517135039</c:v>
                </c:pt>
                <c:pt idx="17">
                  <c:v>8.6291092575556831</c:v>
                </c:pt>
                <c:pt idx="18">
                  <c:v>9.0446695633978624</c:v>
                </c:pt>
                <c:pt idx="19">
                  <c:v>9.4602298692400417</c:v>
                </c:pt>
                <c:pt idx="20">
                  <c:v>9.875790175082221</c:v>
                </c:pt>
                <c:pt idx="21">
                  <c:v>10.2913504809244</c:v>
                </c:pt>
                <c:pt idx="22">
                  <c:v>10.70691078676658</c:v>
                </c:pt>
                <c:pt idx="23">
                  <c:v>11.122471092608757</c:v>
                </c:pt>
                <c:pt idx="24">
                  <c:v>11.538031398450936</c:v>
                </c:pt>
                <c:pt idx="25">
                  <c:v>11.953591704293116</c:v>
                </c:pt>
                <c:pt idx="26">
                  <c:v>12.369152010135295</c:v>
                </c:pt>
                <c:pt idx="27">
                  <c:v>12.784712315977474</c:v>
                </c:pt>
                <c:pt idx="28">
                  <c:v>13.200272621819654</c:v>
                </c:pt>
                <c:pt idx="29">
                  <c:v>13.615832927661831</c:v>
                </c:pt>
                <c:pt idx="30">
                  <c:v>14.03139323350401</c:v>
                </c:pt>
                <c:pt idx="31">
                  <c:v>14.44695353934619</c:v>
                </c:pt>
                <c:pt idx="32">
                  <c:v>14.862513845188369</c:v>
                </c:pt>
                <c:pt idx="33">
                  <c:v>15.278074151030548</c:v>
                </c:pt>
                <c:pt idx="34">
                  <c:v>15.693634456872728</c:v>
                </c:pt>
                <c:pt idx="35">
                  <c:v>16.109194762714907</c:v>
                </c:pt>
                <c:pt idx="36">
                  <c:v>16.524755068557084</c:v>
                </c:pt>
                <c:pt idx="37">
                  <c:v>16.940315374399262</c:v>
                </c:pt>
                <c:pt idx="38">
                  <c:v>17.355875680241443</c:v>
                </c:pt>
                <c:pt idx="39">
                  <c:v>17.77143598608362</c:v>
                </c:pt>
                <c:pt idx="40">
                  <c:v>18.186996291925801</c:v>
                </c:pt>
                <c:pt idx="41">
                  <c:v>18.602556597767979</c:v>
                </c:pt>
                <c:pt idx="42">
                  <c:v>19.01811690361016</c:v>
                </c:pt>
                <c:pt idx="43">
                  <c:v>19.433677209452338</c:v>
                </c:pt>
                <c:pt idx="44">
                  <c:v>19.849237515294519</c:v>
                </c:pt>
                <c:pt idx="45">
                  <c:v>20.264797821136696</c:v>
                </c:pt>
                <c:pt idx="46">
                  <c:v>20.680358126978874</c:v>
                </c:pt>
                <c:pt idx="47">
                  <c:v>21.095918432821055</c:v>
                </c:pt>
                <c:pt idx="48">
                  <c:v>21.511478738663232</c:v>
                </c:pt>
                <c:pt idx="49">
                  <c:v>21.927039044505413</c:v>
                </c:pt>
                <c:pt idx="50">
                  <c:v>22.342599350347591</c:v>
                </c:pt>
                <c:pt idx="51">
                  <c:v>22.758159656189772</c:v>
                </c:pt>
                <c:pt idx="52">
                  <c:v>23.173719962031949</c:v>
                </c:pt>
                <c:pt idx="53">
                  <c:v>23.589280267874127</c:v>
                </c:pt>
                <c:pt idx="54">
                  <c:v>24.004840573716308</c:v>
                </c:pt>
                <c:pt idx="55">
                  <c:v>24.420400879558485</c:v>
                </c:pt>
                <c:pt idx="56">
                  <c:v>24.835961185400667</c:v>
                </c:pt>
                <c:pt idx="57">
                  <c:v>25.251521491242844</c:v>
                </c:pt>
                <c:pt idx="58">
                  <c:v>25.667081797085022</c:v>
                </c:pt>
                <c:pt idx="59">
                  <c:v>26.082642102927203</c:v>
                </c:pt>
                <c:pt idx="60">
                  <c:v>26.49820240876938</c:v>
                </c:pt>
                <c:pt idx="61">
                  <c:v>26.913762714611561</c:v>
                </c:pt>
                <c:pt idx="62">
                  <c:v>27.329323020453739</c:v>
                </c:pt>
                <c:pt idx="63">
                  <c:v>27.74488332629592</c:v>
                </c:pt>
                <c:pt idx="64">
                  <c:v>28.160443632138097</c:v>
                </c:pt>
                <c:pt idx="65">
                  <c:v>28.576003937980275</c:v>
                </c:pt>
                <c:pt idx="66">
                  <c:v>28.991564243822456</c:v>
                </c:pt>
                <c:pt idx="67">
                  <c:v>29.407124549664633</c:v>
                </c:pt>
                <c:pt idx="68">
                  <c:v>29.822684855506814</c:v>
                </c:pt>
                <c:pt idx="69">
                  <c:v>30.238245161348992</c:v>
                </c:pt>
              </c:numCache>
            </c:numRef>
          </c:xVal>
          <c:yVal>
            <c:numRef>
              <c:f>XLSTAT_20240310_195123_1_HID!ydata1</c:f>
              <c:numCache>
                <c:formatCode>General</c:formatCode>
                <c:ptCount val="70"/>
                <c:pt idx="0">
                  <c:v>-5.8984712008393778</c:v>
                </c:pt>
                <c:pt idx="1">
                  <c:v>-5.4682141785371039</c:v>
                </c:pt>
                <c:pt idx="2">
                  <c:v>-5.0388919380482591</c:v>
                </c:pt>
                <c:pt idx="3">
                  <c:v>-4.6105096793733757</c:v>
                </c:pt>
                <c:pt idx="4">
                  <c:v>-4.1830722820966955</c:v>
                </c:pt>
                <c:pt idx="5">
                  <c:v>-3.7565842963956761</c:v>
                </c:pt>
                <c:pt idx="6">
                  <c:v>-3.331049934562067</c:v>
                </c:pt>
                <c:pt idx="7">
                  <c:v>-2.9064730630702815</c:v>
                </c:pt>
                <c:pt idx="8">
                  <c:v>-2.482857195227135</c:v>
                </c:pt>
                <c:pt idx="9">
                  <c:v>-2.0602054844348308</c:v>
                </c:pt>
                <c:pt idx="10">
                  <c:v>-1.6385207180968901</c:v>
                </c:pt>
                <c:pt idx="11">
                  <c:v>-1.2178053121941161</c:v>
                </c:pt>
                <c:pt idx="12">
                  <c:v>-0.79806130655498286</c:v>
                </c:pt>
                <c:pt idx="13">
                  <c:v>-0.37929036084185519</c:v>
                </c:pt>
                <c:pt idx="14">
                  <c:v>3.8506248728595871E-2</c:v>
                </c:pt>
                <c:pt idx="15">
                  <c:v>0.45532763191575665</c:v>
                </c:pt>
                <c:pt idx="16">
                  <c:v>0.87117328622452295</c:v>
                </c:pt>
                <c:pt idx="17">
                  <c:v>1.2860430979056536</c:v>
                </c:pt>
                <c:pt idx="18">
                  <c:v>1.6999373421823689</c:v>
                </c:pt>
                <c:pt idx="19">
                  <c:v>2.1128566827021711</c:v>
                </c:pt>
                <c:pt idx="20">
                  <c:v>2.5248021702163976</c:v>
                </c:pt>
                <c:pt idx="21">
                  <c:v>2.935775240493661</c:v>
                </c:pt>
                <c:pt idx="22">
                  <c:v>3.3457777114767984</c:v>
                </c:pt>
                <c:pt idx="23">
                  <c:v>3.7548117796964382</c:v>
                </c:pt>
                <c:pt idx="24">
                  <c:v>4.162880015957624</c:v>
                </c:pt>
                <c:pt idx="25">
                  <c:v>4.5699853603190981</c:v>
                </c:pt>
                <c:pt idx="26">
                  <c:v>4.9761311163879585</c:v>
                </c:pt>
                <c:pt idx="27">
                  <c:v>5.3813209449552115</c:v>
                </c:pt>
                <c:pt idx="28">
                  <c:v>5.7855588570003986</c:v>
                </c:pt>
                <c:pt idx="29">
                  <c:v>6.1888492060959699</c:v>
                </c:pt>
                <c:pt idx="30">
                  <c:v>6.5911966802441828</c:v>
                </c:pt>
                <c:pt idx="31">
                  <c:v>6.9926062931813373</c:v>
                </c:pt>
                <c:pt idx="32">
                  <c:v>7.3930833751858156</c:v>
                </c:pt>
                <c:pt idx="33">
                  <c:v>7.7926335634278008</c:v>
                </c:pt>
                <c:pt idx="34">
                  <c:v>8.1912627918997423</c:v>
                </c:pt>
                <c:pt idx="35">
                  <c:v>8.5889772809674909</c:v>
                </c:pt>
                <c:pt idx="36">
                  <c:v>8.9857835265826544</c:v>
                </c:pt>
                <c:pt idx="37">
                  <c:v>9.3816882891970721</c:v>
                </c:pt>
                <c:pt idx="38">
                  <c:v>9.7766985824204049</c:v>
                </c:pt>
                <c:pt idx="39">
                  <c:v>10.170821661461652</c:v>
                </c:pt>
                <c:pt idx="40">
                  <c:v>10.564065011395105</c:v>
                </c:pt>
                <c:pt idx="41">
                  <c:v>10.956436335290476</c:v>
                </c:pt>
                <c:pt idx="42">
                  <c:v>11.347943542246307</c:v>
                </c:pt>
                <c:pt idx="43">
                  <c:v>11.738594735364536</c:v>
                </c:pt>
                <c:pt idx="44">
                  <c:v>12.128398199703124</c:v>
                </c:pt>
                <c:pt idx="45">
                  <c:v>12.517362390242079</c:v>
                </c:pt>
                <c:pt idx="46">
                  <c:v>12.905495919896893</c:v>
                </c:pt>
                <c:pt idx="47">
                  <c:v>13.292807547611675</c:v>
                </c:pt>
                <c:pt idx="48">
                  <c:v>13.679306166562597</c:v>
                </c:pt>
                <c:pt idx="49">
                  <c:v>14.065000792500481</c:v>
                </c:pt>
                <c:pt idx="50">
                  <c:v>14.449900552259381</c:v>
                </c:pt>
                <c:pt idx="51">
                  <c:v>14.834014672456302</c:v>
                </c:pt>
                <c:pt idx="52">
                  <c:v>15.217352468404943</c:v>
                </c:pt>
                <c:pt idx="53">
                  <c:v>15.599923333264705</c:v>
                </c:pt>
                <c:pt idx="54">
                  <c:v>15.981736727443986</c:v>
                </c:pt>
                <c:pt idx="55">
                  <c:v>16.362802168274904</c:v>
                </c:pt>
                <c:pt idx="56">
                  <c:v>16.74312921997479</c:v>
                </c:pt>
                <c:pt idx="57">
                  <c:v>17.122727483907575</c:v>
                </c:pt>
                <c:pt idx="58">
                  <c:v>17.501606589156719</c:v>
                </c:pt>
                <c:pt idx="59">
                  <c:v>17.879776183419274</c:v>
                </c:pt>
                <c:pt idx="60">
                  <c:v>18.257245924228979</c:v>
                </c:pt>
                <c:pt idx="61">
                  <c:v>18.634025470514782</c:v>
                </c:pt>
                <c:pt idx="62">
                  <c:v>19.010124474499381</c:v>
                </c:pt>
                <c:pt idx="63">
                  <c:v>19.385552573941052</c:v>
                </c:pt>
                <c:pt idx="64">
                  <c:v>19.760319384720475</c:v>
                </c:pt>
                <c:pt idx="65">
                  <c:v>20.134434493773107</c:v>
                </c:pt>
                <c:pt idx="66">
                  <c:v>20.507907452366208</c:v>
                </c:pt>
                <c:pt idx="67">
                  <c:v>20.880747769718639</c:v>
                </c:pt>
                <c:pt idx="68">
                  <c:v>21.252964906960433</c:v>
                </c:pt>
                <c:pt idx="69">
                  <c:v>21.62456827142816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34-4792-BBD6-22BF0029AF8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XLSTAT_20240310_195123_1_HID!xdata2</c:f>
              <c:numCache>
                <c:formatCode>General</c:formatCode>
                <c:ptCount val="70"/>
                <c:pt idx="0">
                  <c:v>1.9788658181668799</c:v>
                </c:pt>
                <c:pt idx="1">
                  <c:v>2.3884220405318377</c:v>
                </c:pt>
                <c:pt idx="2">
                  <c:v>2.797978262896796</c:v>
                </c:pt>
                <c:pt idx="3">
                  <c:v>3.2075344852617538</c:v>
                </c:pt>
                <c:pt idx="4">
                  <c:v>3.617090707626712</c:v>
                </c:pt>
                <c:pt idx="5">
                  <c:v>4.0266469299916698</c:v>
                </c:pt>
                <c:pt idx="6">
                  <c:v>4.4362031523566277</c:v>
                </c:pt>
                <c:pt idx="7">
                  <c:v>4.8457593747215864</c:v>
                </c:pt>
                <c:pt idx="8">
                  <c:v>5.2553155970865433</c:v>
                </c:pt>
                <c:pt idx="9">
                  <c:v>5.664871819451502</c:v>
                </c:pt>
                <c:pt idx="10">
                  <c:v>6.0744280418164598</c:v>
                </c:pt>
                <c:pt idx="11">
                  <c:v>6.4839842641814176</c:v>
                </c:pt>
                <c:pt idx="12">
                  <c:v>6.8935404865463754</c:v>
                </c:pt>
                <c:pt idx="13">
                  <c:v>7.3030967089113332</c:v>
                </c:pt>
                <c:pt idx="14">
                  <c:v>7.7126529312762919</c:v>
                </c:pt>
                <c:pt idx="15">
                  <c:v>8.1222091536412506</c:v>
                </c:pt>
                <c:pt idx="16">
                  <c:v>8.5317653760062075</c:v>
                </c:pt>
                <c:pt idx="17">
                  <c:v>8.9413215983711645</c:v>
                </c:pt>
                <c:pt idx="18">
                  <c:v>9.3508778207361232</c:v>
                </c:pt>
                <c:pt idx="19">
                  <c:v>9.7604340431010819</c:v>
                </c:pt>
                <c:pt idx="20">
                  <c:v>10.169990265466041</c:v>
                </c:pt>
                <c:pt idx="21">
                  <c:v>10.579546487830996</c:v>
                </c:pt>
                <c:pt idx="22">
                  <c:v>10.989102710195954</c:v>
                </c:pt>
                <c:pt idx="23">
                  <c:v>11.398658932560913</c:v>
                </c:pt>
                <c:pt idx="24">
                  <c:v>11.808215154925872</c:v>
                </c:pt>
                <c:pt idx="25">
                  <c:v>12.217771377290831</c:v>
                </c:pt>
                <c:pt idx="26">
                  <c:v>12.627327599655786</c:v>
                </c:pt>
                <c:pt idx="27">
                  <c:v>13.036883822020744</c:v>
                </c:pt>
                <c:pt idx="28">
                  <c:v>13.446440044385703</c:v>
                </c:pt>
                <c:pt idx="29">
                  <c:v>13.855996266750662</c:v>
                </c:pt>
                <c:pt idx="30">
                  <c:v>14.26555248911562</c:v>
                </c:pt>
                <c:pt idx="31">
                  <c:v>14.675108711480576</c:v>
                </c:pt>
                <c:pt idx="32">
                  <c:v>15.084664933845534</c:v>
                </c:pt>
                <c:pt idx="33">
                  <c:v>15.494221156210493</c:v>
                </c:pt>
                <c:pt idx="34">
                  <c:v>15.903777378575452</c:v>
                </c:pt>
                <c:pt idx="35">
                  <c:v>16.31333360094041</c:v>
                </c:pt>
                <c:pt idx="36">
                  <c:v>16.722889823305366</c:v>
                </c:pt>
                <c:pt idx="37">
                  <c:v>17.132446045670324</c:v>
                </c:pt>
                <c:pt idx="38">
                  <c:v>17.542002268035283</c:v>
                </c:pt>
                <c:pt idx="39">
                  <c:v>17.951558490400242</c:v>
                </c:pt>
                <c:pt idx="40">
                  <c:v>18.3611147127652</c:v>
                </c:pt>
                <c:pt idx="41">
                  <c:v>18.770670935130159</c:v>
                </c:pt>
                <c:pt idx="42">
                  <c:v>19.180227157495114</c:v>
                </c:pt>
                <c:pt idx="43">
                  <c:v>19.589783379860073</c:v>
                </c:pt>
                <c:pt idx="44">
                  <c:v>19.999339602225032</c:v>
                </c:pt>
                <c:pt idx="45">
                  <c:v>20.40889582458999</c:v>
                </c:pt>
                <c:pt idx="46">
                  <c:v>20.818452046954949</c:v>
                </c:pt>
                <c:pt idx="47">
                  <c:v>21.228008269319904</c:v>
                </c:pt>
                <c:pt idx="48">
                  <c:v>21.637564491684863</c:v>
                </c:pt>
                <c:pt idx="49">
                  <c:v>22.047120714049822</c:v>
                </c:pt>
                <c:pt idx="50">
                  <c:v>22.45667693641478</c:v>
                </c:pt>
                <c:pt idx="51">
                  <c:v>22.866233158779739</c:v>
                </c:pt>
                <c:pt idx="52">
                  <c:v>23.275789381144694</c:v>
                </c:pt>
                <c:pt idx="53">
                  <c:v>23.685345603509653</c:v>
                </c:pt>
                <c:pt idx="54">
                  <c:v>24.094901825874611</c:v>
                </c:pt>
                <c:pt idx="55">
                  <c:v>24.50445804823957</c:v>
                </c:pt>
                <c:pt idx="56">
                  <c:v>24.914014270604529</c:v>
                </c:pt>
                <c:pt idx="57">
                  <c:v>25.323570492969484</c:v>
                </c:pt>
                <c:pt idx="58">
                  <c:v>25.733126715334443</c:v>
                </c:pt>
                <c:pt idx="59">
                  <c:v>26.142682937699401</c:v>
                </c:pt>
                <c:pt idx="60">
                  <c:v>26.55223916006436</c:v>
                </c:pt>
                <c:pt idx="61">
                  <c:v>26.961795382429319</c:v>
                </c:pt>
                <c:pt idx="62">
                  <c:v>27.371351604794274</c:v>
                </c:pt>
                <c:pt idx="63">
                  <c:v>27.780907827159233</c:v>
                </c:pt>
                <c:pt idx="64">
                  <c:v>28.190464049524191</c:v>
                </c:pt>
                <c:pt idx="65">
                  <c:v>28.60002027188915</c:v>
                </c:pt>
                <c:pt idx="66">
                  <c:v>29.009576494254109</c:v>
                </c:pt>
                <c:pt idx="67">
                  <c:v>29.419132716619064</c:v>
                </c:pt>
                <c:pt idx="68">
                  <c:v>29.828688938984023</c:v>
                </c:pt>
                <c:pt idx="69">
                  <c:v>30.238245161348981</c:v>
                </c:pt>
              </c:numCache>
            </c:numRef>
          </c:xVal>
          <c:yVal>
            <c:numRef>
              <c:f>XLSTAT_20240310_195123_1_HID!ydata2</c:f>
              <c:numCache>
                <c:formatCode>General</c:formatCode>
                <c:ptCount val="70"/>
                <c:pt idx="0">
                  <c:v>9.4272681470319739</c:v>
                </c:pt>
                <c:pt idx="1">
                  <c:v>9.8232517468079799</c:v>
                </c:pt>
                <c:pt idx="2">
                  <c:v>10.220148277477627</c:v>
                </c:pt>
                <c:pt idx="3">
                  <c:v>10.617962417891073</c:v>
                </c:pt>
                <c:pt idx="4">
                  <c:v>11.016698536381982</c:v>
                </c:pt>
                <c:pt idx="5">
                  <c:v>11.416360682864182</c:v>
                </c:pt>
                <c:pt idx="6">
                  <c:v>11.816952581428406</c:v>
                </c:pt>
                <c:pt idx="7">
                  <c:v>12.218477623469944</c:v>
                </c:pt>
                <c:pt idx="8">
                  <c:v>12.620938861376139</c:v>
                </c:pt>
                <c:pt idx="9">
                  <c:v>13.024339002800755</c:v>
                </c:pt>
                <c:pt idx="10">
                  <c:v>13.428680405549869</c:v>
                </c:pt>
                <c:pt idx="11">
                  <c:v>13.833965073101652</c:v>
                </c:pt>
                <c:pt idx="12">
                  <c:v>14.240194650779674</c:v>
                </c:pt>
                <c:pt idx="13">
                  <c:v>14.647370422596747</c:v>
                </c:pt>
                <c:pt idx="14">
                  <c:v>15.055493308783355</c:v>
                </c:pt>
                <c:pt idx="15">
                  <c:v>15.464563864011687</c:v>
                </c:pt>
                <c:pt idx="16">
                  <c:v>15.874582276323366</c:v>
                </c:pt>
                <c:pt idx="17">
                  <c:v>16.285548366765575</c:v>
                </c:pt>
                <c:pt idx="18">
                  <c:v>16.69746158973734</c:v>
                </c:pt>
                <c:pt idx="19">
                  <c:v>17.110321034044322</c:v>
                </c:pt>
                <c:pt idx="20">
                  <c:v>17.524125424657406</c:v>
                </c:pt>
                <c:pt idx="21">
                  <c:v>17.938873125167184</c:v>
                </c:pt>
                <c:pt idx="22">
                  <c:v>18.354562140923321</c:v>
                </c:pt>
                <c:pt idx="23">
                  <c:v>18.771190122844807</c:v>
                </c:pt>
                <c:pt idx="24">
                  <c:v>19.18875437188424</c:v>
                </c:pt>
                <c:pt idx="25">
                  <c:v>19.607251844126466</c:v>
                </c:pt>
                <c:pt idx="26">
                  <c:v>20.026679156499384</c:v>
                </c:pt>
                <c:pt idx="27">
                  <c:v>20.447032593072212</c:v>
                </c:pt>
                <c:pt idx="28">
                  <c:v>20.868308111914306</c:v>
                </c:pt>
                <c:pt idx="29">
                  <c:v>21.290501352485645</c:v>
                </c:pt>
                <c:pt idx="30">
                  <c:v>21.713607643528171</c:v>
                </c:pt>
                <c:pt idx="31">
                  <c:v>22.137622011425627</c:v>
                </c:pt>
                <c:pt idx="32">
                  <c:v>22.562539188998237</c:v>
                </c:pt>
                <c:pt idx="33">
                  <c:v>22.988353624697275</c:v>
                </c:pt>
                <c:pt idx="34">
                  <c:v>23.415059492163877</c:v>
                </c:pt>
                <c:pt idx="35">
                  <c:v>23.842650700115637</c:v>
                </c:pt>
                <c:pt idx="36">
                  <c:v>24.271120902524181</c:v>
                </c:pt>
                <c:pt idx="37">
                  <c:v>24.700463509046763</c:v>
                </c:pt>
                <c:pt idx="38">
                  <c:v>25.130671695674756</c:v>
                </c:pt>
                <c:pt idx="39">
                  <c:v>25.561738415562502</c:v>
                </c:pt>
                <c:pt idx="40">
                  <c:v>25.993656410000053</c:v>
                </c:pt>
                <c:pt idx="41">
                  <c:v>26.426418219494252</c:v>
                </c:pt>
                <c:pt idx="42">
                  <c:v>26.860016194923229</c:v>
                </c:pt>
                <c:pt idx="43">
                  <c:v>27.294442508730562</c:v>
                </c:pt>
                <c:pt idx="44">
                  <c:v>27.729689166126203</c:v>
                </c:pt>
                <c:pt idx="45">
                  <c:v>28.165748016262853</c:v>
                </c:pt>
                <c:pt idx="46">
                  <c:v>28.602610763357553</c:v>
                </c:pt>
                <c:pt idx="47">
                  <c:v>29.040268977729891</c:v>
                </c:pt>
                <c:pt idx="48">
                  <c:v>29.478714106729829</c:v>
                </c:pt>
                <c:pt idx="49">
                  <c:v>29.917937485529549</c:v>
                </c:pt>
                <c:pt idx="50">
                  <c:v>30.357930347755712</c:v>
                </c:pt>
                <c:pt idx="51">
                  <c:v>30.798683835939997</c:v>
                </c:pt>
                <c:pt idx="52">
                  <c:v>31.240189011767654</c:v>
                </c:pt>
                <c:pt idx="53">
                  <c:v>31.68243686610554</c:v>
                </c:pt>
                <c:pt idx="54">
                  <c:v>32.12541832879279</c:v>
                </c:pt>
                <c:pt idx="55">
                  <c:v>32.569124278179181</c:v>
                </c:pt>
                <c:pt idx="56">
                  <c:v>33.013545550397758</c:v>
                </c:pt>
                <c:pt idx="57">
                  <c:v>33.458672948360132</c:v>
                </c:pt>
                <c:pt idx="58">
                  <c:v>33.904497250464416</c:v>
                </c:pt>
                <c:pt idx="59">
                  <c:v>34.351009219007366</c:v>
                </c:pt>
                <c:pt idx="60">
                  <c:v>34.798199608293864</c:v>
                </c:pt>
                <c:pt idx="61">
                  <c:v>35.246059172438237</c:v>
                </c:pt>
                <c:pt idx="62">
                  <c:v>35.69457867285351</c:v>
                </c:pt>
                <c:pt idx="63">
                  <c:v>36.143748885425751</c:v>
                </c:pt>
                <c:pt idx="64">
                  <c:v>36.59356060737214</c:v>
                </c:pt>
                <c:pt idx="65">
                  <c:v>37.044004663782431</c:v>
                </c:pt>
                <c:pt idx="66">
                  <c:v>37.49507191384464</c:v>
                </c:pt>
                <c:pt idx="67">
                  <c:v>37.946753256756857</c:v>
                </c:pt>
                <c:pt idx="68">
                  <c:v>38.399039637327789</c:v>
                </c:pt>
                <c:pt idx="69">
                  <c:v>38.85192205126981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34-4792-BBD6-22BF0029AF8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F34-4792-BBD6-22BF0029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27711"/>
        <c:axId val="553735615"/>
      </c:scatterChart>
      <c:valAx>
        <c:axId val="553727711"/>
        <c:scaling>
          <c:orientation val="minMax"/>
          <c:max val="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Pred(Base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3735615"/>
        <c:crosses val="autoZero"/>
        <c:crossBetween val="midCat"/>
      </c:valAx>
      <c:valAx>
        <c:axId val="553735615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Base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72771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Base Model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regression'!$B$108:$B$147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regression'!$J$108:$J$147</c:f>
              <c:numCache>
                <c:formatCode>0.000</c:formatCode>
                <c:ptCount val="40"/>
                <c:pt idx="0">
                  <c:v>1.9710089289219439</c:v>
                </c:pt>
                <c:pt idx="1">
                  <c:v>0.36589922306071293</c:v>
                </c:pt>
                <c:pt idx="2">
                  <c:v>-0.92824138950813295</c:v>
                </c:pt>
                <c:pt idx="3">
                  <c:v>-0.66784089330291796</c:v>
                </c:pt>
                <c:pt idx="4">
                  <c:v>2.128669126427722</c:v>
                </c:pt>
                <c:pt idx="5">
                  <c:v>2.0852297462132636</c:v>
                </c:pt>
                <c:pt idx="6">
                  <c:v>1.6530731429858718</c:v>
                </c:pt>
                <c:pt idx="7">
                  <c:v>1.9432259773145744</c:v>
                </c:pt>
                <c:pt idx="8">
                  <c:v>1.2739415150544262</c:v>
                </c:pt>
                <c:pt idx="9">
                  <c:v>0.94371344555590453</c:v>
                </c:pt>
                <c:pt idx="10">
                  <c:v>-0.31028186851219841</c:v>
                </c:pt>
                <c:pt idx="11">
                  <c:v>-0.61886911077521167</c:v>
                </c:pt>
                <c:pt idx="12">
                  <c:v>-1.5301856900045634</c:v>
                </c:pt>
                <c:pt idx="13">
                  <c:v>-0.13273416877726313</c:v>
                </c:pt>
                <c:pt idx="14">
                  <c:v>-0.12338442329589758</c:v>
                </c:pt>
                <c:pt idx="15">
                  <c:v>-8.8378976208953269E-2</c:v>
                </c:pt>
                <c:pt idx="16">
                  <c:v>-7.027852494830697E-2</c:v>
                </c:pt>
                <c:pt idx="17">
                  <c:v>0.42986579079080489</c:v>
                </c:pt>
                <c:pt idx="18">
                  <c:v>-2.8524468986266767E-2</c:v>
                </c:pt>
                <c:pt idx="19">
                  <c:v>0.72117007358318752</c:v>
                </c:pt>
                <c:pt idx="20">
                  <c:v>-0.12454124725361346</c:v>
                </c:pt>
                <c:pt idx="21">
                  <c:v>0.23678526239991754</c:v>
                </c:pt>
                <c:pt idx="22">
                  <c:v>0.74405354090453502</c:v>
                </c:pt>
                <c:pt idx="23">
                  <c:v>-0.49003784804938266</c:v>
                </c:pt>
                <c:pt idx="24">
                  <c:v>2.757308860251706E-2</c:v>
                </c:pt>
                <c:pt idx="25">
                  <c:v>-0.5682557279491014</c:v>
                </c:pt>
                <c:pt idx="26">
                  <c:v>-0.13426113458023026</c:v>
                </c:pt>
                <c:pt idx="27">
                  <c:v>-0.60689152638160826</c:v>
                </c:pt>
                <c:pt idx="28">
                  <c:v>-1.2603375334040905</c:v>
                </c:pt>
                <c:pt idx="29">
                  <c:v>-0.4485852518042151</c:v>
                </c:pt>
                <c:pt idx="30">
                  <c:v>-0.20826948327690598</c:v>
                </c:pt>
                <c:pt idx="31">
                  <c:v>-0.33780821524859722</c:v>
                </c:pt>
                <c:pt idx="32">
                  <c:v>-0.42104777618955752</c:v>
                </c:pt>
                <c:pt idx="33">
                  <c:v>-1.6204758826050785</c:v>
                </c:pt>
                <c:pt idx="34">
                  <c:v>-0.98054201107312078</c:v>
                </c:pt>
                <c:pt idx="35">
                  <c:v>-0.33596299381924644</c:v>
                </c:pt>
                <c:pt idx="36">
                  <c:v>-0.56102196588324493</c:v>
                </c:pt>
                <c:pt idx="37">
                  <c:v>-0.24495238368351208</c:v>
                </c:pt>
                <c:pt idx="38">
                  <c:v>-0.9106772127409748</c:v>
                </c:pt>
                <c:pt idx="39">
                  <c:v>-0.77182115355322978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4-4B5C-B650-6DE5CE3E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53729791"/>
        <c:axId val="553727295"/>
      </c:barChart>
      <c:catAx>
        <c:axId val="553729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53727295"/>
        <c:crosses val="autoZero"/>
        <c:auto val="1"/>
        <c:lblAlgn val="ctr"/>
        <c:lblOffset val="100"/>
        <c:noMultiLvlLbl val="0"/>
      </c:catAx>
      <c:valAx>
        <c:axId val="553727295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5372979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5" noThreeD="1" sel="1" val="0">
  <itemLst>
    <item val="Summary statistics"/>
    <item val="Correlation matrix"/>
    <item val="Regression of variable Base Model"/>
    <item val="Goodness of fit statistics (Base Model)"/>
    <item val="Analysis of variance (Base Model)"/>
    <item val="Model parameters (Base Model)"/>
    <item val="Equation of the model (Base Model)"/>
    <item val="Standardized coefficients (Base Model)"/>
    <item val="Predictions and residuals (Base Model)"/>
    <item val="Interpretation (Base Model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109728</xdr:colOff>
      <xdr:row>0</xdr:row>
      <xdr:rowOff>36830</xdr:rowOff>
    </xdr:from>
    <xdr:to>
      <xdr:col>12</xdr:col>
      <xdr:colOff>597408</xdr:colOff>
      <xdr:row>1</xdr:row>
      <xdr:rowOff>147320</xdr:rowOff>
    </xdr:to>
    <xdr:sp macro="[0]!OrderXLSTAT" textlink="">
      <xdr:nvSpPr>
        <xdr:cNvPr id="2" name="BT705548"/>
        <xdr:cNvSpPr txBox="1"/>
      </xdr:nvSpPr>
      <xdr:spPr>
        <a:xfrm>
          <a:off x="6529578" y="36830"/>
          <a:ext cx="109728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458132" hidden="1"/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CheckBoxInterpret,CheckBox,-1,True,500000000700_Outputs|General,True,Interpretation,False,,,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CheckBoxDispX,CheckBox,-1,True,500000000201_Outputs|General,True,X,False,,,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RefEdit_Y,RefEdit0,'Sheet1'!$D$1:$D$41,True,000000030200_General,True,Y / Dependent variables:,False,,41,1
FileSelect1,CommandButton,,False,000000040200_General,False,,False,,,
ScrollBarSelect,ScrollBar,0,False,05,False,,,,,
CheckBox_X,CheckBox,-1,True,000001050200_General,True,Quantitative,False,,,
RefEdit_X,RefEdit0,'Sheet1'!$E$1:$G$41,True,000002050200_General,True,X / Explanatory variables:,False,,41,3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CheckBoxSummary,CheckBox,-1,True,510000000902_Outputs|Means,True,Summary,False,,,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473075</xdr:rowOff>
    </xdr:to>
    <xdr:sp macro="" textlink="">
      <xdr:nvSpPr>
        <xdr:cNvPr id="4" name="BK458132"/>
        <xdr:cNvSpPr/>
      </xdr:nvSpPr>
      <xdr:spPr>
        <a:xfrm>
          <a:off x="330200" y="147955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5" name="BT458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6" name="RM4581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7" name="AD458132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8</xdr:row>
      <xdr:rowOff>53975</xdr:rowOff>
    </xdr:from>
    <xdr:to>
      <xdr:col>3</xdr:col>
      <xdr:colOff>107950</xdr:colOff>
      <xdr:row>8</xdr:row>
      <xdr:rowOff>415925</xdr:rowOff>
    </xdr:to>
    <xdr:pic macro="[0]!SendToOfficeLocal">
      <xdr:nvPicPr>
        <xdr:cNvPr id="8" name="WD4581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8</xdr:row>
      <xdr:rowOff>53975</xdr:rowOff>
    </xdr:from>
    <xdr:to>
      <xdr:col>3</xdr:col>
      <xdr:colOff>557530</xdr:colOff>
      <xdr:row>8</xdr:row>
      <xdr:rowOff>415925</xdr:rowOff>
    </xdr:to>
    <xdr:pic macro="[0]!SendToOfficeLocal">
      <xdr:nvPicPr>
        <xdr:cNvPr id="9" name="PT4581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15271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149</xdr:row>
      <xdr:rowOff>0</xdr:rowOff>
    </xdr:from>
    <xdr:to>
      <xdr:col>13</xdr:col>
      <xdr:colOff>127000</xdr:colOff>
      <xdr:row>167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149</xdr:row>
      <xdr:rowOff>0</xdr:rowOff>
    </xdr:from>
    <xdr:to>
      <xdr:col>19</xdr:col>
      <xdr:colOff>254000</xdr:colOff>
      <xdr:row>167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311150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458132" hidden="1"/>
        <xdr:cNvSpPr txBox="1"/>
      </xdr:nvSpPr>
      <xdr:spPr>
        <a:xfrm>
          <a:off x="3111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Linear regression*SEP*Summary statistics*SEP*$B$13
Linear regression*SEP*Correlation matrix*SEP*$B$22
Linear regression*SEP*Regression of variable Base Model*SEP*$B$31
Linear regression*SEP*Goodness of fit statistics (Base Model)*SEP*$B$33
Linear regression*SEP*Analysis of variance (Base Model)*SEP*$B$51
Linear regression*SEP*Model parameters (Base Model)*SEP*$B$61
Linear regression*SEP*Equation of the model (Base Model)*SEP*$B$71
Linear regression*SEP*Standardized coefficients (Base Model)*SEP*$B$76
Linear regression*SEP*Predictions and residuals (Base Model)*SEP*$B$105
Linear regression*SEP*Interpretation (Base Model)*SEP*$B$190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5</xdr:col>
          <xdr:colOff>6350</xdr:colOff>
          <xdr:row>10</xdr:row>
          <xdr:rowOff>0</xdr:rowOff>
        </xdr:to>
        <xdr:sp macro="" textlink="">
          <xdr:nvSpPr>
            <xdr:cNvPr id="1025" name="DD57895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7"/>
  <sheetViews>
    <sheetView topLeftCell="A21" workbookViewId="0">
      <selection activeCell="I5" sqref="I5"/>
    </sheetView>
  </sheetViews>
  <sheetFormatPr defaultRowHeight="14.5" x14ac:dyDescent="0.35"/>
  <cols>
    <col min="1" max="1" width="11.81640625" bestFit="1" customWidth="1"/>
    <col min="2" max="2" width="15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35">
      <c r="A2">
        <v>1.022666667</v>
      </c>
      <c r="B2">
        <v>0.84033333300000002</v>
      </c>
      <c r="C2">
        <v>39.14220547</v>
      </c>
      <c r="D2">
        <v>32.246668120000002</v>
      </c>
      <c r="E2">
        <v>81</v>
      </c>
      <c r="F2">
        <v>38.308100000000003</v>
      </c>
      <c r="G2">
        <v>70.333333300000007</v>
      </c>
    </row>
    <row r="3" spans="1:7" x14ac:dyDescent="0.35">
      <c r="A3">
        <v>1.3</v>
      </c>
      <c r="B3">
        <v>1.012</v>
      </c>
      <c r="C3">
        <v>32.502470359999997</v>
      </c>
      <c r="D3">
        <v>25.370797719999999</v>
      </c>
      <c r="E3">
        <v>83</v>
      </c>
      <c r="F3">
        <v>38.785400000000003</v>
      </c>
      <c r="G3">
        <v>77.555555600000005</v>
      </c>
    </row>
    <row r="4" spans="1:7" x14ac:dyDescent="0.35">
      <c r="A4">
        <v>1.5736666669999999</v>
      </c>
      <c r="B4">
        <v>1.1759999999999999</v>
      </c>
      <c r="C4">
        <v>27.96981293</v>
      </c>
      <c r="D4">
        <v>20.955188400000001</v>
      </c>
      <c r="E4">
        <v>80.666666699999993</v>
      </c>
      <c r="F4">
        <v>39.852400000000003</v>
      </c>
      <c r="G4">
        <v>77.222222200000004</v>
      </c>
    </row>
    <row r="5" spans="1:7" x14ac:dyDescent="0.35">
      <c r="A5">
        <v>1.784666667</v>
      </c>
      <c r="B5">
        <v>1.3540000000000001</v>
      </c>
      <c r="C5">
        <v>24.292836040000001</v>
      </c>
      <c r="D5">
        <v>18.477047280000001</v>
      </c>
      <c r="E5">
        <v>82.666666699999993</v>
      </c>
      <c r="F5">
        <v>41.782899999999998</v>
      </c>
      <c r="G5">
        <v>79.777777799999996</v>
      </c>
    </row>
    <row r="6" spans="1:7" x14ac:dyDescent="0.35">
      <c r="A6">
        <v>2.0169999999999999</v>
      </c>
      <c r="B6">
        <v>1.5293333330000001</v>
      </c>
      <c r="C6">
        <v>21.507737580000001</v>
      </c>
      <c r="D6">
        <v>16.350924549999998</v>
      </c>
      <c r="E6">
        <v>85.333333300000007</v>
      </c>
      <c r="F6">
        <v>50.534799999999997</v>
      </c>
      <c r="G6">
        <v>82.777777799999996</v>
      </c>
    </row>
    <row r="7" spans="1:7" x14ac:dyDescent="0.35">
      <c r="A7">
        <v>2.2496666670000001</v>
      </c>
      <c r="B7">
        <v>1.7183333329999999</v>
      </c>
      <c r="C7">
        <v>19.142095050000002</v>
      </c>
      <c r="D7">
        <v>14.659373410000001</v>
      </c>
      <c r="E7">
        <v>87.666666699999993</v>
      </c>
      <c r="F7">
        <v>50.601999999999997</v>
      </c>
      <c r="G7">
        <v>83.666666699999993</v>
      </c>
    </row>
    <row r="8" spans="1:7" x14ac:dyDescent="0.35">
      <c r="A8">
        <v>2.4973333329999998</v>
      </c>
      <c r="B8">
        <v>1.911333333</v>
      </c>
      <c r="C8">
        <v>17.209190790000001</v>
      </c>
      <c r="D8">
        <v>13.206012339999999</v>
      </c>
      <c r="E8">
        <v>87</v>
      </c>
      <c r="F8">
        <v>50.889499999999998</v>
      </c>
      <c r="G8">
        <v>83.666666699999993</v>
      </c>
    </row>
    <row r="9" spans="1:7" x14ac:dyDescent="0.35">
      <c r="A9">
        <v>2.7309999999999999</v>
      </c>
      <c r="B9">
        <v>2.0896666669999999</v>
      </c>
      <c r="C9">
        <v>15.74054873</v>
      </c>
      <c r="D9">
        <v>12.077722169999999</v>
      </c>
      <c r="E9">
        <v>87</v>
      </c>
      <c r="F9">
        <v>52.762500000000003</v>
      </c>
      <c r="G9">
        <v>84.777777799999996</v>
      </c>
    </row>
    <row r="10" spans="1:7" x14ac:dyDescent="0.35">
      <c r="A10">
        <v>3.0066666670000002</v>
      </c>
      <c r="B10">
        <v>2.2633333329999998</v>
      </c>
      <c r="C10">
        <v>14.53276878</v>
      </c>
      <c r="D10">
        <v>10.96963538</v>
      </c>
      <c r="E10">
        <v>90.666666699999993</v>
      </c>
      <c r="F10">
        <v>49.918100000000003</v>
      </c>
      <c r="G10">
        <v>87.111111100000002</v>
      </c>
    </row>
    <row r="11" spans="1:7" x14ac:dyDescent="0.35">
      <c r="A11">
        <v>3.2423333329999999</v>
      </c>
      <c r="B11">
        <v>2.4449999999999998</v>
      </c>
      <c r="C11">
        <v>13.452965239999999</v>
      </c>
      <c r="D11">
        <v>10.174028760000001</v>
      </c>
      <c r="E11">
        <v>89.666666699999993</v>
      </c>
      <c r="F11">
        <v>50.107599999999998</v>
      </c>
      <c r="G11">
        <v>86.666666699999993</v>
      </c>
    </row>
    <row r="12" spans="1:7" x14ac:dyDescent="0.35">
      <c r="A12">
        <v>3.4663333330000001</v>
      </c>
      <c r="B12">
        <v>2.6339999999999999</v>
      </c>
      <c r="C12">
        <v>12.48766135</v>
      </c>
      <c r="D12">
        <v>9.5175283949999994</v>
      </c>
      <c r="E12">
        <v>81</v>
      </c>
      <c r="F12">
        <v>50.252400000000002</v>
      </c>
      <c r="G12">
        <v>70.333333300000007</v>
      </c>
    </row>
    <row r="13" spans="1:7" x14ac:dyDescent="0.35">
      <c r="A13">
        <v>3.7193333329999998</v>
      </c>
      <c r="B13">
        <v>2.8166666669999998</v>
      </c>
      <c r="C13">
        <v>11.67781065</v>
      </c>
      <c r="D13">
        <v>8.8662344900000001</v>
      </c>
      <c r="E13">
        <v>83</v>
      </c>
      <c r="F13">
        <v>49.408200000000001</v>
      </c>
      <c r="G13">
        <v>77.333333300000007</v>
      </c>
    </row>
    <row r="14" spans="1:7" x14ac:dyDescent="0.35">
      <c r="A14">
        <v>3.9409999999999998</v>
      </c>
      <c r="B14">
        <v>3.0110000000000001</v>
      </c>
      <c r="C14">
        <v>10.924111590000001</v>
      </c>
      <c r="D14">
        <v>8.3695151630000009</v>
      </c>
      <c r="E14">
        <v>81.666600000000003</v>
      </c>
      <c r="F14">
        <v>47.889499999999998</v>
      </c>
      <c r="G14">
        <v>77.555555600000005</v>
      </c>
    </row>
    <row r="15" spans="1:7" x14ac:dyDescent="0.35">
      <c r="A15">
        <v>4.1553333329999997</v>
      </c>
      <c r="B15">
        <v>3.1676666670000002</v>
      </c>
      <c r="C15">
        <v>10.38382616</v>
      </c>
      <c r="D15">
        <v>7.9359413160000001</v>
      </c>
      <c r="E15">
        <v>84.333332999999996</v>
      </c>
      <c r="F15">
        <v>50.762500000000003</v>
      </c>
      <c r="G15">
        <v>76.111111100000002</v>
      </c>
    </row>
    <row r="16" spans="1:7" x14ac:dyDescent="0.35">
      <c r="A16">
        <v>4.4146666669999997</v>
      </c>
      <c r="B16">
        <v>3.3706666670000001</v>
      </c>
      <c r="C16">
        <v>9.7584553009999997</v>
      </c>
      <c r="D16">
        <v>7.4705107550000003</v>
      </c>
      <c r="E16">
        <v>85.666666000000006</v>
      </c>
      <c r="F16">
        <v>50.972900000000003</v>
      </c>
      <c r="G16">
        <v>82.111111100000002</v>
      </c>
    </row>
    <row r="17" spans="1:7" x14ac:dyDescent="0.35">
      <c r="A17">
        <v>4.7066666670000004</v>
      </c>
      <c r="B17">
        <v>3.5503333330000002</v>
      </c>
      <c r="C17">
        <v>9.26462304</v>
      </c>
      <c r="D17">
        <v>7.889931539</v>
      </c>
      <c r="E17">
        <v>86.333333300000007</v>
      </c>
      <c r="F17">
        <v>50.534799999999997</v>
      </c>
      <c r="G17">
        <v>84</v>
      </c>
    </row>
    <row r="18" spans="1:7" x14ac:dyDescent="0.35">
      <c r="A18">
        <v>5.0306666670000002</v>
      </c>
      <c r="B18">
        <v>3.7233333329999998</v>
      </c>
      <c r="C18">
        <v>8.8341539840000003</v>
      </c>
      <c r="D18">
        <v>6.556416939</v>
      </c>
      <c r="E18">
        <v>88.333333300000007</v>
      </c>
      <c r="F18">
        <v>50.601999999999997</v>
      </c>
      <c r="G18">
        <v>84.111111100000002</v>
      </c>
    </row>
    <row r="19" spans="1:7" x14ac:dyDescent="0.35">
      <c r="A19">
        <v>5.3140000000000001</v>
      </c>
      <c r="B19">
        <v>3.9086666669999999</v>
      </c>
      <c r="C19">
        <v>8.4152737510000009</v>
      </c>
      <c r="D19">
        <v>6.2064218899999997</v>
      </c>
      <c r="E19">
        <v>89</v>
      </c>
      <c r="F19">
        <v>52.158000000000001</v>
      </c>
      <c r="G19">
        <v>86</v>
      </c>
    </row>
    <row r="20" spans="1:7" x14ac:dyDescent="0.35">
      <c r="A20">
        <v>5.5346666669999998</v>
      </c>
      <c r="B20">
        <v>4.0773333330000003</v>
      </c>
      <c r="C20">
        <v>8.0671599080000007</v>
      </c>
      <c r="D20">
        <v>5.9589724029999998</v>
      </c>
      <c r="E20">
        <v>90.666600000000003</v>
      </c>
      <c r="F20">
        <v>50.217399999999998</v>
      </c>
      <c r="G20">
        <v>87.222222200000004</v>
      </c>
    </row>
    <row r="21" spans="1:7" x14ac:dyDescent="0.35">
      <c r="A21">
        <v>5.734</v>
      </c>
      <c r="B21">
        <v>4.2743333330000004</v>
      </c>
      <c r="C21">
        <v>7.6953521020000002</v>
      </c>
      <c r="D21">
        <v>5.75104316</v>
      </c>
      <c r="E21">
        <v>89.333332999999996</v>
      </c>
      <c r="F21">
        <v>53.311100000000003</v>
      </c>
      <c r="G21">
        <v>87.222222200000004</v>
      </c>
    </row>
    <row r="22" spans="1:7" x14ac:dyDescent="0.35">
      <c r="A22">
        <v>5.9539999999999997</v>
      </c>
      <c r="B22">
        <v>4.4776666670000003</v>
      </c>
      <c r="C22">
        <v>7.3459018829999998</v>
      </c>
      <c r="D22">
        <v>5.5379825580000004</v>
      </c>
      <c r="E22">
        <v>88.333333300000007</v>
      </c>
      <c r="F22">
        <v>51.101999999999997</v>
      </c>
      <c r="G22">
        <v>82.111111100000002</v>
      </c>
    </row>
    <row r="23" spans="1:7" x14ac:dyDescent="0.35">
      <c r="A23">
        <v>6.1769999999999996</v>
      </c>
      <c r="B23">
        <v>4.6753333330000002</v>
      </c>
      <c r="C23">
        <v>7.0353272489999998</v>
      </c>
      <c r="D23">
        <v>5.3378722740000004</v>
      </c>
      <c r="E23">
        <v>89</v>
      </c>
      <c r="F23">
        <v>52.304000000000002</v>
      </c>
      <c r="G23">
        <v>86</v>
      </c>
    </row>
    <row r="24" spans="1:7" x14ac:dyDescent="0.35">
      <c r="A24">
        <v>6.31</v>
      </c>
      <c r="B24">
        <v>4.7934299999999999</v>
      </c>
      <c r="C24">
        <v>6.7565780000000002</v>
      </c>
      <c r="D24">
        <v>5.1342432000000002</v>
      </c>
      <c r="E24">
        <v>90.666600000000003</v>
      </c>
      <c r="F24">
        <v>53.158000000000001</v>
      </c>
      <c r="G24">
        <v>87.222222200000004</v>
      </c>
    </row>
    <row r="25" spans="1:7" x14ac:dyDescent="0.35">
      <c r="A25">
        <v>6.57</v>
      </c>
      <c r="B25">
        <v>4.9024299999999998</v>
      </c>
      <c r="C25">
        <v>6.4897799999999997</v>
      </c>
      <c r="D25">
        <v>4.9786450000000002</v>
      </c>
      <c r="E25">
        <v>88.333333300000007</v>
      </c>
      <c r="F25">
        <v>50.889499999999998</v>
      </c>
      <c r="G25">
        <v>86.666666699999993</v>
      </c>
    </row>
    <row r="26" spans="1:7" x14ac:dyDescent="0.35">
      <c r="A26">
        <v>6.71</v>
      </c>
      <c r="B26">
        <v>5.1212</v>
      </c>
      <c r="C26">
        <v>6.1321399999999997</v>
      </c>
      <c r="D26">
        <v>4.7868789999999999</v>
      </c>
      <c r="E26">
        <v>89</v>
      </c>
      <c r="F26">
        <v>52.201000000000001</v>
      </c>
      <c r="G26">
        <v>86.666666699999993</v>
      </c>
    </row>
    <row r="27" spans="1:7" x14ac:dyDescent="0.35">
      <c r="A27">
        <v>6.9523320000000002</v>
      </c>
      <c r="B27">
        <v>5.3121099999999997</v>
      </c>
      <c r="C27">
        <v>5.7123419999999996</v>
      </c>
      <c r="D27">
        <v>4.5634499999999996</v>
      </c>
      <c r="E27">
        <v>85.666666000000006</v>
      </c>
      <c r="F27">
        <v>52.500999999999998</v>
      </c>
      <c r="G27">
        <v>87.222222200000004</v>
      </c>
    </row>
    <row r="28" spans="1:7" x14ac:dyDescent="0.35">
      <c r="A28">
        <v>7.0328670000000004</v>
      </c>
      <c r="B28">
        <v>5.7098000000000004</v>
      </c>
      <c r="C28">
        <v>5.5124230000000001</v>
      </c>
      <c r="D28">
        <v>4.3124333000000004</v>
      </c>
      <c r="E28">
        <v>87.666666699999993</v>
      </c>
      <c r="F28">
        <v>52.441000000000003</v>
      </c>
      <c r="G28">
        <v>82.111111100000002</v>
      </c>
    </row>
    <row r="29" spans="1:7" x14ac:dyDescent="0.35">
      <c r="A29">
        <v>7.3132131999999999</v>
      </c>
      <c r="B29">
        <v>5.9889000000000001</v>
      </c>
      <c r="C29">
        <v>5.3454455000000003</v>
      </c>
      <c r="D29">
        <v>4.1322219999999996</v>
      </c>
      <c r="E29">
        <v>87.666666699999993</v>
      </c>
      <c r="F29">
        <v>51.301000000000002</v>
      </c>
      <c r="G29">
        <v>83.222222000000002</v>
      </c>
    </row>
    <row r="30" spans="1:7" x14ac:dyDescent="0.35">
      <c r="A30">
        <v>7.5243330000000004</v>
      </c>
      <c r="B30">
        <v>6.1232100000000003</v>
      </c>
      <c r="C30">
        <v>5.1343240000000003</v>
      </c>
      <c r="D30">
        <v>3.9123000000000001</v>
      </c>
      <c r="E30">
        <v>88.333333300000007</v>
      </c>
      <c r="F30">
        <v>49.203000000000003</v>
      </c>
      <c r="G30">
        <v>83.222222000000002</v>
      </c>
    </row>
    <row r="31" spans="1:7" x14ac:dyDescent="0.35">
      <c r="A31">
        <v>7.7988789000000001</v>
      </c>
      <c r="B31">
        <v>6.3454319999999997</v>
      </c>
      <c r="C31">
        <v>4.8343210000000001</v>
      </c>
      <c r="D31">
        <v>3.8345644000000001</v>
      </c>
      <c r="E31">
        <v>90.666600000000003</v>
      </c>
      <c r="F31">
        <v>50.201000000000001</v>
      </c>
      <c r="G31">
        <v>81.230999999999995</v>
      </c>
    </row>
    <row r="32" spans="1:7" x14ac:dyDescent="0.35">
      <c r="A32">
        <v>7.9534229999999999</v>
      </c>
      <c r="B32">
        <v>6.5121000000000002</v>
      </c>
      <c r="C32">
        <v>4.6234343000000004</v>
      </c>
      <c r="D32">
        <v>3.6254300000000002</v>
      </c>
      <c r="E32">
        <v>89.333332999999996</v>
      </c>
      <c r="F32">
        <v>52.250999999999998</v>
      </c>
      <c r="G32">
        <v>86.333299999999994</v>
      </c>
    </row>
    <row r="33" spans="1:7" x14ac:dyDescent="0.35">
      <c r="A33">
        <v>8.0987899999999993</v>
      </c>
      <c r="B33">
        <v>6.7121000000000004</v>
      </c>
      <c r="C33">
        <v>4.4242321000000002</v>
      </c>
      <c r="D33">
        <v>3.4345433000000001</v>
      </c>
      <c r="E33">
        <v>90.666600000000003</v>
      </c>
      <c r="F33">
        <v>51.302</v>
      </c>
      <c r="G33">
        <v>86.333299999999994</v>
      </c>
    </row>
    <row r="34" spans="1:7" x14ac:dyDescent="0.35">
      <c r="A34">
        <v>8.3567800000000005</v>
      </c>
      <c r="B34">
        <v>6.9123200000000002</v>
      </c>
      <c r="C34">
        <v>4.2434500000000002</v>
      </c>
      <c r="D34">
        <v>3.3456440000000001</v>
      </c>
      <c r="E34">
        <v>90.666600000000003</v>
      </c>
      <c r="F34">
        <v>51.209000000000003</v>
      </c>
      <c r="G34">
        <v>87.222222200000004</v>
      </c>
    </row>
    <row r="35" spans="1:7" x14ac:dyDescent="0.35">
      <c r="A35">
        <v>8.5678979999999996</v>
      </c>
      <c r="B35">
        <v>7.0123119999999997</v>
      </c>
      <c r="C35">
        <v>4.0124230000000001</v>
      </c>
      <c r="D35">
        <v>3.254356</v>
      </c>
      <c r="E35">
        <v>85.666666000000006</v>
      </c>
      <c r="F35">
        <v>50.441000000000003</v>
      </c>
      <c r="G35">
        <v>86.666666699999993</v>
      </c>
    </row>
    <row r="36" spans="1:7" x14ac:dyDescent="0.35">
      <c r="A36">
        <v>8.7546786999999995</v>
      </c>
      <c r="B36">
        <v>7.31433</v>
      </c>
      <c r="C36">
        <v>3.9123429999999999</v>
      </c>
      <c r="D36">
        <v>3.123434</v>
      </c>
      <c r="E36">
        <v>90.666600000000003</v>
      </c>
      <c r="F36">
        <v>49.302</v>
      </c>
      <c r="G36">
        <v>82.111111100000002</v>
      </c>
    </row>
    <row r="37" spans="1:7" x14ac:dyDescent="0.35">
      <c r="A37">
        <v>8.9567870000000003</v>
      </c>
      <c r="B37">
        <v>7.5123300000000004</v>
      </c>
      <c r="C37">
        <v>3.7235429999999998</v>
      </c>
      <c r="D37">
        <v>2.9897</v>
      </c>
      <c r="E37">
        <v>90.666600000000003</v>
      </c>
      <c r="F37">
        <v>51.301000000000002</v>
      </c>
      <c r="G37">
        <v>82.111111100000002</v>
      </c>
    </row>
    <row r="38" spans="1:7" x14ac:dyDescent="0.35">
      <c r="A38">
        <v>9.1334219999999995</v>
      </c>
      <c r="B38">
        <v>7.7123429999999997</v>
      </c>
      <c r="C38">
        <v>3.5432299999999999</v>
      </c>
      <c r="D38">
        <v>2.7231200000000002</v>
      </c>
      <c r="E38">
        <v>88.333333300000007</v>
      </c>
      <c r="F38">
        <v>52.500999999999998</v>
      </c>
      <c r="G38">
        <v>86.333299999999994</v>
      </c>
    </row>
    <row r="39" spans="1:7" x14ac:dyDescent="0.35">
      <c r="A39">
        <v>9.3099789899999994</v>
      </c>
      <c r="B39">
        <v>7.9534000000000002</v>
      </c>
      <c r="C39">
        <v>3.3345340000000001</v>
      </c>
      <c r="D39">
        <v>2.5988699999999998</v>
      </c>
      <c r="E39">
        <v>90</v>
      </c>
      <c r="F39">
        <v>52.250999999999998</v>
      </c>
      <c r="G39">
        <v>82.111111100000002</v>
      </c>
    </row>
    <row r="40" spans="1:7" x14ac:dyDescent="0.35">
      <c r="A40">
        <v>9.5678979999999996</v>
      </c>
      <c r="B40">
        <v>8.1232343999999994</v>
      </c>
      <c r="C40">
        <v>3.1323400000000001</v>
      </c>
      <c r="D40">
        <v>2.3124229999999999</v>
      </c>
      <c r="E40">
        <v>91.333299999999994</v>
      </c>
      <c r="F40">
        <v>50.209000000000003</v>
      </c>
      <c r="G40">
        <v>86.666666699999993</v>
      </c>
    </row>
    <row r="41" spans="1:7" x14ac:dyDescent="0.35">
      <c r="A41">
        <v>9.7098990000000001</v>
      </c>
      <c r="B41">
        <v>8.4323399999999999</v>
      </c>
      <c r="C41">
        <v>2.9543339999999998</v>
      </c>
      <c r="D41">
        <v>2.14323</v>
      </c>
      <c r="E41">
        <v>92.111109999999996</v>
      </c>
      <c r="F41">
        <v>50.302</v>
      </c>
      <c r="G41">
        <v>86.333299999999994</v>
      </c>
    </row>
    <row r="57" spans="5:6" x14ac:dyDescent="0.35">
      <c r="E57">
        <v>85.699993269999993</v>
      </c>
      <c r="F57">
        <v>49.082605000000001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310_195123_1">
    <tabColor rgb="FF007800"/>
  </sheetPr>
  <dimension ref="B1:P197"/>
  <sheetViews>
    <sheetView tabSelected="1" topLeftCell="A58" zoomScaleNormal="100" workbookViewId="0">
      <selection activeCell="B3" sqref="B3"/>
    </sheetView>
  </sheetViews>
  <sheetFormatPr defaultRowHeight="14.5" x14ac:dyDescent="0.35"/>
  <cols>
    <col min="1" max="1" width="4.6328125" customWidth="1"/>
  </cols>
  <sheetData>
    <row r="1" spans="2:13" x14ac:dyDescent="0.35">
      <c r="B1" s="3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2:1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2:13" x14ac:dyDescent="0.35">
      <c r="B3" t="s">
        <v>120</v>
      </c>
    </row>
    <row r="4" spans="2:13" x14ac:dyDescent="0.35">
      <c r="B4" t="s">
        <v>7</v>
      </c>
    </row>
    <row r="5" spans="2:13" x14ac:dyDescent="0.35">
      <c r="B5" t="s">
        <v>8</v>
      </c>
    </row>
    <row r="6" spans="2:13" x14ac:dyDescent="0.35">
      <c r="B6" t="s">
        <v>9</v>
      </c>
    </row>
    <row r="7" spans="2:13" x14ac:dyDescent="0.35">
      <c r="B7" t="s">
        <v>10</v>
      </c>
    </row>
    <row r="8" spans="2:13" x14ac:dyDescent="0.35">
      <c r="B8" t="s">
        <v>11</v>
      </c>
    </row>
    <row r="9" spans="2:13" ht="38" customHeight="1" x14ac:dyDescent="0.35"/>
    <row r="10" spans="2:13" ht="16" customHeight="1" x14ac:dyDescent="0.35">
      <c r="B10" s="41"/>
    </row>
    <row r="13" spans="2:13" x14ac:dyDescent="0.35">
      <c r="B13" s="5" t="s">
        <v>12</v>
      </c>
    </row>
    <row r="14" spans="2:13" ht="15" thickBot="1" x14ac:dyDescent="0.4"/>
    <row r="15" spans="2:13" ht="29" customHeight="1" x14ac:dyDescent="0.35">
      <c r="B15" s="7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</row>
    <row r="16" spans="2:13" x14ac:dyDescent="0.35">
      <c r="B16" s="9" t="s">
        <v>0</v>
      </c>
      <c r="C16" s="11">
        <v>40</v>
      </c>
      <c r="D16" s="11">
        <v>0</v>
      </c>
      <c r="E16" s="11">
        <v>40</v>
      </c>
      <c r="F16" s="14">
        <v>2.14323</v>
      </c>
      <c r="G16" s="14">
        <v>32.246668120000002</v>
      </c>
      <c r="H16" s="14">
        <v>8.1272814053000033</v>
      </c>
      <c r="I16" s="14">
        <v>6.6562723055657829</v>
      </c>
    </row>
    <row r="17" spans="2:9" x14ac:dyDescent="0.35">
      <c r="B17" s="6" t="s">
        <v>3</v>
      </c>
      <c r="C17" s="12">
        <v>40</v>
      </c>
      <c r="D17" s="12">
        <v>0</v>
      </c>
      <c r="E17" s="12">
        <v>40</v>
      </c>
      <c r="F17" s="15">
        <v>80.666666699999993</v>
      </c>
      <c r="G17" s="15">
        <v>92.111109999999996</v>
      </c>
      <c r="H17" s="15">
        <v>87.469430174999999</v>
      </c>
      <c r="I17" s="15">
        <v>3.2020082520908528</v>
      </c>
    </row>
    <row r="18" spans="2:9" x14ac:dyDescent="0.35">
      <c r="B18" s="6" t="s">
        <v>4</v>
      </c>
      <c r="C18" s="12">
        <v>40</v>
      </c>
      <c r="D18" s="12">
        <v>0</v>
      </c>
      <c r="E18" s="12">
        <v>40</v>
      </c>
      <c r="F18" s="15">
        <v>38.308100000000003</v>
      </c>
      <c r="G18" s="15">
        <v>53.311100000000003</v>
      </c>
      <c r="H18" s="15">
        <v>49.900565</v>
      </c>
      <c r="I18" s="15">
        <v>3.6624791143221782</v>
      </c>
    </row>
    <row r="19" spans="2:9" ht="15" thickBot="1" x14ac:dyDescent="0.4">
      <c r="B19" s="10" t="s">
        <v>5</v>
      </c>
      <c r="C19" s="13">
        <v>40</v>
      </c>
      <c r="D19" s="13">
        <v>0</v>
      </c>
      <c r="E19" s="13">
        <v>40</v>
      </c>
      <c r="F19" s="16">
        <v>70.333333300000007</v>
      </c>
      <c r="G19" s="16">
        <v>87.222222200000004</v>
      </c>
      <c r="H19" s="16">
        <v>83.086327212500024</v>
      </c>
      <c r="I19" s="16">
        <v>4.3946736242181883</v>
      </c>
    </row>
    <row r="22" spans="2:9" x14ac:dyDescent="0.35">
      <c r="B22" s="4" t="s">
        <v>21</v>
      </c>
    </row>
    <row r="23" spans="2:9" ht="15" thickBot="1" x14ac:dyDescent="0.4"/>
    <row r="24" spans="2:9" ht="43.5" x14ac:dyDescent="0.35">
      <c r="B24" s="7"/>
      <c r="C24" s="8" t="s">
        <v>3</v>
      </c>
      <c r="D24" s="8" t="s">
        <v>4</v>
      </c>
      <c r="E24" s="8" t="s">
        <v>5</v>
      </c>
      <c r="F24" s="17" t="s">
        <v>0</v>
      </c>
    </row>
    <row r="25" spans="2:9" x14ac:dyDescent="0.35">
      <c r="B25" s="18" t="s">
        <v>3</v>
      </c>
      <c r="C25" s="24">
        <v>1</v>
      </c>
      <c r="D25" s="20">
        <v>0.63190433436741567</v>
      </c>
      <c r="E25" s="20">
        <v>0.78501824583529378</v>
      </c>
      <c r="F25" s="21">
        <v>-0.68806125018867748</v>
      </c>
    </row>
    <row r="26" spans="2:9" x14ac:dyDescent="0.35">
      <c r="B26" s="6" t="s">
        <v>4</v>
      </c>
      <c r="C26" s="15">
        <v>0.63190433436741567</v>
      </c>
      <c r="D26" s="25">
        <v>1</v>
      </c>
      <c r="E26" s="15">
        <v>0.62677183129259362</v>
      </c>
      <c r="F26" s="22">
        <v>-0.82875653793897208</v>
      </c>
    </row>
    <row r="27" spans="2:9" x14ac:dyDescent="0.35">
      <c r="B27" s="6" t="s">
        <v>5</v>
      </c>
      <c r="C27" s="15">
        <v>0.78501824583529378</v>
      </c>
      <c r="D27" s="15">
        <v>0.62677183129259362</v>
      </c>
      <c r="E27" s="25">
        <v>1</v>
      </c>
      <c r="F27" s="22">
        <v>-0.60072097679035363</v>
      </c>
    </row>
    <row r="28" spans="2:9" ht="15" thickBot="1" x14ac:dyDescent="0.4">
      <c r="B28" s="19" t="s">
        <v>0</v>
      </c>
      <c r="C28" s="23">
        <v>-0.68806125018867748</v>
      </c>
      <c r="D28" s="23">
        <v>-0.82875653793897208</v>
      </c>
      <c r="E28" s="23">
        <v>-0.60072097679035363</v>
      </c>
      <c r="F28" s="26">
        <v>1</v>
      </c>
    </row>
    <row r="31" spans="2:9" x14ac:dyDescent="0.35">
      <c r="B31" s="4" t="s">
        <v>22</v>
      </c>
    </row>
    <row r="33" spans="2:3" x14ac:dyDescent="0.35">
      <c r="B33" s="5" t="s">
        <v>23</v>
      </c>
    </row>
    <row r="34" spans="2:3" ht="15" thickBot="1" x14ac:dyDescent="0.4"/>
    <row r="35" spans="2:3" x14ac:dyDescent="0.35">
      <c r="B35" s="27" t="s">
        <v>14</v>
      </c>
      <c r="C35" s="28">
        <v>40</v>
      </c>
    </row>
    <row r="36" spans="2:3" x14ac:dyDescent="0.35">
      <c r="B36" s="6" t="s">
        <v>24</v>
      </c>
      <c r="C36" s="12">
        <v>40</v>
      </c>
    </row>
    <row r="37" spans="2:3" x14ac:dyDescent="0.35">
      <c r="B37" s="6" t="s">
        <v>25</v>
      </c>
      <c r="C37" s="12">
        <v>36</v>
      </c>
    </row>
    <row r="38" spans="2:3" x14ac:dyDescent="0.35">
      <c r="B38" s="6" t="s">
        <v>26</v>
      </c>
      <c r="C38" s="15">
        <v>0.73359251600493458</v>
      </c>
    </row>
    <row r="39" spans="2:3" x14ac:dyDescent="0.35">
      <c r="B39" s="6" t="s">
        <v>27</v>
      </c>
      <c r="C39" s="15">
        <v>0.71139189233867917</v>
      </c>
    </row>
    <row r="40" spans="2:3" x14ac:dyDescent="0.35">
      <c r="B40" s="6" t="s">
        <v>28</v>
      </c>
      <c r="C40" s="15">
        <v>12.787059564012337</v>
      </c>
    </row>
    <row r="41" spans="2:3" x14ac:dyDescent="0.35">
      <c r="B41" s="6" t="s">
        <v>29</v>
      </c>
      <c r="C41" s="15">
        <v>3.5758998257798464</v>
      </c>
    </row>
    <row r="42" spans="2:3" x14ac:dyDescent="0.35">
      <c r="B42" s="6" t="s">
        <v>30</v>
      </c>
      <c r="C42" s="15">
        <v>42.740423884928376</v>
      </c>
    </row>
    <row r="43" spans="2:3" x14ac:dyDescent="0.35">
      <c r="B43" s="6" t="s">
        <v>31</v>
      </c>
      <c r="C43" s="15">
        <v>0.72636446940791866</v>
      </c>
    </row>
    <row r="44" spans="2:3" x14ac:dyDescent="0.35">
      <c r="B44" s="6" t="s">
        <v>32</v>
      </c>
      <c r="C44" s="15">
        <v>4</v>
      </c>
    </row>
    <row r="45" spans="2:3" x14ac:dyDescent="0.35">
      <c r="B45" s="6" t="s">
        <v>33</v>
      </c>
      <c r="C45" s="15">
        <v>105.7229268931909</v>
      </c>
    </row>
    <row r="46" spans="2:3" x14ac:dyDescent="0.35">
      <c r="B46" s="6" t="s">
        <v>34</v>
      </c>
      <c r="C46" s="15">
        <v>106.86578403604804</v>
      </c>
    </row>
    <row r="47" spans="2:3" x14ac:dyDescent="0.35">
      <c r="B47" s="6" t="s">
        <v>35</v>
      </c>
      <c r="C47" s="15">
        <v>112.47844470964665</v>
      </c>
    </row>
    <row r="48" spans="2:3" ht="15" thickBot="1" x14ac:dyDescent="0.4">
      <c r="B48" s="10" t="s">
        <v>36</v>
      </c>
      <c r="C48" s="16">
        <v>0.32560914710507993</v>
      </c>
    </row>
    <row r="51" spans="2:9" x14ac:dyDescent="0.35">
      <c r="B51" s="29" t="s">
        <v>37</v>
      </c>
    </row>
    <row r="52" spans="2:9" ht="15" thickBot="1" x14ac:dyDescent="0.4"/>
    <row r="53" spans="2:9" ht="43.5" x14ac:dyDescent="0.35">
      <c r="B53" s="7" t="s">
        <v>38</v>
      </c>
      <c r="C53" s="8" t="s">
        <v>25</v>
      </c>
      <c r="D53" s="8" t="s">
        <v>39</v>
      </c>
      <c r="E53" s="8" t="s">
        <v>40</v>
      </c>
      <c r="F53" s="8" t="s">
        <v>41</v>
      </c>
      <c r="G53" s="8" t="s">
        <v>42</v>
      </c>
      <c r="H53" s="8" t="s">
        <v>43</v>
      </c>
    </row>
    <row r="54" spans="2:9" x14ac:dyDescent="0.35">
      <c r="B54" s="18" t="s">
        <v>44</v>
      </c>
      <c r="C54" s="20">
        <v>3</v>
      </c>
      <c r="D54" s="20">
        <v>1267.5983349233948</v>
      </c>
      <c r="E54" s="20">
        <v>422.53277830779825</v>
      </c>
      <c r="F54" s="20">
        <v>33.043779626785089</v>
      </c>
      <c r="G54" s="31">
        <v>1.930333431098134E-10</v>
      </c>
      <c r="H54" s="34" t="s">
        <v>47</v>
      </c>
    </row>
    <row r="55" spans="2:9" x14ac:dyDescent="0.35">
      <c r="B55" s="6" t="s">
        <v>45</v>
      </c>
      <c r="C55" s="15">
        <v>36</v>
      </c>
      <c r="D55" s="15">
        <v>460.33414430444412</v>
      </c>
      <c r="E55" s="15">
        <v>12.787059564012337</v>
      </c>
      <c r="F55" s="15"/>
      <c r="G55" s="32"/>
      <c r="H55" s="35" t="s">
        <v>48</v>
      </c>
    </row>
    <row r="56" spans="2:9" ht="15" thickBot="1" x14ac:dyDescent="0.4">
      <c r="B56" s="10" t="s">
        <v>46</v>
      </c>
      <c r="C56" s="16">
        <v>39</v>
      </c>
      <c r="D56" s="16">
        <v>1727.9324792278389</v>
      </c>
      <c r="E56" s="16"/>
      <c r="F56" s="16"/>
      <c r="G56" s="33"/>
      <c r="H56" s="36" t="s">
        <v>48</v>
      </c>
    </row>
    <row r="57" spans="2:9" x14ac:dyDescent="0.35">
      <c r="B57" s="37" t="s">
        <v>49</v>
      </c>
    </row>
    <row r="58" spans="2:9" x14ac:dyDescent="0.35">
      <c r="B58" s="37" t="s">
        <v>50</v>
      </c>
    </row>
    <row r="61" spans="2:9" x14ac:dyDescent="0.35">
      <c r="B61" s="5" t="s">
        <v>51</v>
      </c>
    </row>
    <row r="62" spans="2:9" ht="15" thickBot="1" x14ac:dyDescent="0.4"/>
    <row r="63" spans="2:9" ht="43.5" x14ac:dyDescent="0.35">
      <c r="B63" s="7" t="s">
        <v>38</v>
      </c>
      <c r="C63" s="8" t="s">
        <v>52</v>
      </c>
      <c r="D63" s="8" t="s">
        <v>53</v>
      </c>
      <c r="E63" s="8" t="s">
        <v>54</v>
      </c>
      <c r="F63" s="8" t="s">
        <v>55</v>
      </c>
      <c r="G63" s="8" t="s">
        <v>56</v>
      </c>
      <c r="H63" s="8" t="s">
        <v>57</v>
      </c>
      <c r="I63" s="8" t="s">
        <v>43</v>
      </c>
    </row>
    <row r="64" spans="2:9" x14ac:dyDescent="0.35">
      <c r="B64" s="18" t="s">
        <v>58</v>
      </c>
      <c r="C64" s="20">
        <v>118.18307583354354</v>
      </c>
      <c r="D64" s="20">
        <v>15.969390017934867</v>
      </c>
      <c r="E64" s="20">
        <v>7.4006005051423225</v>
      </c>
      <c r="F64" s="31">
        <v>9.858834274232051E-9</v>
      </c>
      <c r="G64" s="20">
        <v>85.795651739036856</v>
      </c>
      <c r="H64" s="20">
        <v>150.57049992805022</v>
      </c>
      <c r="I64" s="34" t="s">
        <v>47</v>
      </c>
    </row>
    <row r="65" spans="2:9" x14ac:dyDescent="0.35">
      <c r="B65" s="6" t="s">
        <v>3</v>
      </c>
      <c r="C65" s="15">
        <v>-0.66408573375529645</v>
      </c>
      <c r="D65" s="15">
        <v>0.30161620984664811</v>
      </c>
      <c r="E65" s="15">
        <v>-2.2017574390081358</v>
      </c>
      <c r="F65" s="32">
        <v>3.4175321337259534E-2</v>
      </c>
      <c r="G65" s="15">
        <v>-1.275791759540267</v>
      </c>
      <c r="H65" s="15">
        <v>-5.2379707970325984E-2</v>
      </c>
      <c r="I65" s="35" t="s">
        <v>59</v>
      </c>
    </row>
    <row r="66" spans="2:9" x14ac:dyDescent="0.35">
      <c r="B66" s="6" t="s">
        <v>4</v>
      </c>
      <c r="C66" s="15">
        <v>-1.219951973736602</v>
      </c>
      <c r="D66" s="15">
        <v>0.20963971976169649</v>
      </c>
      <c r="E66" s="15">
        <v>-5.8192787851622612</v>
      </c>
      <c r="F66" s="32">
        <v>1.2119302135182863E-6</v>
      </c>
      <c r="G66" s="15">
        <v>-1.6451210317501046</v>
      </c>
      <c r="H66" s="15">
        <v>-0.79478291572309945</v>
      </c>
      <c r="I66" s="35" t="s">
        <v>47</v>
      </c>
    </row>
    <row r="67" spans="2:9" ht="15" thickBot="1" x14ac:dyDescent="0.4">
      <c r="B67" s="10" t="s">
        <v>5</v>
      </c>
      <c r="C67" s="16">
        <v>0.10721016744690674</v>
      </c>
      <c r="D67" s="16">
        <v>0.21858868068423618</v>
      </c>
      <c r="E67" s="16">
        <v>0.49046532103726792</v>
      </c>
      <c r="F67" s="30">
        <v>0.62678091471536623</v>
      </c>
      <c r="G67" s="16">
        <v>-0.33610822452850381</v>
      </c>
      <c r="H67" s="16">
        <v>0.55052855942231727</v>
      </c>
      <c r="I67" s="36" t="s">
        <v>60</v>
      </c>
    </row>
    <row r="68" spans="2:9" x14ac:dyDescent="0.35">
      <c r="B68" s="37" t="s">
        <v>50</v>
      </c>
    </row>
    <row r="71" spans="2:9" x14ac:dyDescent="0.35">
      <c r="B71" s="5" t="s">
        <v>61</v>
      </c>
    </row>
    <row r="73" spans="2:9" x14ac:dyDescent="0.35">
      <c r="B73" t="s">
        <v>62</v>
      </c>
    </row>
    <row r="76" spans="2:9" x14ac:dyDescent="0.35">
      <c r="B76" s="5" t="s">
        <v>63</v>
      </c>
    </row>
    <row r="77" spans="2:9" ht="15" thickBot="1" x14ac:dyDescent="0.4"/>
    <row r="78" spans="2:9" ht="43.5" x14ac:dyDescent="0.35">
      <c r="B78" s="7" t="s">
        <v>38</v>
      </c>
      <c r="C78" s="8" t="s">
        <v>52</v>
      </c>
      <c r="D78" s="8" t="s">
        <v>53</v>
      </c>
      <c r="E78" s="8" t="s">
        <v>54</v>
      </c>
      <c r="F78" s="8" t="s">
        <v>55</v>
      </c>
      <c r="G78" s="8" t="s">
        <v>56</v>
      </c>
      <c r="H78" s="8" t="s">
        <v>57</v>
      </c>
      <c r="I78" s="8" t="s">
        <v>43</v>
      </c>
    </row>
    <row r="79" spans="2:9" x14ac:dyDescent="0.35">
      <c r="B79" s="18" t="s">
        <v>3</v>
      </c>
      <c r="C79" s="20">
        <v>-0.31945928621373065</v>
      </c>
      <c r="D79" s="20">
        <v>0.14509286107267247</v>
      </c>
      <c r="E79" s="20">
        <v>-2.2017574390081363</v>
      </c>
      <c r="F79" s="31">
        <v>3.4175321337259312E-2</v>
      </c>
      <c r="G79" s="20">
        <v>-0.61372124733863487</v>
      </c>
      <c r="H79" s="20">
        <v>-2.5197325088826439E-2</v>
      </c>
      <c r="I79" s="34" t="s">
        <v>59</v>
      </c>
    </row>
    <row r="80" spans="2:9" x14ac:dyDescent="0.35">
      <c r="B80" s="6" t="s">
        <v>4</v>
      </c>
      <c r="C80" s="15">
        <v>-0.67125388192883439</v>
      </c>
      <c r="D80" s="15">
        <v>0.11535001272672615</v>
      </c>
      <c r="E80" s="15">
        <v>-5.819278785162262</v>
      </c>
      <c r="F80" s="32">
        <v>1.2119302135182863E-6</v>
      </c>
      <c r="G80" s="15">
        <v>-0.90519455075159649</v>
      </c>
      <c r="H80" s="15">
        <v>-0.4373132131060723</v>
      </c>
      <c r="I80" s="35" t="s">
        <v>47</v>
      </c>
    </row>
    <row r="81" spans="2:9" ht="15" thickBot="1" x14ac:dyDescent="0.4">
      <c r="B81" s="10" t="s">
        <v>5</v>
      </c>
      <c r="C81" s="16">
        <v>7.0783416527742019E-2</v>
      </c>
      <c r="D81" s="16">
        <v>0.1443189018502769</v>
      </c>
      <c r="E81" s="16">
        <v>0.49046532103726792</v>
      </c>
      <c r="F81" s="30">
        <v>0.62678091471536623</v>
      </c>
      <c r="G81" s="16">
        <v>-0.2219088825412272</v>
      </c>
      <c r="H81" s="16">
        <v>0.36347571559671121</v>
      </c>
      <c r="I81" s="36" t="s">
        <v>60</v>
      </c>
    </row>
    <row r="82" spans="2:9" x14ac:dyDescent="0.35">
      <c r="B82" s="37" t="s">
        <v>50</v>
      </c>
    </row>
    <row r="102" spans="2:16" x14ac:dyDescent="0.35">
      <c r="G102" t="s">
        <v>64</v>
      </c>
    </row>
    <row r="105" spans="2:16" x14ac:dyDescent="0.35">
      <c r="B105" s="5" t="s">
        <v>65</v>
      </c>
    </row>
    <row r="106" spans="2:16" ht="15" thickBot="1" x14ac:dyDescent="0.4"/>
    <row r="107" spans="2:16" ht="72.5" x14ac:dyDescent="0.35">
      <c r="B107" s="7" t="s">
        <v>66</v>
      </c>
      <c r="C107" s="8" t="s">
        <v>67</v>
      </c>
      <c r="D107" s="8" t="s">
        <v>3</v>
      </c>
      <c r="E107" s="8" t="s">
        <v>4</v>
      </c>
      <c r="F107" s="8" t="s">
        <v>5</v>
      </c>
      <c r="G107" s="8" t="s">
        <v>0</v>
      </c>
      <c r="H107" s="8" t="s">
        <v>108</v>
      </c>
      <c r="I107" s="8" t="s">
        <v>109</v>
      </c>
      <c r="J107" s="8" t="s">
        <v>110</v>
      </c>
      <c r="K107" s="8" t="s">
        <v>111</v>
      </c>
      <c r="L107" s="8" t="s">
        <v>112</v>
      </c>
      <c r="M107" s="8" t="s">
        <v>113</v>
      </c>
      <c r="N107" s="8" t="s">
        <v>114</v>
      </c>
      <c r="O107" s="8" t="s">
        <v>115</v>
      </c>
      <c r="P107" s="8" t="s">
        <v>116</v>
      </c>
    </row>
    <row r="108" spans="2:16" x14ac:dyDescent="0.35">
      <c r="B108" s="18" t="s">
        <v>68</v>
      </c>
      <c r="C108" s="38">
        <v>1</v>
      </c>
      <c r="D108" s="20">
        <v>81</v>
      </c>
      <c r="E108" s="20">
        <v>38.308100000000003</v>
      </c>
      <c r="F108" s="20">
        <v>70.333333300000007</v>
      </c>
      <c r="G108" s="20">
        <v>32.246668120000002</v>
      </c>
      <c r="H108" s="20">
        <v>25.198537634457502</v>
      </c>
      <c r="I108" s="20">
        <v>7.0481304855425009</v>
      </c>
      <c r="J108" s="20">
        <v>1.9710089289219439</v>
      </c>
      <c r="K108" s="20">
        <v>2.088139116395046</v>
      </c>
      <c r="L108" s="20">
        <v>20.963595219308164</v>
      </c>
      <c r="M108" s="20">
        <v>29.433480049606839</v>
      </c>
      <c r="N108" s="20">
        <v>4.1409400543151333</v>
      </c>
      <c r="O108" s="20">
        <v>16.800321951929057</v>
      </c>
      <c r="P108" s="20">
        <v>33.596753316985946</v>
      </c>
    </row>
    <row r="109" spans="2:16" x14ac:dyDescent="0.35">
      <c r="B109" s="6" t="s">
        <v>69</v>
      </c>
      <c r="C109" s="12">
        <v>1</v>
      </c>
      <c r="D109" s="15">
        <v>83</v>
      </c>
      <c r="E109" s="15">
        <v>38.785400000000003</v>
      </c>
      <c r="F109" s="15">
        <v>77.555555600000005</v>
      </c>
      <c r="G109" s="15">
        <v>25.370797719999999</v>
      </c>
      <c r="H109" s="15">
        <v>24.062378752004214</v>
      </c>
      <c r="I109" s="15">
        <v>1.3084189679957845</v>
      </c>
      <c r="J109" s="15">
        <v>0.36589922306071293</v>
      </c>
      <c r="K109" s="15">
        <v>1.8906264397222634</v>
      </c>
      <c r="L109" s="15">
        <v>20.228010611530262</v>
      </c>
      <c r="M109" s="15">
        <v>27.896746892478166</v>
      </c>
      <c r="N109" s="15">
        <v>4.0449385531289863</v>
      </c>
      <c r="O109" s="15">
        <v>15.858863138115407</v>
      </c>
      <c r="P109" s="15">
        <v>32.265894365893018</v>
      </c>
    </row>
    <row r="110" spans="2:16" x14ac:dyDescent="0.35">
      <c r="B110" s="6" t="s">
        <v>70</v>
      </c>
      <c r="C110" s="12">
        <v>1</v>
      </c>
      <c r="D110" s="15">
        <v>80.666666699999993</v>
      </c>
      <c r="E110" s="15">
        <v>39.852400000000003</v>
      </c>
      <c r="F110" s="15">
        <v>77.222222200000004</v>
      </c>
      <c r="G110" s="15">
        <v>20.955188400000001</v>
      </c>
      <c r="H110" s="15">
        <v>24.274486623023776</v>
      </c>
      <c r="I110" s="15">
        <v>-3.3192982230237753</v>
      </c>
      <c r="J110" s="15">
        <v>-0.92824138950813295</v>
      </c>
      <c r="K110" s="15">
        <v>1.8019316263623013</v>
      </c>
      <c r="L110" s="15">
        <v>20.61999990144222</v>
      </c>
      <c r="M110" s="15">
        <v>27.928973344605332</v>
      </c>
      <c r="N110" s="15">
        <v>4.0042498860706761</v>
      </c>
      <c r="O110" s="15">
        <v>16.153491450703349</v>
      </c>
      <c r="P110" s="15">
        <v>32.395481795344203</v>
      </c>
    </row>
    <row r="111" spans="2:16" x14ac:dyDescent="0.35">
      <c r="B111" s="6" t="s">
        <v>71</v>
      </c>
      <c r="C111" s="12">
        <v>1</v>
      </c>
      <c r="D111" s="15">
        <v>82.666666699999993</v>
      </c>
      <c r="E111" s="15">
        <v>41.782899999999998</v>
      </c>
      <c r="F111" s="15">
        <v>79.777777799999996</v>
      </c>
      <c r="G111" s="15">
        <v>18.477047280000001</v>
      </c>
      <c r="H111" s="15">
        <v>20.865179414010562</v>
      </c>
      <c r="I111" s="15">
        <v>-2.3881321340105615</v>
      </c>
      <c r="J111" s="15">
        <v>-0.66784089330291796</v>
      </c>
      <c r="K111" s="15">
        <v>1.5455809362887289</v>
      </c>
      <c r="L111" s="15">
        <v>17.73059598911146</v>
      </c>
      <c r="M111" s="15">
        <v>23.999762838909664</v>
      </c>
      <c r="N111" s="15">
        <v>3.8956231843739046</v>
      </c>
      <c r="O111" s="15">
        <v>12.964489403746398</v>
      </c>
      <c r="P111" s="15">
        <v>28.765869424274726</v>
      </c>
    </row>
    <row r="112" spans="2:16" x14ac:dyDescent="0.35">
      <c r="B112" s="6" t="s">
        <v>72</v>
      </c>
      <c r="C112" s="12">
        <v>1</v>
      </c>
      <c r="D112" s="15">
        <v>85.333333300000007</v>
      </c>
      <c r="E112" s="15">
        <v>50.534799999999997</v>
      </c>
      <c r="F112" s="15">
        <v>82.777777799999996</v>
      </c>
      <c r="G112" s="15">
        <v>16.350924549999998</v>
      </c>
      <c r="H112" s="15">
        <v>8.7390169916641689</v>
      </c>
      <c r="I112" s="15">
        <v>7.6119075583358295</v>
      </c>
      <c r="J112" s="15">
        <v>2.128669126427722</v>
      </c>
      <c r="K112" s="15">
        <v>0.8692295927952215</v>
      </c>
      <c r="L112" s="15">
        <v>6.9761376690515213</v>
      </c>
      <c r="M112" s="15">
        <v>10.501896314276816</v>
      </c>
      <c r="N112" s="15">
        <v>3.6800298434935663</v>
      </c>
      <c r="O112" s="15">
        <v>1.2755705426882678</v>
      </c>
      <c r="P112" s="15">
        <v>16.20246344064007</v>
      </c>
    </row>
    <row r="113" spans="2:16" x14ac:dyDescent="0.35">
      <c r="B113" s="6" t="s">
        <v>73</v>
      </c>
      <c r="C113" s="12">
        <v>1</v>
      </c>
      <c r="D113" s="15">
        <v>87.666666699999993</v>
      </c>
      <c r="E113" s="15">
        <v>50.601999999999997</v>
      </c>
      <c r="F113" s="15">
        <v>83.666666699999993</v>
      </c>
      <c r="G113" s="15">
        <v>14.659373410000001</v>
      </c>
      <c r="H113" s="15">
        <v>7.2028007238050371</v>
      </c>
      <c r="I113" s="15">
        <v>7.4565726861949635</v>
      </c>
      <c r="J113" s="15">
        <v>2.0852297462132636</v>
      </c>
      <c r="K113" s="15">
        <v>0.57964040157299446</v>
      </c>
      <c r="L113" s="15">
        <v>6.0272355026556301</v>
      </c>
      <c r="M113" s="15">
        <v>8.3783659449544441</v>
      </c>
      <c r="N113" s="15">
        <v>3.622574023970806</v>
      </c>
      <c r="O113" s="15">
        <v>-0.14411992227600123</v>
      </c>
      <c r="P113" s="15">
        <v>14.549721369886075</v>
      </c>
    </row>
    <row r="114" spans="2:16" x14ac:dyDescent="0.35">
      <c r="B114" s="6" t="s">
        <v>74</v>
      </c>
      <c r="C114" s="12">
        <v>1</v>
      </c>
      <c r="D114" s="15">
        <v>87</v>
      </c>
      <c r="E114" s="15">
        <v>50.889499999999998</v>
      </c>
      <c r="F114" s="15">
        <v>83.666666699999993</v>
      </c>
      <c r="G114" s="15">
        <v>13.206012339999999</v>
      </c>
      <c r="H114" s="15">
        <v>7.294788375995477</v>
      </c>
      <c r="I114" s="15">
        <v>5.9112239640045221</v>
      </c>
      <c r="J114" s="15">
        <v>1.6530731429858718</v>
      </c>
      <c r="K114" s="15">
        <v>0.65163314672411154</v>
      </c>
      <c r="L114" s="15">
        <v>5.9732151002918048</v>
      </c>
      <c r="M114" s="15">
        <v>8.6163616516991492</v>
      </c>
      <c r="N114" s="15">
        <v>3.6347882086748746</v>
      </c>
      <c r="O114" s="15">
        <v>-7.690378481060911E-2</v>
      </c>
      <c r="P114" s="15">
        <v>14.666480536801563</v>
      </c>
    </row>
    <row r="115" spans="2:16" x14ac:dyDescent="0.35">
      <c r="B115" s="6" t="s">
        <v>75</v>
      </c>
      <c r="C115" s="12">
        <v>1</v>
      </c>
      <c r="D115" s="15">
        <v>87</v>
      </c>
      <c r="E115" s="15">
        <v>52.762500000000003</v>
      </c>
      <c r="F115" s="15">
        <v>84.777777799999996</v>
      </c>
      <c r="G115" s="15">
        <v>12.077722169999999</v>
      </c>
      <c r="H115" s="15">
        <v>5.1289407362699411</v>
      </c>
      <c r="I115" s="15">
        <v>6.9487814337300584</v>
      </c>
      <c r="J115" s="15">
        <v>1.9432259773145744</v>
      </c>
      <c r="K115" s="15">
        <v>0.91228976016974461</v>
      </c>
      <c r="L115" s="15">
        <v>3.2787313465243058</v>
      </c>
      <c r="M115" s="15">
        <v>6.9791501260155764</v>
      </c>
      <c r="N115" s="15">
        <v>3.6904379374977849</v>
      </c>
      <c r="O115" s="15">
        <v>-2.3556143057174372</v>
      </c>
      <c r="P115" s="15">
        <v>12.61349577825732</v>
      </c>
    </row>
    <row r="116" spans="2:16" x14ac:dyDescent="0.35">
      <c r="B116" s="6" t="s">
        <v>76</v>
      </c>
      <c r="C116" s="12">
        <v>1</v>
      </c>
      <c r="D116" s="15">
        <v>90.666666699999993</v>
      </c>
      <c r="E116" s="15">
        <v>49.918100000000003</v>
      </c>
      <c r="F116" s="15">
        <v>87.111111100000002</v>
      </c>
      <c r="G116" s="15">
        <v>10.96963538</v>
      </c>
      <c r="H116" s="15">
        <v>6.4141481382631635</v>
      </c>
      <c r="I116" s="15">
        <v>4.5554872417368362</v>
      </c>
      <c r="J116" s="15">
        <v>1.2739415150544262</v>
      </c>
      <c r="K116" s="15">
        <v>0.96280166590862948</v>
      </c>
      <c r="L116" s="15">
        <v>4.4614958555109885</v>
      </c>
      <c r="M116" s="15">
        <v>8.3668004210153395</v>
      </c>
      <c r="N116" s="15">
        <v>3.7032481164362681</v>
      </c>
      <c r="O116" s="15">
        <v>-1.0963871507806902</v>
      </c>
      <c r="P116" s="15">
        <v>13.924683427307016</v>
      </c>
    </row>
    <row r="117" spans="2:16" x14ac:dyDescent="0.35">
      <c r="B117" s="6" t="s">
        <v>77</v>
      </c>
      <c r="C117" s="12">
        <v>1</v>
      </c>
      <c r="D117" s="15">
        <v>89.666666699999993</v>
      </c>
      <c r="E117" s="15">
        <v>50.107599999999998</v>
      </c>
      <c r="F117" s="15">
        <v>86.666666699999993</v>
      </c>
      <c r="G117" s="15">
        <v>10.174028760000001</v>
      </c>
      <c r="H117" s="15">
        <v>6.799404014450543</v>
      </c>
      <c r="I117" s="15">
        <v>3.3746247455494576</v>
      </c>
      <c r="J117" s="15">
        <v>0.94371344555590453</v>
      </c>
      <c r="K117" s="15">
        <v>0.81853280208799784</v>
      </c>
      <c r="L117" s="15">
        <v>5.1393425489395934</v>
      </c>
      <c r="M117" s="15">
        <v>8.4594654799614926</v>
      </c>
      <c r="N117" s="15">
        <v>3.6683859546272344</v>
      </c>
      <c r="O117" s="15">
        <v>-0.64042753336760239</v>
      </c>
      <c r="P117" s="15">
        <v>14.239235562268689</v>
      </c>
    </row>
    <row r="118" spans="2:16" x14ac:dyDescent="0.35">
      <c r="B118" s="6" t="s">
        <v>78</v>
      </c>
      <c r="C118" s="12">
        <v>1</v>
      </c>
      <c r="D118" s="15">
        <v>81</v>
      </c>
      <c r="E118" s="15">
        <v>50.252400000000002</v>
      </c>
      <c r="F118" s="15">
        <v>70.333333300000007</v>
      </c>
      <c r="G118" s="15">
        <v>9.5175283949999994</v>
      </c>
      <c r="H118" s="15">
        <v>10.627065274555415</v>
      </c>
      <c r="I118" s="15">
        <v>-1.1095368795554155</v>
      </c>
      <c r="J118" s="15">
        <v>-0.31028186851219841</v>
      </c>
      <c r="K118" s="15">
        <v>2.2566170161146957</v>
      </c>
      <c r="L118" s="15">
        <v>6.0504338416888119</v>
      </c>
      <c r="M118" s="15">
        <v>15.203696707422019</v>
      </c>
      <c r="N118" s="15">
        <v>4.2284015799626609</v>
      </c>
      <c r="O118" s="15">
        <v>2.0514693965456328</v>
      </c>
      <c r="P118" s="15">
        <v>19.202661152565199</v>
      </c>
    </row>
    <row r="119" spans="2:16" x14ac:dyDescent="0.35">
      <c r="B119" s="6" t="s">
        <v>79</v>
      </c>
      <c r="C119" s="12">
        <v>1</v>
      </c>
      <c r="D119" s="15">
        <v>83</v>
      </c>
      <c r="E119" s="15">
        <v>49.408200000000001</v>
      </c>
      <c r="F119" s="15">
        <v>77.333333300000007</v>
      </c>
      <c r="G119" s="15">
        <v>8.8662344900000001</v>
      </c>
      <c r="H119" s="15">
        <v>11.079248435401608</v>
      </c>
      <c r="I119" s="15">
        <v>-2.2130139454016078</v>
      </c>
      <c r="J119" s="15">
        <v>-0.61886911077521167</v>
      </c>
      <c r="K119" s="15">
        <v>1.1806809175336419</v>
      </c>
      <c r="L119" s="15">
        <v>8.684716549493146</v>
      </c>
      <c r="M119" s="15">
        <v>13.47378032131007</v>
      </c>
      <c r="N119" s="15">
        <v>3.7657757491704706</v>
      </c>
      <c r="O119" s="15">
        <v>3.4419012295147295</v>
      </c>
      <c r="P119" s="15">
        <v>18.716595641288485</v>
      </c>
    </row>
    <row r="120" spans="2:16" x14ac:dyDescent="0.35">
      <c r="B120" s="6" t="s">
        <v>80</v>
      </c>
      <c r="C120" s="12">
        <v>1</v>
      </c>
      <c r="D120" s="15">
        <v>81.666600000000003</v>
      </c>
      <c r="E120" s="15">
        <v>47.889499999999998</v>
      </c>
      <c r="F120" s="15">
        <v>77.555555600000005</v>
      </c>
      <c r="G120" s="15">
        <v>8.3695151630000009</v>
      </c>
      <c r="H120" s="15">
        <v>13.841305905298134</v>
      </c>
      <c r="I120" s="15">
        <v>-5.4717907422981327</v>
      </c>
      <c r="J120" s="15">
        <v>-1.5301856900045634</v>
      </c>
      <c r="K120" s="15">
        <v>1.2615517613176359</v>
      </c>
      <c r="L120" s="15">
        <v>11.282760346258058</v>
      </c>
      <c r="M120" s="15">
        <v>16.399851464338209</v>
      </c>
      <c r="N120" s="15">
        <v>3.7919088083043304</v>
      </c>
      <c r="O120" s="15">
        <v>6.1509583989549084</v>
      </c>
      <c r="P120" s="15">
        <v>21.531653411641358</v>
      </c>
    </row>
    <row r="121" spans="2:16" x14ac:dyDescent="0.35">
      <c r="B121" s="6" t="s">
        <v>81</v>
      </c>
      <c r="C121" s="12">
        <v>1</v>
      </c>
      <c r="D121" s="15">
        <v>84.333332999999996</v>
      </c>
      <c r="E121" s="15">
        <v>50.762500000000003</v>
      </c>
      <c r="F121" s="15">
        <v>76.111111100000002</v>
      </c>
      <c r="G121" s="15">
        <v>7.9359413160000001</v>
      </c>
      <c r="H121" s="15">
        <v>8.4105854070056481</v>
      </c>
      <c r="I121" s="15">
        <v>-0.47464409100564797</v>
      </c>
      <c r="J121" s="15">
        <v>-0.13273416877726313</v>
      </c>
      <c r="K121" s="15">
        <v>1.4011097609303367</v>
      </c>
      <c r="L121" s="15">
        <v>5.5690031061638319</v>
      </c>
      <c r="M121" s="15">
        <v>11.252167707847464</v>
      </c>
      <c r="N121" s="15">
        <v>3.8405947620370728</v>
      </c>
      <c r="O121" s="15">
        <v>0.62149820996559768</v>
      </c>
      <c r="P121" s="15">
        <v>16.199672604045698</v>
      </c>
    </row>
    <row r="122" spans="2:16" x14ac:dyDescent="0.35">
      <c r="B122" s="6" t="s">
        <v>82</v>
      </c>
      <c r="C122" s="12">
        <v>1</v>
      </c>
      <c r="D122" s="15">
        <v>85.666666000000006</v>
      </c>
      <c r="E122" s="15">
        <v>50.972900000000003</v>
      </c>
      <c r="F122" s="15">
        <v>82.111111100000002</v>
      </c>
      <c r="G122" s="15">
        <v>7.4705107550000003</v>
      </c>
      <c r="H122" s="15">
        <v>7.9117210927677473</v>
      </c>
      <c r="I122" s="15">
        <v>-0.44121033776774699</v>
      </c>
      <c r="J122" s="15">
        <v>-0.12338442329589758</v>
      </c>
      <c r="K122" s="15">
        <v>0.81175325375743512</v>
      </c>
      <c r="L122" s="15">
        <v>6.2654091885552905</v>
      </c>
      <c r="M122" s="15">
        <v>9.558032996980204</v>
      </c>
      <c r="N122" s="15">
        <v>3.6668791784019992</v>
      </c>
      <c r="O122" s="15">
        <v>0.47494542877280477</v>
      </c>
      <c r="P122" s="15">
        <v>15.348496756762689</v>
      </c>
    </row>
    <row r="123" spans="2:16" x14ac:dyDescent="0.35">
      <c r="B123" s="6" t="s">
        <v>83</v>
      </c>
      <c r="C123" s="12">
        <v>1</v>
      </c>
      <c r="D123" s="15">
        <v>86.333333300000007</v>
      </c>
      <c r="E123" s="15">
        <v>50.534799999999997</v>
      </c>
      <c r="F123" s="15">
        <v>84</v>
      </c>
      <c r="G123" s="15">
        <v>7.889931539</v>
      </c>
      <c r="H123" s="15">
        <v>8.2059659046281972</v>
      </c>
      <c r="I123" s="15">
        <v>-0.3160343656281972</v>
      </c>
      <c r="J123" s="15">
        <v>-8.8378976208953269E-2</v>
      </c>
      <c r="K123" s="15">
        <v>0.77120854808763983</v>
      </c>
      <c r="L123" s="15">
        <v>6.6418824747557021</v>
      </c>
      <c r="M123" s="15">
        <v>9.7700493345006922</v>
      </c>
      <c r="N123" s="15">
        <v>3.6581173011066475</v>
      </c>
      <c r="O123" s="15">
        <v>0.78696015141318298</v>
      </c>
      <c r="P123" s="15">
        <v>15.624971657843211</v>
      </c>
    </row>
    <row r="124" spans="2:16" x14ac:dyDescent="0.35">
      <c r="B124" s="6" t="s">
        <v>84</v>
      </c>
      <c r="C124" s="12">
        <v>1</v>
      </c>
      <c r="D124" s="15">
        <v>88.333333300000007</v>
      </c>
      <c r="E124" s="15">
        <v>50.601999999999997</v>
      </c>
      <c r="F124" s="15">
        <v>84.111111100000002</v>
      </c>
      <c r="G124" s="15">
        <v>6.556416939</v>
      </c>
      <c r="H124" s="15">
        <v>6.8077259041187155</v>
      </c>
      <c r="I124" s="15">
        <v>-0.25130896511871548</v>
      </c>
      <c r="J124" s="15">
        <v>-7.027852494830697E-2</v>
      </c>
      <c r="K124" s="15">
        <v>0.58655383745913925</v>
      </c>
      <c r="L124" s="15">
        <v>5.6181395851225346</v>
      </c>
      <c r="M124" s="15">
        <v>7.9973122231148963</v>
      </c>
      <c r="N124" s="15">
        <v>3.6236866542583921</v>
      </c>
      <c r="O124" s="15">
        <v>-0.54145126077387218</v>
      </c>
      <c r="P124" s="15">
        <v>14.156903069011303</v>
      </c>
    </row>
    <row r="125" spans="2:16" x14ac:dyDescent="0.35">
      <c r="B125" s="6" t="s">
        <v>85</v>
      </c>
      <c r="C125" s="12">
        <v>1</v>
      </c>
      <c r="D125" s="15">
        <v>89</v>
      </c>
      <c r="E125" s="15">
        <v>52.158000000000001</v>
      </c>
      <c r="F125" s="15">
        <v>86</v>
      </c>
      <c r="G125" s="15">
        <v>6.2064218899999997</v>
      </c>
      <c r="H125" s="15">
        <v>4.6692648836024446</v>
      </c>
      <c r="I125" s="15">
        <v>1.537157006397555</v>
      </c>
      <c r="J125" s="15">
        <v>0.42986579079080489</v>
      </c>
      <c r="K125" s="15">
        <v>0.70208306683874511</v>
      </c>
      <c r="L125" s="15">
        <v>3.245374427564923</v>
      </c>
      <c r="M125" s="15">
        <v>6.0931553396399663</v>
      </c>
      <c r="N125" s="15">
        <v>3.6441707145459081</v>
      </c>
      <c r="O125" s="15">
        <v>-2.72145588107474</v>
      </c>
      <c r="P125" s="15">
        <v>12.059985648279628</v>
      </c>
    </row>
    <row r="126" spans="2:16" x14ac:dyDescent="0.35">
      <c r="B126" s="6" t="s">
        <v>86</v>
      </c>
      <c r="C126" s="12">
        <v>1</v>
      </c>
      <c r="D126" s="15">
        <v>90.666600000000003</v>
      </c>
      <c r="E126" s="15">
        <v>50.217399999999998</v>
      </c>
      <c r="F126" s="15">
        <v>87.222222200000004</v>
      </c>
      <c r="G126" s="15">
        <v>5.9589724029999998</v>
      </c>
      <c r="H126" s="15">
        <v>6.0609730466784537</v>
      </c>
      <c r="I126" s="15">
        <v>-0.10200064367845396</v>
      </c>
      <c r="J126" s="15">
        <v>-2.8524468986266767E-2</v>
      </c>
      <c r="K126" s="15">
        <v>0.93729490647795877</v>
      </c>
      <c r="L126" s="15">
        <v>4.1600508697117791</v>
      </c>
      <c r="M126" s="15">
        <v>7.9618952236451284</v>
      </c>
      <c r="N126" s="15">
        <v>3.6966987036708661</v>
      </c>
      <c r="O126" s="15">
        <v>-1.436279417626019</v>
      </c>
      <c r="P126" s="15">
        <v>13.558225510982925</v>
      </c>
    </row>
    <row r="127" spans="2:16" x14ac:dyDescent="0.35">
      <c r="B127" s="6" t="s">
        <v>87</v>
      </c>
      <c r="C127" s="12">
        <v>1</v>
      </c>
      <c r="D127" s="15">
        <v>89.333332999999996</v>
      </c>
      <c r="E127" s="15">
        <v>53.311100000000003</v>
      </c>
      <c r="F127" s="15">
        <v>87.222222200000004</v>
      </c>
      <c r="G127" s="15">
        <v>5.75104316</v>
      </c>
      <c r="H127" s="15">
        <v>3.1722112195162406</v>
      </c>
      <c r="I127" s="15">
        <v>2.5788319404837594</v>
      </c>
      <c r="J127" s="15">
        <v>0.72117007358318752</v>
      </c>
      <c r="K127" s="15">
        <v>0.85126212774013432</v>
      </c>
      <c r="L127" s="15">
        <v>1.4457716049944342</v>
      </c>
      <c r="M127" s="15">
        <v>4.8986508340380475</v>
      </c>
      <c r="N127" s="15">
        <v>3.6758273591311381</v>
      </c>
      <c r="O127" s="15">
        <v>-4.2827121961350549</v>
      </c>
      <c r="P127" s="15">
        <v>10.627134635167536</v>
      </c>
    </row>
    <row r="128" spans="2:16" x14ac:dyDescent="0.35">
      <c r="B128" s="6" t="s">
        <v>88</v>
      </c>
      <c r="C128" s="12">
        <v>1</v>
      </c>
      <c r="D128" s="15">
        <v>88.333333300000007</v>
      </c>
      <c r="E128" s="15">
        <v>51.101999999999997</v>
      </c>
      <c r="F128" s="15">
        <v>82.111111100000002</v>
      </c>
      <c r="G128" s="15">
        <v>5.5379825580000004</v>
      </c>
      <c r="H128" s="15">
        <v>5.9833295823566015</v>
      </c>
      <c r="I128" s="15">
        <v>-0.44534702435660112</v>
      </c>
      <c r="J128" s="15">
        <v>-0.12454124725361346</v>
      </c>
      <c r="K128" s="15">
        <v>0.74779649223404132</v>
      </c>
      <c r="L128" s="15">
        <v>4.4667280025111396</v>
      </c>
      <c r="M128" s="15">
        <v>7.4999311622020635</v>
      </c>
      <c r="N128" s="15">
        <v>3.6532532293573454</v>
      </c>
      <c r="O128" s="15">
        <v>-1.4258113761233711</v>
      </c>
      <c r="P128" s="15">
        <v>13.392470540836573</v>
      </c>
    </row>
    <row r="129" spans="2:16" x14ac:dyDescent="0.35">
      <c r="B129" s="6" t="s">
        <v>89</v>
      </c>
      <c r="C129" s="12">
        <v>1</v>
      </c>
      <c r="D129" s="15">
        <v>89</v>
      </c>
      <c r="E129" s="15">
        <v>52.304000000000002</v>
      </c>
      <c r="F129" s="15">
        <v>86</v>
      </c>
      <c r="G129" s="15">
        <v>5.3378722740000004</v>
      </c>
      <c r="H129" s="15">
        <v>4.4911518954369001</v>
      </c>
      <c r="I129" s="15">
        <v>0.84672037856310034</v>
      </c>
      <c r="J129" s="15">
        <v>0.23678526239991754</v>
      </c>
      <c r="K129" s="15">
        <v>0.70994615346483003</v>
      </c>
      <c r="L129" s="15">
        <v>3.051314360583917</v>
      </c>
      <c r="M129" s="15">
        <v>5.9309894302898831</v>
      </c>
      <c r="N129" s="15">
        <v>3.6456937755154155</v>
      </c>
      <c r="O129" s="15">
        <v>-2.9026577800556526</v>
      </c>
      <c r="P129" s="15">
        <v>11.884961570929452</v>
      </c>
    </row>
    <row r="130" spans="2:16" x14ac:dyDescent="0.35">
      <c r="B130" s="6" t="s">
        <v>90</v>
      </c>
      <c r="C130" s="12">
        <v>1</v>
      </c>
      <c r="D130" s="15">
        <v>90.666600000000003</v>
      </c>
      <c r="E130" s="15">
        <v>53.158000000000001</v>
      </c>
      <c r="F130" s="15">
        <v>87.222222200000004</v>
      </c>
      <c r="G130" s="15">
        <v>5.1342432000000002</v>
      </c>
      <c r="H130" s="15">
        <v>2.4735822727085957</v>
      </c>
      <c r="I130" s="15">
        <v>2.6606609272914046</v>
      </c>
      <c r="J130" s="15">
        <v>0.74405354090453502</v>
      </c>
      <c r="K130" s="15">
        <v>0.83213098279444153</v>
      </c>
      <c r="L130" s="15">
        <v>0.78594241848281587</v>
      </c>
      <c r="M130" s="15">
        <v>4.1612221269343754</v>
      </c>
      <c r="N130" s="15">
        <v>3.6714440669222759</v>
      </c>
      <c r="O130" s="15">
        <v>-4.9724514143094121</v>
      </c>
      <c r="P130" s="15">
        <v>9.9196159597266025</v>
      </c>
    </row>
    <row r="131" spans="2:16" x14ac:dyDescent="0.35">
      <c r="B131" s="6" t="s">
        <v>91</v>
      </c>
      <c r="C131" s="12">
        <v>1</v>
      </c>
      <c r="D131" s="15">
        <v>88.333333300000007</v>
      </c>
      <c r="E131" s="15">
        <v>50.889499999999998</v>
      </c>
      <c r="F131" s="15">
        <v>86.666666699999993</v>
      </c>
      <c r="G131" s="15">
        <v>4.9786450000000002</v>
      </c>
      <c r="H131" s="15">
        <v>6.7309712554653185</v>
      </c>
      <c r="I131" s="15">
        <v>-1.7523262554653183</v>
      </c>
      <c r="J131" s="15">
        <v>-0.49003784804938266</v>
      </c>
      <c r="K131" s="15">
        <v>0.81284252800135315</v>
      </c>
      <c r="L131" s="15">
        <v>5.0824502006933612</v>
      </c>
      <c r="M131" s="15">
        <v>8.3794923102372749</v>
      </c>
      <c r="N131" s="15">
        <v>3.6671204697064379</v>
      </c>
      <c r="O131" s="15">
        <v>-0.70629376997664206</v>
      </c>
      <c r="P131" s="15">
        <v>14.16823628090728</v>
      </c>
    </row>
    <row r="132" spans="2:16" x14ac:dyDescent="0.35">
      <c r="B132" s="6" t="s">
        <v>92</v>
      </c>
      <c r="C132" s="12">
        <v>1</v>
      </c>
      <c r="D132" s="15">
        <v>89</v>
      </c>
      <c r="E132" s="15">
        <v>52.201000000000001</v>
      </c>
      <c r="F132" s="15">
        <v>86.666666699999993</v>
      </c>
      <c r="G132" s="15">
        <v>4.7868789999999999</v>
      </c>
      <c r="H132" s="15">
        <v>4.6882803972700469</v>
      </c>
      <c r="I132" s="15">
        <v>9.8598602729953022E-2</v>
      </c>
      <c r="J132" s="15">
        <v>2.757308860251706E-2</v>
      </c>
      <c r="K132" s="15">
        <v>0.76021905845632076</v>
      </c>
      <c r="L132" s="15">
        <v>3.146484685392541</v>
      </c>
      <c r="M132" s="15">
        <v>6.2300761091475527</v>
      </c>
      <c r="N132" s="15">
        <v>3.6558162673816845</v>
      </c>
      <c r="O132" s="15">
        <v>-2.726058643251343</v>
      </c>
      <c r="P132" s="15">
        <v>12.102619437791436</v>
      </c>
    </row>
    <row r="133" spans="2:16" x14ac:dyDescent="0.35">
      <c r="B133" s="6" t="s">
        <v>93</v>
      </c>
      <c r="C133" s="12">
        <v>1</v>
      </c>
      <c r="D133" s="15">
        <v>85.666666000000006</v>
      </c>
      <c r="E133" s="15">
        <v>52.500999999999998</v>
      </c>
      <c r="F133" s="15">
        <v>87.222222200000004</v>
      </c>
      <c r="G133" s="15">
        <v>4.5634499999999996</v>
      </c>
      <c r="H133" s="15">
        <v>6.5954755585715912</v>
      </c>
      <c r="I133" s="15">
        <v>-2.0320255585715916</v>
      </c>
      <c r="J133" s="15">
        <v>-0.5682557279491014</v>
      </c>
      <c r="K133" s="15">
        <v>1.5054870487583276</v>
      </c>
      <c r="L133" s="15">
        <v>3.5422063064484206</v>
      </c>
      <c r="M133" s="15">
        <v>9.6487448106947618</v>
      </c>
      <c r="N133" s="15">
        <v>3.8798905677855653</v>
      </c>
      <c r="O133" s="15">
        <v>-1.2733072263702168</v>
      </c>
      <c r="P133" s="15">
        <v>14.4642583435134</v>
      </c>
    </row>
    <row r="134" spans="2:16" x14ac:dyDescent="0.35">
      <c r="B134" s="6" t="s">
        <v>94</v>
      </c>
      <c r="C134" s="12">
        <v>1</v>
      </c>
      <c r="D134" s="15">
        <v>87.666666699999993</v>
      </c>
      <c r="E134" s="15">
        <v>52.441000000000003</v>
      </c>
      <c r="F134" s="15">
        <v>82.111111100000002</v>
      </c>
      <c r="G134" s="15">
        <v>4.3124333000000004</v>
      </c>
      <c r="H134" s="15">
        <v>4.7925376677544502</v>
      </c>
      <c r="I134" s="15">
        <v>-0.48010436775444987</v>
      </c>
      <c r="J134" s="15">
        <v>-0.13426113458023026</v>
      </c>
      <c r="K134" s="15">
        <v>0.84385188093630226</v>
      </c>
      <c r="L134" s="15">
        <v>3.0811267303211949</v>
      </c>
      <c r="M134" s="15">
        <v>6.5039486051877056</v>
      </c>
      <c r="N134" s="15">
        <v>3.6741183379107527</v>
      </c>
      <c r="O134" s="15">
        <v>-2.6589196922122529</v>
      </c>
      <c r="P134" s="15">
        <v>12.243995027721153</v>
      </c>
    </row>
    <row r="135" spans="2:16" x14ac:dyDescent="0.35">
      <c r="B135" s="6" t="s">
        <v>95</v>
      </c>
      <c r="C135" s="12">
        <v>1</v>
      </c>
      <c r="D135" s="15">
        <v>87.666666699999993</v>
      </c>
      <c r="E135" s="15">
        <v>51.301000000000002</v>
      </c>
      <c r="F135" s="15">
        <v>83.222222000000002</v>
      </c>
      <c r="G135" s="15">
        <v>4.1322219999999996</v>
      </c>
      <c r="H135" s="15">
        <v>6.3024053034552576</v>
      </c>
      <c r="I135" s="15">
        <v>-2.170183303455258</v>
      </c>
      <c r="J135" s="15">
        <v>-0.60689152638160826</v>
      </c>
      <c r="K135" s="15">
        <v>0.62701177605058434</v>
      </c>
      <c r="L135" s="15">
        <v>5.0307664819101987</v>
      </c>
      <c r="M135" s="15">
        <v>7.5740441250003165</v>
      </c>
      <c r="N135" s="15">
        <v>3.6304549758010283</v>
      </c>
      <c r="O135" s="15">
        <v>-1.0604986537545793</v>
      </c>
      <c r="P135" s="15">
        <v>13.665309260665094</v>
      </c>
    </row>
    <row r="136" spans="2:16" x14ac:dyDescent="0.35">
      <c r="B136" s="6" t="s">
        <v>96</v>
      </c>
      <c r="C136" s="12">
        <v>1</v>
      </c>
      <c r="D136" s="15">
        <v>88.333333300000007</v>
      </c>
      <c r="E136" s="15">
        <v>49.203000000000003</v>
      </c>
      <c r="F136" s="15">
        <v>83.222222000000002</v>
      </c>
      <c r="G136" s="15">
        <v>3.9123000000000001</v>
      </c>
      <c r="H136" s="15">
        <v>8.4191407661234887</v>
      </c>
      <c r="I136" s="15">
        <v>-4.5068407661234886</v>
      </c>
      <c r="J136" s="15">
        <v>-1.2603375334040905</v>
      </c>
      <c r="K136" s="15">
        <v>0.65139758748607557</v>
      </c>
      <c r="L136" s="15">
        <v>7.0980452266973506</v>
      </c>
      <c r="M136" s="15">
        <v>9.7402363055496259</v>
      </c>
      <c r="N136" s="15">
        <v>3.6347459857595301</v>
      </c>
      <c r="O136" s="15">
        <v>1.0475342373587164</v>
      </c>
      <c r="P136" s="15">
        <v>15.790747294888261</v>
      </c>
    </row>
    <row r="137" spans="2:16" x14ac:dyDescent="0.35">
      <c r="B137" s="6" t="s">
        <v>97</v>
      </c>
      <c r="C137" s="12">
        <v>1</v>
      </c>
      <c r="D137" s="15">
        <v>90.666600000000003</v>
      </c>
      <c r="E137" s="15">
        <v>50.201000000000001</v>
      </c>
      <c r="F137" s="15">
        <v>81.230999999999995</v>
      </c>
      <c r="G137" s="15">
        <v>3.8345644000000001</v>
      </c>
      <c r="H137" s="15">
        <v>5.4386603237741014</v>
      </c>
      <c r="I137" s="15">
        <v>-1.6040959237741013</v>
      </c>
      <c r="J137" s="15">
        <v>-0.4485852518042151</v>
      </c>
      <c r="K137" s="15">
        <v>1.3785842417801291</v>
      </c>
      <c r="L137" s="15">
        <v>2.6427618931895323</v>
      </c>
      <c r="M137" s="15">
        <v>8.2345587543586696</v>
      </c>
      <c r="N137" s="15">
        <v>3.8324344842015017</v>
      </c>
      <c r="O137" s="15">
        <v>-2.3338770627413874</v>
      </c>
      <c r="P137" s="15">
        <v>13.211197710289589</v>
      </c>
    </row>
    <row r="138" spans="2:16" x14ac:dyDescent="0.35">
      <c r="B138" s="6" t="s">
        <v>98</v>
      </c>
      <c r="C138" s="12">
        <v>1</v>
      </c>
      <c r="D138" s="15">
        <v>89.333332999999996</v>
      </c>
      <c r="E138" s="15">
        <v>52.250999999999998</v>
      </c>
      <c r="F138" s="15">
        <v>86.333299999999994</v>
      </c>
      <c r="G138" s="15">
        <v>3.6254300000000002</v>
      </c>
      <c r="H138" s="15">
        <v>4.3701808089651468</v>
      </c>
      <c r="I138" s="15">
        <v>-0.74475080896514667</v>
      </c>
      <c r="J138" s="15">
        <v>-0.20826948327690598</v>
      </c>
      <c r="K138" s="15">
        <v>0.71925094071570983</v>
      </c>
      <c r="L138" s="15">
        <v>2.9114722909083621</v>
      </c>
      <c r="M138" s="15">
        <v>5.8288893270219315</v>
      </c>
      <c r="N138" s="15">
        <v>3.6475171664754056</v>
      </c>
      <c r="O138" s="15">
        <v>-3.0273268747947828</v>
      </c>
      <c r="P138" s="15">
        <v>11.767688492725076</v>
      </c>
    </row>
    <row r="139" spans="2:16" x14ac:dyDescent="0.35">
      <c r="B139" s="6" t="s">
        <v>99</v>
      </c>
      <c r="C139" s="12">
        <v>1</v>
      </c>
      <c r="D139" s="15">
        <v>90.666600000000003</v>
      </c>
      <c r="E139" s="15">
        <v>51.302</v>
      </c>
      <c r="F139" s="15">
        <v>86.333299999999994</v>
      </c>
      <c r="G139" s="15">
        <v>3.4345433000000001</v>
      </c>
      <c r="H139" s="15">
        <v>4.6425116380544598</v>
      </c>
      <c r="I139" s="15">
        <v>-1.2079683380544597</v>
      </c>
      <c r="J139" s="15">
        <v>-0.33780821524859722</v>
      </c>
      <c r="K139" s="15">
        <v>0.82479538234630223</v>
      </c>
      <c r="L139" s="15">
        <v>2.9697490710910559</v>
      </c>
      <c r="M139" s="15">
        <v>6.3152742050178636</v>
      </c>
      <c r="N139" s="15">
        <v>3.6697884117142392</v>
      </c>
      <c r="O139" s="15">
        <v>-2.8001642245684559</v>
      </c>
      <c r="P139" s="15">
        <v>12.085187500677375</v>
      </c>
    </row>
    <row r="140" spans="2:16" x14ac:dyDescent="0.35">
      <c r="B140" s="6" t="s">
        <v>100</v>
      </c>
      <c r="C140" s="12">
        <v>1</v>
      </c>
      <c r="D140" s="15">
        <v>90.666600000000003</v>
      </c>
      <c r="E140" s="15">
        <v>51.209000000000003</v>
      </c>
      <c r="F140" s="15">
        <v>87.222222200000004</v>
      </c>
      <c r="G140" s="15">
        <v>3.3456440000000001</v>
      </c>
      <c r="H140" s="15">
        <v>4.8512686695212306</v>
      </c>
      <c r="I140" s="15">
        <v>-1.5056246695212305</v>
      </c>
      <c r="J140" s="15">
        <v>-0.42104777618955752</v>
      </c>
      <c r="K140" s="15">
        <v>0.85489007655404314</v>
      </c>
      <c r="L140" s="15">
        <v>3.1174712337741135</v>
      </c>
      <c r="M140" s="15">
        <v>6.5850661052683481</v>
      </c>
      <c r="N140" s="15">
        <v>3.6766692273038259</v>
      </c>
      <c r="O140" s="15">
        <v>-2.6053621339206998</v>
      </c>
      <c r="P140" s="15">
        <v>12.307899472963161</v>
      </c>
    </row>
    <row r="141" spans="2:16" x14ac:dyDescent="0.35">
      <c r="B141" s="6" t="s">
        <v>101</v>
      </c>
      <c r="C141" s="12">
        <v>1</v>
      </c>
      <c r="D141" s="15">
        <v>85.666666000000006</v>
      </c>
      <c r="E141" s="15">
        <v>50.441000000000003</v>
      </c>
      <c r="F141" s="15">
        <v>86.666666699999993</v>
      </c>
      <c r="G141" s="15">
        <v>3.254356</v>
      </c>
      <c r="H141" s="15">
        <v>9.0490154262879425</v>
      </c>
      <c r="I141" s="15">
        <v>-5.7946594262879429</v>
      </c>
      <c r="J141" s="15">
        <v>-1.6204758826050785</v>
      </c>
      <c r="K141" s="15">
        <v>1.3327564453730985</v>
      </c>
      <c r="L141" s="15">
        <v>6.3460600746740976</v>
      </c>
      <c r="M141" s="15">
        <v>11.751970777901787</v>
      </c>
      <c r="N141" s="15">
        <v>3.8161891078267955</v>
      </c>
      <c r="O141" s="15">
        <v>1.3094251901414768</v>
      </c>
      <c r="P141" s="15">
        <v>16.788605662434406</v>
      </c>
    </row>
    <row r="142" spans="2:16" x14ac:dyDescent="0.35">
      <c r="B142" s="6" t="s">
        <v>102</v>
      </c>
      <c r="C142" s="12">
        <v>1</v>
      </c>
      <c r="D142" s="15">
        <v>90.666600000000003</v>
      </c>
      <c r="E142" s="15">
        <v>49.302</v>
      </c>
      <c r="F142" s="15">
        <v>82.111111100000002</v>
      </c>
      <c r="G142" s="15">
        <v>3.123434</v>
      </c>
      <c r="H142" s="15">
        <v>6.6297540065661931</v>
      </c>
      <c r="I142" s="15">
        <v>-3.506320006566193</v>
      </c>
      <c r="J142" s="15">
        <v>-0.98054201107312078</v>
      </c>
      <c r="K142" s="15">
        <v>1.2771573874968813</v>
      </c>
      <c r="L142" s="15">
        <v>4.0395587706906273</v>
      </c>
      <c r="M142" s="15">
        <v>9.2199492424417588</v>
      </c>
      <c r="N142" s="15">
        <v>3.7971292520073892</v>
      </c>
      <c r="O142" s="15">
        <v>-1.0711810503336014</v>
      </c>
      <c r="P142" s="15">
        <v>14.330689063465988</v>
      </c>
    </row>
    <row r="143" spans="2:16" x14ac:dyDescent="0.35">
      <c r="B143" s="6" t="s">
        <v>103</v>
      </c>
      <c r="C143" s="12">
        <v>1</v>
      </c>
      <c r="D143" s="15">
        <v>90.666600000000003</v>
      </c>
      <c r="E143" s="15">
        <v>51.301000000000002</v>
      </c>
      <c r="F143" s="15">
        <v>82.111111100000002</v>
      </c>
      <c r="G143" s="15">
        <v>2.9897</v>
      </c>
      <c r="H143" s="15">
        <v>4.1910700110667189</v>
      </c>
      <c r="I143" s="15">
        <v>-1.2013700110667189</v>
      </c>
      <c r="J143" s="15">
        <v>-0.33596299381924644</v>
      </c>
      <c r="K143" s="15">
        <v>1.231263047002978</v>
      </c>
      <c r="L143" s="15">
        <v>1.6939528118252638</v>
      </c>
      <c r="M143" s="15">
        <v>6.6881872103081736</v>
      </c>
      <c r="N143" s="15">
        <v>3.7819397476595782</v>
      </c>
      <c r="O143" s="15">
        <v>-3.4790593031875892</v>
      </c>
      <c r="P143" s="15">
        <v>11.861199325321028</v>
      </c>
    </row>
    <row r="144" spans="2:16" x14ac:dyDescent="0.35">
      <c r="B144" s="6" t="s">
        <v>104</v>
      </c>
      <c r="C144" s="12">
        <v>1</v>
      </c>
      <c r="D144" s="15">
        <v>88.333333300000007</v>
      </c>
      <c r="E144" s="15">
        <v>52.500999999999998</v>
      </c>
      <c r="F144" s="15">
        <v>86.333299999999994</v>
      </c>
      <c r="G144" s="15">
        <v>2.7231200000000002</v>
      </c>
      <c r="H144" s="15">
        <v>4.7292783500605626</v>
      </c>
      <c r="I144" s="15">
        <v>-2.0061583500605624</v>
      </c>
      <c r="J144" s="15">
        <v>-0.56102196588324493</v>
      </c>
      <c r="K144" s="15">
        <v>0.81072749945197153</v>
      </c>
      <c r="L144" s="15">
        <v>3.0850467720014842</v>
      </c>
      <c r="M144" s="15">
        <v>6.373509928119641</v>
      </c>
      <c r="N144" s="15">
        <v>3.666652239084037</v>
      </c>
      <c r="O144" s="15">
        <v>-2.707037059665037</v>
      </c>
      <c r="P144" s="15">
        <v>12.165593759786162</v>
      </c>
    </row>
    <row r="145" spans="2:16" x14ac:dyDescent="0.35">
      <c r="B145" s="6" t="s">
        <v>105</v>
      </c>
      <c r="C145" s="12">
        <v>1</v>
      </c>
      <c r="D145" s="15">
        <v>90</v>
      </c>
      <c r="E145" s="15">
        <v>52.250999999999998</v>
      </c>
      <c r="F145" s="15">
        <v>82.111111100000002</v>
      </c>
      <c r="G145" s="15">
        <v>2.5988699999999998</v>
      </c>
      <c r="H145" s="15">
        <v>3.4747951861382287</v>
      </c>
      <c r="I145" s="15">
        <v>-0.8759251861382289</v>
      </c>
      <c r="J145" s="15">
        <v>-0.24495238368351208</v>
      </c>
      <c r="K145" s="15">
        <v>1.1132340299206678</v>
      </c>
      <c r="L145" s="15">
        <v>1.2170519283816654</v>
      </c>
      <c r="M145" s="15">
        <v>5.7325384438947919</v>
      </c>
      <c r="N145" s="15">
        <v>3.7451768408695667</v>
      </c>
      <c r="O145" s="15">
        <v>-4.1207754973970774</v>
      </c>
      <c r="P145" s="15">
        <v>11.070365869673534</v>
      </c>
    </row>
    <row r="146" spans="2:16" x14ac:dyDescent="0.35">
      <c r="B146" s="6" t="s">
        <v>106</v>
      </c>
      <c r="C146" s="12">
        <v>1</v>
      </c>
      <c r="D146" s="15">
        <v>91.333299999999994</v>
      </c>
      <c r="E146" s="15">
        <v>50.209000000000003</v>
      </c>
      <c r="F146" s="15">
        <v>86.666666699999993</v>
      </c>
      <c r="G146" s="15">
        <v>2.3124229999999999</v>
      </c>
      <c r="H146" s="15">
        <v>5.5689134863821277</v>
      </c>
      <c r="I146" s="15">
        <v>-3.2564904863821278</v>
      </c>
      <c r="J146" s="15">
        <v>-0.9106772127409748</v>
      </c>
      <c r="K146" s="15">
        <v>1.0239347245435813</v>
      </c>
      <c r="L146" s="15">
        <v>3.4922776141515253</v>
      </c>
      <c r="M146" s="15">
        <v>7.6455493586127297</v>
      </c>
      <c r="N146" s="15">
        <v>3.7196104479015646</v>
      </c>
      <c r="O146" s="15">
        <v>-1.9748061489483595</v>
      </c>
      <c r="P146" s="15">
        <v>13.112633121712616</v>
      </c>
    </row>
    <row r="147" spans="2:16" ht="15" thickBot="1" x14ac:dyDescent="0.4">
      <c r="B147" s="10" t="s">
        <v>107</v>
      </c>
      <c r="C147" s="13">
        <v>1</v>
      </c>
      <c r="D147" s="16">
        <v>92.111109999999996</v>
      </c>
      <c r="E147" s="16">
        <v>50.302</v>
      </c>
      <c r="F147" s="16">
        <v>86.333299999999994</v>
      </c>
      <c r="G147" s="16">
        <v>2.14323</v>
      </c>
      <c r="H147" s="16">
        <v>4.9031851285241945</v>
      </c>
      <c r="I147" s="16">
        <v>-2.7599551285241946</v>
      </c>
      <c r="J147" s="16">
        <v>-0.77182115355322978</v>
      </c>
      <c r="K147" s="16">
        <v>1.1873372240887863</v>
      </c>
      <c r="L147" s="16">
        <v>2.4951536272226349</v>
      </c>
      <c r="M147" s="16">
        <v>7.3112166298257542</v>
      </c>
      <c r="N147" s="16">
        <v>3.7678679976505549</v>
      </c>
      <c r="O147" s="16">
        <v>-2.738405353953679</v>
      </c>
      <c r="P147" s="16">
        <v>12.544775611002068</v>
      </c>
    </row>
    <row r="167" spans="7:7" x14ac:dyDescent="0.35">
      <c r="G167" t="s">
        <v>64</v>
      </c>
    </row>
    <row r="187" spans="2:9" x14ac:dyDescent="0.35">
      <c r="G187" t="s">
        <v>64</v>
      </c>
    </row>
    <row r="190" spans="2:9" x14ac:dyDescent="0.35">
      <c r="B190" s="5" t="s">
        <v>117</v>
      </c>
    </row>
    <row r="192" spans="2:9" x14ac:dyDescent="0.35">
      <c r="B192" s="39" t="s">
        <v>118</v>
      </c>
      <c r="C192" s="40"/>
      <c r="D192" s="40"/>
      <c r="E192" s="40"/>
      <c r="F192" s="40"/>
      <c r="G192" s="40"/>
      <c r="H192" s="40"/>
      <c r="I192" s="40"/>
    </row>
    <row r="193" spans="2:9" x14ac:dyDescent="0.35">
      <c r="B193" s="40"/>
      <c r="C193" s="40"/>
      <c r="D193" s="40"/>
      <c r="E193" s="40"/>
      <c r="F193" s="40"/>
      <c r="G193" s="40"/>
      <c r="H193" s="40"/>
      <c r="I193" s="40"/>
    </row>
    <row r="195" spans="2:9" x14ac:dyDescent="0.35">
      <c r="B195" s="39" t="s">
        <v>119</v>
      </c>
      <c r="C195" s="40"/>
      <c r="D195" s="40"/>
      <c r="E195" s="40"/>
      <c r="F195" s="40"/>
      <c r="G195" s="40"/>
      <c r="H195" s="40"/>
      <c r="I195" s="40"/>
    </row>
    <row r="196" spans="2:9" x14ac:dyDescent="0.35">
      <c r="B196" s="40"/>
      <c r="C196" s="40"/>
      <c r="D196" s="40"/>
      <c r="E196" s="40"/>
      <c r="F196" s="40"/>
      <c r="G196" s="40"/>
      <c r="H196" s="40"/>
      <c r="I196" s="40"/>
    </row>
    <row r="197" spans="2:9" x14ac:dyDescent="0.35">
      <c r="B197" s="40"/>
      <c r="C197" s="40"/>
      <c r="D197" s="40"/>
      <c r="E197" s="40"/>
      <c r="F197" s="40"/>
      <c r="G197" s="40"/>
      <c r="H197" s="40"/>
      <c r="I197" s="40"/>
    </row>
  </sheetData>
  <mergeCells count="3">
    <mergeCell ref="B1:L2"/>
    <mergeCell ref="B192:I193"/>
    <mergeCell ref="B195:I197"/>
  </mergeCells>
  <pageMargins left="0.7" right="0.7" top="0.75" bottom="0.75" header="0.3" footer="0.3"/>
  <pageSetup paperSize="9" orientation="portrait" horizontalDpi="300" verticalDpi="30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578958">
              <controlPr defaultSize="0" autoFill="0" autoPict="0" macro="[0]!GoToResultsNew0310202419524853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5</xdr:col>
                    <xdr:colOff>6350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310_195123_1_HID"/>
  <dimension ref="A1:H70"/>
  <sheetViews>
    <sheetView workbookViewId="0">
      <selection activeCell="E1" sqref="E1"/>
    </sheetView>
  </sheetViews>
  <sheetFormatPr defaultRowHeight="14.5" x14ac:dyDescent="0.35"/>
  <sheetData>
    <row r="1" spans="1:8" x14ac:dyDescent="0.35">
      <c r="A1">
        <v>1</v>
      </c>
      <c r="C1">
        <f t="shared" ref="C1:C32" si="0">1.56458405823864+(A1-1)*0.415560305842179</f>
        <v>1.5645840582386401</v>
      </c>
      <c r="D1">
        <f t="shared" ref="D1:D32" si="1">0+1*C1-7.25226098472992*(1.025+(C1-8.1272814053)^2/1267.59833492339)^0.5</f>
        <v>-5.8984712008393778</v>
      </c>
      <c r="E1">
        <v>1</v>
      </c>
      <c r="G1">
        <f t="shared" ref="G1:G32" si="2">1.97886581816688+(E1-1)*0.409556222364958</f>
        <v>1.9788658181668799</v>
      </c>
      <c r="H1">
        <f t="shared" ref="H1:H32" si="3">0+1*G1+7.25226098472992*(1.025+(G1-8.1272814053)^2/1267.59833492339)^0.5</f>
        <v>9.4272681470319739</v>
      </c>
    </row>
    <row r="2" spans="1:8" x14ac:dyDescent="0.35">
      <c r="A2">
        <v>2</v>
      </c>
      <c r="C2">
        <f t="shared" si="0"/>
        <v>1.9801443640808192</v>
      </c>
      <c r="D2">
        <f t="shared" si="1"/>
        <v>-5.4682141785371039</v>
      </c>
      <c r="E2">
        <v>2</v>
      </c>
      <c r="G2">
        <f t="shared" si="2"/>
        <v>2.3884220405318377</v>
      </c>
      <c r="H2">
        <f t="shared" si="3"/>
        <v>9.8232517468079799</v>
      </c>
    </row>
    <row r="3" spans="1:8" x14ac:dyDescent="0.35">
      <c r="A3">
        <v>3</v>
      </c>
      <c r="C3">
        <f t="shared" si="0"/>
        <v>2.3957046699229982</v>
      </c>
      <c r="D3">
        <f t="shared" si="1"/>
        <v>-5.0388919380482591</v>
      </c>
      <c r="E3">
        <v>3</v>
      </c>
      <c r="G3">
        <f t="shared" si="2"/>
        <v>2.797978262896796</v>
      </c>
      <c r="H3">
        <f t="shared" si="3"/>
        <v>10.220148277477627</v>
      </c>
    </row>
    <row r="4" spans="1:8" x14ac:dyDescent="0.35">
      <c r="A4">
        <v>4</v>
      </c>
      <c r="C4">
        <f t="shared" si="0"/>
        <v>2.8112649757651771</v>
      </c>
      <c r="D4">
        <f t="shared" si="1"/>
        <v>-4.6105096793733757</v>
      </c>
      <c r="E4">
        <v>4</v>
      </c>
      <c r="G4">
        <f t="shared" si="2"/>
        <v>3.2075344852617538</v>
      </c>
      <c r="H4">
        <f t="shared" si="3"/>
        <v>10.617962417891073</v>
      </c>
    </row>
    <row r="5" spans="1:8" x14ac:dyDescent="0.35">
      <c r="A5">
        <v>5</v>
      </c>
      <c r="C5">
        <f t="shared" si="0"/>
        <v>3.2268252816073559</v>
      </c>
      <c r="D5">
        <f t="shared" si="1"/>
        <v>-4.1830722820966955</v>
      </c>
      <c r="E5">
        <v>5</v>
      </c>
      <c r="G5">
        <f t="shared" si="2"/>
        <v>3.617090707626712</v>
      </c>
      <c r="H5">
        <f t="shared" si="3"/>
        <v>11.016698536381982</v>
      </c>
    </row>
    <row r="6" spans="1:8" x14ac:dyDescent="0.35">
      <c r="A6">
        <v>6</v>
      </c>
      <c r="C6">
        <f t="shared" si="0"/>
        <v>3.6423855874495352</v>
      </c>
      <c r="D6">
        <f t="shared" si="1"/>
        <v>-3.7565842963956761</v>
      </c>
      <c r="E6">
        <v>6</v>
      </c>
      <c r="G6">
        <f t="shared" si="2"/>
        <v>4.0266469299916698</v>
      </c>
      <c r="H6">
        <f t="shared" si="3"/>
        <v>11.416360682864182</v>
      </c>
    </row>
    <row r="7" spans="1:8" x14ac:dyDescent="0.35">
      <c r="A7">
        <v>7</v>
      </c>
      <c r="C7">
        <f t="shared" si="0"/>
        <v>4.0579458932917145</v>
      </c>
      <c r="D7">
        <f t="shared" si="1"/>
        <v>-3.331049934562067</v>
      </c>
      <c r="E7">
        <v>7</v>
      </c>
      <c r="G7">
        <f t="shared" si="2"/>
        <v>4.4362031523566277</v>
      </c>
      <c r="H7">
        <f t="shared" si="3"/>
        <v>11.816952581428406</v>
      </c>
    </row>
    <row r="8" spans="1:8" x14ac:dyDescent="0.35">
      <c r="A8">
        <v>8</v>
      </c>
      <c r="C8">
        <f t="shared" si="0"/>
        <v>4.4735061991338938</v>
      </c>
      <c r="D8">
        <f t="shared" si="1"/>
        <v>-2.9064730630702815</v>
      </c>
      <c r="E8">
        <v>8</v>
      </c>
      <c r="G8">
        <f t="shared" si="2"/>
        <v>4.8457593747215864</v>
      </c>
      <c r="H8">
        <f t="shared" si="3"/>
        <v>12.218477623469944</v>
      </c>
    </row>
    <row r="9" spans="1:8" x14ac:dyDescent="0.35">
      <c r="A9">
        <v>9</v>
      </c>
      <c r="C9">
        <f t="shared" si="0"/>
        <v>4.8890665049760722</v>
      </c>
      <c r="D9">
        <f t="shared" si="1"/>
        <v>-2.482857195227135</v>
      </c>
      <c r="E9">
        <v>9</v>
      </c>
      <c r="G9">
        <f t="shared" si="2"/>
        <v>5.2553155970865433</v>
      </c>
      <c r="H9">
        <f t="shared" si="3"/>
        <v>12.620938861376139</v>
      </c>
    </row>
    <row r="10" spans="1:8" x14ac:dyDescent="0.35">
      <c r="A10">
        <v>10</v>
      </c>
      <c r="C10">
        <f t="shared" si="0"/>
        <v>5.3046268108182506</v>
      </c>
      <c r="D10">
        <f t="shared" si="1"/>
        <v>-2.0602054844348308</v>
      </c>
      <c r="E10">
        <v>10</v>
      </c>
      <c r="G10">
        <f t="shared" si="2"/>
        <v>5.664871819451502</v>
      </c>
      <c r="H10">
        <f t="shared" si="3"/>
        <v>13.024339002800755</v>
      </c>
    </row>
    <row r="11" spans="1:8" x14ac:dyDescent="0.35">
      <c r="A11">
        <v>11</v>
      </c>
      <c r="C11">
        <f t="shared" si="0"/>
        <v>5.7201871166604299</v>
      </c>
      <c r="D11">
        <f t="shared" si="1"/>
        <v>-1.6385207180968901</v>
      </c>
      <c r="E11">
        <v>11</v>
      </c>
      <c r="G11">
        <f t="shared" si="2"/>
        <v>6.0744280418164598</v>
      </c>
      <c r="H11">
        <f t="shared" si="3"/>
        <v>13.428680405549869</v>
      </c>
    </row>
    <row r="12" spans="1:8" x14ac:dyDescent="0.35">
      <c r="A12">
        <v>12</v>
      </c>
      <c r="C12">
        <f t="shared" si="0"/>
        <v>6.1357474225026092</v>
      </c>
      <c r="D12">
        <f t="shared" si="1"/>
        <v>-1.2178053121941161</v>
      </c>
      <c r="E12">
        <v>12</v>
      </c>
      <c r="G12">
        <f t="shared" si="2"/>
        <v>6.4839842641814176</v>
      </c>
      <c r="H12">
        <f t="shared" si="3"/>
        <v>13.833965073101652</v>
      </c>
    </row>
    <row r="13" spans="1:8" x14ac:dyDescent="0.35">
      <c r="A13">
        <v>13</v>
      </c>
      <c r="C13">
        <f t="shared" si="0"/>
        <v>6.5513077283447885</v>
      </c>
      <c r="D13">
        <f t="shared" si="1"/>
        <v>-0.79806130655498286</v>
      </c>
      <c r="E13">
        <v>13</v>
      </c>
      <c r="G13">
        <f t="shared" si="2"/>
        <v>6.8935404865463754</v>
      </c>
      <c r="H13">
        <f t="shared" si="3"/>
        <v>14.240194650779674</v>
      </c>
    </row>
    <row r="14" spans="1:8" x14ac:dyDescent="0.35">
      <c r="A14">
        <v>14</v>
      </c>
      <c r="C14">
        <f t="shared" si="0"/>
        <v>6.9668680341869678</v>
      </c>
      <c r="D14">
        <f t="shared" si="1"/>
        <v>-0.37929036084185519</v>
      </c>
      <c r="E14">
        <v>14</v>
      </c>
      <c r="G14">
        <f t="shared" si="2"/>
        <v>7.3030967089113332</v>
      </c>
      <c r="H14">
        <f t="shared" si="3"/>
        <v>14.647370422596747</v>
      </c>
    </row>
    <row r="15" spans="1:8" x14ac:dyDescent="0.35">
      <c r="A15">
        <v>15</v>
      </c>
      <c r="C15">
        <f t="shared" si="0"/>
        <v>7.3824283400291471</v>
      </c>
      <c r="D15">
        <f t="shared" si="1"/>
        <v>3.8506248728595871E-2</v>
      </c>
      <c r="E15">
        <v>15</v>
      </c>
      <c r="G15">
        <f t="shared" si="2"/>
        <v>7.7126529312762919</v>
      </c>
      <c r="H15">
        <f t="shared" si="3"/>
        <v>15.055493308783355</v>
      </c>
    </row>
    <row r="16" spans="1:8" x14ac:dyDescent="0.35">
      <c r="A16">
        <v>16</v>
      </c>
      <c r="C16">
        <f t="shared" si="0"/>
        <v>7.7979886458713246</v>
      </c>
      <c r="D16">
        <f t="shared" si="1"/>
        <v>0.45532763191575665</v>
      </c>
      <c r="E16">
        <v>16</v>
      </c>
      <c r="G16">
        <f t="shared" si="2"/>
        <v>8.1222091536412506</v>
      </c>
      <c r="H16">
        <f t="shared" si="3"/>
        <v>15.464563864011687</v>
      </c>
    </row>
    <row r="17" spans="1:8" x14ac:dyDescent="0.35">
      <c r="A17">
        <v>17</v>
      </c>
      <c r="C17">
        <f t="shared" si="0"/>
        <v>8.2135489517135039</v>
      </c>
      <c r="D17">
        <f t="shared" si="1"/>
        <v>0.87117328622452295</v>
      </c>
      <c r="E17">
        <v>17</v>
      </c>
      <c r="G17">
        <f t="shared" si="2"/>
        <v>8.5317653760062075</v>
      </c>
      <c r="H17">
        <f t="shared" si="3"/>
        <v>15.874582276323366</v>
      </c>
    </row>
    <row r="18" spans="1:8" x14ac:dyDescent="0.35">
      <c r="A18">
        <v>18</v>
      </c>
      <c r="C18">
        <f t="shared" si="0"/>
        <v>8.6291092575556831</v>
      </c>
      <c r="D18">
        <f t="shared" si="1"/>
        <v>1.2860430979056536</v>
      </c>
      <c r="E18">
        <v>18</v>
      </c>
      <c r="G18">
        <f t="shared" si="2"/>
        <v>8.9413215983711645</v>
      </c>
      <c r="H18">
        <f t="shared" si="3"/>
        <v>16.285548366765575</v>
      </c>
    </row>
    <row r="19" spans="1:8" x14ac:dyDescent="0.35">
      <c r="A19">
        <v>19</v>
      </c>
      <c r="C19">
        <f t="shared" si="0"/>
        <v>9.0446695633978624</v>
      </c>
      <c r="D19">
        <f t="shared" si="1"/>
        <v>1.6999373421823689</v>
      </c>
      <c r="E19">
        <v>19</v>
      </c>
      <c r="G19">
        <f t="shared" si="2"/>
        <v>9.3508778207361232</v>
      </c>
      <c r="H19">
        <f t="shared" si="3"/>
        <v>16.69746158973734</v>
      </c>
    </row>
    <row r="20" spans="1:8" x14ac:dyDescent="0.35">
      <c r="A20">
        <v>20</v>
      </c>
      <c r="C20">
        <f t="shared" si="0"/>
        <v>9.4602298692400417</v>
      </c>
      <c r="D20">
        <f t="shared" si="1"/>
        <v>2.1128566827021711</v>
      </c>
      <c r="E20">
        <v>20</v>
      </c>
      <c r="G20">
        <f t="shared" si="2"/>
        <v>9.7604340431010819</v>
      </c>
      <c r="H20">
        <f t="shared" si="3"/>
        <v>17.110321034044322</v>
      </c>
    </row>
    <row r="21" spans="1:8" x14ac:dyDescent="0.35">
      <c r="A21">
        <v>21</v>
      </c>
      <c r="C21">
        <f t="shared" si="0"/>
        <v>9.875790175082221</v>
      </c>
      <c r="D21">
        <f t="shared" si="1"/>
        <v>2.5248021702163976</v>
      </c>
      <c r="E21">
        <v>21</v>
      </c>
      <c r="G21">
        <f t="shared" si="2"/>
        <v>10.169990265466041</v>
      </c>
      <c r="H21">
        <f t="shared" si="3"/>
        <v>17.524125424657406</v>
      </c>
    </row>
    <row r="22" spans="1:8" x14ac:dyDescent="0.35">
      <c r="A22">
        <v>22</v>
      </c>
      <c r="C22">
        <f t="shared" si="0"/>
        <v>10.2913504809244</v>
      </c>
      <c r="D22">
        <f t="shared" si="1"/>
        <v>2.935775240493661</v>
      </c>
      <c r="E22">
        <v>22</v>
      </c>
      <c r="G22">
        <f t="shared" si="2"/>
        <v>10.579546487830996</v>
      </c>
      <c r="H22">
        <f t="shared" si="3"/>
        <v>17.938873125167184</v>
      </c>
    </row>
    <row r="23" spans="1:8" x14ac:dyDescent="0.35">
      <c r="A23">
        <v>23</v>
      </c>
      <c r="C23">
        <f t="shared" si="0"/>
        <v>10.70691078676658</v>
      </c>
      <c r="D23">
        <f t="shared" si="1"/>
        <v>3.3457777114767984</v>
      </c>
      <c r="E23">
        <v>23</v>
      </c>
      <c r="G23">
        <f t="shared" si="2"/>
        <v>10.989102710195954</v>
      </c>
      <c r="H23">
        <f t="shared" si="3"/>
        <v>18.354562140923321</v>
      </c>
    </row>
    <row r="24" spans="1:8" x14ac:dyDescent="0.35">
      <c r="A24">
        <v>24</v>
      </c>
      <c r="C24">
        <f t="shared" si="0"/>
        <v>11.122471092608757</v>
      </c>
      <c r="D24">
        <f t="shared" si="1"/>
        <v>3.7548117796964382</v>
      </c>
      <c r="E24">
        <v>24</v>
      </c>
      <c r="G24">
        <f t="shared" si="2"/>
        <v>11.398658932560913</v>
      </c>
      <c r="H24">
        <f t="shared" si="3"/>
        <v>18.771190122844807</v>
      </c>
    </row>
    <row r="25" spans="1:8" x14ac:dyDescent="0.35">
      <c r="A25">
        <v>25</v>
      </c>
      <c r="C25">
        <f t="shared" si="0"/>
        <v>11.538031398450936</v>
      </c>
      <c r="D25">
        <f t="shared" si="1"/>
        <v>4.162880015957624</v>
      </c>
      <c r="E25">
        <v>25</v>
      </c>
      <c r="G25">
        <f t="shared" si="2"/>
        <v>11.808215154925872</v>
      </c>
      <c r="H25">
        <f t="shared" si="3"/>
        <v>19.18875437188424</v>
      </c>
    </row>
    <row r="26" spans="1:8" x14ac:dyDescent="0.35">
      <c r="A26">
        <v>26</v>
      </c>
      <c r="C26">
        <f t="shared" si="0"/>
        <v>11.953591704293116</v>
      </c>
      <c r="D26">
        <f t="shared" si="1"/>
        <v>4.5699853603190981</v>
      </c>
      <c r="E26">
        <v>26</v>
      </c>
      <c r="G26">
        <f t="shared" si="2"/>
        <v>12.217771377290831</v>
      </c>
      <c r="H26">
        <f t="shared" si="3"/>
        <v>19.607251844126466</v>
      </c>
    </row>
    <row r="27" spans="1:8" x14ac:dyDescent="0.35">
      <c r="A27">
        <v>27</v>
      </c>
      <c r="C27">
        <f t="shared" si="0"/>
        <v>12.369152010135295</v>
      </c>
      <c r="D27">
        <f t="shared" si="1"/>
        <v>4.9761311163879585</v>
      </c>
      <c r="E27">
        <v>27</v>
      </c>
      <c r="G27">
        <f t="shared" si="2"/>
        <v>12.627327599655786</v>
      </c>
      <c r="H27">
        <f t="shared" si="3"/>
        <v>20.026679156499384</v>
      </c>
    </row>
    <row r="28" spans="1:8" x14ac:dyDescent="0.35">
      <c r="A28">
        <v>28</v>
      </c>
      <c r="C28">
        <f t="shared" si="0"/>
        <v>12.784712315977474</v>
      </c>
      <c r="D28">
        <f t="shared" si="1"/>
        <v>5.3813209449552115</v>
      </c>
      <c r="E28">
        <v>28</v>
      </c>
      <c r="G28">
        <f t="shared" si="2"/>
        <v>13.036883822020744</v>
      </c>
      <c r="H28">
        <f t="shared" si="3"/>
        <v>20.447032593072212</v>
      </c>
    </row>
    <row r="29" spans="1:8" x14ac:dyDescent="0.35">
      <c r="A29">
        <v>29</v>
      </c>
      <c r="C29">
        <f t="shared" si="0"/>
        <v>13.200272621819654</v>
      </c>
      <c r="D29">
        <f t="shared" si="1"/>
        <v>5.7855588570003986</v>
      </c>
      <c r="E29">
        <v>29</v>
      </c>
      <c r="G29">
        <f t="shared" si="2"/>
        <v>13.446440044385703</v>
      </c>
      <c r="H29">
        <f t="shared" si="3"/>
        <v>20.868308111914306</v>
      </c>
    </row>
    <row r="30" spans="1:8" x14ac:dyDescent="0.35">
      <c r="A30">
        <v>30</v>
      </c>
      <c r="C30">
        <f t="shared" si="0"/>
        <v>13.615832927661831</v>
      </c>
      <c r="D30">
        <f t="shared" si="1"/>
        <v>6.1888492060959699</v>
      </c>
      <c r="E30">
        <v>30</v>
      </c>
      <c r="G30">
        <f t="shared" si="2"/>
        <v>13.855996266750662</v>
      </c>
      <c r="H30">
        <f t="shared" si="3"/>
        <v>21.290501352485645</v>
      </c>
    </row>
    <row r="31" spans="1:8" x14ac:dyDescent="0.35">
      <c r="A31">
        <v>31</v>
      </c>
      <c r="C31">
        <f t="shared" si="0"/>
        <v>14.03139323350401</v>
      </c>
      <c r="D31">
        <f t="shared" si="1"/>
        <v>6.5911966802441828</v>
      </c>
      <c r="E31">
        <v>31</v>
      </c>
      <c r="G31">
        <f t="shared" si="2"/>
        <v>14.26555248911562</v>
      </c>
      <c r="H31">
        <f t="shared" si="3"/>
        <v>21.713607643528171</v>
      </c>
    </row>
    <row r="32" spans="1:8" x14ac:dyDescent="0.35">
      <c r="A32">
        <v>32</v>
      </c>
      <c r="C32">
        <f t="shared" si="0"/>
        <v>14.44695353934619</v>
      </c>
      <c r="D32">
        <f t="shared" si="1"/>
        <v>6.9926062931813373</v>
      </c>
      <c r="E32">
        <v>32</v>
      </c>
      <c r="G32">
        <f t="shared" si="2"/>
        <v>14.675108711480576</v>
      </c>
      <c r="H32">
        <f t="shared" si="3"/>
        <v>22.137622011425627</v>
      </c>
    </row>
    <row r="33" spans="1:8" x14ac:dyDescent="0.35">
      <c r="A33">
        <v>33</v>
      </c>
      <c r="C33">
        <f t="shared" ref="C33:C64" si="4">1.56458405823864+(A33-1)*0.415560305842179</f>
        <v>14.862513845188369</v>
      </c>
      <c r="D33">
        <f t="shared" ref="D33:D64" si="5">0+1*C33-7.25226098472992*(1.025+(C33-8.1272814053)^2/1267.59833492339)^0.5</f>
        <v>7.3930833751858156</v>
      </c>
      <c r="E33">
        <v>33</v>
      </c>
      <c r="G33">
        <f t="shared" ref="G33:G64" si="6">1.97886581816688+(E33-1)*0.409556222364958</f>
        <v>15.084664933845534</v>
      </c>
      <c r="H33">
        <f t="shared" ref="H33:H64" si="7">0+1*G33+7.25226098472992*(1.025+(G33-8.1272814053)^2/1267.59833492339)^0.5</f>
        <v>22.562539188998237</v>
      </c>
    </row>
    <row r="34" spans="1:8" x14ac:dyDescent="0.35">
      <c r="A34">
        <v>34</v>
      </c>
      <c r="C34">
        <f t="shared" si="4"/>
        <v>15.278074151030548</v>
      </c>
      <c r="D34">
        <f t="shared" si="5"/>
        <v>7.7926335634278008</v>
      </c>
      <c r="E34">
        <v>34</v>
      </c>
      <c r="G34">
        <f t="shared" si="6"/>
        <v>15.494221156210493</v>
      </c>
      <c r="H34">
        <f t="shared" si="7"/>
        <v>22.988353624697275</v>
      </c>
    </row>
    <row r="35" spans="1:8" x14ac:dyDescent="0.35">
      <c r="A35">
        <v>35</v>
      </c>
      <c r="C35">
        <f t="shared" si="4"/>
        <v>15.693634456872728</v>
      </c>
      <c r="D35">
        <f t="shared" si="5"/>
        <v>8.1912627918997423</v>
      </c>
      <c r="E35">
        <v>35</v>
      </c>
      <c r="G35">
        <f t="shared" si="6"/>
        <v>15.903777378575452</v>
      </c>
      <c r="H35">
        <f t="shared" si="7"/>
        <v>23.415059492163877</v>
      </c>
    </row>
    <row r="36" spans="1:8" x14ac:dyDescent="0.35">
      <c r="A36">
        <v>36</v>
      </c>
      <c r="C36">
        <f t="shared" si="4"/>
        <v>16.109194762714907</v>
      </c>
      <c r="D36">
        <f t="shared" si="5"/>
        <v>8.5889772809674909</v>
      </c>
      <c r="E36">
        <v>36</v>
      </c>
      <c r="G36">
        <f t="shared" si="6"/>
        <v>16.31333360094041</v>
      </c>
      <c r="H36">
        <f t="shared" si="7"/>
        <v>23.842650700115637</v>
      </c>
    </row>
    <row r="37" spans="1:8" x14ac:dyDescent="0.35">
      <c r="A37">
        <v>37</v>
      </c>
      <c r="C37">
        <f t="shared" si="4"/>
        <v>16.524755068557084</v>
      </c>
      <c r="D37">
        <f t="shared" si="5"/>
        <v>8.9857835265826544</v>
      </c>
      <c r="E37">
        <v>37</v>
      </c>
      <c r="G37">
        <f t="shared" si="6"/>
        <v>16.722889823305366</v>
      </c>
      <c r="H37">
        <f t="shared" si="7"/>
        <v>24.271120902524181</v>
      </c>
    </row>
    <row r="38" spans="1:8" x14ac:dyDescent="0.35">
      <c r="A38">
        <v>38</v>
      </c>
      <c r="C38">
        <f t="shared" si="4"/>
        <v>16.940315374399262</v>
      </c>
      <c r="D38">
        <f t="shared" si="5"/>
        <v>9.3816882891970721</v>
      </c>
      <c r="E38">
        <v>38</v>
      </c>
      <c r="G38">
        <f t="shared" si="6"/>
        <v>17.132446045670324</v>
      </c>
      <c r="H38">
        <f t="shared" si="7"/>
        <v>24.700463509046763</v>
      </c>
    </row>
    <row r="39" spans="1:8" x14ac:dyDescent="0.35">
      <c r="A39">
        <v>39</v>
      </c>
      <c r="C39">
        <f t="shared" si="4"/>
        <v>17.355875680241443</v>
      </c>
      <c r="D39">
        <f t="shared" si="5"/>
        <v>9.7766985824204049</v>
      </c>
      <c r="E39">
        <v>39</v>
      </c>
      <c r="G39">
        <f t="shared" si="6"/>
        <v>17.542002268035283</v>
      </c>
      <c r="H39">
        <f t="shared" si="7"/>
        <v>25.130671695674756</v>
      </c>
    </row>
    <row r="40" spans="1:8" x14ac:dyDescent="0.35">
      <c r="A40">
        <v>40</v>
      </c>
      <c r="C40">
        <f t="shared" si="4"/>
        <v>17.77143598608362</v>
      </c>
      <c r="D40">
        <f t="shared" si="5"/>
        <v>10.170821661461652</v>
      </c>
      <c r="E40">
        <v>40</v>
      </c>
      <c r="G40">
        <f t="shared" si="6"/>
        <v>17.951558490400242</v>
      </c>
      <c r="H40">
        <f t="shared" si="7"/>
        <v>25.561738415562502</v>
      </c>
    </row>
    <row r="41" spans="1:8" x14ac:dyDescent="0.35">
      <c r="A41">
        <v>41</v>
      </c>
      <c r="C41">
        <f t="shared" si="4"/>
        <v>18.186996291925801</v>
      </c>
      <c r="D41">
        <f t="shared" si="5"/>
        <v>10.564065011395105</v>
      </c>
      <c r="E41">
        <v>41</v>
      </c>
      <c r="G41">
        <f t="shared" si="6"/>
        <v>18.3611147127652</v>
      </c>
      <c r="H41">
        <f t="shared" si="7"/>
        <v>25.993656410000053</v>
      </c>
    </row>
    <row r="42" spans="1:8" x14ac:dyDescent="0.35">
      <c r="A42">
        <v>42</v>
      </c>
      <c r="C42">
        <f t="shared" si="4"/>
        <v>18.602556597767979</v>
      </c>
      <c r="D42">
        <f t="shared" si="5"/>
        <v>10.956436335290476</v>
      </c>
      <c r="E42">
        <v>42</v>
      </c>
      <c r="G42">
        <f t="shared" si="6"/>
        <v>18.770670935130159</v>
      </c>
      <c r="H42">
        <f t="shared" si="7"/>
        <v>26.426418219494252</v>
      </c>
    </row>
    <row r="43" spans="1:8" x14ac:dyDescent="0.35">
      <c r="A43">
        <v>43</v>
      </c>
      <c r="C43">
        <f t="shared" si="4"/>
        <v>19.01811690361016</v>
      </c>
      <c r="D43">
        <f t="shared" si="5"/>
        <v>11.347943542246307</v>
      </c>
      <c r="E43">
        <v>43</v>
      </c>
      <c r="G43">
        <f t="shared" si="6"/>
        <v>19.180227157495114</v>
      </c>
      <c r="H43">
        <f t="shared" si="7"/>
        <v>26.860016194923229</v>
      </c>
    </row>
    <row r="44" spans="1:8" x14ac:dyDescent="0.35">
      <c r="A44">
        <v>44</v>
      </c>
      <c r="C44">
        <f t="shared" si="4"/>
        <v>19.433677209452338</v>
      </c>
      <c r="D44">
        <f t="shared" si="5"/>
        <v>11.738594735364536</v>
      </c>
      <c r="E44">
        <v>44</v>
      </c>
      <c r="G44">
        <f t="shared" si="6"/>
        <v>19.589783379860073</v>
      </c>
      <c r="H44">
        <f t="shared" si="7"/>
        <v>27.294442508730562</v>
      </c>
    </row>
    <row r="45" spans="1:8" x14ac:dyDescent="0.35">
      <c r="A45">
        <v>45</v>
      </c>
      <c r="C45">
        <f t="shared" si="4"/>
        <v>19.849237515294519</v>
      </c>
      <c r="D45">
        <f t="shared" si="5"/>
        <v>12.128398199703124</v>
      </c>
      <c r="E45">
        <v>45</v>
      </c>
      <c r="G45">
        <f t="shared" si="6"/>
        <v>19.999339602225032</v>
      </c>
      <c r="H45">
        <f t="shared" si="7"/>
        <v>27.729689166126203</v>
      </c>
    </row>
    <row r="46" spans="1:8" x14ac:dyDescent="0.35">
      <c r="A46">
        <v>46</v>
      </c>
      <c r="C46">
        <f t="shared" si="4"/>
        <v>20.264797821136696</v>
      </c>
      <c r="D46">
        <f t="shared" si="5"/>
        <v>12.517362390242079</v>
      </c>
      <c r="E46">
        <v>46</v>
      </c>
      <c r="G46">
        <f t="shared" si="6"/>
        <v>20.40889582458999</v>
      </c>
      <c r="H46">
        <f t="shared" si="7"/>
        <v>28.165748016262853</v>
      </c>
    </row>
    <row r="47" spans="1:8" x14ac:dyDescent="0.35">
      <c r="A47">
        <v>47</v>
      </c>
      <c r="C47">
        <f t="shared" si="4"/>
        <v>20.680358126978874</v>
      </c>
      <c r="D47">
        <f t="shared" si="5"/>
        <v>12.905495919896893</v>
      </c>
      <c r="E47">
        <v>47</v>
      </c>
      <c r="G47">
        <f t="shared" si="6"/>
        <v>20.818452046954949</v>
      </c>
      <c r="H47">
        <f t="shared" si="7"/>
        <v>28.602610763357553</v>
      </c>
    </row>
    <row r="48" spans="1:8" x14ac:dyDescent="0.35">
      <c r="A48">
        <v>48</v>
      </c>
      <c r="C48">
        <f t="shared" si="4"/>
        <v>21.095918432821055</v>
      </c>
      <c r="D48">
        <f t="shared" si="5"/>
        <v>13.292807547611675</v>
      </c>
      <c r="E48">
        <v>48</v>
      </c>
      <c r="G48">
        <f t="shared" si="6"/>
        <v>21.228008269319904</v>
      </c>
      <c r="H48">
        <f t="shared" si="7"/>
        <v>29.040268977729891</v>
      </c>
    </row>
    <row r="49" spans="1:8" x14ac:dyDescent="0.35">
      <c r="A49">
        <v>49</v>
      </c>
      <c r="C49">
        <f t="shared" si="4"/>
        <v>21.511478738663232</v>
      </c>
      <c r="D49">
        <f t="shared" si="5"/>
        <v>13.679306166562597</v>
      </c>
      <c r="E49">
        <v>49</v>
      </c>
      <c r="G49">
        <f t="shared" si="6"/>
        <v>21.637564491684863</v>
      </c>
      <c r="H49">
        <f t="shared" si="7"/>
        <v>29.478714106729829</v>
      </c>
    </row>
    <row r="50" spans="1:8" x14ac:dyDescent="0.35">
      <c r="A50">
        <v>50</v>
      </c>
      <c r="C50">
        <f t="shared" si="4"/>
        <v>21.927039044505413</v>
      </c>
      <c r="D50">
        <f t="shared" si="5"/>
        <v>14.065000792500481</v>
      </c>
      <c r="E50">
        <v>50</v>
      </c>
      <c r="G50">
        <f t="shared" si="6"/>
        <v>22.047120714049822</v>
      </c>
      <c r="H50">
        <f t="shared" si="7"/>
        <v>29.917937485529549</v>
      </c>
    </row>
    <row r="51" spans="1:8" x14ac:dyDescent="0.35">
      <c r="A51">
        <v>51</v>
      </c>
      <c r="C51">
        <f t="shared" si="4"/>
        <v>22.342599350347591</v>
      </c>
      <c r="D51">
        <f t="shared" si="5"/>
        <v>14.449900552259381</v>
      </c>
      <c r="E51">
        <v>51</v>
      </c>
      <c r="G51">
        <f t="shared" si="6"/>
        <v>22.45667693641478</v>
      </c>
      <c r="H51">
        <f t="shared" si="7"/>
        <v>30.357930347755712</v>
      </c>
    </row>
    <row r="52" spans="1:8" x14ac:dyDescent="0.35">
      <c r="A52">
        <v>52</v>
      </c>
      <c r="C52">
        <f t="shared" si="4"/>
        <v>22.758159656189772</v>
      </c>
      <c r="D52">
        <f t="shared" si="5"/>
        <v>14.834014672456302</v>
      </c>
      <c r="E52">
        <v>52</v>
      </c>
      <c r="G52">
        <f t="shared" si="6"/>
        <v>22.866233158779739</v>
      </c>
      <c r="H52">
        <f t="shared" si="7"/>
        <v>30.798683835939997</v>
      </c>
    </row>
    <row r="53" spans="1:8" x14ac:dyDescent="0.35">
      <c r="A53">
        <v>53</v>
      </c>
      <c r="C53">
        <f t="shared" si="4"/>
        <v>23.173719962031949</v>
      </c>
      <c r="D53">
        <f t="shared" si="5"/>
        <v>15.217352468404943</v>
      </c>
      <c r="E53">
        <v>53</v>
      </c>
      <c r="G53">
        <f t="shared" si="6"/>
        <v>23.275789381144694</v>
      </c>
      <c r="H53">
        <f t="shared" si="7"/>
        <v>31.240189011767654</v>
      </c>
    </row>
    <row r="54" spans="1:8" x14ac:dyDescent="0.35">
      <c r="A54">
        <v>54</v>
      </c>
      <c r="C54">
        <f t="shared" si="4"/>
        <v>23.589280267874127</v>
      </c>
      <c r="D54">
        <f t="shared" si="5"/>
        <v>15.599923333264705</v>
      </c>
      <c r="E54">
        <v>54</v>
      </c>
      <c r="G54">
        <f t="shared" si="6"/>
        <v>23.685345603509653</v>
      </c>
      <c r="H54">
        <f t="shared" si="7"/>
        <v>31.68243686610554</v>
      </c>
    </row>
    <row r="55" spans="1:8" x14ac:dyDescent="0.35">
      <c r="A55">
        <v>55</v>
      </c>
      <c r="C55">
        <f t="shared" si="4"/>
        <v>24.004840573716308</v>
      </c>
      <c r="D55">
        <f t="shared" si="5"/>
        <v>15.981736727443986</v>
      </c>
      <c r="E55">
        <v>55</v>
      </c>
      <c r="G55">
        <f t="shared" si="6"/>
        <v>24.094901825874611</v>
      </c>
      <c r="H55">
        <f t="shared" si="7"/>
        <v>32.12541832879279</v>
      </c>
    </row>
    <row r="56" spans="1:8" x14ac:dyDescent="0.35">
      <c r="A56">
        <v>56</v>
      </c>
      <c r="C56">
        <f t="shared" si="4"/>
        <v>24.420400879558485</v>
      </c>
      <c r="D56">
        <f t="shared" si="5"/>
        <v>16.362802168274904</v>
      </c>
      <c r="E56">
        <v>56</v>
      </c>
      <c r="G56">
        <f t="shared" si="6"/>
        <v>24.50445804823957</v>
      </c>
      <c r="H56">
        <f t="shared" si="7"/>
        <v>32.569124278179181</v>
      </c>
    </row>
    <row r="57" spans="1:8" x14ac:dyDescent="0.35">
      <c r="A57">
        <v>57</v>
      </c>
      <c r="C57">
        <f t="shared" si="4"/>
        <v>24.835961185400667</v>
      </c>
      <c r="D57">
        <f t="shared" si="5"/>
        <v>16.74312921997479</v>
      </c>
      <c r="E57">
        <v>57</v>
      </c>
      <c r="G57">
        <f t="shared" si="6"/>
        <v>24.914014270604529</v>
      </c>
      <c r="H57">
        <f t="shared" si="7"/>
        <v>33.013545550397758</v>
      </c>
    </row>
    <row r="58" spans="1:8" x14ac:dyDescent="0.35">
      <c r="A58">
        <v>58</v>
      </c>
      <c r="C58">
        <f t="shared" si="4"/>
        <v>25.251521491242844</v>
      </c>
      <c r="D58">
        <f t="shared" si="5"/>
        <v>17.122727483907575</v>
      </c>
      <c r="E58">
        <v>58</v>
      </c>
      <c r="G58">
        <f t="shared" si="6"/>
        <v>25.323570492969484</v>
      </c>
      <c r="H58">
        <f t="shared" si="7"/>
        <v>33.458672948360132</v>
      </c>
    </row>
    <row r="59" spans="1:8" x14ac:dyDescent="0.35">
      <c r="A59">
        <v>59</v>
      </c>
      <c r="C59">
        <f t="shared" si="4"/>
        <v>25.667081797085022</v>
      </c>
      <c r="D59">
        <f t="shared" si="5"/>
        <v>17.501606589156719</v>
      </c>
      <c r="E59">
        <v>59</v>
      </c>
      <c r="G59">
        <f t="shared" si="6"/>
        <v>25.733126715334443</v>
      </c>
      <c r="H59">
        <f t="shared" si="7"/>
        <v>33.904497250464416</v>
      </c>
    </row>
    <row r="60" spans="1:8" x14ac:dyDescent="0.35">
      <c r="A60">
        <v>60</v>
      </c>
      <c r="C60">
        <f t="shared" si="4"/>
        <v>26.082642102927203</v>
      </c>
      <c r="D60">
        <f t="shared" si="5"/>
        <v>17.879776183419274</v>
      </c>
      <c r="E60">
        <v>60</v>
      </c>
      <c r="G60">
        <f t="shared" si="6"/>
        <v>26.142682937699401</v>
      </c>
      <c r="H60">
        <f t="shared" si="7"/>
        <v>34.351009219007366</v>
      </c>
    </row>
    <row r="61" spans="1:8" x14ac:dyDescent="0.35">
      <c r="A61">
        <v>61</v>
      </c>
      <c r="C61">
        <f t="shared" si="4"/>
        <v>26.49820240876938</v>
      </c>
      <c r="D61">
        <f t="shared" si="5"/>
        <v>18.257245924228979</v>
      </c>
      <c r="E61">
        <v>61</v>
      </c>
      <c r="G61">
        <f t="shared" si="6"/>
        <v>26.55223916006436</v>
      </c>
      <c r="H61">
        <f t="shared" si="7"/>
        <v>34.798199608293864</v>
      </c>
    </row>
    <row r="62" spans="1:8" x14ac:dyDescent="0.35">
      <c r="A62">
        <v>62</v>
      </c>
      <c r="C62">
        <f t="shared" si="4"/>
        <v>26.913762714611561</v>
      </c>
      <c r="D62">
        <f t="shared" si="5"/>
        <v>18.634025470514782</v>
      </c>
      <c r="E62">
        <v>62</v>
      </c>
      <c r="G62">
        <f t="shared" si="6"/>
        <v>26.961795382429319</v>
      </c>
      <c r="H62">
        <f t="shared" si="7"/>
        <v>35.246059172438237</v>
      </c>
    </row>
    <row r="63" spans="1:8" x14ac:dyDescent="0.35">
      <c r="A63">
        <v>63</v>
      </c>
      <c r="C63">
        <f t="shared" si="4"/>
        <v>27.329323020453739</v>
      </c>
      <c r="D63">
        <f t="shared" si="5"/>
        <v>19.010124474499381</v>
      </c>
      <c r="E63">
        <v>63</v>
      </c>
      <c r="G63">
        <f t="shared" si="6"/>
        <v>27.371351604794274</v>
      </c>
      <c r="H63">
        <f t="shared" si="7"/>
        <v>35.69457867285351</v>
      </c>
    </row>
    <row r="64" spans="1:8" x14ac:dyDescent="0.35">
      <c r="A64">
        <v>64</v>
      </c>
      <c r="C64">
        <f t="shared" si="4"/>
        <v>27.74488332629592</v>
      </c>
      <c r="D64">
        <f t="shared" si="5"/>
        <v>19.385552573941052</v>
      </c>
      <c r="E64">
        <v>64</v>
      </c>
      <c r="G64">
        <f t="shared" si="6"/>
        <v>27.780907827159233</v>
      </c>
      <c r="H64">
        <f t="shared" si="7"/>
        <v>36.143748885425751</v>
      </c>
    </row>
    <row r="65" spans="1:8" x14ac:dyDescent="0.35">
      <c r="A65">
        <v>65</v>
      </c>
      <c r="C65">
        <f t="shared" ref="C65:C70" si="8">1.56458405823864+(A65-1)*0.415560305842179</f>
        <v>28.160443632138097</v>
      </c>
      <c r="D65">
        <f t="shared" ref="D65:D96" si="9">0+1*C65-7.25226098472992*(1.025+(C65-8.1272814053)^2/1267.59833492339)^0.5</f>
        <v>19.760319384720475</v>
      </c>
      <c r="E65">
        <v>65</v>
      </c>
      <c r="G65">
        <f t="shared" ref="G65:G70" si="10">1.97886581816688+(E65-1)*0.409556222364958</f>
        <v>28.190464049524191</v>
      </c>
      <c r="H65">
        <f t="shared" ref="H65:H96" si="11">0+1*G65+7.25226098472992*(1.025+(G65-8.1272814053)^2/1267.59833492339)^0.5</f>
        <v>36.59356060737214</v>
      </c>
    </row>
    <row r="66" spans="1:8" x14ac:dyDescent="0.35">
      <c r="A66">
        <v>66</v>
      </c>
      <c r="C66">
        <f t="shared" si="8"/>
        <v>28.576003937980275</v>
      </c>
      <c r="D66">
        <f t="shared" si="9"/>
        <v>20.134434493773107</v>
      </c>
      <c r="E66">
        <v>66</v>
      </c>
      <c r="G66">
        <f t="shared" si="10"/>
        <v>28.60002027188915</v>
      </c>
      <c r="H66">
        <f t="shared" si="11"/>
        <v>37.044004663782431</v>
      </c>
    </row>
    <row r="67" spans="1:8" x14ac:dyDescent="0.35">
      <c r="A67">
        <v>67</v>
      </c>
      <c r="C67">
        <f t="shared" si="8"/>
        <v>28.991564243822456</v>
      </c>
      <c r="D67">
        <f t="shared" si="9"/>
        <v>20.507907452366208</v>
      </c>
      <c r="E67">
        <v>67</v>
      </c>
      <c r="G67">
        <f t="shared" si="10"/>
        <v>29.009576494254109</v>
      </c>
      <c r="H67">
        <f t="shared" si="11"/>
        <v>37.49507191384464</v>
      </c>
    </row>
    <row r="68" spans="1:8" x14ac:dyDescent="0.35">
      <c r="A68">
        <v>68</v>
      </c>
      <c r="C68">
        <f t="shared" si="8"/>
        <v>29.407124549664633</v>
      </c>
      <c r="D68">
        <f t="shared" si="9"/>
        <v>20.880747769718639</v>
      </c>
      <c r="E68">
        <v>68</v>
      </c>
      <c r="G68">
        <f t="shared" si="10"/>
        <v>29.419132716619064</v>
      </c>
      <c r="H68">
        <f t="shared" si="11"/>
        <v>37.946753256756857</v>
      </c>
    </row>
    <row r="69" spans="1:8" x14ac:dyDescent="0.35">
      <c r="A69">
        <v>69</v>
      </c>
      <c r="C69">
        <f t="shared" si="8"/>
        <v>29.822684855506814</v>
      </c>
      <c r="D69">
        <f t="shared" si="9"/>
        <v>21.252964906960433</v>
      </c>
      <c r="E69">
        <v>69</v>
      </c>
      <c r="G69">
        <f t="shared" si="10"/>
        <v>29.828688938984023</v>
      </c>
      <c r="H69">
        <f t="shared" si="11"/>
        <v>38.399039637327789</v>
      </c>
    </row>
    <row r="70" spans="1:8" x14ac:dyDescent="0.35">
      <c r="A70">
        <v>70</v>
      </c>
      <c r="C70">
        <f t="shared" si="8"/>
        <v>30.238245161348992</v>
      </c>
      <c r="D70">
        <f t="shared" si="9"/>
        <v>21.62456827142816</v>
      </c>
      <c r="E70">
        <v>70</v>
      </c>
      <c r="G70">
        <f t="shared" si="10"/>
        <v>30.238245161348981</v>
      </c>
      <c r="H70">
        <f t="shared" si="11"/>
        <v>38.85192205126981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 regression</vt:lpstr>
      <vt:lpstr>XLSTAT_20240310_195123_1_HID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2024-03-10T14:22:10Z</dcterms:created>
  <dcterms:modified xsi:type="dcterms:W3CDTF">2024-03-10T14:53:38Z</dcterms:modified>
</cp:coreProperties>
</file>