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redy for journal submition\Dr. Mohib\"/>
    </mc:Choice>
  </mc:AlternateContent>
  <bookViews>
    <workbookView xWindow="0" yWindow="0" windowWidth="9820" windowHeight="5230" activeTab="1"/>
  </bookViews>
  <sheets>
    <sheet name="Sheet1" sheetId="1" r:id="rId1"/>
    <sheet name="Linear regression" sheetId="2" r:id="rId2"/>
    <sheet name="XLSTAT_20240310_195417_1_HID" sheetId="3" state="hidden" r:id="rId3"/>
  </sheets>
  <definedNames>
    <definedName name="tab20240310_195417_RunProcREG_1_69" localSheetId="1" hidden="1">'Linear regression'!$B$107:$C$147</definedName>
    <definedName name="tab20240310_195417_RunProcREG_1_78" localSheetId="1" hidden="1">'Linear regression'!$B$53:$H$56</definedName>
    <definedName name="tab20240310_195417_RunProcREG_1_89" localSheetId="1" hidden="1">'Linear regression'!$B$63:$I$67</definedName>
    <definedName name="tab20240310_195417_RunProcREG_1_91" localSheetId="1" hidden="1">'Linear regression'!$B$35:$C$48</definedName>
    <definedName name="tab20240310_195417_RunProcREG_2_69" localSheetId="1" hidden="1">'Linear regression'!$D$107:$D$147</definedName>
    <definedName name="tab20240310_195417_RunProcREG_2_89" localSheetId="1" hidden="1">'Linear regression'!$B$78:$I$81</definedName>
    <definedName name="tab20240310_195417_RunProcREG_3_69" localSheetId="1" hidden="1">'Linear regression'!$E$107:$E$147</definedName>
    <definedName name="tab20240310_195417_RunProcREG_4_69" localSheetId="1" hidden="1">'Linear regression'!$F$107:$F$147</definedName>
    <definedName name="tab20240310_195417_RunProcREG_5_69" localSheetId="1" hidden="1">'Linear regression'!$G$107:$G$147</definedName>
    <definedName name="tab20240310_195417_RunProcREG_6_69" localSheetId="1" hidden="1">'Linear regression'!$H$107:$H$147</definedName>
    <definedName name="tab20240310_195417_RunProcREG_7_69" localSheetId="1" hidden="1">'Linear regression'!$I$107:$J$147</definedName>
    <definedName name="tab20240310_195417_RunProcREG_8_69" localSheetId="1" hidden="1">'Linear regression'!$K$107:$P$147</definedName>
    <definedName name="xdata1" localSheetId="2" hidden="1">XLSTAT_20240310_195417_1_HID!$C$1:$C$70</definedName>
    <definedName name="xdata2" localSheetId="2" hidden="1">XLSTAT_20240310_195417_1_HID!$G$1:$G$70</definedName>
    <definedName name="ydata1" localSheetId="2" hidden="1">XLSTAT_20240310_195417_1_HID!$D$1:$D$70</definedName>
    <definedName name="ydata2" localSheetId="2" hidden="1">XLSTAT_20240310_195417_1_HID!$H$1:$H$70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G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C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</calcChain>
</file>

<file path=xl/sharedStrings.xml><?xml version="1.0" encoding="utf-8"?>
<sst xmlns="http://schemas.openxmlformats.org/spreadsheetml/2006/main" count="166" uniqueCount="121">
  <si>
    <t>Base Model</t>
  </si>
  <si>
    <t xml:space="preserve">Proposed Model  </t>
  </si>
  <si>
    <t>Proposed Model</t>
  </si>
  <si>
    <t>Federated Accuracy</t>
  </si>
  <si>
    <t>Benchmark Model Accuracy</t>
  </si>
  <si>
    <t>Personal Accuracy</t>
  </si>
  <si>
    <t>You are currently using XLSTAT Free._x000D_ Order a license to get access to 100 or more additional functions.</t>
  </si>
  <si>
    <t>These results have been generated using XLSTAT Free. You can benefit from many more tools and options with a full version.</t>
  </si>
  <si>
    <t>Y / Dependent variables: Workbook = Book1.xlsx / Sheet = Sheet1 / Range = Sheet1!$C$1:$C$41 / 40 rows and 1 column</t>
  </si>
  <si>
    <t>X / Quantitative: Workbook = Book1.xlsx / Sheet = Sheet1 / Range = Sheet1!$E$1:$G$41 / 40 rows and 3 columns</t>
  </si>
  <si>
    <t>Confidence interval (%): 95</t>
  </si>
  <si>
    <t>Tolerance: 0.0001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</si>
  <si>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</si>
  <si>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</si>
  <si>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</si>
  <si>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</si>
  <si>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</si>
  <si>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</si>
  <si>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</si>
  <si>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</si>
  <si>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</si>
  <si>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</si>
  <si>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Regression of variable Proposed Model:</t>
  </si>
  <si>
    <t>Goodness of fit statistics (Proposed Model):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</si>
  <si>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</si>
  <si>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</si>
  <si>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</si>
  <si>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</si>
  <si>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</si>
  <si>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</si>
  <si>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</si>
  <si>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</si>
  <si>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</si>
  <si>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</si>
  <si>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AICC</t>
  </si>
  <si>
    <t>SBC</t>
  </si>
  <si>
    <t>PC</t>
  </si>
  <si>
    <t>Analysis of variance (Proposed Model):</t>
  </si>
  <si>
    <t>Source</t>
  </si>
  <si>
    <t>Sum of squares</t>
  </si>
  <si>
    <t>Mean squares</t>
  </si>
  <si>
    <t>F</t>
  </si>
  <si>
    <t>Pr &gt; F</t>
  </si>
  <si>
    <t>p-values signification codes</t>
  </si>
  <si>
    <t>Model</t>
  </si>
  <si>
    <t>Error</t>
  </si>
  <si>
    <t>Corrected Total</t>
  </si>
  <si>
    <t>***</t>
  </si>
  <si>
    <t/>
  </si>
  <si>
    <t>Computed against model Y=Mean(Y)</t>
  </si>
  <si>
    <t>Signification codes: 0 &lt; *** &lt; 0.001 &lt; ** &lt; 0.01 &lt; * &lt; 0.05 &lt; . &lt; 0.1 &lt; ° &lt; 1</t>
  </si>
  <si>
    <t>Model parameters (Proposed Model):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</si>
  <si>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</si>
  <si>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</si>
  <si>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</si>
  <si>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</si>
  <si>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</si>
  <si>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</si>
  <si>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</si>
  <si>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*</t>
  </si>
  <si>
    <t>?</t>
  </si>
  <si>
    <t>Equation of the model (Proposed Model):</t>
  </si>
  <si>
    <t>Proposed Model = 151.082262344501-0.900437055037396*Federated Accuracy-1.54423257503985*Benchmark Model Accuracy+0.183744063398947*Personal Accuracy</t>
  </si>
  <si>
    <t>Standardized coefficients (Proposed Model):</t>
  </si>
  <si>
    <t xml:space="preserve"> </t>
  </si>
  <si>
    <t>Predictions and residuals (Proposed Model):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</si>
  <si>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</si>
  <si>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</si>
  <si>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</si>
  <si>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</si>
  <si>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</si>
  <si>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</si>
  <si>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</si>
  <si>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</si>
  <si>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</si>
  <si>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</si>
  <si>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</si>
  <si>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</si>
  <si>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</si>
  <si>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</si>
  <si>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</si>
  <si>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</si>
  <si>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</si>
  <si>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</si>
  <si>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</si>
  <si>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</si>
  <si>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</si>
  <si>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</si>
  <si>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</si>
  <si>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</si>
  <si>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</si>
  <si>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</si>
  <si>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</si>
  <si>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</si>
  <si>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</si>
  <si>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</si>
  <si>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</si>
  <si>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</si>
  <si>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</si>
  <si>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</si>
  <si>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</si>
  <si>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</si>
  <si>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</si>
  <si>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</si>
  <si>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</si>
  <si>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</si>
  <si>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</si>
  <si>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</si>
  <si>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Pred(Proposed Model)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</si>
  <si>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</si>
  <si>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</si>
  <si>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</si>
  <si>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</si>
  <si>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</si>
  <si>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</si>
  <si>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</si>
  <si>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</si>
  <si>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Interpretation (Proposed Model):</t>
  </si>
  <si>
    <t>Given the R2, 73% of the variability of the dependent variable Proposed Model is explained by the 3 explanatory variables.</t>
  </si>
  <si>
    <t>Given the p-value of the F statistic computed in the ANOVA table, and given the significance level of 5%, the information brought by the explanatory variables is significantly better than what a basic mean would bring.</t>
  </si>
  <si>
    <r>
      <t>XLSTAT 2023.3.1.1416 - Linear regression - Start time: 03/10/2024 at 19:54:42 / End time: 03/10/2024 at 19:54:43</t>
    </r>
    <r>
      <rPr>
        <sz val="11"/>
        <color rgb="FFFFFFFF"/>
        <rFont val="Calibri"/>
        <family val="2"/>
        <scheme val="minor"/>
      </rPr>
      <t xml:space="preserve"> / Microsoft Excel 16.05378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</si>
</sst>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[&lt;0.0001]&quot;&lt;0.0001&quot;;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27447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1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1" xfId="0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/>
    <xf numFmtId="49" fontId="0" fillId="0" borderId="3" xfId="0" applyNumberFormat="1" applyBorder="1" applyAlignment="1"/>
    <xf numFmtId="0" fontId="4" fillId="0" borderId="2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/>
    <xf numFmtId="49" fontId="5" fillId="0" borderId="3" xfId="0" applyNumberFormat="1" applyFont="1" applyBorder="1" applyAlignment="1"/>
    <xf numFmtId="164" fontId="0" fillId="0" borderId="2" xfId="0" applyNumberForma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6" fillId="0" borderId="3" xfId="0" applyNumberFormat="1" applyFont="1" applyBorder="1" applyAlignment="1">
      <alignment horizontal="center"/>
    </xf>
    <xf numFmtId="49" fontId="0" fillId="0" borderId="1" xfId="0" applyNumberFormat="1" applyBorder="1" applyAlignment="1"/>
    <xf numFmtId="0" fontId="0" fillId="0" borderId="1" xfId="0" applyNumberFormat="1" applyBorder="1" applyAlignment="1">
      <alignment horizontal="center"/>
    </xf>
    <xf numFmtId="0" fontId="0" fillId="0" borderId="0" xfId="0" applyNumberFormat="1" applyFont="1"/>
    <xf numFmtId="165" fontId="0" fillId="0" borderId="3" xfId="0" applyNumberForma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7" fillId="0" borderId="0" xfId="0" applyFont="1"/>
    <xf numFmtId="0" fontId="0" fillId="0" borderId="2" xfId="0" applyNumberFormat="1" applyBorder="1" applyAlignment="1">
      <alignment horizontal="center"/>
    </xf>
    <xf numFmtId="0" fontId="0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Proposed Model / Standardized coefficients
(95% conf. interval)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582-4F0F-B812-4334DA9AEA94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582-4F0F-B812-4334DA9AEA94}"/>
              </c:ext>
            </c:extLst>
          </c:dPt>
          <c:dPt>
            <c:idx val="2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582-4F0F-B812-4334DA9AEA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0.29527900836098031</c:v>
                </c:pt>
                <c:pt idx="1">
                  <c:v>0.23474922970410195</c:v>
                </c:pt>
                <c:pt idx="2">
                  <c:v>0.29370392113745142</c:v>
                </c:pt>
              </c:numLit>
            </c:plus>
            <c:minus>
              <c:numLit>
                <c:formatCode>General</c:formatCode>
                <c:ptCount val="3"/>
                <c:pt idx="0">
                  <c:v>0.29527900836098037</c:v>
                </c:pt>
                <c:pt idx="1">
                  <c:v>0.23474922970410195</c:v>
                </c:pt>
                <c:pt idx="2">
                  <c:v>0.29370392113745142</c:v>
                </c:pt>
              </c:numLit>
            </c:minus>
          </c:errBars>
          <c:cat>
            <c:strRef>
              <c:f>'Linear regression'!$B$79:$B$81</c:f>
              <c:strCache>
                <c:ptCount val="3"/>
                <c:pt idx="0">
                  <c:v>Federated Accuracy</c:v>
                </c:pt>
                <c:pt idx="1">
                  <c:v>Benchmark Model Accuracy</c:v>
                </c:pt>
                <c:pt idx="2">
                  <c:v>Personal Accuracy</c:v>
                </c:pt>
              </c:strCache>
            </c:strRef>
          </c:cat>
          <c:val>
            <c:numRef>
              <c:f>'Linear regression'!$C$79:$C$81</c:f>
              <c:numCache>
                <c:formatCode>0.000</c:formatCode>
                <c:ptCount val="3"/>
                <c:pt idx="0">
                  <c:v>-0.34143116583633076</c:v>
                </c:pt>
                <c:pt idx="1">
                  <c:v>-0.66975385422069134</c:v>
                </c:pt>
                <c:pt idx="2">
                  <c:v>9.5624086374167347E-2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2-4F0F-B812-4334DA9AE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47815456"/>
        <c:axId val="147803808"/>
      </c:barChart>
      <c:catAx>
        <c:axId val="14781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47803808"/>
        <c:crosses val="autoZero"/>
        <c:auto val="1"/>
        <c:lblAlgn val="ctr"/>
        <c:lblOffset val="100"/>
        <c:noMultiLvlLbl val="0"/>
      </c:catAx>
      <c:valAx>
        <c:axId val="14780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coefficients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78154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Proposed Model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regression'!$G$108:$G$147</c:f>
              <c:numCache>
                <c:formatCode>0.000</c:formatCode>
                <c:ptCount val="40"/>
                <c:pt idx="0">
                  <c:v>39.14220547</c:v>
                </c:pt>
                <c:pt idx="1">
                  <c:v>32.502470359999997</c:v>
                </c:pt>
                <c:pt idx="2">
                  <c:v>27.96981293</c:v>
                </c:pt>
                <c:pt idx="3">
                  <c:v>24.292836040000001</c:v>
                </c:pt>
                <c:pt idx="4">
                  <c:v>21.507737580000001</c:v>
                </c:pt>
                <c:pt idx="5">
                  <c:v>19.142095050000002</c:v>
                </c:pt>
                <c:pt idx="6">
                  <c:v>17.209190790000001</c:v>
                </c:pt>
                <c:pt idx="7">
                  <c:v>15.74054873</c:v>
                </c:pt>
                <c:pt idx="8">
                  <c:v>14.53276878</c:v>
                </c:pt>
                <c:pt idx="9">
                  <c:v>13.452965239999999</c:v>
                </c:pt>
                <c:pt idx="10">
                  <c:v>12.48766135</c:v>
                </c:pt>
                <c:pt idx="11">
                  <c:v>11.67781065</c:v>
                </c:pt>
                <c:pt idx="12">
                  <c:v>10.924111590000001</c:v>
                </c:pt>
                <c:pt idx="13">
                  <c:v>10.38382616</c:v>
                </c:pt>
                <c:pt idx="14">
                  <c:v>9.7584553009999997</c:v>
                </c:pt>
                <c:pt idx="15">
                  <c:v>9.26462304</c:v>
                </c:pt>
                <c:pt idx="16">
                  <c:v>8.8341539840000003</c:v>
                </c:pt>
                <c:pt idx="17">
                  <c:v>8.4152737510000009</c:v>
                </c:pt>
                <c:pt idx="18">
                  <c:v>8.0671599080000007</c:v>
                </c:pt>
                <c:pt idx="19">
                  <c:v>7.6953521020000002</c:v>
                </c:pt>
                <c:pt idx="20">
                  <c:v>7.3459018829999998</c:v>
                </c:pt>
                <c:pt idx="21">
                  <c:v>7.0353272489999998</c:v>
                </c:pt>
                <c:pt idx="22">
                  <c:v>6.7565780000000002</c:v>
                </c:pt>
                <c:pt idx="23">
                  <c:v>6.4897799999999997</c:v>
                </c:pt>
                <c:pt idx="24">
                  <c:v>6.1321399999999997</c:v>
                </c:pt>
                <c:pt idx="25">
                  <c:v>5.7123419999999996</c:v>
                </c:pt>
                <c:pt idx="26">
                  <c:v>5.5124230000000001</c:v>
                </c:pt>
                <c:pt idx="27">
                  <c:v>5.3454455000000003</c:v>
                </c:pt>
                <c:pt idx="28">
                  <c:v>5.1343240000000003</c:v>
                </c:pt>
                <c:pt idx="29">
                  <c:v>4.8343210000000001</c:v>
                </c:pt>
                <c:pt idx="30">
                  <c:v>4.6234343000000004</c:v>
                </c:pt>
                <c:pt idx="31">
                  <c:v>4.4242321000000002</c:v>
                </c:pt>
                <c:pt idx="32">
                  <c:v>4.2434500000000002</c:v>
                </c:pt>
                <c:pt idx="33">
                  <c:v>4.0124230000000001</c:v>
                </c:pt>
                <c:pt idx="34">
                  <c:v>3.9123429999999999</c:v>
                </c:pt>
                <c:pt idx="35">
                  <c:v>3.7235429999999998</c:v>
                </c:pt>
                <c:pt idx="36">
                  <c:v>3.5432299999999999</c:v>
                </c:pt>
                <c:pt idx="37">
                  <c:v>3.3345340000000001</c:v>
                </c:pt>
                <c:pt idx="38">
                  <c:v>3.1323400000000001</c:v>
                </c:pt>
                <c:pt idx="39">
                  <c:v>2.9543339999999998</c:v>
                </c:pt>
              </c:numCache>
            </c:numRef>
          </c:xVal>
          <c:yVal>
            <c:numRef>
              <c:f>'Linear regression'!$J$108:$J$147</c:f>
              <c:numCache>
                <c:formatCode>0.000</c:formatCode>
                <c:ptCount val="40"/>
                <c:pt idx="0">
                  <c:v>1.5879269550017669</c:v>
                </c:pt>
                <c:pt idx="1">
                  <c:v>0.39536314402143213</c:v>
                </c:pt>
                <c:pt idx="2">
                  <c:v>-0.68646265221627611</c:v>
                </c:pt>
                <c:pt idx="3">
                  <c:v>-0.54686769811237368</c:v>
                </c:pt>
                <c:pt idx="4">
                  <c:v>2.2165625828734412</c:v>
                </c:pt>
                <c:pt idx="5">
                  <c:v>2.1453496964467531</c:v>
                </c:pt>
                <c:pt idx="6">
                  <c:v>1.6864046932407222</c:v>
                </c:pt>
                <c:pt idx="7">
                  <c:v>1.9543046512431104</c:v>
                </c:pt>
                <c:pt idx="8">
                  <c:v>1.3551869934761303</c:v>
                </c:pt>
                <c:pt idx="9">
                  <c:v>1.002406002466788</c:v>
                </c:pt>
                <c:pt idx="10">
                  <c:v>-0.21552872190217665</c:v>
                </c:pt>
                <c:pt idx="11">
                  <c:v>-0.56674601567553118</c:v>
                </c:pt>
                <c:pt idx="12">
                  <c:v>-1.5202102015802004</c:v>
                </c:pt>
                <c:pt idx="13">
                  <c:v>-7.851886970187423E-2</c:v>
                </c:pt>
                <c:pt idx="14">
                  <c:v>-0.12296867232560586</c:v>
                </c:pt>
                <c:pt idx="15">
                  <c:v>-0.32443878320840613</c:v>
                </c:pt>
                <c:pt idx="16">
                  <c:v>-5.0881367297780445E-3</c:v>
                </c:pt>
                <c:pt idx="17">
                  <c:v>0.48635428905388028</c:v>
                </c:pt>
                <c:pt idx="18">
                  <c:v>3.1905869811330707E-2</c:v>
                </c:pt>
                <c:pt idx="19">
                  <c:v>0.73596804063277799</c:v>
                </c:pt>
                <c:pt idx="20">
                  <c:v>-8.1676260580479193E-2</c:v>
                </c:pt>
                <c:pt idx="21">
                  <c:v>0.23274551685729145</c:v>
                </c:pt>
                <c:pt idx="22">
                  <c:v>0.74153165102641017</c:v>
                </c:pt>
                <c:pt idx="23">
                  <c:v>-0.52570527511890675</c:v>
                </c:pt>
                <c:pt idx="24">
                  <c:v>-2.7508487619020628E-2</c:v>
                </c:pt>
                <c:pt idx="25">
                  <c:v>-0.69971914611104358</c:v>
                </c:pt>
                <c:pt idx="26">
                  <c:v>-0.16208559773820999</c:v>
                </c:pt>
                <c:pt idx="27">
                  <c:v>-0.63033016607155679</c:v>
                </c:pt>
                <c:pt idx="28">
                  <c:v>-1.2565337003996435</c:v>
                </c:pt>
                <c:pt idx="29">
                  <c:v>-0.4419952832002213</c:v>
                </c:pt>
                <c:pt idx="30">
                  <c:v>-0.26257826108140075</c:v>
                </c:pt>
                <c:pt idx="31">
                  <c:v>-0.36454030218028638</c:v>
                </c:pt>
                <c:pt idx="32">
                  <c:v>-0.47168089113467709</c:v>
                </c:pt>
                <c:pt idx="33">
                  <c:v>-1.7495222776286055</c:v>
                </c:pt>
                <c:pt idx="34">
                  <c:v>-0.98501522490545657</c:v>
                </c:pt>
                <c:pt idx="35">
                  <c:v>-0.34837929630829956</c:v>
                </c:pt>
                <c:pt idx="36">
                  <c:v>-0.61286343563372525</c:v>
                </c:pt>
                <c:pt idx="37">
                  <c:v>-0.24342428992906476</c:v>
                </c:pt>
                <c:pt idx="38">
                  <c:v>-0.90068732245412431</c:v>
                </c:pt>
                <c:pt idx="39">
                  <c:v>-0.74093511660460754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78-40AB-975C-74B17EF16B52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32.502470359999997</c:v>
              </c:pt>
            </c:numLit>
          </c:xVal>
          <c:yVal>
            <c:numLit>
              <c:formatCode>General</c:formatCode>
              <c:ptCount val="1"/>
              <c:pt idx="0">
                <c:v>0.39536314402143213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678-40AB-975C-74B17EF1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07968"/>
        <c:axId val="147802976"/>
      </c:scatterChart>
      <c:valAx>
        <c:axId val="147807968"/>
        <c:scaling>
          <c:orientation val="minMax"/>
          <c:max val="4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Proposed Model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47802976"/>
        <c:crosses val="autoZero"/>
        <c:crossBetween val="midCat"/>
      </c:valAx>
      <c:valAx>
        <c:axId val="147802976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78079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Pred(Proposed Model) / Standardized residuals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regression'!$H$108:$H$147</c:f>
              <c:numCache>
                <c:formatCode>0.000</c:formatCode>
                <c:ptCount val="40"/>
                <c:pt idx="0">
                  <c:v>31.913577431521638</c:v>
                </c:pt>
                <c:pt idx="1">
                  <c:v>30.70268158555281</c:v>
                </c:pt>
                <c:pt idx="2">
                  <c:v>31.094757159675396</c:v>
                </c:pt>
                <c:pt idx="3">
                  <c:v>26.782310233672106</c:v>
                </c:pt>
                <c:pt idx="4">
                  <c:v>11.417407930307048</c:v>
                </c:pt>
                <c:pt idx="5">
                  <c:v>9.3759437045441985</c:v>
                </c:pt>
                <c:pt idx="6">
                  <c:v>9.5322682392597358</c:v>
                </c:pt>
                <c:pt idx="7">
                  <c:v>6.8440806946117441</c:v>
                </c:pt>
                <c:pt idx="8">
                  <c:v>8.3636294077095101</c:v>
                </c:pt>
                <c:pt idx="9">
                  <c:v>8.8897703697659516</c:v>
                </c:pt>
                <c:pt idx="10">
                  <c:v>13.468800285473103</c:v>
                </c:pt>
                <c:pt idx="11">
                  <c:v>14.257775759039593</c:v>
                </c:pt>
                <c:pt idx="12">
                  <c:v>17.84447656831933</c:v>
                </c:pt>
                <c:pt idx="13">
                  <c:v>10.74126306935454</c:v>
                </c:pt>
                <c:pt idx="14">
                  <c:v>10.318238476055646</c:v>
                </c:pt>
                <c:pt idx="15">
                  <c:v>10.741546948674047</c:v>
                </c:pt>
                <c:pt idx="16">
                  <c:v>8.8573164145593104</c:v>
                </c:pt>
                <c:pt idx="17">
                  <c:v>6.2012712495529634</c:v>
                </c:pt>
                <c:pt idx="18">
                  <c:v>7.92191666215437</c:v>
                </c:pt>
                <c:pt idx="19">
                  <c:v>4.3450473558121239</c:v>
                </c:pt>
                <c:pt idx="20">
                  <c:v>7.7177120002414821</c:v>
                </c:pt>
                <c:pt idx="21">
                  <c:v>5.9758132935971311</c:v>
                </c:pt>
                <c:pt idx="22">
                  <c:v>3.3809463519921756</c:v>
                </c:pt>
                <c:pt idx="23">
                  <c:v>8.8829177194212825</c:v>
                </c:pt>
                <c:pt idx="24">
                  <c:v>6.2573652972170031</c:v>
                </c:pt>
                <c:pt idx="25">
                  <c:v>8.8976330001347002</c:v>
                </c:pt>
                <c:pt idx="26">
                  <c:v>6.2502758922589177</c:v>
                </c:pt>
                <c:pt idx="27">
                  <c:v>8.2148610594572098</c:v>
                </c:pt>
                <c:pt idx="28">
                  <c:v>10.85436969189502</c:v>
                </c:pt>
                <c:pt idx="29">
                  <c:v>6.8463905646310437</c:v>
                </c:pt>
                <c:pt idx="30">
                  <c:v>5.8187541315383431</c:v>
                </c:pt>
                <c:pt idx="31">
                  <c:v>6.0837078341926105</c:v>
                </c:pt>
                <c:pt idx="32">
                  <c:v>6.3906556407448498</c:v>
                </c:pt>
                <c:pt idx="33">
                  <c:v>11.97667207970316</c:v>
                </c:pt>
                <c:pt idx="34">
                  <c:v>8.396370839348398</c:v>
                </c:pt>
                <c:pt idx="35">
                  <c:v>5.3094499218437274</c:v>
                </c:pt>
                <c:pt idx="36">
                  <c:v>6.3331327726846514</c:v>
                </c:pt>
                <c:pt idx="37">
                  <c:v>4.4426603164437974</c:v>
                </c:pt>
                <c:pt idx="38">
                  <c:v>7.2324868061776435</c:v>
                </c:pt>
                <c:pt idx="39">
                  <c:v>6.3272500788604038</c:v>
                </c:pt>
              </c:numCache>
            </c:numRef>
          </c:xVal>
          <c:yVal>
            <c:numRef>
              <c:f>'Linear regression'!$J$108:$J$147</c:f>
              <c:numCache>
                <c:formatCode>0.000</c:formatCode>
                <c:ptCount val="40"/>
                <c:pt idx="0">
                  <c:v>1.5879269550017669</c:v>
                </c:pt>
                <c:pt idx="1">
                  <c:v>0.39536314402143213</c:v>
                </c:pt>
                <c:pt idx="2">
                  <c:v>-0.68646265221627611</c:v>
                </c:pt>
                <c:pt idx="3">
                  <c:v>-0.54686769811237368</c:v>
                </c:pt>
                <c:pt idx="4">
                  <c:v>2.2165625828734412</c:v>
                </c:pt>
                <c:pt idx="5">
                  <c:v>2.1453496964467531</c:v>
                </c:pt>
                <c:pt idx="6">
                  <c:v>1.6864046932407222</c:v>
                </c:pt>
                <c:pt idx="7">
                  <c:v>1.9543046512431104</c:v>
                </c:pt>
                <c:pt idx="8">
                  <c:v>1.3551869934761303</c:v>
                </c:pt>
                <c:pt idx="9">
                  <c:v>1.002406002466788</c:v>
                </c:pt>
                <c:pt idx="10">
                  <c:v>-0.21552872190217665</c:v>
                </c:pt>
                <c:pt idx="11">
                  <c:v>-0.56674601567553118</c:v>
                </c:pt>
                <c:pt idx="12">
                  <c:v>-1.5202102015802004</c:v>
                </c:pt>
                <c:pt idx="13">
                  <c:v>-7.851886970187423E-2</c:v>
                </c:pt>
                <c:pt idx="14">
                  <c:v>-0.12296867232560586</c:v>
                </c:pt>
                <c:pt idx="15">
                  <c:v>-0.32443878320840613</c:v>
                </c:pt>
                <c:pt idx="16">
                  <c:v>-5.0881367297780445E-3</c:v>
                </c:pt>
                <c:pt idx="17">
                  <c:v>0.48635428905388028</c:v>
                </c:pt>
                <c:pt idx="18">
                  <c:v>3.1905869811330707E-2</c:v>
                </c:pt>
                <c:pt idx="19">
                  <c:v>0.73596804063277799</c:v>
                </c:pt>
                <c:pt idx="20">
                  <c:v>-8.1676260580479193E-2</c:v>
                </c:pt>
                <c:pt idx="21">
                  <c:v>0.23274551685729145</c:v>
                </c:pt>
                <c:pt idx="22">
                  <c:v>0.74153165102641017</c:v>
                </c:pt>
                <c:pt idx="23">
                  <c:v>-0.52570527511890675</c:v>
                </c:pt>
                <c:pt idx="24">
                  <c:v>-2.7508487619020628E-2</c:v>
                </c:pt>
                <c:pt idx="25">
                  <c:v>-0.69971914611104358</c:v>
                </c:pt>
                <c:pt idx="26">
                  <c:v>-0.16208559773820999</c:v>
                </c:pt>
                <c:pt idx="27">
                  <c:v>-0.63033016607155679</c:v>
                </c:pt>
                <c:pt idx="28">
                  <c:v>-1.2565337003996435</c:v>
                </c:pt>
                <c:pt idx="29">
                  <c:v>-0.4419952832002213</c:v>
                </c:pt>
                <c:pt idx="30">
                  <c:v>-0.26257826108140075</c:v>
                </c:pt>
                <c:pt idx="31">
                  <c:v>-0.36454030218028638</c:v>
                </c:pt>
                <c:pt idx="32">
                  <c:v>-0.47168089113467709</c:v>
                </c:pt>
                <c:pt idx="33">
                  <c:v>-1.7495222776286055</c:v>
                </c:pt>
                <c:pt idx="34">
                  <c:v>-0.98501522490545657</c:v>
                </c:pt>
                <c:pt idx="35">
                  <c:v>-0.34837929630829956</c:v>
                </c:pt>
                <c:pt idx="36">
                  <c:v>-0.61286343563372525</c:v>
                </c:pt>
                <c:pt idx="37">
                  <c:v>-0.24342428992906476</c:v>
                </c:pt>
                <c:pt idx="38">
                  <c:v>-0.90068732245412431</c:v>
                </c:pt>
                <c:pt idx="39">
                  <c:v>-0.74093511660460754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D-428E-860A-1263B1910BD1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30.70268158555281</c:v>
              </c:pt>
            </c:numLit>
          </c:xVal>
          <c:yVal>
            <c:numLit>
              <c:formatCode>General</c:formatCode>
              <c:ptCount val="1"/>
              <c:pt idx="0">
                <c:v>0.39536314402143213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F5D-428E-860A-1263B191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07552"/>
        <c:axId val="147812544"/>
      </c:scatterChart>
      <c:valAx>
        <c:axId val="147807552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Pred(Proposed Model)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47812544"/>
        <c:crosses val="autoZero"/>
        <c:crossBetween val="midCat"/>
      </c:valAx>
      <c:valAx>
        <c:axId val="147812544"/>
        <c:scaling>
          <c:orientation val="minMax"/>
          <c:max val="2.5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78075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Pred(Proposed Model) - Proposed Model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'Linear regression'!$H$108:$H$147</c:f>
              <c:numCache>
                <c:formatCode>0.000</c:formatCode>
                <c:ptCount val="40"/>
                <c:pt idx="0">
                  <c:v>31.913577431521638</c:v>
                </c:pt>
                <c:pt idx="1">
                  <c:v>30.70268158555281</c:v>
                </c:pt>
                <c:pt idx="2">
                  <c:v>31.094757159675396</c:v>
                </c:pt>
                <c:pt idx="3">
                  <c:v>26.782310233672106</c:v>
                </c:pt>
                <c:pt idx="4">
                  <c:v>11.417407930307048</c:v>
                </c:pt>
                <c:pt idx="5">
                  <c:v>9.3759437045441985</c:v>
                </c:pt>
                <c:pt idx="6">
                  <c:v>9.5322682392597358</c:v>
                </c:pt>
                <c:pt idx="7">
                  <c:v>6.8440806946117441</c:v>
                </c:pt>
                <c:pt idx="8">
                  <c:v>8.3636294077095101</c:v>
                </c:pt>
                <c:pt idx="9">
                  <c:v>8.8897703697659516</c:v>
                </c:pt>
                <c:pt idx="10">
                  <c:v>13.468800285473103</c:v>
                </c:pt>
                <c:pt idx="11">
                  <c:v>14.257775759039593</c:v>
                </c:pt>
                <c:pt idx="12">
                  <c:v>17.84447656831933</c:v>
                </c:pt>
                <c:pt idx="13">
                  <c:v>10.74126306935454</c:v>
                </c:pt>
                <c:pt idx="14">
                  <c:v>10.318238476055646</c:v>
                </c:pt>
                <c:pt idx="15">
                  <c:v>10.741546948674047</c:v>
                </c:pt>
                <c:pt idx="16">
                  <c:v>8.8573164145593104</c:v>
                </c:pt>
                <c:pt idx="17">
                  <c:v>6.2012712495529634</c:v>
                </c:pt>
                <c:pt idx="18">
                  <c:v>7.92191666215437</c:v>
                </c:pt>
                <c:pt idx="19">
                  <c:v>4.3450473558121239</c:v>
                </c:pt>
                <c:pt idx="20">
                  <c:v>7.7177120002414821</c:v>
                </c:pt>
                <c:pt idx="21">
                  <c:v>5.9758132935971311</c:v>
                </c:pt>
                <c:pt idx="22">
                  <c:v>3.3809463519921756</c:v>
                </c:pt>
                <c:pt idx="23">
                  <c:v>8.8829177194212825</c:v>
                </c:pt>
                <c:pt idx="24">
                  <c:v>6.2573652972170031</c:v>
                </c:pt>
                <c:pt idx="25">
                  <c:v>8.8976330001347002</c:v>
                </c:pt>
                <c:pt idx="26">
                  <c:v>6.2502758922589177</c:v>
                </c:pt>
                <c:pt idx="27">
                  <c:v>8.2148610594572098</c:v>
                </c:pt>
                <c:pt idx="28">
                  <c:v>10.85436969189502</c:v>
                </c:pt>
                <c:pt idx="29">
                  <c:v>6.8463905646310437</c:v>
                </c:pt>
                <c:pt idx="30">
                  <c:v>5.8187541315383431</c:v>
                </c:pt>
                <c:pt idx="31">
                  <c:v>6.0837078341926105</c:v>
                </c:pt>
                <c:pt idx="32">
                  <c:v>6.3906556407448498</c:v>
                </c:pt>
                <c:pt idx="33">
                  <c:v>11.97667207970316</c:v>
                </c:pt>
                <c:pt idx="34">
                  <c:v>8.396370839348398</c:v>
                </c:pt>
                <c:pt idx="35">
                  <c:v>5.3094499218437274</c:v>
                </c:pt>
                <c:pt idx="36">
                  <c:v>6.3331327726846514</c:v>
                </c:pt>
                <c:pt idx="37">
                  <c:v>4.4426603164437974</c:v>
                </c:pt>
                <c:pt idx="38">
                  <c:v>7.2324868061776435</c:v>
                </c:pt>
                <c:pt idx="39">
                  <c:v>6.3272500788604038</c:v>
                </c:pt>
              </c:numCache>
            </c:numRef>
          </c:xVal>
          <c:yVal>
            <c:numRef>
              <c:f>'Linear regression'!$G$108:$G$147</c:f>
              <c:numCache>
                <c:formatCode>0.000</c:formatCode>
                <c:ptCount val="40"/>
                <c:pt idx="0">
                  <c:v>39.14220547</c:v>
                </c:pt>
                <c:pt idx="1">
                  <c:v>32.502470359999997</c:v>
                </c:pt>
                <c:pt idx="2">
                  <c:v>27.96981293</c:v>
                </c:pt>
                <c:pt idx="3">
                  <c:v>24.292836040000001</c:v>
                </c:pt>
                <c:pt idx="4">
                  <c:v>21.507737580000001</c:v>
                </c:pt>
                <c:pt idx="5">
                  <c:v>19.142095050000002</c:v>
                </c:pt>
                <c:pt idx="6">
                  <c:v>17.209190790000001</c:v>
                </c:pt>
                <c:pt idx="7">
                  <c:v>15.74054873</c:v>
                </c:pt>
                <c:pt idx="8">
                  <c:v>14.53276878</c:v>
                </c:pt>
                <c:pt idx="9">
                  <c:v>13.452965239999999</c:v>
                </c:pt>
                <c:pt idx="10">
                  <c:v>12.48766135</c:v>
                </c:pt>
                <c:pt idx="11">
                  <c:v>11.67781065</c:v>
                </c:pt>
                <c:pt idx="12">
                  <c:v>10.924111590000001</c:v>
                </c:pt>
                <c:pt idx="13">
                  <c:v>10.38382616</c:v>
                </c:pt>
                <c:pt idx="14">
                  <c:v>9.7584553009999997</c:v>
                </c:pt>
                <c:pt idx="15">
                  <c:v>9.26462304</c:v>
                </c:pt>
                <c:pt idx="16">
                  <c:v>8.8341539840000003</c:v>
                </c:pt>
                <c:pt idx="17">
                  <c:v>8.4152737510000009</c:v>
                </c:pt>
                <c:pt idx="18">
                  <c:v>8.0671599080000007</c:v>
                </c:pt>
                <c:pt idx="19">
                  <c:v>7.6953521020000002</c:v>
                </c:pt>
                <c:pt idx="20">
                  <c:v>7.3459018829999998</c:v>
                </c:pt>
                <c:pt idx="21">
                  <c:v>7.0353272489999998</c:v>
                </c:pt>
                <c:pt idx="22">
                  <c:v>6.7565780000000002</c:v>
                </c:pt>
                <c:pt idx="23">
                  <c:v>6.4897799999999997</c:v>
                </c:pt>
                <c:pt idx="24">
                  <c:v>6.1321399999999997</c:v>
                </c:pt>
                <c:pt idx="25">
                  <c:v>5.7123419999999996</c:v>
                </c:pt>
                <c:pt idx="26">
                  <c:v>5.5124230000000001</c:v>
                </c:pt>
                <c:pt idx="27">
                  <c:v>5.3454455000000003</c:v>
                </c:pt>
                <c:pt idx="28">
                  <c:v>5.1343240000000003</c:v>
                </c:pt>
                <c:pt idx="29">
                  <c:v>4.8343210000000001</c:v>
                </c:pt>
                <c:pt idx="30">
                  <c:v>4.6234343000000004</c:v>
                </c:pt>
                <c:pt idx="31">
                  <c:v>4.4242321000000002</c:v>
                </c:pt>
                <c:pt idx="32">
                  <c:v>4.2434500000000002</c:v>
                </c:pt>
                <c:pt idx="33">
                  <c:v>4.0124230000000001</c:v>
                </c:pt>
                <c:pt idx="34">
                  <c:v>3.9123429999999999</c:v>
                </c:pt>
                <c:pt idx="35">
                  <c:v>3.7235429999999998</c:v>
                </c:pt>
                <c:pt idx="36">
                  <c:v>3.5432299999999999</c:v>
                </c:pt>
                <c:pt idx="37">
                  <c:v>3.3345340000000001</c:v>
                </c:pt>
                <c:pt idx="38">
                  <c:v>3.1323400000000001</c:v>
                </c:pt>
                <c:pt idx="39">
                  <c:v>2.9543339999999998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3-46BD-B59A-A42D4EEEAC35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30.70268158555281</c:v>
              </c:pt>
            </c:numLit>
          </c:xVal>
          <c:yVal>
            <c:numLit>
              <c:formatCode>General</c:formatCode>
              <c:ptCount val="1"/>
              <c:pt idx="0">
                <c:v>32.502470359999997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FA3-46BD-B59A-A42D4EEEAC35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XLSTAT_20240310_195417_1_HID!xdata1</c:f>
              <c:numCache>
                <c:formatCode>General</c:formatCode>
                <c:ptCount val="70"/>
                <c:pt idx="0">
                  <c:v>2.239641108811</c:v>
                </c:pt>
                <c:pt idx="1">
                  <c:v>2.7622012799561451</c:v>
                </c:pt>
                <c:pt idx="2">
                  <c:v>3.2847614511012901</c:v>
                </c:pt>
                <c:pt idx="3">
                  <c:v>3.8073216222464348</c:v>
                </c:pt>
                <c:pt idx="4">
                  <c:v>4.3298817933915803</c:v>
                </c:pt>
                <c:pt idx="5">
                  <c:v>4.8524419645367249</c:v>
                </c:pt>
                <c:pt idx="6">
                  <c:v>5.3750021356818696</c:v>
                </c:pt>
                <c:pt idx="7">
                  <c:v>5.8975623068270142</c:v>
                </c:pt>
                <c:pt idx="8">
                  <c:v>6.4201224779721597</c:v>
                </c:pt>
                <c:pt idx="9">
                  <c:v>6.9426826491173044</c:v>
                </c:pt>
                <c:pt idx="10">
                  <c:v>7.4652428202624499</c:v>
                </c:pt>
                <c:pt idx="11">
                  <c:v>7.9878029914075945</c:v>
                </c:pt>
                <c:pt idx="12">
                  <c:v>8.5103631625527392</c:v>
                </c:pt>
                <c:pt idx="13">
                  <c:v>9.0329233336978838</c:v>
                </c:pt>
                <c:pt idx="14">
                  <c:v>9.5554835048430284</c:v>
                </c:pt>
                <c:pt idx="15">
                  <c:v>10.078043675988175</c:v>
                </c:pt>
                <c:pt idx="16">
                  <c:v>10.600603847133319</c:v>
                </c:pt>
                <c:pt idx="17">
                  <c:v>11.123164018278464</c:v>
                </c:pt>
                <c:pt idx="18">
                  <c:v>11.645724189423609</c:v>
                </c:pt>
                <c:pt idx="19">
                  <c:v>12.168284360568755</c:v>
                </c:pt>
                <c:pt idx="20">
                  <c:v>12.6908445317139</c:v>
                </c:pt>
                <c:pt idx="21">
                  <c:v>13.213404702859044</c:v>
                </c:pt>
                <c:pt idx="22">
                  <c:v>13.735964874004189</c:v>
                </c:pt>
                <c:pt idx="23">
                  <c:v>14.258525045149334</c:v>
                </c:pt>
                <c:pt idx="24">
                  <c:v>14.781085216294478</c:v>
                </c:pt>
                <c:pt idx="25">
                  <c:v>15.303645387439625</c:v>
                </c:pt>
                <c:pt idx="26">
                  <c:v>15.826205558584769</c:v>
                </c:pt>
                <c:pt idx="27">
                  <c:v>16.348765729729912</c:v>
                </c:pt>
                <c:pt idx="28">
                  <c:v>16.871325900875057</c:v>
                </c:pt>
                <c:pt idx="29">
                  <c:v>17.393886072020202</c:v>
                </c:pt>
                <c:pt idx="30">
                  <c:v>17.91644624316535</c:v>
                </c:pt>
                <c:pt idx="31">
                  <c:v>18.439006414310494</c:v>
                </c:pt>
                <c:pt idx="32">
                  <c:v>18.961566585455639</c:v>
                </c:pt>
                <c:pt idx="33">
                  <c:v>19.484126756600784</c:v>
                </c:pt>
                <c:pt idx="34">
                  <c:v>20.006686927745928</c:v>
                </c:pt>
                <c:pt idx="35">
                  <c:v>20.529247098891073</c:v>
                </c:pt>
                <c:pt idx="36">
                  <c:v>21.051807270036218</c:v>
                </c:pt>
                <c:pt idx="37">
                  <c:v>21.574367441181362</c:v>
                </c:pt>
                <c:pt idx="38">
                  <c:v>22.09692761232651</c:v>
                </c:pt>
                <c:pt idx="39">
                  <c:v>22.619487783471655</c:v>
                </c:pt>
                <c:pt idx="40">
                  <c:v>23.1420479546168</c:v>
                </c:pt>
                <c:pt idx="41">
                  <c:v>23.664608125761944</c:v>
                </c:pt>
                <c:pt idx="42">
                  <c:v>24.187168296907089</c:v>
                </c:pt>
                <c:pt idx="43">
                  <c:v>24.709728468052234</c:v>
                </c:pt>
                <c:pt idx="44">
                  <c:v>25.232288639197378</c:v>
                </c:pt>
                <c:pt idx="45">
                  <c:v>25.754848810342523</c:v>
                </c:pt>
                <c:pt idx="46">
                  <c:v>26.277408981487667</c:v>
                </c:pt>
                <c:pt idx="47">
                  <c:v>26.799969152632812</c:v>
                </c:pt>
                <c:pt idx="48">
                  <c:v>27.322529323777957</c:v>
                </c:pt>
                <c:pt idx="49">
                  <c:v>27.845089494923105</c:v>
                </c:pt>
                <c:pt idx="50">
                  <c:v>28.36764966606825</c:v>
                </c:pt>
                <c:pt idx="51">
                  <c:v>28.890209837213394</c:v>
                </c:pt>
                <c:pt idx="52">
                  <c:v>29.412770008358539</c:v>
                </c:pt>
                <c:pt idx="53">
                  <c:v>29.935330179503683</c:v>
                </c:pt>
                <c:pt idx="54">
                  <c:v>30.457890350648828</c:v>
                </c:pt>
                <c:pt idx="55">
                  <c:v>30.980450521793973</c:v>
                </c:pt>
                <c:pt idx="56">
                  <c:v>31.503010692939117</c:v>
                </c:pt>
                <c:pt idx="57">
                  <c:v>32.025570864084258</c:v>
                </c:pt>
                <c:pt idx="58">
                  <c:v>32.548131035229403</c:v>
                </c:pt>
                <c:pt idx="59">
                  <c:v>33.070691206374555</c:v>
                </c:pt>
                <c:pt idx="60">
                  <c:v>33.593251377519699</c:v>
                </c:pt>
                <c:pt idx="61">
                  <c:v>34.115811548664844</c:v>
                </c:pt>
                <c:pt idx="62">
                  <c:v>34.638371719809989</c:v>
                </c:pt>
                <c:pt idx="63">
                  <c:v>35.160931890955133</c:v>
                </c:pt>
                <c:pt idx="64">
                  <c:v>35.683492062100278</c:v>
                </c:pt>
                <c:pt idx="65">
                  <c:v>36.206052233245423</c:v>
                </c:pt>
                <c:pt idx="66">
                  <c:v>36.728612404390567</c:v>
                </c:pt>
                <c:pt idx="67">
                  <c:v>37.251172575535712</c:v>
                </c:pt>
                <c:pt idx="68">
                  <c:v>37.773732746680857</c:v>
                </c:pt>
                <c:pt idx="69">
                  <c:v>38.296292917826001</c:v>
                </c:pt>
              </c:numCache>
            </c:numRef>
          </c:xVal>
          <c:yVal>
            <c:numRef>
              <c:f>XLSTAT_20240310_195417_1_HID!ydata1</c:f>
              <c:numCache>
                <c:formatCode>General</c:formatCode>
                <c:ptCount val="70"/>
                <c:pt idx="0">
                  <c:v>-7.260172927448588</c:v>
                </c:pt>
                <c:pt idx="1">
                  <c:v>-6.719095753474047</c:v>
                </c:pt>
                <c:pt idx="2">
                  <c:v>-6.1791909470362318</c:v>
                </c:pt>
                <c:pt idx="3">
                  <c:v>-5.6404649649790182</c:v>
                </c:pt>
                <c:pt idx="4">
                  <c:v>-5.1029238680627476</c:v>
                </c:pt>
                <c:pt idx="5">
                  <c:v>-4.5665733099617629</c:v>
                </c:pt>
                <c:pt idx="6">
                  <c:v>-4.0314185268852807</c:v>
                </c:pt>
                <c:pt idx="7">
                  <c:v>-3.4974643278647708</c:v>
                </c:pt>
                <c:pt idx="8">
                  <c:v>-2.9647150857488684</c:v>
                </c:pt>
                <c:pt idx="9">
                  <c:v>-2.4331747289443841</c:v>
                </c:pt>
                <c:pt idx="10">
                  <c:v>-1.902846733939187</c:v>
                </c:pt>
                <c:pt idx="11">
                  <c:v>-1.3737341186397281</c:v>
                </c:pt>
                <c:pt idx="12">
                  <c:v>-0.84583943655272975</c:v>
                </c:pt>
                <c:pt idx="13">
                  <c:v>-0.31916477183695058</c:v>
                </c:pt>
                <c:pt idx="14">
                  <c:v>0.20628826475269868</c:v>
                </c:pt>
                <c:pt idx="15">
                  <c:v>0.73051853901033148</c:v>
                </c:pt>
                <c:pt idx="16">
                  <c:v>1.2535253954993024</c:v>
                </c:pt>
                <c:pt idx="17">
                  <c:v>1.775308658837309</c:v>
                </c:pt>
                <c:pt idx="18">
                  <c:v>2.2958686340405272</c:v>
                </c:pt>
                <c:pt idx="19">
                  <c:v>2.8152061059251867</c:v>
                </c:pt>
                <c:pt idx="20">
                  <c:v>3.3333223375693244</c:v>
                </c:pt>
                <c:pt idx="21">
                  <c:v>3.8502190678417811</c:v>
                </c:pt>
                <c:pt idx="22">
                  <c:v>4.3658985080096357</c:v>
                </c:pt>
                <c:pt idx="23">
                  <c:v>4.8803633374395314</c:v>
                </c:pt>
                <c:pt idx="24">
                  <c:v>5.3936166984122504</c:v>
                </c:pt>
                <c:pt idx="25">
                  <c:v>5.9056621900738815</c:v>
                </c:pt>
                <c:pt idx="26">
                  <c:v>6.4165038615504191</c:v>
                </c:pt>
                <c:pt idx="27">
                  <c:v>6.9261462042562858</c:v>
                </c:pt>
                <c:pt idx="28">
                  <c:v>7.4345941434303278</c:v>
                </c:pt>
                <c:pt idx="29">
                  <c:v>7.9418530289358547</c:v>
                </c:pt>
                <c:pt idx="30">
                  <c:v>8.4479286253640176</c:v>
                </c:pt>
                <c:pt idx="31">
                  <c:v>8.9528271014820966</c:v>
                </c:pt>
                <c:pt idx="32">
                  <c:v>9.4565550190704535</c:v>
                </c:pt>
                <c:pt idx="33">
                  <c:v>9.9591193211935991</c:v>
                </c:pt>
                <c:pt idx="34">
                  <c:v>10.460527319952247</c:v>
                </c:pt>
                <c:pt idx="35">
                  <c:v>10.960786683764487</c:v>
                </c:pt>
                <c:pt idx="36">
                  <c:v>11.45990542422479</c:v>
                </c:pt>
                <c:pt idx="37">
                  <c:v>11.957891882590246</c:v>
                </c:pt>
                <c:pt idx="38">
                  <c:v>12.454754715943491</c:v>
                </c:pt>
                <c:pt idx="39">
                  <c:v>12.950502883081661</c:v>
                </c:pt>
                <c:pt idx="40">
                  <c:v>13.445145630180427</c:v>
                </c:pt>
                <c:pt idx="41">
                  <c:v>13.938692476281288</c:v>
                </c:pt>
                <c:pt idx="42">
                  <c:v>14.431153198649536</c:v>
                </c:pt>
                <c:pt idx="43">
                  <c:v>14.922537818049072</c:v>
                </c:pt>
                <c:pt idx="44">
                  <c:v>15.412856583978876</c:v>
                </c:pt>
                <c:pt idx="45">
                  <c:v>15.90211995991436</c:v>
                </c:pt>
                <c:pt idx="46">
                  <c:v>16.390338608595119</c:v>
                </c:pt>
                <c:pt idx="47">
                  <c:v>16.877523377398603</c:v>
                </c:pt>
                <c:pt idx="48">
                  <c:v>17.36368528383737</c:v>
                </c:pt>
                <c:pt idx="49">
                  <c:v>17.848835501215234</c:v>
                </c:pt>
                <c:pt idx="50">
                  <c:v>18.33298534447561</c:v>
                </c:pt>
                <c:pt idx="51">
                  <c:v>18.816146256272908</c:v>
                </c:pt>
                <c:pt idx="52">
                  <c:v>19.298329793295625</c:v>
                </c:pt>
                <c:pt idx="53">
                  <c:v>19.779547612867283</c:v>
                </c:pt>
                <c:pt idx="54">
                  <c:v>20.259811459849189</c:v>
                </c:pt>
                <c:pt idx="55">
                  <c:v>20.739133153866455</c:v>
                </c:pt>
                <c:pt idx="56">
                  <c:v>21.217524576876446</c:v>
                </c:pt>
                <c:pt idx="57">
                  <c:v>21.694997661096657</c:v>
                </c:pt>
                <c:pt idx="58">
                  <c:v>22.171564377306545</c:v>
                </c:pt>
                <c:pt idx="59">
                  <c:v>22.647236723535833</c:v>
                </c:pt>
                <c:pt idx="60">
                  <c:v>23.12202671414969</c:v>
                </c:pt>
                <c:pt idx="61">
                  <c:v>23.595946369339138</c:v>
                </c:pt>
                <c:pt idx="62">
                  <c:v>24.069007705023012</c:v>
                </c:pt>
                <c:pt idx="63">
                  <c:v>24.541222723166129</c:v>
                </c:pt>
                <c:pt idx="64">
                  <c:v>25.012603402516532</c:v>
                </c:pt>
                <c:pt idx="65">
                  <c:v>25.483161689762863</c:v>
                </c:pt>
                <c:pt idx="66">
                  <c:v>25.952909491111743</c:v>
                </c:pt>
                <c:pt idx="67">
                  <c:v>26.421858664283199</c:v>
                </c:pt>
                <c:pt idx="68">
                  <c:v>26.890021010921224</c:v>
                </c:pt>
                <c:pt idx="69">
                  <c:v>27.357408269415075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A3-46BD-B59A-A42D4EEEAC35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XLSTAT_20240310_195417_1_HID!xdata2</c:f>
              <c:numCache>
                <c:formatCode>General</c:formatCode>
                <c:ptCount val="70"/>
                <c:pt idx="0">
                  <c:v>2.7047570815937401</c:v>
                </c:pt>
                <c:pt idx="1">
                  <c:v>3.2205764415391349</c:v>
                </c:pt>
                <c:pt idx="2">
                  <c:v>3.7363958014845302</c:v>
                </c:pt>
                <c:pt idx="3">
                  <c:v>4.2522151614299251</c:v>
                </c:pt>
                <c:pt idx="4">
                  <c:v>4.7680345213753199</c:v>
                </c:pt>
                <c:pt idx="5">
                  <c:v>5.2838538813207148</c:v>
                </c:pt>
                <c:pt idx="6">
                  <c:v>5.7996732412661096</c:v>
                </c:pt>
                <c:pt idx="7">
                  <c:v>6.3154926012115045</c:v>
                </c:pt>
                <c:pt idx="8">
                  <c:v>6.8313119611568993</c:v>
                </c:pt>
                <c:pt idx="9">
                  <c:v>7.3471313211022942</c:v>
                </c:pt>
                <c:pt idx="10">
                  <c:v>7.862950681047689</c:v>
                </c:pt>
                <c:pt idx="11">
                  <c:v>8.3787700409930839</c:v>
                </c:pt>
                <c:pt idx="12">
                  <c:v>8.8945894009384805</c:v>
                </c:pt>
                <c:pt idx="13">
                  <c:v>9.4104087608838753</c:v>
                </c:pt>
                <c:pt idx="14">
                  <c:v>9.9262281208292702</c:v>
                </c:pt>
                <c:pt idx="15">
                  <c:v>10.442047480774665</c:v>
                </c:pt>
                <c:pt idx="16">
                  <c:v>10.95786684072006</c:v>
                </c:pt>
                <c:pt idx="17">
                  <c:v>11.473686200665455</c:v>
                </c:pt>
                <c:pt idx="18">
                  <c:v>11.98950556061085</c:v>
                </c:pt>
                <c:pt idx="19">
                  <c:v>12.505324920556244</c:v>
                </c:pt>
                <c:pt idx="20">
                  <c:v>13.021144280501639</c:v>
                </c:pt>
                <c:pt idx="21">
                  <c:v>13.536963640447034</c:v>
                </c:pt>
                <c:pt idx="22">
                  <c:v>14.052783000392429</c:v>
                </c:pt>
                <c:pt idx="23">
                  <c:v>14.568602360337824</c:v>
                </c:pt>
                <c:pt idx="24">
                  <c:v>15.08442172028322</c:v>
                </c:pt>
                <c:pt idx="25">
                  <c:v>15.600241080228615</c:v>
                </c:pt>
                <c:pt idx="26">
                  <c:v>16.11606044017401</c:v>
                </c:pt>
                <c:pt idx="27">
                  <c:v>16.631879800119403</c:v>
                </c:pt>
                <c:pt idx="28">
                  <c:v>17.1476991600648</c:v>
                </c:pt>
                <c:pt idx="29">
                  <c:v>17.663518520010193</c:v>
                </c:pt>
                <c:pt idx="30">
                  <c:v>18.17933787995559</c:v>
                </c:pt>
                <c:pt idx="31">
                  <c:v>18.695157239900983</c:v>
                </c:pt>
                <c:pt idx="32">
                  <c:v>19.210976599846379</c:v>
                </c:pt>
                <c:pt idx="33">
                  <c:v>19.726795959791776</c:v>
                </c:pt>
                <c:pt idx="34">
                  <c:v>20.242615319737169</c:v>
                </c:pt>
                <c:pt idx="35">
                  <c:v>20.758434679682566</c:v>
                </c:pt>
                <c:pt idx="36">
                  <c:v>21.274254039627959</c:v>
                </c:pt>
                <c:pt idx="37">
                  <c:v>21.790073399573355</c:v>
                </c:pt>
                <c:pt idx="38">
                  <c:v>22.305892759518748</c:v>
                </c:pt>
                <c:pt idx="39">
                  <c:v>22.821712119464145</c:v>
                </c:pt>
                <c:pt idx="40">
                  <c:v>23.337531479409538</c:v>
                </c:pt>
                <c:pt idx="41">
                  <c:v>23.853350839354935</c:v>
                </c:pt>
                <c:pt idx="42">
                  <c:v>24.369170199300328</c:v>
                </c:pt>
                <c:pt idx="43">
                  <c:v>24.884989559245724</c:v>
                </c:pt>
                <c:pt idx="44">
                  <c:v>25.400808919191117</c:v>
                </c:pt>
                <c:pt idx="45">
                  <c:v>25.916628279136514</c:v>
                </c:pt>
                <c:pt idx="46">
                  <c:v>26.432447639081907</c:v>
                </c:pt>
                <c:pt idx="47">
                  <c:v>26.948266999027304</c:v>
                </c:pt>
                <c:pt idx="48">
                  <c:v>27.4640863589727</c:v>
                </c:pt>
                <c:pt idx="49">
                  <c:v>27.979905718918094</c:v>
                </c:pt>
                <c:pt idx="50">
                  <c:v>28.49572507886349</c:v>
                </c:pt>
                <c:pt idx="51">
                  <c:v>29.011544438808883</c:v>
                </c:pt>
                <c:pt idx="52">
                  <c:v>29.52736379875428</c:v>
                </c:pt>
                <c:pt idx="53">
                  <c:v>30.043183158699673</c:v>
                </c:pt>
                <c:pt idx="54">
                  <c:v>30.55900251864507</c:v>
                </c:pt>
                <c:pt idx="55">
                  <c:v>31.074821878590463</c:v>
                </c:pt>
                <c:pt idx="56">
                  <c:v>31.590641238535859</c:v>
                </c:pt>
                <c:pt idx="57">
                  <c:v>32.106460598481249</c:v>
                </c:pt>
                <c:pt idx="58">
                  <c:v>32.622279958426645</c:v>
                </c:pt>
                <c:pt idx="59">
                  <c:v>33.138099318372042</c:v>
                </c:pt>
                <c:pt idx="60">
                  <c:v>33.653918678317439</c:v>
                </c:pt>
                <c:pt idx="61">
                  <c:v>34.169738038262828</c:v>
                </c:pt>
                <c:pt idx="62">
                  <c:v>34.685557398208225</c:v>
                </c:pt>
                <c:pt idx="63">
                  <c:v>35.201376758153621</c:v>
                </c:pt>
                <c:pt idx="64">
                  <c:v>35.717196118099018</c:v>
                </c:pt>
                <c:pt idx="65">
                  <c:v>36.233015478044415</c:v>
                </c:pt>
                <c:pt idx="66">
                  <c:v>36.748834837989811</c:v>
                </c:pt>
                <c:pt idx="67">
                  <c:v>37.264654197935201</c:v>
                </c:pt>
                <c:pt idx="68">
                  <c:v>37.780473557880597</c:v>
                </c:pt>
                <c:pt idx="69">
                  <c:v>38.296292917825994</c:v>
                </c:pt>
              </c:numCache>
            </c:numRef>
          </c:xVal>
          <c:yVal>
            <c:numRef>
              <c:f>XLSTAT_20240310_195417_1_HID!ydata2</c:f>
              <c:numCache>
                <c:formatCode>General</c:formatCode>
                <c:ptCount val="70"/>
                <c:pt idx="0">
                  <c:v>12.188032425271567</c:v>
                </c:pt>
                <c:pt idx="1">
                  <c:v>12.686595868638557</c:v>
                </c:pt>
                <c:pt idx="2">
                  <c:v>13.186307168480196</c:v>
                </c:pt>
                <c:pt idx="3">
                  <c:v>13.687172203916052</c:v>
                </c:pt>
                <c:pt idx="4">
                  <c:v>14.189196468963189</c:v>
                </c:pt>
                <c:pt idx="5">
                  <c:v>14.692385062723643</c:v>
                </c:pt>
                <c:pt idx="6">
                  <c:v>15.196742680182643</c:v>
                </c:pt>
                <c:pt idx="7">
                  <c:v>15.702273603655389</c:v>
                </c:pt>
                <c:pt idx="8">
                  <c:v>16.208981694917959</c:v>
                </c:pt>
                <c:pt idx="9">
                  <c:v>16.716870388055511</c:v>
                </c:pt>
                <c:pt idx="10">
                  <c:v>17.225942683058314</c:v>
                </c:pt>
                <c:pt idx="11">
                  <c:v>17.736201140193064</c:v>
                </c:pt>
                <c:pt idx="12">
                  <c:v>18.247647875174025</c:v>
                </c:pt>
                <c:pt idx="13">
                  <c:v>18.76028455515506</c:v>
                </c:pt>
                <c:pt idx="14">
                  <c:v>19.274112395560181</c:v>
                </c:pt>
                <c:pt idx="15">
                  <c:v>19.789132157766691</c:v>
                </c:pt>
                <c:pt idx="16">
                  <c:v>20.305344147651123</c:v>
                </c:pt>
                <c:pt idx="17">
                  <c:v>20.822748215004523</c:v>
                </c:pt>
                <c:pt idx="18">
                  <c:v>21.341343753819636</c:v>
                </c:pt>
                <c:pt idx="19">
                  <c:v>21.861129703448732</c:v>
                </c:pt>
                <c:pt idx="20">
                  <c:v>22.382104550626902</c:v>
                </c:pt>
                <c:pt idx="21">
                  <c:v>22.904266332351884</c:v>
                </c:pt>
                <c:pt idx="22">
                  <c:v>23.427612639607553</c:v>
                </c:pt>
                <c:pt idx="23">
                  <c:v>23.952140621914818</c:v>
                </c:pt>
                <c:pt idx="24">
                  <c:v>24.477846992689809</c:v>
                </c:pt>
                <c:pt idx="25">
                  <c:v>25.004728035386169</c:v>
                </c:pt>
                <c:pt idx="26">
                  <c:v>25.532779610394861</c:v>
                </c:pt>
                <c:pt idx="27">
                  <c:v>26.061997162671979</c:v>
                </c:pt>
                <c:pt idx="28">
                  <c:v>26.592375730062344</c:v>
                </c:pt>
                <c:pt idx="29">
                  <c:v>27.12390995228402</c:v>
                </c:pt>
                <c:pt idx="30">
                  <c:v>27.656594080536742</c:v>
                </c:pt>
                <c:pt idx="31">
                  <c:v>28.190421987695132</c:v>
                </c:pt>
                <c:pt idx="32">
                  <c:v>28.725387179045967</c:v>
                </c:pt>
                <c:pt idx="33">
                  <c:v>29.26148280352724</c:v>
                </c:pt>
                <c:pt idx="34">
                  <c:v>29.798701665425646</c:v>
                </c:pt>
                <c:pt idx="35">
                  <c:v>30.337036236488217</c:v>
                </c:pt>
                <c:pt idx="36">
                  <c:v>30.876478668403315</c:v>
                </c:pt>
                <c:pt idx="37">
                  <c:v>31.417020805605805</c:v>
                </c:pt>
                <c:pt idx="38">
                  <c:v>31.958654198361216</c:v>
                </c:pt>
                <c:pt idx="39">
                  <c:v>32.501370116084054</c:v>
                </c:pt>
                <c:pt idx="40">
                  <c:v>33.04515956084559</c:v>
                </c:pt>
                <c:pt idx="41">
                  <c:v>33.590013281027559</c:v>
                </c:pt>
                <c:pt idx="42">
                  <c:v>34.135921785078743</c:v>
                </c:pt>
                <c:pt idx="43">
                  <c:v>34.682875355332882</c:v>
                </c:pt>
                <c:pt idx="44">
                  <c:v>35.230864061847349</c:v>
                </c:pt>
                <c:pt idx="45">
                  <c:v>35.779877776223785</c:v>
                </c:pt>
                <c:pt idx="46">
                  <c:v>36.329906185373318</c:v>
                </c:pt>
                <c:pt idx="47">
                  <c:v>36.88093880519083</c:v>
                </c:pt>
                <c:pt idx="48">
                  <c:v>37.432964994104601</c:v>
                </c:pt>
                <c:pt idx="49">
                  <c:v>37.98597396646953</c:v>
                </c:pt>
                <c:pt idx="50">
                  <c:v>38.539954805774322</c:v>
                </c:pt>
                <c:pt idx="51">
                  <c:v>39.094896477634855</c:v>
                </c:pt>
                <c:pt idx="52">
                  <c:v>39.650787842548297</c:v>
                </c:pt>
                <c:pt idx="53">
                  <c:v>40.207617668384529</c:v>
                </c:pt>
                <c:pt idx="54">
                  <c:v>40.765374642593528</c:v>
                </c:pt>
                <c:pt idx="55">
                  <c:v>41.324047384109718</c:v>
                </c:pt>
                <c:pt idx="56">
                  <c:v>41.883624454936012</c:v>
                </c:pt>
                <c:pt idx="57">
                  <c:v>42.444094371392644</c:v>
                </c:pt>
                <c:pt idx="58">
                  <c:v>43.005445615017891</c:v>
                </c:pt>
                <c:pt idx="59">
                  <c:v>43.567666643109334</c:v>
                </c:pt>
                <c:pt idx="60">
                  <c:v>44.130745898896876</c:v>
                </c:pt>
                <c:pt idx="61">
                  <c:v>44.694671821339803</c:v>
                </c:pt>
                <c:pt idx="62">
                  <c:v>45.259432854542581</c:v>
                </c:pt>
                <c:pt idx="63">
                  <c:v>45.825017456785133</c:v>
                </c:pt>
                <c:pt idx="64">
                  <c:v>46.391414109165332</c:v>
                </c:pt>
                <c:pt idx="65">
                  <c:v>46.958611323852807</c:v>
                </c:pt>
                <c:pt idx="66">
                  <c:v>47.526597651954276</c:v>
                </c:pt>
                <c:pt idx="67">
                  <c:v>48.095361690992263</c:v>
                </c:pt>
                <c:pt idx="68">
                  <c:v>48.664892092000102</c:v>
                </c:pt>
                <c:pt idx="69">
                  <c:v>49.235177566236921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A3-46BD-B59A-A42D4EEEAC35}"/>
            </c:ext>
          </c:extLst>
        </c:ser>
        <c:ser>
          <c:idx val="4"/>
          <c:order val="4"/>
          <c:spPr>
            <a:ln w="3175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</c:v>
              </c:pt>
              <c:pt idx="1">
                <c:v>50</c:v>
              </c:pt>
            </c:numLit>
          </c:xVal>
          <c:yVal>
            <c:numLit>
              <c:formatCode>General</c:formatCode>
              <c:ptCount val="2"/>
              <c:pt idx="0">
                <c:v>-10</c:v>
              </c:pt>
              <c:pt idx="1">
                <c:v>50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FA3-46BD-B59A-A42D4EEEA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12128"/>
        <c:axId val="147812960"/>
      </c:scatterChart>
      <c:valAx>
        <c:axId val="147812128"/>
        <c:scaling>
          <c:orientation val="minMax"/>
          <c:max val="50"/>
          <c:min val="-1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Pred(Proposed Model)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47812960"/>
        <c:crosses val="autoZero"/>
        <c:crossBetween val="midCat"/>
      </c:valAx>
      <c:valAx>
        <c:axId val="147812960"/>
        <c:scaling>
          <c:orientation val="minMax"/>
          <c:max val="5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Proposed Model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78121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Standardized residuals / Proposed Model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'Linear regression'!$B$108:$B$147</c:f>
              <c:strCache>
                <c:ptCount val="4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</c:strCache>
            </c:strRef>
          </c:cat>
          <c:val>
            <c:numRef>
              <c:f>'Linear regression'!$J$108:$J$147</c:f>
              <c:numCache>
                <c:formatCode>0.000</c:formatCode>
                <c:ptCount val="40"/>
                <c:pt idx="0">
                  <c:v>1.5879269550017669</c:v>
                </c:pt>
                <c:pt idx="1">
                  <c:v>0.39536314402143213</c:v>
                </c:pt>
                <c:pt idx="2">
                  <c:v>-0.68646265221627611</c:v>
                </c:pt>
                <c:pt idx="3">
                  <c:v>-0.54686769811237368</c:v>
                </c:pt>
                <c:pt idx="4">
                  <c:v>2.2165625828734412</c:v>
                </c:pt>
                <c:pt idx="5">
                  <c:v>2.1453496964467531</c:v>
                </c:pt>
                <c:pt idx="6">
                  <c:v>1.6864046932407222</c:v>
                </c:pt>
                <c:pt idx="7">
                  <c:v>1.9543046512431104</c:v>
                </c:pt>
                <c:pt idx="8">
                  <c:v>1.3551869934761303</c:v>
                </c:pt>
                <c:pt idx="9">
                  <c:v>1.002406002466788</c:v>
                </c:pt>
                <c:pt idx="10">
                  <c:v>-0.21552872190217665</c:v>
                </c:pt>
                <c:pt idx="11">
                  <c:v>-0.56674601567553118</c:v>
                </c:pt>
                <c:pt idx="12">
                  <c:v>-1.5202102015802004</c:v>
                </c:pt>
                <c:pt idx="13">
                  <c:v>-7.851886970187423E-2</c:v>
                </c:pt>
                <c:pt idx="14">
                  <c:v>-0.12296867232560586</c:v>
                </c:pt>
                <c:pt idx="15">
                  <c:v>-0.32443878320840613</c:v>
                </c:pt>
                <c:pt idx="16">
                  <c:v>-5.0881367297780445E-3</c:v>
                </c:pt>
                <c:pt idx="17">
                  <c:v>0.48635428905388028</c:v>
                </c:pt>
                <c:pt idx="18">
                  <c:v>3.1905869811330707E-2</c:v>
                </c:pt>
                <c:pt idx="19">
                  <c:v>0.73596804063277799</c:v>
                </c:pt>
                <c:pt idx="20">
                  <c:v>-8.1676260580479193E-2</c:v>
                </c:pt>
                <c:pt idx="21">
                  <c:v>0.23274551685729145</c:v>
                </c:pt>
                <c:pt idx="22">
                  <c:v>0.74153165102641017</c:v>
                </c:pt>
                <c:pt idx="23">
                  <c:v>-0.52570527511890675</c:v>
                </c:pt>
                <c:pt idx="24">
                  <c:v>-2.7508487619020628E-2</c:v>
                </c:pt>
                <c:pt idx="25">
                  <c:v>-0.69971914611104358</c:v>
                </c:pt>
                <c:pt idx="26">
                  <c:v>-0.16208559773820999</c:v>
                </c:pt>
                <c:pt idx="27">
                  <c:v>-0.63033016607155679</c:v>
                </c:pt>
                <c:pt idx="28">
                  <c:v>-1.2565337003996435</c:v>
                </c:pt>
                <c:pt idx="29">
                  <c:v>-0.4419952832002213</c:v>
                </c:pt>
                <c:pt idx="30">
                  <c:v>-0.26257826108140075</c:v>
                </c:pt>
                <c:pt idx="31">
                  <c:v>-0.36454030218028638</c:v>
                </c:pt>
                <c:pt idx="32">
                  <c:v>-0.47168089113467709</c:v>
                </c:pt>
                <c:pt idx="33">
                  <c:v>-1.7495222776286055</c:v>
                </c:pt>
                <c:pt idx="34">
                  <c:v>-0.98501522490545657</c:v>
                </c:pt>
                <c:pt idx="35">
                  <c:v>-0.34837929630829956</c:v>
                </c:pt>
                <c:pt idx="36">
                  <c:v>-0.61286343563372525</c:v>
                </c:pt>
                <c:pt idx="37">
                  <c:v>-0.24342428992906476</c:v>
                </c:pt>
                <c:pt idx="38">
                  <c:v>-0.90068732245412431</c:v>
                </c:pt>
                <c:pt idx="39">
                  <c:v>-0.74093511660460754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1-4A5D-9C10-9B6550C3E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47805056"/>
        <c:axId val="147806720"/>
      </c:barChart>
      <c:catAx>
        <c:axId val="147805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Observations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47806720"/>
        <c:crosses val="autoZero"/>
        <c:auto val="1"/>
        <c:lblAlgn val="ctr"/>
        <c:lblOffset val="100"/>
        <c:noMultiLvlLbl val="0"/>
      </c:catAx>
      <c:valAx>
        <c:axId val="147806720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Standardized residuals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780505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5" noThreeD="1" sel="1" val="0">
  <itemLst>
    <item val="Summary statistics"/>
    <item val="Correlation matrix"/>
    <item val="Regression of variable Proposed Model"/>
    <item val="Goodness of fit statistics (Proposed Model)"/>
    <item val="Analysis of variance (Proposed Model)"/>
    <item val="Model parameters (Proposed Model)"/>
    <item val="Equation of the model (Proposed Model)"/>
    <item val="Standardized coefficients (Proposed Model)"/>
    <item val="Predictions and residuals (Proposed Model)"/>
    <item val="Interpretation (Proposed Model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109728</xdr:colOff>
      <xdr:row>0</xdr:row>
      <xdr:rowOff>36830</xdr:rowOff>
    </xdr:from>
    <xdr:to>
      <xdr:col>12</xdr:col>
      <xdr:colOff>597408</xdr:colOff>
      <xdr:row>1</xdr:row>
      <xdr:rowOff>147320</xdr:rowOff>
    </xdr:to>
    <xdr:sp macro="[0]!OrderXLSTAT" textlink="">
      <xdr:nvSpPr>
        <xdr:cNvPr id="2" name="BT705548"/>
        <xdr:cNvSpPr txBox="1"/>
      </xdr:nvSpPr>
      <xdr:spPr>
        <a:xfrm>
          <a:off x="6529578" y="36830"/>
          <a:ext cx="1097280" cy="29464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/>
            <a:t>Order</a:t>
          </a:r>
        </a:p>
      </xdr:txBody>
    </xdr:sp>
    <xdr:clientData/>
  </xdr:twoCellAnchor>
  <xdr:twoCellAnchor editAs="oneCell">
    <xdr:from>
      <xdr:col>2</xdr:col>
      <xdr:colOff>12700</xdr:colOff>
      <xdr:row>8</xdr:row>
      <xdr:rowOff>0</xdr:rowOff>
    </xdr:from>
    <xdr:to>
      <xdr:col>2</xdr:col>
      <xdr:colOff>38100</xdr:colOff>
      <xdr:row>8</xdr:row>
      <xdr:rowOff>25400</xdr:rowOff>
    </xdr:to>
    <xdr:sp macro="" textlink="">
      <xdr:nvSpPr>
        <xdr:cNvPr id="3" name="TX515769" hidden="1"/>
        <xdr:cNvSpPr txBox="1"/>
      </xdr:nvSpPr>
      <xdr:spPr>
        <a:xfrm>
          <a:off x="946150" y="14732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RunProcREG
Form53.txt
TextBoxList,TextBox,,False,03,False,,False,,,
CheckBoxTrans,CheckBox,0,False,04,False,Trans,False,,,
ComboBox_TestMethod,ComboBox,0,True,200000000300_Validation,True,Select the method for the extraction of validation data,False,,,
TextBoxTestNumber,TextBox,1,True,200000000500_Validation,True,,False,,,
RefEditGroup,RefEdit0,,True,200000000700_Validation,True,Group variable:,False,,,
CheckBox_Validation,CheckBox,0,True,200000000100_Validation,True,Validation,False,,,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CheckBoxMeanConfTab,CheckBox,-1,True,510000000300_Outputs|Means,True,Confidence interval,False,,,
CheckBoxMeans,CheckBox,-1,True,510000000000_Outputs|Means,True,Means,False,,,
CheckBoxMeanStdError,CheckBox,-1,True,510000000200_Outputs|Means,True,Standard errors,False,,,
CheckBoxLSM,CheckBox,-1,True,510000000100_Outputs|Means,True,LS means,False,,,
CheckBox_Desc,CheckBox,-1,True,500000000000_Outputs|General,True,Descriptive statistics,False,,,
CheckBox_Corr,CheckBox,-1,True,500000000100_Outputs|General,True,Correlations,False,,,
CheckBox_AV,CheckBox,-1,True,500000000400_Outputs|General,True,Analysis of variance,False,,,
CheckBoxPress,CheckBox,0,True,500000000600_Outputs|General,True,Press,False,,,
CheckBox_TISS,CheckBox,0,True,500000000500_Outputs|General,True,Type I/III SS,False,,,
CheckBoxMultiCo,CheckBox,0,True,500000000200_Outputs|General,True,Multicolinearity statistics,False,,,
CheckBoxInterpret,CheckBox,-1,True,500000000700_Outputs|General,True,Interpretation,False,,,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CheckBoxDispX,CheckBox,-1,True,500000000201_Outputs|General,True,X,False,,,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CheckBoxLevene,CheckBox,0,False,530000000100_Outputs|Test assumptions,False,Levene's test,False,,,
CheckBox_Intercept,CheckBox,0,True,100000000000_Options|Model,True,Fixed Intercept,False,,,
TextBox_Intercept,TextBox,0,True,100000010000_Options|Model,True,Fixed Intercept:,False,,,
TextBoxTol,TextBox,0.0001,True,100000030000_Options|Model,True,Tolerance:,False,,,
TextBox_Conf,TextBox,95,True,100000010200_Options|Model,True,Confidence interval (%):,False,,,
CheckBox_Interactions,CheckBox,0,True,100000000100_Options|Model,True,Interactions / Level,False,,,
TextBoxLevel,TextBox,2,True,100000010100_Options|Model,True,,False,,,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TextBox_Threshold,TextBox,0.1,False,100000000501_Options|Model,False,Probability for removal:,False,,,
TextBox_MinVar,TextBox,2,True,100000000701_Options|Model,True,Min variables:,False,,,
TextBox_MaxVar,TextBox,2,True,100000000901_Options|Model,True,Max variables:,False,,,
TextBoxEntrance,TextBox,0.05,False,100000001101_Options|Model,False,Probability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CheckBoxHetero,CheckBox,0,True,120000000100_Options|Covariances,True,Heteroscedasticity,False,,,
ComboBoxHACMethod,ComboBox,0,True,120000010200_Options|Covariances,True,Method:,False,,,
CheckBoxAutoCorr,CheckBox,0,True,120000000300_Options|Covariances,True,Autocorrelation,False,,,
TextBoxLag,TextBox,1,True,120000010400_Options|Covariances,True,Lag: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OptionButton_MVEstimate,OptionButton,0,True,400000000400_Missing data,True,Estimate missing data,False,,,
OptionButton_MeanMode,OptionButton,-1,True,400000000500_Missing data,True,Mean or mode,False,,,
OptionButton_NN,OptionButton,0,True,400000010500_Missing data,True,Nearest neighbor,False,,,
OptionButton_MVRemove,OptionButton,-1,True,400000000100_Missing data,True,Remove the observations,False,,,
OptionButtonEachY,OptionButton,0,True,400000000200_Missing data,True,Check for each Y separately,False,,,
OptionButtonAcrossAll,OptionButton,-1,True,400000010200_Missing data,True,Across all Ys,False,,,
OptionButtonMVRefuse,OptionButton,0,True,400000000000_Missing data,True,Do not accept missing data,False,,,
OptionButton_MVIgnore,OptionButton,0,True,400000000300_Missing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CheckBoxNorm,CheckBox,0,True,530000000000_Outputs|Test assumptions,True,Normality test,False,,,
OptionButtonMean,OptionButton,-1,True,530000000200_Outputs|Test assumptions,True,Mean,False,,,
OptionButtonMedian,OptionButton,0,True,530000010200_Outputs|Test assumptions,True,Median,False,,,
RefEdit_Y,RefEdit0,'Sheet1'!$C$1:$C$41,True,000000030200_General,True,Y / Dependent variables:,False,,41,1
FileSelect1,CommandButton,,False,000000040200_General,False,,False,,,
ScrollBarSelect,ScrollBar,0,False,05,False,,,,,
CheckBox_X,CheckBox,-1,True,000001050200_General,True,Quantitative,False,,,
RefEdit_X,RefEdit0,'Sheet1'!$E$1:$G$41,True,000002050200_General,True,X / Explanatory variables:,False,,41,3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CheckBoxBar,CheckBox,0,True,600000020400_Charts,True,Bar chart,False,,,
CheckBox_PredVarLabels,CheckBox,0,True,300000001002_Prediction,True,Variable labels,False,,,
ScrollBarLevel,SpinButton,2,True,100000020100_Options|Model,False,,,,,
CheckBoxRand,CheckBox,0,True,110000000200_Options|ANOVA / ANCOVA,True,Random effects,False,,,
CheckBoxRestricted,CheckBox,0,True,110000010200_Options|ANOVA / ANCOVA,True,Restricted ANOVA,False,,,
CheckBoxProp,CheckBox,0,True,600000030400_Charts,True,Proportional,False,,,
CheckBoxSummary,CheckBox,-1,True,510000000902_Outputs|Means,True,Summary,False,,,
CheckBoxSumCharts,CheckBox,-1,True,600000000001_Charts,True,Summary charts,False,,,
CheckBoxFilterY,CheckBox,0,True,600000000101_Charts,True,Filter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CheckBoxWithEta,CheckBox,0,True,500000000300_Outputs|General,True,Effect size measures,False,,,
RefEdit_G,RefEdit0,,True,000000080301_General,True,Groups:,False,,,
CheckBox_G,CheckBox,0,True,000000070301_General,True,Groups,False,,,
CheckBoxSortMeans,CheckBox,0,True,510000000400_Outputs|Means,True,Sort the means,False,,,
RefEditClusters,RefEdit0,,True,120000010500_Options|Covariances,True,Clusters:,False,,,
CheckBoxPoints,CheckBox,0,True,600000050400_Charts,True,With points,False,,,
CheckBoxValues,CheckBox,0,True,600000000201_Charts,True,Values,False,,,
CheckBoxHoriz,CheckBox,0,True,600000000301_Charts,True,Display horizontally,False,,,
</a:t>
          </a:r>
        </a:p>
      </xdr:txBody>
    </xdr:sp>
    <xdr:clientData/>
  </xdr:twoCellAnchor>
  <xdr:twoCellAnchor editAs="absolute">
    <xdr:from>
      <xdr:col>1</xdr:col>
      <xdr:colOff>6350</xdr:colOff>
      <xdr:row>8</xdr:row>
      <xdr:rowOff>6350</xdr:rowOff>
    </xdr:from>
    <xdr:to>
      <xdr:col>4</xdr:col>
      <xdr:colOff>6350</xdr:colOff>
      <xdr:row>8</xdr:row>
      <xdr:rowOff>473075</xdr:rowOff>
    </xdr:to>
    <xdr:sp macro="" textlink="">
      <xdr:nvSpPr>
        <xdr:cNvPr id="4" name="BK515769"/>
        <xdr:cNvSpPr/>
      </xdr:nvSpPr>
      <xdr:spPr>
        <a:xfrm>
          <a:off x="330200" y="1479550"/>
          <a:ext cx="1828800" cy="46672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8</xdr:row>
      <xdr:rowOff>53975</xdr:rowOff>
    </xdr:from>
    <xdr:to>
      <xdr:col>1</xdr:col>
      <xdr:colOff>427990</xdr:colOff>
      <xdr:row>8</xdr:row>
      <xdr:rowOff>415925</xdr:rowOff>
    </xdr:to>
    <xdr:pic macro="[0]!ReRunXLSTAT">
      <xdr:nvPicPr>
        <xdr:cNvPr id="5" name="BT51576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890" y="15271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8</xdr:row>
      <xdr:rowOff>53975</xdr:rowOff>
    </xdr:from>
    <xdr:to>
      <xdr:col>2</xdr:col>
      <xdr:colOff>267970</xdr:colOff>
      <xdr:row>8</xdr:row>
      <xdr:rowOff>415925</xdr:rowOff>
    </xdr:to>
    <xdr:pic macro="[0]!AddRemovGrid">
      <xdr:nvPicPr>
        <xdr:cNvPr id="6" name="RM51576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470" y="15271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8</xdr:row>
      <xdr:rowOff>53975</xdr:rowOff>
    </xdr:from>
    <xdr:to>
      <xdr:col>2</xdr:col>
      <xdr:colOff>267970</xdr:colOff>
      <xdr:row>8</xdr:row>
      <xdr:rowOff>415925</xdr:rowOff>
    </xdr:to>
    <xdr:pic macro="[0]!AddRemovGrid">
      <xdr:nvPicPr>
        <xdr:cNvPr id="7" name="AD515769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470" y="15271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8</xdr:row>
      <xdr:rowOff>53975</xdr:rowOff>
    </xdr:from>
    <xdr:to>
      <xdr:col>3</xdr:col>
      <xdr:colOff>107950</xdr:colOff>
      <xdr:row>8</xdr:row>
      <xdr:rowOff>415925</xdr:rowOff>
    </xdr:to>
    <xdr:pic macro="[0]!SendToOfficeLocal">
      <xdr:nvPicPr>
        <xdr:cNvPr id="8" name="WD51576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9050" y="15271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8</xdr:row>
      <xdr:rowOff>53975</xdr:rowOff>
    </xdr:from>
    <xdr:to>
      <xdr:col>3</xdr:col>
      <xdr:colOff>557530</xdr:colOff>
      <xdr:row>8</xdr:row>
      <xdr:rowOff>415925</xdr:rowOff>
    </xdr:to>
    <xdr:pic macro="[0]!SendToOfficeLocal">
      <xdr:nvPicPr>
        <xdr:cNvPr id="9" name="PT51576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38630" y="15271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84</xdr:row>
      <xdr:rowOff>0</xdr:rowOff>
    </xdr:from>
    <xdr:to>
      <xdr:col>7</xdr:col>
      <xdr:colOff>0</xdr:colOff>
      <xdr:row>102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7</xdr:col>
      <xdr:colOff>0</xdr:colOff>
      <xdr:row>167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149</xdr:row>
      <xdr:rowOff>0</xdr:rowOff>
    </xdr:from>
    <xdr:to>
      <xdr:col>13</xdr:col>
      <xdr:colOff>127000</xdr:colOff>
      <xdr:row>167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254000</xdr:colOff>
      <xdr:row>149</xdr:row>
      <xdr:rowOff>0</xdr:rowOff>
    </xdr:from>
    <xdr:to>
      <xdr:col>19</xdr:col>
      <xdr:colOff>254000</xdr:colOff>
      <xdr:row>167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7</xdr:col>
      <xdr:colOff>0</xdr:colOff>
      <xdr:row>187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311150</xdr:colOff>
      <xdr:row>2</xdr:row>
      <xdr:rowOff>0</xdr:rowOff>
    </xdr:from>
    <xdr:to>
      <xdr:col>1</xdr:col>
      <xdr:colOff>12700</xdr:colOff>
      <xdr:row>2</xdr:row>
      <xdr:rowOff>25400</xdr:rowOff>
    </xdr:to>
    <xdr:sp macro="" textlink="">
      <xdr:nvSpPr>
        <xdr:cNvPr id="17" name="XP515769" hidden="1"/>
        <xdr:cNvSpPr txBox="1"/>
      </xdr:nvSpPr>
      <xdr:spPr>
        <a:xfrm>
          <a:off x="311150" y="3683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Linear regression*SEP*Summary statistics*SEP*$B$13
Linear regression*SEP*Correlation matrix*SEP*$B$22
Linear regression*SEP*Regression of variable Proposed Model*SEP*$B$31
Linear regression*SEP*Goodness of fit statistics (Proposed Model)*SEP*$B$33
Linear regression*SEP*Analysis of variance (Proposed Model)*SEP*$B$51
Linear regression*SEP*Model parameters (Proposed Model)*SEP*$B$61
Linear regression*SEP*Equation of the model (Proposed Model)*SEP*$B$71
Linear regression*SEP*Standardized coefficients (Proposed Model)*SEP*$B$76
Linear regression*SEP*Predictions and residuals (Proposed Model)*SEP*$B$105
Linear regression*SEP*Interpretation (Proposed Model)*SEP*$B$190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</xdr:colOff>
          <xdr:row>9</xdr:row>
          <xdr:rowOff>0</xdr:rowOff>
        </xdr:from>
        <xdr:to>
          <xdr:col>5</xdr:col>
          <xdr:colOff>6350</xdr:colOff>
          <xdr:row>10</xdr:row>
          <xdr:rowOff>0</xdr:rowOff>
        </xdr:to>
        <xdr:sp macro="" textlink="">
          <xdr:nvSpPr>
            <xdr:cNvPr id="1025" name="DD256538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7"/>
  <sheetViews>
    <sheetView topLeftCell="A22" workbookViewId="0">
      <selection activeCell="I5" sqref="I5"/>
    </sheetView>
  </sheetViews>
  <sheetFormatPr defaultRowHeight="14.5" x14ac:dyDescent="0.35"/>
  <cols>
    <col min="1" max="1" width="11.81640625" bestFit="1" customWidth="1"/>
    <col min="2" max="2" width="15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</row>
    <row r="2" spans="1:7" x14ac:dyDescent="0.35">
      <c r="A2">
        <v>1.022666667</v>
      </c>
      <c r="B2">
        <v>0.84033333300000002</v>
      </c>
      <c r="C2">
        <v>39.14220547</v>
      </c>
      <c r="D2">
        <v>32.246668120000002</v>
      </c>
      <c r="E2">
        <v>81</v>
      </c>
      <c r="F2">
        <v>38.308100000000003</v>
      </c>
      <c r="G2">
        <v>70.333333300000007</v>
      </c>
    </row>
    <row r="3" spans="1:7" x14ac:dyDescent="0.35">
      <c r="A3">
        <v>1.3</v>
      </c>
      <c r="B3">
        <v>1.012</v>
      </c>
      <c r="C3">
        <v>32.502470359999997</v>
      </c>
      <c r="D3">
        <v>25.370797719999999</v>
      </c>
      <c r="E3">
        <v>83</v>
      </c>
      <c r="F3">
        <v>38.785400000000003</v>
      </c>
      <c r="G3">
        <v>77.555555600000005</v>
      </c>
    </row>
    <row r="4" spans="1:7" x14ac:dyDescent="0.35">
      <c r="A4">
        <v>1.5736666669999999</v>
      </c>
      <c r="B4">
        <v>1.1759999999999999</v>
      </c>
      <c r="C4">
        <v>27.96981293</v>
      </c>
      <c r="D4">
        <v>20.955188400000001</v>
      </c>
      <c r="E4">
        <v>80.666666699999993</v>
      </c>
      <c r="F4">
        <v>39.852400000000003</v>
      </c>
      <c r="G4">
        <v>77.222222200000004</v>
      </c>
    </row>
    <row r="5" spans="1:7" x14ac:dyDescent="0.35">
      <c r="A5">
        <v>1.784666667</v>
      </c>
      <c r="B5">
        <v>1.3540000000000001</v>
      </c>
      <c r="C5">
        <v>24.292836040000001</v>
      </c>
      <c r="D5">
        <v>18.477047280000001</v>
      </c>
      <c r="E5">
        <v>82.666666699999993</v>
      </c>
      <c r="F5">
        <v>41.782899999999998</v>
      </c>
      <c r="G5">
        <v>79.777777799999996</v>
      </c>
    </row>
    <row r="6" spans="1:7" x14ac:dyDescent="0.35">
      <c r="A6">
        <v>2.0169999999999999</v>
      </c>
      <c r="B6">
        <v>1.5293333330000001</v>
      </c>
      <c r="C6">
        <v>21.507737580000001</v>
      </c>
      <c r="D6">
        <v>16.350924549999998</v>
      </c>
      <c r="E6">
        <v>85.333333300000007</v>
      </c>
      <c r="F6">
        <v>50.534799999999997</v>
      </c>
      <c r="G6">
        <v>82.777777799999996</v>
      </c>
    </row>
    <row r="7" spans="1:7" x14ac:dyDescent="0.35">
      <c r="A7">
        <v>2.2496666670000001</v>
      </c>
      <c r="B7">
        <v>1.7183333329999999</v>
      </c>
      <c r="C7">
        <v>19.142095050000002</v>
      </c>
      <c r="D7">
        <v>14.659373410000001</v>
      </c>
      <c r="E7">
        <v>87.666666699999993</v>
      </c>
      <c r="F7">
        <v>50.601999999999997</v>
      </c>
      <c r="G7">
        <v>83.666666699999993</v>
      </c>
    </row>
    <row r="8" spans="1:7" x14ac:dyDescent="0.35">
      <c r="A8">
        <v>2.4973333329999998</v>
      </c>
      <c r="B8">
        <v>1.911333333</v>
      </c>
      <c r="C8">
        <v>17.209190790000001</v>
      </c>
      <c r="D8">
        <v>13.206012339999999</v>
      </c>
      <c r="E8">
        <v>87</v>
      </c>
      <c r="F8">
        <v>50.889499999999998</v>
      </c>
      <c r="G8">
        <v>83.666666699999993</v>
      </c>
    </row>
    <row r="9" spans="1:7" x14ac:dyDescent="0.35">
      <c r="A9">
        <v>2.7309999999999999</v>
      </c>
      <c r="B9">
        <v>2.0896666669999999</v>
      </c>
      <c r="C9">
        <v>15.74054873</v>
      </c>
      <c r="D9">
        <v>12.077722169999999</v>
      </c>
      <c r="E9">
        <v>87</v>
      </c>
      <c r="F9">
        <v>52.762500000000003</v>
      </c>
      <c r="G9">
        <v>84.777777799999996</v>
      </c>
    </row>
    <row r="10" spans="1:7" x14ac:dyDescent="0.35">
      <c r="A10">
        <v>3.0066666670000002</v>
      </c>
      <c r="B10">
        <v>2.2633333329999998</v>
      </c>
      <c r="C10">
        <v>14.53276878</v>
      </c>
      <c r="D10">
        <v>10.96963538</v>
      </c>
      <c r="E10">
        <v>90.666666699999993</v>
      </c>
      <c r="F10">
        <v>49.918100000000003</v>
      </c>
      <c r="G10">
        <v>87.111111100000002</v>
      </c>
    </row>
    <row r="11" spans="1:7" x14ac:dyDescent="0.35">
      <c r="A11">
        <v>3.2423333329999999</v>
      </c>
      <c r="B11">
        <v>2.4449999999999998</v>
      </c>
      <c r="C11">
        <v>13.452965239999999</v>
      </c>
      <c r="D11">
        <v>10.174028760000001</v>
      </c>
      <c r="E11">
        <v>89.666666699999993</v>
      </c>
      <c r="F11">
        <v>50.107599999999998</v>
      </c>
      <c r="G11">
        <v>86.666666699999993</v>
      </c>
    </row>
    <row r="12" spans="1:7" x14ac:dyDescent="0.35">
      <c r="A12">
        <v>3.4663333330000001</v>
      </c>
      <c r="B12">
        <v>2.6339999999999999</v>
      </c>
      <c r="C12">
        <v>12.48766135</v>
      </c>
      <c r="D12">
        <v>9.5175283949999994</v>
      </c>
      <c r="E12">
        <v>81</v>
      </c>
      <c r="F12">
        <v>50.252400000000002</v>
      </c>
      <c r="G12">
        <v>70.333333300000007</v>
      </c>
    </row>
    <row r="13" spans="1:7" x14ac:dyDescent="0.35">
      <c r="A13">
        <v>3.7193333329999998</v>
      </c>
      <c r="B13">
        <v>2.8166666669999998</v>
      </c>
      <c r="C13">
        <v>11.67781065</v>
      </c>
      <c r="D13">
        <v>8.8662344900000001</v>
      </c>
      <c r="E13">
        <v>83</v>
      </c>
      <c r="F13">
        <v>49.408200000000001</v>
      </c>
      <c r="G13">
        <v>77.333333300000007</v>
      </c>
    </row>
    <row r="14" spans="1:7" x14ac:dyDescent="0.35">
      <c r="A14">
        <v>3.9409999999999998</v>
      </c>
      <c r="B14">
        <v>3.0110000000000001</v>
      </c>
      <c r="C14">
        <v>10.924111590000001</v>
      </c>
      <c r="D14">
        <v>8.3695151630000009</v>
      </c>
      <c r="E14">
        <v>81.666600000000003</v>
      </c>
      <c r="F14">
        <v>47.889499999999998</v>
      </c>
      <c r="G14">
        <v>77.555555600000005</v>
      </c>
    </row>
    <row r="15" spans="1:7" x14ac:dyDescent="0.35">
      <c r="A15">
        <v>4.1553333329999997</v>
      </c>
      <c r="B15">
        <v>3.1676666670000002</v>
      </c>
      <c r="C15">
        <v>10.38382616</v>
      </c>
      <c r="D15">
        <v>7.9359413160000001</v>
      </c>
      <c r="E15">
        <v>84.333332999999996</v>
      </c>
      <c r="F15">
        <v>50.762500000000003</v>
      </c>
      <c r="G15">
        <v>76.111111100000002</v>
      </c>
    </row>
    <row r="16" spans="1:7" x14ac:dyDescent="0.35">
      <c r="A16">
        <v>4.4146666669999997</v>
      </c>
      <c r="B16">
        <v>3.3706666670000001</v>
      </c>
      <c r="C16">
        <v>9.7584553009999997</v>
      </c>
      <c r="D16">
        <v>7.4705107550000003</v>
      </c>
      <c r="E16">
        <v>85.666666000000006</v>
      </c>
      <c r="F16">
        <v>50.972900000000003</v>
      </c>
      <c r="G16">
        <v>82.111111100000002</v>
      </c>
    </row>
    <row r="17" spans="1:7" x14ac:dyDescent="0.35">
      <c r="A17">
        <v>4.7066666670000004</v>
      </c>
      <c r="B17">
        <v>3.5503333330000002</v>
      </c>
      <c r="C17">
        <v>9.26462304</v>
      </c>
      <c r="D17">
        <v>7.889931539</v>
      </c>
      <c r="E17">
        <v>86.333333300000007</v>
      </c>
      <c r="F17">
        <v>50.534799999999997</v>
      </c>
      <c r="G17">
        <v>84</v>
      </c>
    </row>
    <row r="18" spans="1:7" x14ac:dyDescent="0.35">
      <c r="A18">
        <v>5.0306666670000002</v>
      </c>
      <c r="B18">
        <v>3.7233333329999998</v>
      </c>
      <c r="C18">
        <v>8.8341539840000003</v>
      </c>
      <c r="D18">
        <v>6.556416939</v>
      </c>
      <c r="E18">
        <v>88.333333300000007</v>
      </c>
      <c r="F18">
        <v>50.601999999999997</v>
      </c>
      <c r="G18">
        <v>84.111111100000002</v>
      </c>
    </row>
    <row r="19" spans="1:7" x14ac:dyDescent="0.35">
      <c r="A19">
        <v>5.3140000000000001</v>
      </c>
      <c r="B19">
        <v>3.9086666669999999</v>
      </c>
      <c r="C19">
        <v>8.4152737510000009</v>
      </c>
      <c r="D19">
        <v>6.2064218899999997</v>
      </c>
      <c r="E19">
        <v>89</v>
      </c>
      <c r="F19">
        <v>52.158000000000001</v>
      </c>
      <c r="G19">
        <v>86</v>
      </c>
    </row>
    <row r="20" spans="1:7" x14ac:dyDescent="0.35">
      <c r="A20">
        <v>5.5346666669999998</v>
      </c>
      <c r="B20">
        <v>4.0773333330000003</v>
      </c>
      <c r="C20">
        <v>8.0671599080000007</v>
      </c>
      <c r="D20">
        <v>5.9589724029999998</v>
      </c>
      <c r="E20">
        <v>90.666600000000003</v>
      </c>
      <c r="F20">
        <v>50.217399999999998</v>
      </c>
      <c r="G20">
        <v>87.222222200000004</v>
      </c>
    </row>
    <row r="21" spans="1:7" x14ac:dyDescent="0.35">
      <c r="A21">
        <v>5.734</v>
      </c>
      <c r="B21">
        <v>4.2743333330000004</v>
      </c>
      <c r="C21">
        <v>7.6953521020000002</v>
      </c>
      <c r="D21">
        <v>5.75104316</v>
      </c>
      <c r="E21">
        <v>89.333332999999996</v>
      </c>
      <c r="F21">
        <v>53.311100000000003</v>
      </c>
      <c r="G21">
        <v>87.222222200000004</v>
      </c>
    </row>
    <row r="22" spans="1:7" x14ac:dyDescent="0.35">
      <c r="A22">
        <v>5.9539999999999997</v>
      </c>
      <c r="B22">
        <v>4.4776666670000003</v>
      </c>
      <c r="C22">
        <v>7.3459018829999998</v>
      </c>
      <c r="D22">
        <v>5.5379825580000004</v>
      </c>
      <c r="E22">
        <v>88.333333300000007</v>
      </c>
      <c r="F22">
        <v>51.101999999999997</v>
      </c>
      <c r="G22">
        <v>82.111111100000002</v>
      </c>
    </row>
    <row r="23" spans="1:7" x14ac:dyDescent="0.35">
      <c r="A23">
        <v>6.1769999999999996</v>
      </c>
      <c r="B23">
        <v>4.6753333330000002</v>
      </c>
      <c r="C23">
        <v>7.0353272489999998</v>
      </c>
      <c r="D23">
        <v>5.3378722740000004</v>
      </c>
      <c r="E23">
        <v>89</v>
      </c>
      <c r="F23">
        <v>52.304000000000002</v>
      </c>
      <c r="G23">
        <v>86</v>
      </c>
    </row>
    <row r="24" spans="1:7" x14ac:dyDescent="0.35">
      <c r="A24">
        <v>6.31</v>
      </c>
      <c r="B24">
        <v>4.7934299999999999</v>
      </c>
      <c r="C24">
        <v>6.7565780000000002</v>
      </c>
      <c r="D24">
        <v>5.1342432000000002</v>
      </c>
      <c r="E24">
        <v>90.666600000000003</v>
      </c>
      <c r="F24">
        <v>53.158000000000001</v>
      </c>
      <c r="G24">
        <v>87.222222200000004</v>
      </c>
    </row>
    <row r="25" spans="1:7" x14ac:dyDescent="0.35">
      <c r="A25">
        <v>6.57</v>
      </c>
      <c r="B25">
        <v>4.9024299999999998</v>
      </c>
      <c r="C25">
        <v>6.4897799999999997</v>
      </c>
      <c r="D25">
        <v>4.9786450000000002</v>
      </c>
      <c r="E25">
        <v>88.333333300000007</v>
      </c>
      <c r="F25">
        <v>50.889499999999998</v>
      </c>
      <c r="G25">
        <v>86.666666699999993</v>
      </c>
    </row>
    <row r="26" spans="1:7" x14ac:dyDescent="0.35">
      <c r="A26">
        <v>6.71</v>
      </c>
      <c r="B26">
        <v>5.1212</v>
      </c>
      <c r="C26">
        <v>6.1321399999999997</v>
      </c>
      <c r="D26">
        <v>4.7868789999999999</v>
      </c>
      <c r="E26">
        <v>89</v>
      </c>
      <c r="F26">
        <v>52.201000000000001</v>
      </c>
      <c r="G26">
        <v>86.666666699999993</v>
      </c>
    </row>
    <row r="27" spans="1:7" x14ac:dyDescent="0.35">
      <c r="A27">
        <v>6.9523320000000002</v>
      </c>
      <c r="B27">
        <v>5.3121099999999997</v>
      </c>
      <c r="C27">
        <v>5.7123419999999996</v>
      </c>
      <c r="D27">
        <v>4.5634499999999996</v>
      </c>
      <c r="E27">
        <v>85.666666000000006</v>
      </c>
      <c r="F27">
        <v>52.500999999999998</v>
      </c>
      <c r="G27">
        <v>87.222222200000004</v>
      </c>
    </row>
    <row r="28" spans="1:7" x14ac:dyDescent="0.35">
      <c r="A28">
        <v>7.0328670000000004</v>
      </c>
      <c r="B28">
        <v>5.7098000000000004</v>
      </c>
      <c r="C28">
        <v>5.5124230000000001</v>
      </c>
      <c r="D28">
        <v>4.3124333000000004</v>
      </c>
      <c r="E28">
        <v>87.666666699999993</v>
      </c>
      <c r="F28">
        <v>52.441000000000003</v>
      </c>
      <c r="G28">
        <v>82.111111100000002</v>
      </c>
    </row>
    <row r="29" spans="1:7" x14ac:dyDescent="0.35">
      <c r="A29">
        <v>7.3132131999999999</v>
      </c>
      <c r="B29">
        <v>5.9889000000000001</v>
      </c>
      <c r="C29">
        <v>5.3454455000000003</v>
      </c>
      <c r="D29">
        <v>4.1322219999999996</v>
      </c>
      <c r="E29">
        <v>87.666666699999993</v>
      </c>
      <c r="F29">
        <v>51.301000000000002</v>
      </c>
      <c r="G29">
        <v>83.222222000000002</v>
      </c>
    </row>
    <row r="30" spans="1:7" x14ac:dyDescent="0.35">
      <c r="A30">
        <v>7.5243330000000004</v>
      </c>
      <c r="B30">
        <v>6.1232100000000003</v>
      </c>
      <c r="C30">
        <v>5.1343240000000003</v>
      </c>
      <c r="D30">
        <v>3.9123000000000001</v>
      </c>
      <c r="E30">
        <v>88.333333300000007</v>
      </c>
      <c r="F30">
        <v>49.203000000000003</v>
      </c>
      <c r="G30">
        <v>83.222222000000002</v>
      </c>
    </row>
    <row r="31" spans="1:7" x14ac:dyDescent="0.35">
      <c r="A31">
        <v>7.7988789000000001</v>
      </c>
      <c r="B31">
        <v>6.3454319999999997</v>
      </c>
      <c r="C31">
        <v>4.8343210000000001</v>
      </c>
      <c r="D31">
        <v>3.8345644000000001</v>
      </c>
      <c r="E31">
        <v>90.666600000000003</v>
      </c>
      <c r="F31">
        <v>50.201000000000001</v>
      </c>
      <c r="G31">
        <v>81.230999999999995</v>
      </c>
    </row>
    <row r="32" spans="1:7" x14ac:dyDescent="0.35">
      <c r="A32">
        <v>7.9534229999999999</v>
      </c>
      <c r="B32">
        <v>6.5121000000000002</v>
      </c>
      <c r="C32">
        <v>4.6234343000000004</v>
      </c>
      <c r="D32">
        <v>3.6254300000000002</v>
      </c>
      <c r="E32">
        <v>89.333332999999996</v>
      </c>
      <c r="F32">
        <v>52.250999999999998</v>
      </c>
      <c r="G32">
        <v>86.333299999999994</v>
      </c>
    </row>
    <row r="33" spans="1:7" x14ac:dyDescent="0.35">
      <c r="A33">
        <v>8.0987899999999993</v>
      </c>
      <c r="B33">
        <v>6.7121000000000004</v>
      </c>
      <c r="C33">
        <v>4.4242321000000002</v>
      </c>
      <c r="D33">
        <v>3.4345433000000001</v>
      </c>
      <c r="E33">
        <v>90.666600000000003</v>
      </c>
      <c r="F33">
        <v>51.302</v>
      </c>
      <c r="G33">
        <v>86.333299999999994</v>
      </c>
    </row>
    <row r="34" spans="1:7" x14ac:dyDescent="0.35">
      <c r="A34">
        <v>8.3567800000000005</v>
      </c>
      <c r="B34">
        <v>6.9123200000000002</v>
      </c>
      <c r="C34">
        <v>4.2434500000000002</v>
      </c>
      <c r="D34">
        <v>3.3456440000000001</v>
      </c>
      <c r="E34">
        <v>90.666600000000003</v>
      </c>
      <c r="F34">
        <v>51.209000000000003</v>
      </c>
      <c r="G34">
        <v>87.222222200000004</v>
      </c>
    </row>
    <row r="35" spans="1:7" x14ac:dyDescent="0.35">
      <c r="A35">
        <v>8.5678979999999996</v>
      </c>
      <c r="B35">
        <v>7.0123119999999997</v>
      </c>
      <c r="C35">
        <v>4.0124230000000001</v>
      </c>
      <c r="D35">
        <v>3.254356</v>
      </c>
      <c r="E35">
        <v>85.666666000000006</v>
      </c>
      <c r="F35">
        <v>50.441000000000003</v>
      </c>
      <c r="G35">
        <v>86.666666699999993</v>
      </c>
    </row>
    <row r="36" spans="1:7" x14ac:dyDescent="0.35">
      <c r="A36">
        <v>8.7546786999999995</v>
      </c>
      <c r="B36">
        <v>7.31433</v>
      </c>
      <c r="C36">
        <v>3.9123429999999999</v>
      </c>
      <c r="D36">
        <v>3.123434</v>
      </c>
      <c r="E36">
        <v>90.666600000000003</v>
      </c>
      <c r="F36">
        <v>49.302</v>
      </c>
      <c r="G36">
        <v>82.111111100000002</v>
      </c>
    </row>
    <row r="37" spans="1:7" x14ac:dyDescent="0.35">
      <c r="A37">
        <v>8.9567870000000003</v>
      </c>
      <c r="B37">
        <v>7.5123300000000004</v>
      </c>
      <c r="C37">
        <v>3.7235429999999998</v>
      </c>
      <c r="D37">
        <v>2.9897</v>
      </c>
      <c r="E37">
        <v>90.666600000000003</v>
      </c>
      <c r="F37">
        <v>51.301000000000002</v>
      </c>
      <c r="G37">
        <v>82.111111100000002</v>
      </c>
    </row>
    <row r="38" spans="1:7" x14ac:dyDescent="0.35">
      <c r="A38">
        <v>9.1334219999999995</v>
      </c>
      <c r="B38">
        <v>7.7123429999999997</v>
      </c>
      <c r="C38">
        <v>3.5432299999999999</v>
      </c>
      <c r="D38">
        <v>2.7231200000000002</v>
      </c>
      <c r="E38">
        <v>88.333333300000007</v>
      </c>
      <c r="F38">
        <v>52.500999999999998</v>
      </c>
      <c r="G38">
        <v>86.333299999999994</v>
      </c>
    </row>
    <row r="39" spans="1:7" x14ac:dyDescent="0.35">
      <c r="A39">
        <v>9.3099789899999994</v>
      </c>
      <c r="B39">
        <v>7.9534000000000002</v>
      </c>
      <c r="C39">
        <v>3.3345340000000001</v>
      </c>
      <c r="D39">
        <v>2.5988699999999998</v>
      </c>
      <c r="E39">
        <v>90</v>
      </c>
      <c r="F39">
        <v>52.250999999999998</v>
      </c>
      <c r="G39">
        <v>82.111111100000002</v>
      </c>
    </row>
    <row r="40" spans="1:7" x14ac:dyDescent="0.35">
      <c r="A40">
        <v>9.5678979999999996</v>
      </c>
      <c r="B40">
        <v>8.1232343999999994</v>
      </c>
      <c r="C40">
        <v>3.1323400000000001</v>
      </c>
      <c r="D40">
        <v>2.3124229999999999</v>
      </c>
      <c r="E40">
        <v>91.333299999999994</v>
      </c>
      <c r="F40">
        <v>50.209000000000003</v>
      </c>
      <c r="G40">
        <v>86.666666699999993</v>
      </c>
    </row>
    <row r="41" spans="1:7" x14ac:dyDescent="0.35">
      <c r="A41">
        <v>9.7098990000000001</v>
      </c>
      <c r="B41">
        <v>8.4323399999999999</v>
      </c>
      <c r="C41">
        <v>2.9543339999999998</v>
      </c>
      <c r="D41">
        <v>2.14323</v>
      </c>
      <c r="E41">
        <v>92.111109999999996</v>
      </c>
      <c r="F41">
        <v>50.302</v>
      </c>
      <c r="G41">
        <v>86.333299999999994</v>
      </c>
    </row>
    <row r="57" spans="5:6" x14ac:dyDescent="0.35">
      <c r="E57">
        <v>85.699993269999993</v>
      </c>
      <c r="F57">
        <v>49.082605000000001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40310_195417_1">
    <tabColor rgb="FF007800"/>
  </sheetPr>
  <dimension ref="B1:P197"/>
  <sheetViews>
    <sheetView tabSelected="1" topLeftCell="A211" zoomScaleNormal="100" workbookViewId="0">
      <selection activeCell="B79" sqref="B79:I79"/>
    </sheetView>
  </sheetViews>
  <sheetFormatPr defaultRowHeight="14.5" x14ac:dyDescent="0.35"/>
  <cols>
    <col min="1" max="1" width="4.6328125" customWidth="1"/>
  </cols>
  <sheetData>
    <row r="1" spans="2:13" x14ac:dyDescent="0.35">
      <c r="B1" s="3" t="s">
        <v>6</v>
      </c>
      <c r="C1" s="2"/>
      <c r="D1" s="2"/>
      <c r="E1" s="2"/>
      <c r="F1" s="2"/>
      <c r="G1" s="2"/>
      <c r="H1" s="2"/>
      <c r="I1" s="2"/>
      <c r="J1" s="2"/>
      <c r="K1" s="2"/>
      <c r="L1" s="2"/>
      <c r="M1" s="1"/>
    </row>
    <row r="2" spans="2:13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</row>
    <row r="3" spans="2:13" x14ac:dyDescent="0.35">
      <c r="B3" t="s">
        <v>120</v>
      </c>
    </row>
    <row r="4" spans="2:13" x14ac:dyDescent="0.35">
      <c r="B4" t="s">
        <v>7</v>
      </c>
    </row>
    <row r="5" spans="2:13" x14ac:dyDescent="0.35">
      <c r="B5" t="s">
        <v>8</v>
      </c>
    </row>
    <row r="6" spans="2:13" x14ac:dyDescent="0.35">
      <c r="B6" t="s">
        <v>9</v>
      </c>
    </row>
    <row r="7" spans="2:13" x14ac:dyDescent="0.35">
      <c r="B7" t="s">
        <v>10</v>
      </c>
    </row>
    <row r="8" spans="2:13" x14ac:dyDescent="0.35">
      <c r="B8" t="s">
        <v>11</v>
      </c>
    </row>
    <row r="9" spans="2:13" ht="38" customHeight="1" x14ac:dyDescent="0.35"/>
    <row r="10" spans="2:13" ht="16" customHeight="1" x14ac:dyDescent="0.35">
      <c r="B10" s="41"/>
    </row>
    <row r="13" spans="2:13" x14ac:dyDescent="0.35">
      <c r="B13" s="5" t="s">
        <v>12</v>
      </c>
    </row>
    <row r="14" spans="2:13" ht="15" thickBot="1" x14ac:dyDescent="0.4"/>
    <row r="15" spans="2:13" ht="29" customHeight="1" x14ac:dyDescent="0.35">
      <c r="B15" s="7" t="s">
        <v>13</v>
      </c>
      <c r="C15" s="8" t="s">
        <v>14</v>
      </c>
      <c r="D15" s="8" t="s">
        <v>15</v>
      </c>
      <c r="E15" s="8" t="s">
        <v>16</v>
      </c>
      <c r="F15" s="8" t="s">
        <v>17</v>
      </c>
      <c r="G15" s="8" t="s">
        <v>18</v>
      </c>
      <c r="H15" s="8" t="s">
        <v>19</v>
      </c>
      <c r="I15" s="8" t="s">
        <v>20</v>
      </c>
    </row>
    <row r="16" spans="2:13" x14ac:dyDescent="0.35">
      <c r="B16" s="9" t="s">
        <v>2</v>
      </c>
      <c r="C16" s="11">
        <v>40</v>
      </c>
      <c r="D16" s="11">
        <v>0</v>
      </c>
      <c r="E16" s="11">
        <v>40</v>
      </c>
      <c r="F16" s="14">
        <v>2.9543339999999998</v>
      </c>
      <c r="G16" s="14">
        <v>39.14220547</v>
      </c>
      <c r="H16" s="14">
        <v>10.530087620949999</v>
      </c>
      <c r="I16" s="14">
        <v>8.444474814288716</v>
      </c>
    </row>
    <row r="17" spans="2:9" x14ac:dyDescent="0.35">
      <c r="B17" s="6" t="s">
        <v>3</v>
      </c>
      <c r="C17" s="12">
        <v>40</v>
      </c>
      <c r="D17" s="12">
        <v>0</v>
      </c>
      <c r="E17" s="12">
        <v>40</v>
      </c>
      <c r="F17" s="15">
        <v>80.666666699999993</v>
      </c>
      <c r="G17" s="15">
        <v>92.111109999999996</v>
      </c>
      <c r="H17" s="15">
        <v>87.469430174999999</v>
      </c>
      <c r="I17" s="15">
        <v>3.2020082520908528</v>
      </c>
    </row>
    <row r="18" spans="2:9" x14ac:dyDescent="0.35">
      <c r="B18" s="6" t="s">
        <v>4</v>
      </c>
      <c r="C18" s="12">
        <v>40</v>
      </c>
      <c r="D18" s="12">
        <v>0</v>
      </c>
      <c r="E18" s="12">
        <v>40</v>
      </c>
      <c r="F18" s="15">
        <v>38.308100000000003</v>
      </c>
      <c r="G18" s="15">
        <v>53.311100000000003</v>
      </c>
      <c r="H18" s="15">
        <v>49.900565</v>
      </c>
      <c r="I18" s="15">
        <v>3.6624791143221782</v>
      </c>
    </row>
    <row r="19" spans="2:9" ht="15" thickBot="1" x14ac:dyDescent="0.4">
      <c r="B19" s="10" t="s">
        <v>5</v>
      </c>
      <c r="C19" s="13">
        <v>40</v>
      </c>
      <c r="D19" s="13">
        <v>0</v>
      </c>
      <c r="E19" s="13">
        <v>40</v>
      </c>
      <c r="F19" s="16">
        <v>70.333333300000007</v>
      </c>
      <c r="G19" s="16">
        <v>87.222222200000004</v>
      </c>
      <c r="H19" s="16">
        <v>83.086327212500024</v>
      </c>
      <c r="I19" s="16">
        <v>4.3946736242181883</v>
      </c>
    </row>
    <row r="22" spans="2:9" x14ac:dyDescent="0.35">
      <c r="B22" s="4" t="s">
        <v>21</v>
      </c>
    </row>
    <row r="23" spans="2:9" ht="15" thickBot="1" x14ac:dyDescent="0.4"/>
    <row r="24" spans="2:9" ht="43.5" x14ac:dyDescent="0.35">
      <c r="B24" s="7"/>
      <c r="C24" s="8" t="s">
        <v>3</v>
      </c>
      <c r="D24" s="8" t="s">
        <v>4</v>
      </c>
      <c r="E24" s="8" t="s">
        <v>5</v>
      </c>
      <c r="F24" s="17" t="s">
        <v>2</v>
      </c>
    </row>
    <row r="25" spans="2:9" x14ac:dyDescent="0.35">
      <c r="B25" s="18" t="s">
        <v>3</v>
      </c>
      <c r="C25" s="24">
        <v>1</v>
      </c>
      <c r="D25" s="20">
        <v>0.63190433436741567</v>
      </c>
      <c r="E25" s="20">
        <v>0.78501824583529378</v>
      </c>
      <c r="F25" s="21">
        <v>-0.68958487673261637</v>
      </c>
    </row>
    <row r="26" spans="2:9" x14ac:dyDescent="0.35">
      <c r="B26" s="6" t="s">
        <v>4</v>
      </c>
      <c r="C26" s="15">
        <v>0.63190433436741567</v>
      </c>
      <c r="D26" s="25">
        <v>1</v>
      </c>
      <c r="E26" s="15">
        <v>0.62677183129259362</v>
      </c>
      <c r="F26" s="22">
        <v>-0.82557120406837059</v>
      </c>
    </row>
    <row r="27" spans="2:9" x14ac:dyDescent="0.35">
      <c r="B27" s="6" t="s">
        <v>5</v>
      </c>
      <c r="C27" s="15">
        <v>0.78501824583529378</v>
      </c>
      <c r="D27" s="15">
        <v>0.62677183129259362</v>
      </c>
      <c r="E27" s="25">
        <v>1</v>
      </c>
      <c r="F27" s="22">
        <v>-0.59218845822934374</v>
      </c>
    </row>
    <row r="28" spans="2:9" ht="15" thickBot="1" x14ac:dyDescent="0.4">
      <c r="B28" s="19" t="s">
        <v>2</v>
      </c>
      <c r="C28" s="23">
        <v>-0.68958487673261637</v>
      </c>
      <c r="D28" s="23">
        <v>-0.82557120406837059</v>
      </c>
      <c r="E28" s="23">
        <v>-0.59218845822934374</v>
      </c>
      <c r="F28" s="26">
        <v>1</v>
      </c>
    </row>
    <row r="31" spans="2:9" x14ac:dyDescent="0.35">
      <c r="B31" s="4" t="s">
        <v>22</v>
      </c>
    </row>
    <row r="33" spans="2:3" x14ac:dyDescent="0.35">
      <c r="B33" s="5" t="s">
        <v>23</v>
      </c>
    </row>
    <row r="34" spans="2:3" ht="15" thickBot="1" x14ac:dyDescent="0.4"/>
    <row r="35" spans="2:3" x14ac:dyDescent="0.35">
      <c r="B35" s="27" t="s">
        <v>14</v>
      </c>
      <c r="C35" s="28">
        <v>40</v>
      </c>
    </row>
    <row r="36" spans="2:3" x14ac:dyDescent="0.35">
      <c r="B36" s="6" t="s">
        <v>24</v>
      </c>
      <c r="C36" s="12">
        <v>40</v>
      </c>
    </row>
    <row r="37" spans="2:3" x14ac:dyDescent="0.35">
      <c r="B37" s="6" t="s">
        <v>25</v>
      </c>
      <c r="C37" s="12">
        <v>36</v>
      </c>
    </row>
    <row r="38" spans="2:3" x14ac:dyDescent="0.35">
      <c r="B38" s="6" t="s">
        <v>26</v>
      </c>
      <c r="C38" s="15">
        <v>0.73174778398481999</v>
      </c>
    </row>
    <row r="39" spans="2:3" x14ac:dyDescent="0.35">
      <c r="B39" s="6" t="s">
        <v>27</v>
      </c>
      <c r="C39" s="15">
        <v>0.7093934326502217</v>
      </c>
    </row>
    <row r="40" spans="2:3" x14ac:dyDescent="0.35">
      <c r="B40" s="6" t="s">
        <v>28</v>
      </c>
      <c r="C40" s="15">
        <v>20.722908722951416</v>
      </c>
    </row>
    <row r="41" spans="2:3" x14ac:dyDescent="0.35">
      <c r="B41" s="6" t="s">
        <v>29</v>
      </c>
      <c r="C41" s="15">
        <v>4.552242164357188</v>
      </c>
    </row>
    <row r="42" spans="2:3" x14ac:dyDescent="0.35">
      <c r="B42" s="6" t="s">
        <v>30</v>
      </c>
      <c r="C42" s="15">
        <v>43.068327402312221</v>
      </c>
    </row>
    <row r="43" spans="2:3" x14ac:dyDescent="0.35">
      <c r="B43" s="6" t="s">
        <v>31</v>
      </c>
      <c r="C43" s="15">
        <v>0.69274557428804662</v>
      </c>
    </row>
    <row r="44" spans="2:3" x14ac:dyDescent="0.35">
      <c r="B44" s="6" t="s">
        <v>32</v>
      </c>
      <c r="C44" s="15">
        <v>4</v>
      </c>
    </row>
    <row r="45" spans="2:3" x14ac:dyDescent="0.35">
      <c r="B45" s="6" t="s">
        <v>33</v>
      </c>
      <c r="C45" s="15">
        <v>125.03517097050387</v>
      </c>
    </row>
    <row r="46" spans="2:3" x14ac:dyDescent="0.35">
      <c r="B46" s="6" t="s">
        <v>34</v>
      </c>
      <c r="C46" s="15">
        <v>126.17802811336101</v>
      </c>
    </row>
    <row r="47" spans="2:3" x14ac:dyDescent="0.35">
      <c r="B47" s="6" t="s">
        <v>35</v>
      </c>
      <c r="C47" s="15">
        <v>131.79068878695961</v>
      </c>
    </row>
    <row r="48" spans="2:3" ht="15" thickBot="1" x14ac:dyDescent="0.4">
      <c r="B48" s="10" t="s">
        <v>36</v>
      </c>
      <c r="C48" s="16">
        <v>0.32786381957410893</v>
      </c>
    </row>
    <row r="51" spans="2:9" x14ac:dyDescent="0.35">
      <c r="B51" s="29" t="s">
        <v>37</v>
      </c>
    </row>
    <row r="52" spans="2:9" ht="15" thickBot="1" x14ac:dyDescent="0.4"/>
    <row r="53" spans="2:9" ht="43.5" x14ac:dyDescent="0.35">
      <c r="B53" s="7" t="s">
        <v>38</v>
      </c>
      <c r="C53" s="8" t="s">
        <v>25</v>
      </c>
      <c r="D53" s="8" t="s">
        <v>39</v>
      </c>
      <c r="E53" s="8" t="s">
        <v>40</v>
      </c>
      <c r="F53" s="8" t="s">
        <v>41</v>
      </c>
      <c r="G53" s="8" t="s">
        <v>42</v>
      </c>
      <c r="H53" s="8" t="s">
        <v>43</v>
      </c>
    </row>
    <row r="54" spans="2:9" x14ac:dyDescent="0.35">
      <c r="B54" s="18" t="s">
        <v>44</v>
      </c>
      <c r="C54" s="20">
        <v>3</v>
      </c>
      <c r="D54" s="20">
        <v>2035.0323266508503</v>
      </c>
      <c r="E54" s="20">
        <v>678.34410888361674</v>
      </c>
      <c r="F54" s="20">
        <v>32.734020013914581</v>
      </c>
      <c r="G54" s="31">
        <v>2.1830715386769718E-10</v>
      </c>
      <c r="H54" s="34" t="s">
        <v>47</v>
      </c>
    </row>
    <row r="55" spans="2:9" x14ac:dyDescent="0.35">
      <c r="B55" s="6" t="s">
        <v>45</v>
      </c>
      <c r="C55" s="15">
        <v>36</v>
      </c>
      <c r="D55" s="15">
        <v>746.02471402625099</v>
      </c>
      <c r="E55" s="15">
        <v>20.722908722951416</v>
      </c>
      <c r="F55" s="15"/>
      <c r="G55" s="32"/>
      <c r="H55" s="35" t="s">
        <v>48</v>
      </c>
    </row>
    <row r="56" spans="2:9" ht="15" thickBot="1" x14ac:dyDescent="0.4">
      <c r="B56" s="10" t="s">
        <v>46</v>
      </c>
      <c r="C56" s="16">
        <v>39</v>
      </c>
      <c r="D56" s="16">
        <v>2781.0570406771012</v>
      </c>
      <c r="E56" s="16"/>
      <c r="F56" s="16"/>
      <c r="G56" s="33"/>
      <c r="H56" s="36" t="s">
        <v>48</v>
      </c>
    </row>
    <row r="57" spans="2:9" x14ac:dyDescent="0.35">
      <c r="B57" s="37" t="s">
        <v>49</v>
      </c>
    </row>
    <row r="58" spans="2:9" x14ac:dyDescent="0.35">
      <c r="B58" s="37" t="s">
        <v>50</v>
      </c>
    </row>
    <row r="61" spans="2:9" x14ac:dyDescent="0.35">
      <c r="B61" s="5" t="s">
        <v>51</v>
      </c>
    </row>
    <row r="62" spans="2:9" ht="15" thickBot="1" x14ac:dyDescent="0.4"/>
    <row r="63" spans="2:9" ht="43.5" x14ac:dyDescent="0.35">
      <c r="B63" s="7" t="s">
        <v>38</v>
      </c>
      <c r="C63" s="8" t="s">
        <v>52</v>
      </c>
      <c r="D63" s="8" t="s">
        <v>53</v>
      </c>
      <c r="E63" s="8" t="s">
        <v>54</v>
      </c>
      <c r="F63" s="8" t="s">
        <v>55</v>
      </c>
      <c r="G63" s="8" t="s">
        <v>56</v>
      </c>
      <c r="H63" s="8" t="s">
        <v>57</v>
      </c>
      <c r="I63" s="8" t="s">
        <v>43</v>
      </c>
    </row>
    <row r="64" spans="2:9" x14ac:dyDescent="0.35">
      <c r="B64" s="18" t="s">
        <v>58</v>
      </c>
      <c r="C64" s="20">
        <v>151.08226234450058</v>
      </c>
      <c r="D64" s="20">
        <v>20.329576923440221</v>
      </c>
      <c r="E64" s="20">
        <v>7.4316481308718778</v>
      </c>
      <c r="F64" s="31">
        <v>8.9867858157113172E-9</v>
      </c>
      <c r="G64" s="20">
        <v>109.85196934383524</v>
      </c>
      <c r="H64" s="20">
        <v>192.31255534516592</v>
      </c>
      <c r="I64" s="34" t="s">
        <v>47</v>
      </c>
    </row>
    <row r="65" spans="2:9" x14ac:dyDescent="0.35">
      <c r="B65" s="6" t="s">
        <v>3</v>
      </c>
      <c r="C65" s="15">
        <v>-0.90043705503739646</v>
      </c>
      <c r="D65" s="15">
        <v>0.3839676989883466</v>
      </c>
      <c r="E65" s="15">
        <v>-2.345085426221555</v>
      </c>
      <c r="F65" s="32">
        <v>2.4653742567702253E-2</v>
      </c>
      <c r="G65" s="15">
        <v>-1.6791596419215029</v>
      </c>
      <c r="H65" s="15">
        <v>-0.12171446815329001</v>
      </c>
      <c r="I65" s="35" t="s">
        <v>59</v>
      </c>
    </row>
    <row r="66" spans="2:9" x14ac:dyDescent="0.35">
      <c r="B66" s="6" t="s">
        <v>4</v>
      </c>
      <c r="C66" s="15">
        <v>-1.5442325750398547</v>
      </c>
      <c r="D66" s="15">
        <v>0.26687849719478518</v>
      </c>
      <c r="E66" s="15">
        <v>-5.7862757444739881</v>
      </c>
      <c r="F66" s="32">
        <v>1.3415459028109922E-6</v>
      </c>
      <c r="G66" s="15">
        <v>-2.0854872541881999</v>
      </c>
      <c r="H66" s="15">
        <v>-1.0029778958915097</v>
      </c>
      <c r="I66" s="35" t="s">
        <v>47</v>
      </c>
    </row>
    <row r="67" spans="2:9" ht="15" thickBot="1" x14ac:dyDescent="0.4">
      <c r="B67" s="10" t="s">
        <v>5</v>
      </c>
      <c r="C67" s="16">
        <v>0.18374406339894656</v>
      </c>
      <c r="D67" s="16">
        <v>0.27827082897798489</v>
      </c>
      <c r="E67" s="16">
        <v>0.66030659438429051</v>
      </c>
      <c r="F67" s="30">
        <v>0.5132601976309219</v>
      </c>
      <c r="G67" s="16">
        <v>-0.38061533549595339</v>
      </c>
      <c r="H67" s="16">
        <v>0.7481034622938465</v>
      </c>
      <c r="I67" s="36" t="s">
        <v>60</v>
      </c>
    </row>
    <row r="68" spans="2:9" x14ac:dyDescent="0.35">
      <c r="B68" s="37" t="s">
        <v>50</v>
      </c>
    </row>
    <row r="71" spans="2:9" x14ac:dyDescent="0.35">
      <c r="B71" s="5" t="s">
        <v>61</v>
      </c>
    </row>
    <row r="73" spans="2:9" x14ac:dyDescent="0.35">
      <c r="B73" t="s">
        <v>62</v>
      </c>
    </row>
    <row r="76" spans="2:9" x14ac:dyDescent="0.35">
      <c r="B76" s="5" t="s">
        <v>63</v>
      </c>
    </row>
    <row r="77" spans="2:9" ht="15" thickBot="1" x14ac:dyDescent="0.4"/>
    <row r="78" spans="2:9" ht="43.5" x14ac:dyDescent="0.35">
      <c r="B78" s="7" t="s">
        <v>38</v>
      </c>
      <c r="C78" s="8" t="s">
        <v>52</v>
      </c>
      <c r="D78" s="8" t="s">
        <v>53</v>
      </c>
      <c r="E78" s="8" t="s">
        <v>54</v>
      </c>
      <c r="F78" s="8" t="s">
        <v>55</v>
      </c>
      <c r="G78" s="8" t="s">
        <v>56</v>
      </c>
      <c r="H78" s="8" t="s">
        <v>57</v>
      </c>
      <c r="I78" s="8" t="s">
        <v>43</v>
      </c>
    </row>
    <row r="79" spans="2:9" x14ac:dyDescent="0.35">
      <c r="B79" s="18" t="s">
        <v>3</v>
      </c>
      <c r="C79" s="20">
        <v>-0.34143116583633076</v>
      </c>
      <c r="D79" s="20">
        <v>0.14559434041021313</v>
      </c>
      <c r="E79" s="20">
        <v>-2.3450854262215546</v>
      </c>
      <c r="F79" s="31">
        <v>2.4653742567702475E-2</v>
      </c>
      <c r="G79" s="20">
        <v>-0.63671017419731113</v>
      </c>
      <c r="H79" s="20">
        <v>-4.6152157475350453E-2</v>
      </c>
      <c r="I79" s="34" t="s">
        <v>59</v>
      </c>
    </row>
    <row r="80" spans="2:9" x14ac:dyDescent="0.35">
      <c r="B80" s="6" t="s">
        <v>4</v>
      </c>
      <c r="C80" s="15">
        <v>-0.66975385422069134</v>
      </c>
      <c r="D80" s="15">
        <v>0.11574869290671466</v>
      </c>
      <c r="E80" s="15">
        <v>-5.7862757444739872</v>
      </c>
      <c r="F80" s="32">
        <v>1.3415459028109922E-6</v>
      </c>
      <c r="G80" s="15">
        <v>-0.90450308392479328</v>
      </c>
      <c r="H80" s="15">
        <v>-0.43500462451658939</v>
      </c>
      <c r="I80" s="35" t="s">
        <v>47</v>
      </c>
    </row>
    <row r="81" spans="2:9" ht="15" thickBot="1" x14ac:dyDescent="0.4">
      <c r="B81" s="10" t="s">
        <v>5</v>
      </c>
      <c r="C81" s="16">
        <v>9.5624086374167347E-2</v>
      </c>
      <c r="D81" s="16">
        <v>0.14481770617985873</v>
      </c>
      <c r="E81" s="16">
        <v>0.66030659438429051</v>
      </c>
      <c r="F81" s="30">
        <v>0.5132601976309219</v>
      </c>
      <c r="G81" s="16">
        <v>-0.19807983476328406</v>
      </c>
      <c r="H81" s="16">
        <v>0.38932800751161878</v>
      </c>
      <c r="I81" s="36" t="s">
        <v>60</v>
      </c>
    </row>
    <row r="82" spans="2:9" x14ac:dyDescent="0.35">
      <c r="B82" s="37" t="s">
        <v>50</v>
      </c>
    </row>
    <row r="102" spans="2:16" x14ac:dyDescent="0.35">
      <c r="G102" t="s">
        <v>64</v>
      </c>
    </row>
    <row r="105" spans="2:16" x14ac:dyDescent="0.35">
      <c r="B105" s="5" t="s">
        <v>65</v>
      </c>
    </row>
    <row r="106" spans="2:16" ht="15" thickBot="1" x14ac:dyDescent="0.4"/>
    <row r="107" spans="2:16" ht="72.5" x14ac:dyDescent="0.35">
      <c r="B107" s="7" t="s">
        <v>66</v>
      </c>
      <c r="C107" s="8" t="s">
        <v>67</v>
      </c>
      <c r="D107" s="8" t="s">
        <v>3</v>
      </c>
      <c r="E107" s="8" t="s">
        <v>4</v>
      </c>
      <c r="F107" s="8" t="s">
        <v>5</v>
      </c>
      <c r="G107" s="8" t="s">
        <v>2</v>
      </c>
      <c r="H107" s="8" t="s">
        <v>108</v>
      </c>
      <c r="I107" s="8" t="s">
        <v>109</v>
      </c>
      <c r="J107" s="8" t="s">
        <v>110</v>
      </c>
      <c r="K107" s="8" t="s">
        <v>111</v>
      </c>
      <c r="L107" s="8" t="s">
        <v>112</v>
      </c>
      <c r="M107" s="8" t="s">
        <v>113</v>
      </c>
      <c r="N107" s="8" t="s">
        <v>114</v>
      </c>
      <c r="O107" s="8" t="s">
        <v>115</v>
      </c>
      <c r="P107" s="8" t="s">
        <v>116</v>
      </c>
    </row>
    <row r="108" spans="2:16" x14ac:dyDescent="0.35">
      <c r="B108" s="18" t="s">
        <v>68</v>
      </c>
      <c r="C108" s="38">
        <v>1</v>
      </c>
      <c r="D108" s="20">
        <v>81</v>
      </c>
      <c r="E108" s="20">
        <v>38.308100000000003</v>
      </c>
      <c r="F108" s="20">
        <v>70.333333300000007</v>
      </c>
      <c r="G108" s="20">
        <v>39.14220547</v>
      </c>
      <c r="H108" s="20">
        <v>31.913577431521638</v>
      </c>
      <c r="I108" s="20">
        <v>7.2286280384783623</v>
      </c>
      <c r="J108" s="20">
        <v>1.5879269550017669</v>
      </c>
      <c r="K108" s="20">
        <v>2.6582721535338445</v>
      </c>
      <c r="L108" s="20">
        <v>26.522351623996911</v>
      </c>
      <c r="M108" s="20">
        <v>37.304803239046365</v>
      </c>
      <c r="N108" s="20">
        <v>5.271557603327965</v>
      </c>
      <c r="O108" s="20">
        <v>21.222363080450087</v>
      </c>
      <c r="P108" s="20">
        <v>42.604791782593189</v>
      </c>
    </row>
    <row r="109" spans="2:16" x14ac:dyDescent="0.35">
      <c r="B109" s="6" t="s">
        <v>69</v>
      </c>
      <c r="C109" s="12">
        <v>1</v>
      </c>
      <c r="D109" s="15">
        <v>83</v>
      </c>
      <c r="E109" s="15">
        <v>38.785400000000003</v>
      </c>
      <c r="F109" s="15">
        <v>77.555555600000005</v>
      </c>
      <c r="G109" s="15">
        <v>32.502470359999997</v>
      </c>
      <c r="H109" s="15">
        <v>30.70268158555281</v>
      </c>
      <c r="I109" s="15">
        <v>1.7997887744471868</v>
      </c>
      <c r="J109" s="15">
        <v>0.39536314402143213</v>
      </c>
      <c r="K109" s="15">
        <v>2.40683179486865</v>
      </c>
      <c r="L109" s="15">
        <v>25.821400461038436</v>
      </c>
      <c r="M109" s="15">
        <v>35.583962710067183</v>
      </c>
      <c r="N109" s="15">
        <v>5.1493444254334033</v>
      </c>
      <c r="O109" s="15">
        <v>20.259327047408568</v>
      </c>
      <c r="P109" s="15">
        <v>41.146036123697051</v>
      </c>
    </row>
    <row r="110" spans="2:16" x14ac:dyDescent="0.35">
      <c r="B110" s="6" t="s">
        <v>70</v>
      </c>
      <c r="C110" s="12">
        <v>1</v>
      </c>
      <c r="D110" s="15">
        <v>80.666666699999993</v>
      </c>
      <c r="E110" s="15">
        <v>39.852400000000003</v>
      </c>
      <c r="F110" s="15">
        <v>77.222222200000004</v>
      </c>
      <c r="G110" s="15">
        <v>27.96981293</v>
      </c>
      <c r="H110" s="15">
        <v>31.094757159675396</v>
      </c>
      <c r="I110" s="15">
        <v>-3.1249442296753962</v>
      </c>
      <c r="J110" s="15">
        <v>-0.68646265221627611</v>
      </c>
      <c r="K110" s="15">
        <v>2.2939202792198703</v>
      </c>
      <c r="L110" s="15">
        <v>26.442471202688623</v>
      </c>
      <c r="M110" s="15">
        <v>35.747043116662169</v>
      </c>
      <c r="N110" s="15">
        <v>5.0975463676525381</v>
      </c>
      <c r="O110" s="15">
        <v>20.756453951778369</v>
      </c>
      <c r="P110" s="15">
        <v>41.433060367572423</v>
      </c>
    </row>
    <row r="111" spans="2:16" x14ac:dyDescent="0.35">
      <c r="B111" s="6" t="s">
        <v>71</v>
      </c>
      <c r="C111" s="12">
        <v>1</v>
      </c>
      <c r="D111" s="15">
        <v>82.666666699999993</v>
      </c>
      <c r="E111" s="15">
        <v>41.782899999999998</v>
      </c>
      <c r="F111" s="15">
        <v>79.777777799999996</v>
      </c>
      <c r="G111" s="15">
        <v>24.292836040000001</v>
      </c>
      <c r="H111" s="15">
        <v>26.782310233672106</v>
      </c>
      <c r="I111" s="15">
        <v>-2.4894741936721054</v>
      </c>
      <c r="J111" s="15">
        <v>-0.54686769811237368</v>
      </c>
      <c r="K111" s="15">
        <v>1.9675771272663669</v>
      </c>
      <c r="L111" s="15">
        <v>22.791878865419523</v>
      </c>
      <c r="M111" s="15">
        <v>30.77274160192469</v>
      </c>
      <c r="N111" s="15">
        <v>4.9592608798784914</v>
      </c>
      <c r="O111" s="15">
        <v>16.724462993950681</v>
      </c>
      <c r="P111" s="15">
        <v>36.840157473393532</v>
      </c>
    </row>
    <row r="112" spans="2:16" x14ac:dyDescent="0.35">
      <c r="B112" s="6" t="s">
        <v>72</v>
      </c>
      <c r="C112" s="12">
        <v>1</v>
      </c>
      <c r="D112" s="15">
        <v>85.333333300000007</v>
      </c>
      <c r="E112" s="15">
        <v>50.534799999999997</v>
      </c>
      <c r="F112" s="15">
        <v>82.777777799999996</v>
      </c>
      <c r="G112" s="15">
        <v>21.507737580000001</v>
      </c>
      <c r="H112" s="15">
        <v>11.417407930307048</v>
      </c>
      <c r="I112" s="15">
        <v>10.090329649692952</v>
      </c>
      <c r="J112" s="15">
        <v>2.2165625828734412</v>
      </c>
      <c r="K112" s="15">
        <v>1.1065588510904358</v>
      </c>
      <c r="L112" s="15">
        <v>9.1732025626914719</v>
      </c>
      <c r="M112" s="15">
        <v>13.661613297922624</v>
      </c>
      <c r="N112" s="15">
        <v>4.6848032204008314</v>
      </c>
      <c r="O112" s="15">
        <v>1.9161866232922371</v>
      </c>
      <c r="P112" s="15">
        <v>20.918629237321859</v>
      </c>
    </row>
    <row r="113" spans="2:16" x14ac:dyDescent="0.35">
      <c r="B113" s="6" t="s">
        <v>73</v>
      </c>
      <c r="C113" s="12">
        <v>1</v>
      </c>
      <c r="D113" s="15">
        <v>87.666666699999993</v>
      </c>
      <c r="E113" s="15">
        <v>50.601999999999997</v>
      </c>
      <c r="F113" s="15">
        <v>83.666666699999993</v>
      </c>
      <c r="G113" s="15">
        <v>19.142095050000002</v>
      </c>
      <c r="H113" s="15">
        <v>9.3759437045441985</v>
      </c>
      <c r="I113" s="15">
        <v>9.7661513454558033</v>
      </c>
      <c r="J113" s="15">
        <v>2.1453496964467531</v>
      </c>
      <c r="K113" s="15">
        <v>0.73790195608459686</v>
      </c>
      <c r="L113" s="15">
        <v>7.8794091741057946</v>
      </c>
      <c r="M113" s="15">
        <v>10.872478234982601</v>
      </c>
      <c r="N113" s="15">
        <v>4.6116600069546427</v>
      </c>
      <c r="O113" s="15">
        <v>2.3063709931191667E-2</v>
      </c>
      <c r="P113" s="15">
        <v>18.728823699157203</v>
      </c>
    </row>
    <row r="114" spans="2:16" x14ac:dyDescent="0.35">
      <c r="B114" s="6" t="s">
        <v>74</v>
      </c>
      <c r="C114" s="12">
        <v>1</v>
      </c>
      <c r="D114" s="15">
        <v>87</v>
      </c>
      <c r="E114" s="15">
        <v>50.889499999999998</v>
      </c>
      <c r="F114" s="15">
        <v>83.666666699999993</v>
      </c>
      <c r="G114" s="15">
        <v>17.209190790000001</v>
      </c>
      <c r="H114" s="15">
        <v>9.5322682392597358</v>
      </c>
      <c r="I114" s="15">
        <v>7.6769225507402652</v>
      </c>
      <c r="J114" s="15">
        <v>1.6864046932407222</v>
      </c>
      <c r="K114" s="15">
        <v>0.82955117054022398</v>
      </c>
      <c r="L114" s="15">
        <v>7.8498604867903605</v>
      </c>
      <c r="M114" s="15">
        <v>11.214675991729111</v>
      </c>
      <c r="N114" s="15">
        <v>4.6272090797257119</v>
      </c>
      <c r="O114" s="15">
        <v>0.14785326343909411</v>
      </c>
      <c r="P114" s="15">
        <v>18.916683215080376</v>
      </c>
    </row>
    <row r="115" spans="2:16" x14ac:dyDescent="0.35">
      <c r="B115" s="6" t="s">
        <v>75</v>
      </c>
      <c r="C115" s="12">
        <v>1</v>
      </c>
      <c r="D115" s="15">
        <v>87</v>
      </c>
      <c r="E115" s="15">
        <v>52.762500000000003</v>
      </c>
      <c r="F115" s="15">
        <v>84.777777799999996</v>
      </c>
      <c r="G115" s="15">
        <v>15.74054873</v>
      </c>
      <c r="H115" s="15">
        <v>6.8440806946117441</v>
      </c>
      <c r="I115" s="15">
        <v>8.8964680353882564</v>
      </c>
      <c r="J115" s="15">
        <v>1.9543046512431104</v>
      </c>
      <c r="K115" s="15">
        <v>1.1613759094748477</v>
      </c>
      <c r="L115" s="15">
        <v>4.4887011797359797</v>
      </c>
      <c r="M115" s="15">
        <v>9.1994602094875084</v>
      </c>
      <c r="N115" s="15">
        <v>4.6980530782506005</v>
      </c>
      <c r="O115" s="15">
        <v>-2.6840125696218742</v>
      </c>
      <c r="P115" s="15">
        <v>16.372173958845362</v>
      </c>
    </row>
    <row r="116" spans="2:16" x14ac:dyDescent="0.35">
      <c r="B116" s="6" t="s">
        <v>76</v>
      </c>
      <c r="C116" s="12">
        <v>1</v>
      </c>
      <c r="D116" s="15">
        <v>90.666666699999993</v>
      </c>
      <c r="E116" s="15">
        <v>49.918100000000003</v>
      </c>
      <c r="F116" s="15">
        <v>87.111111100000002</v>
      </c>
      <c r="G116" s="15">
        <v>14.53276878</v>
      </c>
      <c r="H116" s="15">
        <v>8.3636294077095101</v>
      </c>
      <c r="I116" s="15">
        <v>6.1691393722904895</v>
      </c>
      <c r="J116" s="15">
        <v>1.3551869934761303</v>
      </c>
      <c r="K116" s="15">
        <v>1.2256792843761399</v>
      </c>
      <c r="L116" s="15">
        <v>5.8778366039543801</v>
      </c>
      <c r="M116" s="15">
        <v>10.84942221146464</v>
      </c>
      <c r="N116" s="15">
        <v>4.7143608719634758</v>
      </c>
      <c r="O116" s="15">
        <v>-1.1975375951222293</v>
      </c>
      <c r="P116" s="15">
        <v>17.924796410541248</v>
      </c>
    </row>
    <row r="117" spans="2:16" x14ac:dyDescent="0.35">
      <c r="B117" s="6" t="s">
        <v>77</v>
      </c>
      <c r="C117" s="12">
        <v>1</v>
      </c>
      <c r="D117" s="15">
        <v>89.666666699999993</v>
      </c>
      <c r="E117" s="15">
        <v>50.107599999999998</v>
      </c>
      <c r="F117" s="15">
        <v>86.666666699999993</v>
      </c>
      <c r="G117" s="15">
        <v>13.452965239999999</v>
      </c>
      <c r="H117" s="15">
        <v>8.8897703697659516</v>
      </c>
      <c r="I117" s="15">
        <v>4.5631948702340477</v>
      </c>
      <c r="J117" s="15">
        <v>1.002406002466788</v>
      </c>
      <c r="K117" s="15">
        <v>1.0420201113329022</v>
      </c>
      <c r="L117" s="15">
        <v>6.7764556330827244</v>
      </c>
      <c r="M117" s="15">
        <v>11.003085106449179</v>
      </c>
      <c r="N117" s="15">
        <v>4.6699801536380914</v>
      </c>
      <c r="O117" s="15">
        <v>-0.58138836447138509</v>
      </c>
      <c r="P117" s="15">
        <v>18.36092910400329</v>
      </c>
    </row>
    <row r="118" spans="2:16" x14ac:dyDescent="0.35">
      <c r="B118" s="6" t="s">
        <v>78</v>
      </c>
      <c r="C118" s="12">
        <v>1</v>
      </c>
      <c r="D118" s="15">
        <v>81</v>
      </c>
      <c r="E118" s="15">
        <v>50.252400000000002</v>
      </c>
      <c r="F118" s="15">
        <v>70.333333300000007</v>
      </c>
      <c r="G118" s="15">
        <v>12.48766135</v>
      </c>
      <c r="H118" s="15">
        <v>13.468800285473103</v>
      </c>
      <c r="I118" s="15">
        <v>-0.98113893547310305</v>
      </c>
      <c r="J118" s="15">
        <v>-0.21552872190217665</v>
      </c>
      <c r="K118" s="15">
        <v>2.8727502530983</v>
      </c>
      <c r="L118" s="15">
        <v>7.6425927308824892</v>
      </c>
      <c r="M118" s="15">
        <v>19.295007840063718</v>
      </c>
      <c r="N118" s="15">
        <v>5.382899101750632</v>
      </c>
      <c r="O118" s="15">
        <v>2.5517749093916482</v>
      </c>
      <c r="P118" s="15">
        <v>24.385825661554556</v>
      </c>
    </row>
    <row r="119" spans="2:16" x14ac:dyDescent="0.35">
      <c r="B119" s="6" t="s">
        <v>79</v>
      </c>
      <c r="C119" s="12">
        <v>1</v>
      </c>
      <c r="D119" s="15">
        <v>83</v>
      </c>
      <c r="E119" s="15">
        <v>49.408200000000001</v>
      </c>
      <c r="F119" s="15">
        <v>77.333333300000007</v>
      </c>
      <c r="G119" s="15">
        <v>11.67781065</v>
      </c>
      <c r="H119" s="15">
        <v>14.257775759039593</v>
      </c>
      <c r="I119" s="15">
        <v>-2.579965109039593</v>
      </c>
      <c r="J119" s="15">
        <v>-0.56674601567553118</v>
      </c>
      <c r="K119" s="15">
        <v>1.5030469860202056</v>
      </c>
      <c r="L119" s="15">
        <v>11.209455183517594</v>
      </c>
      <c r="M119" s="15">
        <v>17.306096334561591</v>
      </c>
      <c r="N119" s="15">
        <v>4.7939606762191787</v>
      </c>
      <c r="O119" s="15">
        <v>4.5351728707185615</v>
      </c>
      <c r="P119" s="15">
        <v>23.980378647360624</v>
      </c>
    </row>
    <row r="120" spans="2:16" x14ac:dyDescent="0.35">
      <c r="B120" s="6" t="s">
        <v>80</v>
      </c>
      <c r="C120" s="12">
        <v>1</v>
      </c>
      <c r="D120" s="15">
        <v>81.666600000000003</v>
      </c>
      <c r="E120" s="15">
        <v>47.889499999999998</v>
      </c>
      <c r="F120" s="15">
        <v>77.555555600000005</v>
      </c>
      <c r="G120" s="15">
        <v>10.924111590000001</v>
      </c>
      <c r="H120" s="15">
        <v>17.84447656831933</v>
      </c>
      <c r="I120" s="15">
        <v>-6.9203649783193288</v>
      </c>
      <c r="J120" s="15">
        <v>-1.5202102015802004</v>
      </c>
      <c r="K120" s="15">
        <v>1.6059983221528822</v>
      </c>
      <c r="L120" s="15">
        <v>14.587361005594916</v>
      </c>
      <c r="M120" s="15">
        <v>21.101592131043745</v>
      </c>
      <c r="N120" s="15">
        <v>4.8272289497919285</v>
      </c>
      <c r="O120" s="15">
        <v>8.0544024939428116</v>
      </c>
      <c r="P120" s="15">
        <v>27.634550642695849</v>
      </c>
    </row>
    <row r="121" spans="2:16" x14ac:dyDescent="0.35">
      <c r="B121" s="6" t="s">
        <v>81</v>
      </c>
      <c r="C121" s="12">
        <v>1</v>
      </c>
      <c r="D121" s="15">
        <v>84.333332999999996</v>
      </c>
      <c r="E121" s="15">
        <v>50.762500000000003</v>
      </c>
      <c r="F121" s="15">
        <v>76.111111100000002</v>
      </c>
      <c r="G121" s="15">
        <v>10.38382616</v>
      </c>
      <c r="H121" s="15">
        <v>10.74126306935454</v>
      </c>
      <c r="I121" s="15">
        <v>-0.35743690935453998</v>
      </c>
      <c r="J121" s="15">
        <v>-7.851886970187423E-2</v>
      </c>
      <c r="K121" s="15">
        <v>1.7836604047509965</v>
      </c>
      <c r="L121" s="15">
        <v>7.1238321027132452</v>
      </c>
      <c r="M121" s="15">
        <v>14.358694035995835</v>
      </c>
      <c r="N121" s="15">
        <v>4.8892078256531404</v>
      </c>
      <c r="O121" s="15">
        <v>0.8254900086571002</v>
      </c>
      <c r="P121" s="15">
        <v>20.657036130051978</v>
      </c>
    </row>
    <row r="122" spans="2:16" x14ac:dyDescent="0.35">
      <c r="B122" s="6" t="s">
        <v>82</v>
      </c>
      <c r="C122" s="12">
        <v>1</v>
      </c>
      <c r="D122" s="15">
        <v>85.666666000000006</v>
      </c>
      <c r="E122" s="15">
        <v>50.972900000000003</v>
      </c>
      <c r="F122" s="15">
        <v>82.111111100000002</v>
      </c>
      <c r="G122" s="15">
        <v>9.7584553009999997</v>
      </c>
      <c r="H122" s="15">
        <v>10.318238476055646</v>
      </c>
      <c r="I122" s="15">
        <v>-0.5597831750556459</v>
      </c>
      <c r="J122" s="15">
        <v>-0.12296867232560586</v>
      </c>
      <c r="K122" s="15">
        <v>1.033389515603349</v>
      </c>
      <c r="L122" s="15">
        <v>8.222427398796313</v>
      </c>
      <c r="M122" s="15">
        <v>12.414049553314978</v>
      </c>
      <c r="N122" s="15">
        <v>4.6680619762285014</v>
      </c>
      <c r="O122" s="15">
        <v>0.85096998591549244</v>
      </c>
      <c r="P122" s="15">
        <v>19.785506966195797</v>
      </c>
    </row>
    <row r="123" spans="2:16" x14ac:dyDescent="0.35">
      <c r="B123" s="6" t="s">
        <v>83</v>
      </c>
      <c r="C123" s="12">
        <v>1</v>
      </c>
      <c r="D123" s="15">
        <v>86.333333300000007</v>
      </c>
      <c r="E123" s="15">
        <v>50.534799999999997</v>
      </c>
      <c r="F123" s="15">
        <v>84</v>
      </c>
      <c r="G123" s="15">
        <v>9.26462304</v>
      </c>
      <c r="H123" s="15">
        <v>10.741546948674047</v>
      </c>
      <c r="I123" s="15">
        <v>-1.4769239086740473</v>
      </c>
      <c r="J123" s="15">
        <v>-0.32443878320840613</v>
      </c>
      <c r="K123" s="15">
        <v>0.9817747255689997</v>
      </c>
      <c r="L123" s="15">
        <v>8.7504155174446492</v>
      </c>
      <c r="M123" s="15">
        <v>12.732678379903446</v>
      </c>
      <c r="N123" s="15">
        <v>4.6569078082690769</v>
      </c>
      <c r="O123" s="15">
        <v>1.2969001596582039</v>
      </c>
      <c r="P123" s="15">
        <v>20.186193737689891</v>
      </c>
    </row>
    <row r="124" spans="2:16" x14ac:dyDescent="0.35">
      <c r="B124" s="6" t="s">
        <v>84</v>
      </c>
      <c r="C124" s="12">
        <v>1</v>
      </c>
      <c r="D124" s="15">
        <v>88.333333300000007</v>
      </c>
      <c r="E124" s="15">
        <v>50.601999999999997</v>
      </c>
      <c r="F124" s="15">
        <v>84.111111100000002</v>
      </c>
      <c r="G124" s="15">
        <v>8.8341539840000003</v>
      </c>
      <c r="H124" s="15">
        <v>8.8573164145593104</v>
      </c>
      <c r="I124" s="15">
        <v>-2.316243055931011E-2</v>
      </c>
      <c r="J124" s="15">
        <v>-5.0881367297780445E-3</v>
      </c>
      <c r="K124" s="15">
        <v>0.74670299522853456</v>
      </c>
      <c r="L124" s="15">
        <v>7.3429325494307944</v>
      </c>
      <c r="M124" s="15">
        <v>10.371700279687827</v>
      </c>
      <c r="N124" s="15">
        <v>4.613076423173009</v>
      </c>
      <c r="O124" s="15">
        <v>-0.49843620528904076</v>
      </c>
      <c r="P124" s="15">
        <v>18.21306903440766</v>
      </c>
    </row>
    <row r="125" spans="2:16" x14ac:dyDescent="0.35">
      <c r="B125" s="6" t="s">
        <v>85</v>
      </c>
      <c r="C125" s="12">
        <v>1</v>
      </c>
      <c r="D125" s="15">
        <v>89</v>
      </c>
      <c r="E125" s="15">
        <v>52.158000000000001</v>
      </c>
      <c r="F125" s="15">
        <v>86</v>
      </c>
      <c r="G125" s="15">
        <v>8.4152737510000009</v>
      </c>
      <c r="H125" s="15">
        <v>6.2012712495529634</v>
      </c>
      <c r="I125" s="15">
        <v>2.2140025014470375</v>
      </c>
      <c r="J125" s="15">
        <v>0.48635428905388028</v>
      </c>
      <c r="K125" s="15">
        <v>0.89377563563250362</v>
      </c>
      <c r="L125" s="15">
        <v>4.3886102447144975</v>
      </c>
      <c r="M125" s="15">
        <v>8.0139322543914293</v>
      </c>
      <c r="N125" s="15">
        <v>4.6391533289816689</v>
      </c>
      <c r="O125" s="15">
        <v>-3.2073677865297618</v>
      </c>
      <c r="P125" s="15">
        <v>15.609910285635689</v>
      </c>
    </row>
    <row r="126" spans="2:16" x14ac:dyDescent="0.35">
      <c r="B126" s="6" t="s">
        <v>86</v>
      </c>
      <c r="C126" s="12">
        <v>1</v>
      </c>
      <c r="D126" s="15">
        <v>90.666600000000003</v>
      </c>
      <c r="E126" s="15">
        <v>50.217399999999998</v>
      </c>
      <c r="F126" s="15">
        <v>87.222222200000004</v>
      </c>
      <c r="G126" s="15">
        <v>8.0671599080000007</v>
      </c>
      <c r="H126" s="15">
        <v>7.92191666215437</v>
      </c>
      <c r="I126" s="15">
        <v>0.14524324584563075</v>
      </c>
      <c r="J126" s="15">
        <v>3.1905869811330707E-2</v>
      </c>
      <c r="K126" s="15">
        <v>1.1932083116382244</v>
      </c>
      <c r="L126" s="15">
        <v>5.5019780434146313</v>
      </c>
      <c r="M126" s="15">
        <v>10.341855280894109</v>
      </c>
      <c r="N126" s="15">
        <v>4.7060232466397736</v>
      </c>
      <c r="O126" s="15">
        <v>-1.622340852776043</v>
      </c>
      <c r="P126" s="15">
        <v>17.466174177084781</v>
      </c>
    </row>
    <row r="127" spans="2:16" x14ac:dyDescent="0.35">
      <c r="B127" s="6" t="s">
        <v>87</v>
      </c>
      <c r="C127" s="12">
        <v>1</v>
      </c>
      <c r="D127" s="15">
        <v>89.333332999999996</v>
      </c>
      <c r="E127" s="15">
        <v>53.311100000000003</v>
      </c>
      <c r="F127" s="15">
        <v>87.222222200000004</v>
      </c>
      <c r="G127" s="15">
        <v>7.6953521020000002</v>
      </c>
      <c r="H127" s="15">
        <v>4.3450473558121239</v>
      </c>
      <c r="I127" s="15">
        <v>3.3503047461878763</v>
      </c>
      <c r="J127" s="15">
        <v>0.73596804063277799</v>
      </c>
      <c r="K127" s="15">
        <v>1.0836856566511746</v>
      </c>
      <c r="L127" s="15">
        <v>2.1472309766218101</v>
      </c>
      <c r="M127" s="15">
        <v>6.5428637350024381</v>
      </c>
      <c r="N127" s="15">
        <v>4.6794533147989528</v>
      </c>
      <c r="O127" s="15">
        <v>-5.1453238397457675</v>
      </c>
      <c r="P127" s="15">
        <v>13.835418551370015</v>
      </c>
    </row>
    <row r="128" spans="2:16" x14ac:dyDescent="0.35">
      <c r="B128" s="6" t="s">
        <v>88</v>
      </c>
      <c r="C128" s="12">
        <v>1</v>
      </c>
      <c r="D128" s="15">
        <v>88.333333300000007</v>
      </c>
      <c r="E128" s="15">
        <v>51.101999999999997</v>
      </c>
      <c r="F128" s="15">
        <v>82.111111100000002</v>
      </c>
      <c r="G128" s="15">
        <v>7.3459018829999998</v>
      </c>
      <c r="H128" s="15">
        <v>7.7177120002414821</v>
      </c>
      <c r="I128" s="15">
        <v>-0.37181011724148227</v>
      </c>
      <c r="J128" s="15">
        <v>-8.1676260580479193E-2</v>
      </c>
      <c r="K128" s="15">
        <v>0.95197038176644522</v>
      </c>
      <c r="L128" s="15">
        <v>5.7870265798808607</v>
      </c>
      <c r="M128" s="15">
        <v>9.6483974206021035</v>
      </c>
      <c r="N128" s="15">
        <v>4.6507156794102098</v>
      </c>
      <c r="O128" s="15">
        <v>-1.714376569382468</v>
      </c>
      <c r="P128" s="15">
        <v>17.149800569865434</v>
      </c>
    </row>
    <row r="129" spans="2:16" x14ac:dyDescent="0.35">
      <c r="B129" s="6" t="s">
        <v>89</v>
      </c>
      <c r="C129" s="12">
        <v>1</v>
      </c>
      <c r="D129" s="15">
        <v>89</v>
      </c>
      <c r="E129" s="15">
        <v>52.304000000000002</v>
      </c>
      <c r="F129" s="15">
        <v>86</v>
      </c>
      <c r="G129" s="15">
        <v>7.0353272489999998</v>
      </c>
      <c r="H129" s="15">
        <v>5.9758132935971311</v>
      </c>
      <c r="I129" s="15">
        <v>1.0595139554028687</v>
      </c>
      <c r="J129" s="15">
        <v>0.23274551685729145</v>
      </c>
      <c r="K129" s="15">
        <v>0.90378561248453992</v>
      </c>
      <c r="L129" s="15">
        <v>4.1428511147552136</v>
      </c>
      <c r="M129" s="15">
        <v>7.8087754724390486</v>
      </c>
      <c r="N129" s="15">
        <v>4.6410922374248793</v>
      </c>
      <c r="O129" s="15">
        <v>-3.4367580310676971</v>
      </c>
      <c r="P129" s="15">
        <v>15.388384618261959</v>
      </c>
    </row>
    <row r="130" spans="2:16" x14ac:dyDescent="0.35">
      <c r="B130" s="6" t="s">
        <v>90</v>
      </c>
      <c r="C130" s="12">
        <v>1</v>
      </c>
      <c r="D130" s="15">
        <v>90.666600000000003</v>
      </c>
      <c r="E130" s="15">
        <v>53.158000000000001</v>
      </c>
      <c r="F130" s="15">
        <v>87.222222200000004</v>
      </c>
      <c r="G130" s="15">
        <v>6.7565780000000002</v>
      </c>
      <c r="H130" s="15">
        <v>3.3809463519921756</v>
      </c>
      <c r="I130" s="15">
        <v>3.3756316480078246</v>
      </c>
      <c r="J130" s="15">
        <v>0.74153165102641017</v>
      </c>
      <c r="K130" s="15">
        <v>1.0593310581117097</v>
      </c>
      <c r="L130" s="15">
        <v>1.2325233879957569</v>
      </c>
      <c r="M130" s="15">
        <v>5.5293693159885944</v>
      </c>
      <c r="N130" s="15">
        <v>4.6738732346557592</v>
      </c>
      <c r="O130" s="15">
        <v>-6.0981079165023786</v>
      </c>
      <c r="P130" s="15">
        <v>12.86000062048673</v>
      </c>
    </row>
    <row r="131" spans="2:16" x14ac:dyDescent="0.35">
      <c r="B131" s="6" t="s">
        <v>91</v>
      </c>
      <c r="C131" s="12">
        <v>1</v>
      </c>
      <c r="D131" s="15">
        <v>88.333333300000007</v>
      </c>
      <c r="E131" s="15">
        <v>50.889499999999998</v>
      </c>
      <c r="F131" s="15">
        <v>86.666666699999993</v>
      </c>
      <c r="G131" s="15">
        <v>6.4897799999999997</v>
      </c>
      <c r="H131" s="15">
        <v>8.8829177194212825</v>
      </c>
      <c r="I131" s="15">
        <v>-2.3931377194212828</v>
      </c>
      <c r="J131" s="15">
        <v>-0.52570527511890675</v>
      </c>
      <c r="K131" s="15">
        <v>1.0347761987833319</v>
      </c>
      <c r="L131" s="15">
        <v>6.7842943183233828</v>
      </c>
      <c r="M131" s="15">
        <v>10.981541120519182</v>
      </c>
      <c r="N131" s="15">
        <v>4.6683691482700782</v>
      </c>
      <c r="O131" s="15">
        <v>-0.58497374449365758</v>
      </c>
      <c r="P131" s="15">
        <v>18.350809183336224</v>
      </c>
    </row>
    <row r="132" spans="2:16" x14ac:dyDescent="0.35">
      <c r="B132" s="6" t="s">
        <v>92</v>
      </c>
      <c r="C132" s="12">
        <v>1</v>
      </c>
      <c r="D132" s="15">
        <v>89</v>
      </c>
      <c r="E132" s="15">
        <v>52.201000000000001</v>
      </c>
      <c r="F132" s="15">
        <v>86.666666699999993</v>
      </c>
      <c r="G132" s="15">
        <v>6.1321399999999997</v>
      </c>
      <c r="H132" s="15">
        <v>6.2573652972170031</v>
      </c>
      <c r="I132" s="15">
        <v>-0.12522529721700337</v>
      </c>
      <c r="J132" s="15">
        <v>-2.7508487619020628E-2</v>
      </c>
      <c r="K132" s="15">
        <v>0.96778473130131992</v>
      </c>
      <c r="L132" s="15">
        <v>4.2946068894354763</v>
      </c>
      <c r="M132" s="15">
        <v>8.2201237049985298</v>
      </c>
      <c r="N132" s="15">
        <v>4.6539785140341356</v>
      </c>
      <c r="O132" s="15">
        <v>-3.1813406077338833</v>
      </c>
      <c r="P132" s="15">
        <v>15.696071202167889</v>
      </c>
    </row>
    <row r="133" spans="2:16" x14ac:dyDescent="0.35">
      <c r="B133" s="6" t="s">
        <v>93</v>
      </c>
      <c r="C133" s="12">
        <v>1</v>
      </c>
      <c r="D133" s="15">
        <v>85.666666000000006</v>
      </c>
      <c r="E133" s="15">
        <v>52.500999999999998</v>
      </c>
      <c r="F133" s="15">
        <v>87.222222200000004</v>
      </c>
      <c r="G133" s="15">
        <v>5.7123419999999996</v>
      </c>
      <c r="H133" s="15">
        <v>8.8976330001347002</v>
      </c>
      <c r="I133" s="15">
        <v>-3.1852910001347006</v>
      </c>
      <c r="J133" s="15">
        <v>-0.69971914611104358</v>
      </c>
      <c r="K133" s="15">
        <v>1.9165362440645888</v>
      </c>
      <c r="L133" s="15">
        <v>5.0107173409077985</v>
      </c>
      <c r="M133" s="15">
        <v>12.784548659361601</v>
      </c>
      <c r="N133" s="15">
        <v>4.9392327235882112</v>
      </c>
      <c r="O133" s="15">
        <v>-1.1195952559639384</v>
      </c>
      <c r="P133" s="15">
        <v>18.914861256233337</v>
      </c>
    </row>
    <row r="134" spans="2:16" x14ac:dyDescent="0.35">
      <c r="B134" s="6" t="s">
        <v>94</v>
      </c>
      <c r="C134" s="12">
        <v>1</v>
      </c>
      <c r="D134" s="15">
        <v>87.666666699999993</v>
      </c>
      <c r="E134" s="15">
        <v>52.441000000000003</v>
      </c>
      <c r="F134" s="15">
        <v>82.111111100000002</v>
      </c>
      <c r="G134" s="15">
        <v>5.5124230000000001</v>
      </c>
      <c r="H134" s="15">
        <v>6.2502758922589177</v>
      </c>
      <c r="I134" s="15">
        <v>-0.73785289225891759</v>
      </c>
      <c r="J134" s="15">
        <v>-0.16208559773820999</v>
      </c>
      <c r="K134" s="15">
        <v>1.0742521603027861</v>
      </c>
      <c r="L134" s="15">
        <v>4.0715915304209327</v>
      </c>
      <c r="M134" s="15">
        <v>8.4289602540969035</v>
      </c>
      <c r="N134" s="15">
        <v>4.6772776726282368</v>
      </c>
      <c r="O134" s="15">
        <v>-3.2356828964642901</v>
      </c>
      <c r="P134" s="15">
        <v>15.736234680982125</v>
      </c>
    </row>
    <row r="135" spans="2:16" x14ac:dyDescent="0.35">
      <c r="B135" s="6" t="s">
        <v>95</v>
      </c>
      <c r="C135" s="12">
        <v>1</v>
      </c>
      <c r="D135" s="15">
        <v>87.666666699999993</v>
      </c>
      <c r="E135" s="15">
        <v>51.301000000000002</v>
      </c>
      <c r="F135" s="15">
        <v>83.222222000000002</v>
      </c>
      <c r="G135" s="15">
        <v>5.3454455000000003</v>
      </c>
      <c r="H135" s="15">
        <v>8.2148610594572098</v>
      </c>
      <c r="I135" s="15">
        <v>-2.8694155594572095</v>
      </c>
      <c r="J135" s="15">
        <v>-0.63033016607155679</v>
      </c>
      <c r="K135" s="15">
        <v>0.79820732781950265</v>
      </c>
      <c r="L135" s="15">
        <v>6.5960215663770434</v>
      </c>
      <c r="M135" s="15">
        <v>9.8337005525373762</v>
      </c>
      <c r="N135" s="15">
        <v>4.6216927268194894</v>
      </c>
      <c r="O135" s="15">
        <v>-1.1583662341270937</v>
      </c>
      <c r="P135" s="15">
        <v>17.588088353041513</v>
      </c>
    </row>
    <row r="136" spans="2:16" x14ac:dyDescent="0.35">
      <c r="B136" s="6" t="s">
        <v>96</v>
      </c>
      <c r="C136" s="12">
        <v>1</v>
      </c>
      <c r="D136" s="15">
        <v>88.333333300000007</v>
      </c>
      <c r="E136" s="15">
        <v>49.203000000000003</v>
      </c>
      <c r="F136" s="15">
        <v>83.222222000000002</v>
      </c>
      <c r="G136" s="15">
        <v>5.1343240000000003</v>
      </c>
      <c r="H136" s="15">
        <v>10.85436969189502</v>
      </c>
      <c r="I136" s="15">
        <v>-5.7200456918950193</v>
      </c>
      <c r="J136" s="15">
        <v>-1.2565337003996435</v>
      </c>
      <c r="K136" s="15">
        <v>0.82925129561423727</v>
      </c>
      <c r="L136" s="15">
        <v>9.1725701139640794</v>
      </c>
      <c r="M136" s="15">
        <v>12.53616926982596</v>
      </c>
      <c r="N136" s="15">
        <v>4.6271553285176523</v>
      </c>
      <c r="O136" s="15">
        <v>1.4700637285769886</v>
      </c>
      <c r="P136" s="15">
        <v>20.238675655213051</v>
      </c>
    </row>
    <row r="137" spans="2:16" x14ac:dyDescent="0.35">
      <c r="B137" s="6" t="s">
        <v>97</v>
      </c>
      <c r="C137" s="12">
        <v>1</v>
      </c>
      <c r="D137" s="15">
        <v>90.666600000000003</v>
      </c>
      <c r="E137" s="15">
        <v>50.201000000000001</v>
      </c>
      <c r="F137" s="15">
        <v>81.230999999999995</v>
      </c>
      <c r="G137" s="15">
        <v>4.8343210000000001</v>
      </c>
      <c r="H137" s="15">
        <v>6.8463905646310437</v>
      </c>
      <c r="I137" s="15">
        <v>-2.0120695646310436</v>
      </c>
      <c r="J137" s="15">
        <v>-0.4419952832002213</v>
      </c>
      <c r="K137" s="15">
        <v>1.7549846523402732</v>
      </c>
      <c r="L137" s="15">
        <v>3.2871167194272068</v>
      </c>
      <c r="M137" s="15">
        <v>10.405664409834881</v>
      </c>
      <c r="N137" s="15">
        <v>4.8788195142781543</v>
      </c>
      <c r="O137" s="15">
        <v>-3.04831402408659</v>
      </c>
      <c r="P137" s="15">
        <v>16.741095153348677</v>
      </c>
    </row>
    <row r="138" spans="2:16" x14ac:dyDescent="0.35">
      <c r="B138" s="6" t="s">
        <v>98</v>
      </c>
      <c r="C138" s="12">
        <v>1</v>
      </c>
      <c r="D138" s="15">
        <v>89.333332999999996</v>
      </c>
      <c r="E138" s="15">
        <v>52.250999999999998</v>
      </c>
      <c r="F138" s="15">
        <v>86.333299999999994</v>
      </c>
      <c r="G138" s="15">
        <v>4.6234343000000004</v>
      </c>
      <c r="H138" s="15">
        <v>5.8187541315383431</v>
      </c>
      <c r="I138" s="15">
        <v>-1.1953198315383426</v>
      </c>
      <c r="J138" s="15">
        <v>-0.26257826108140075</v>
      </c>
      <c r="K138" s="15">
        <v>0.91563092329231421</v>
      </c>
      <c r="L138" s="15">
        <v>3.9617685489075658</v>
      </c>
      <c r="M138" s="15">
        <v>7.6757397141691204</v>
      </c>
      <c r="N138" s="15">
        <v>4.6434134761660575</v>
      </c>
      <c r="O138" s="15">
        <v>-3.5985248834922849</v>
      </c>
      <c r="P138" s="15">
        <v>15.236033146568971</v>
      </c>
    </row>
    <row r="139" spans="2:16" x14ac:dyDescent="0.35">
      <c r="B139" s="6" t="s">
        <v>99</v>
      </c>
      <c r="C139" s="12">
        <v>1</v>
      </c>
      <c r="D139" s="15">
        <v>90.666600000000003</v>
      </c>
      <c r="E139" s="15">
        <v>51.302</v>
      </c>
      <c r="F139" s="15">
        <v>86.333299999999994</v>
      </c>
      <c r="G139" s="15">
        <v>4.4242321000000002</v>
      </c>
      <c r="H139" s="15">
        <v>6.0837078341926105</v>
      </c>
      <c r="I139" s="15">
        <v>-1.6594757341926103</v>
      </c>
      <c r="J139" s="15">
        <v>-0.36454030218028638</v>
      </c>
      <c r="K139" s="15">
        <v>1.0499925891142972</v>
      </c>
      <c r="L139" s="15">
        <v>3.9542241631480786</v>
      </c>
      <c r="M139" s="15">
        <v>8.2131915052371429</v>
      </c>
      <c r="N139" s="15">
        <v>4.6717655292347837</v>
      </c>
      <c r="O139" s="15">
        <v>-3.3910718095818542</v>
      </c>
      <c r="P139" s="15">
        <v>15.558487477967075</v>
      </c>
    </row>
    <row r="140" spans="2:16" x14ac:dyDescent="0.35">
      <c r="B140" s="6" t="s">
        <v>100</v>
      </c>
      <c r="C140" s="12">
        <v>1</v>
      </c>
      <c r="D140" s="15">
        <v>90.666600000000003</v>
      </c>
      <c r="E140" s="15">
        <v>51.209000000000003</v>
      </c>
      <c r="F140" s="15">
        <v>87.222222200000004</v>
      </c>
      <c r="G140" s="15">
        <v>4.2434500000000002</v>
      </c>
      <c r="H140" s="15">
        <v>6.3906556407448498</v>
      </c>
      <c r="I140" s="15">
        <v>-2.1472056407448497</v>
      </c>
      <c r="J140" s="15">
        <v>-0.47168089113467709</v>
      </c>
      <c r="K140" s="15">
        <v>1.088304158948622</v>
      </c>
      <c r="L140" s="15">
        <v>4.1834725047516219</v>
      </c>
      <c r="M140" s="15">
        <v>8.5978387767380777</v>
      </c>
      <c r="N140" s="15">
        <v>4.6805250416311504</v>
      </c>
      <c r="O140" s="15">
        <v>-3.1018891175720977</v>
      </c>
      <c r="P140" s="15">
        <v>15.883200399061797</v>
      </c>
    </row>
    <row r="141" spans="2:16" x14ac:dyDescent="0.35">
      <c r="B141" s="6" t="s">
        <v>101</v>
      </c>
      <c r="C141" s="12">
        <v>1</v>
      </c>
      <c r="D141" s="15">
        <v>85.666666000000006</v>
      </c>
      <c r="E141" s="15">
        <v>50.441000000000003</v>
      </c>
      <c r="F141" s="15">
        <v>86.666666699999993</v>
      </c>
      <c r="G141" s="15">
        <v>4.0124230000000001</v>
      </c>
      <c r="H141" s="15">
        <v>11.97667207970316</v>
      </c>
      <c r="I141" s="15">
        <v>-7.9642490797031602</v>
      </c>
      <c r="J141" s="15">
        <v>-1.7495222776286055</v>
      </c>
      <c r="K141" s="15">
        <v>1.6966443080164035</v>
      </c>
      <c r="L141" s="15">
        <v>8.535717936837024</v>
      </c>
      <c r="M141" s="15">
        <v>15.417626222569297</v>
      </c>
      <c r="N141" s="15">
        <v>4.8581385973308624</v>
      </c>
      <c r="O141" s="15">
        <v>2.1239103345808665</v>
      </c>
      <c r="P141" s="15">
        <v>21.829433824825454</v>
      </c>
    </row>
    <row r="142" spans="2:16" x14ac:dyDescent="0.35">
      <c r="B142" s="6" t="s">
        <v>102</v>
      </c>
      <c r="C142" s="12">
        <v>1</v>
      </c>
      <c r="D142" s="15">
        <v>90.666600000000003</v>
      </c>
      <c r="E142" s="15">
        <v>49.302</v>
      </c>
      <c r="F142" s="15">
        <v>82.111111100000002</v>
      </c>
      <c r="G142" s="15">
        <v>3.9123429999999999</v>
      </c>
      <c r="H142" s="15">
        <v>8.396370839348398</v>
      </c>
      <c r="I142" s="15">
        <v>-4.4840278393483981</v>
      </c>
      <c r="J142" s="15">
        <v>-0.98501522490545657</v>
      </c>
      <c r="K142" s="15">
        <v>1.6258648153309636</v>
      </c>
      <c r="L142" s="15">
        <v>5.0989641609892269</v>
      </c>
      <c r="M142" s="15">
        <v>11.69377751770757</v>
      </c>
      <c r="N142" s="15">
        <v>4.8338747522750944</v>
      </c>
      <c r="O142" s="15">
        <v>-1.4071815471758526</v>
      </c>
      <c r="P142" s="15">
        <v>18.199923225872649</v>
      </c>
    </row>
    <row r="143" spans="2:16" x14ac:dyDescent="0.35">
      <c r="B143" s="6" t="s">
        <v>103</v>
      </c>
      <c r="C143" s="12">
        <v>1</v>
      </c>
      <c r="D143" s="15">
        <v>90.666600000000003</v>
      </c>
      <c r="E143" s="15">
        <v>51.301000000000002</v>
      </c>
      <c r="F143" s="15">
        <v>82.111111100000002</v>
      </c>
      <c r="G143" s="15">
        <v>3.7235429999999998</v>
      </c>
      <c r="H143" s="15">
        <v>5.3094499218437274</v>
      </c>
      <c r="I143" s="15">
        <v>-1.5859069218437276</v>
      </c>
      <c r="J143" s="15">
        <v>-0.34837929630829956</v>
      </c>
      <c r="K143" s="15">
        <v>1.5674397581200421</v>
      </c>
      <c r="L143" s="15">
        <v>2.1305347515202926</v>
      </c>
      <c r="M143" s="15">
        <v>8.4883650921671627</v>
      </c>
      <c r="N143" s="15">
        <v>4.8145379963488537</v>
      </c>
      <c r="O143" s="15">
        <v>-4.454885705988314</v>
      </c>
      <c r="P143" s="15">
        <v>15.073785549675769</v>
      </c>
    </row>
    <row r="144" spans="2:16" x14ac:dyDescent="0.35">
      <c r="B144" s="6" t="s">
        <v>104</v>
      </c>
      <c r="C144" s="12">
        <v>1</v>
      </c>
      <c r="D144" s="15">
        <v>88.333333300000007</v>
      </c>
      <c r="E144" s="15">
        <v>52.500999999999998</v>
      </c>
      <c r="F144" s="15">
        <v>86.333299999999994</v>
      </c>
      <c r="G144" s="15">
        <v>3.5432299999999999</v>
      </c>
      <c r="H144" s="15">
        <v>6.3331327726846514</v>
      </c>
      <c r="I144" s="15">
        <v>-2.7899027726846515</v>
      </c>
      <c r="J144" s="15">
        <v>-0.61286343563372525</v>
      </c>
      <c r="K144" s="15">
        <v>1.0320836954665717</v>
      </c>
      <c r="L144" s="15">
        <v>4.2399700214110618</v>
      </c>
      <c r="M144" s="15">
        <v>8.4262955239582418</v>
      </c>
      <c r="N144" s="15">
        <v>4.6677730747541011</v>
      </c>
      <c r="O144" s="15">
        <v>-3.1335497981083993</v>
      </c>
      <c r="P144" s="15">
        <v>15.799815343477702</v>
      </c>
    </row>
    <row r="145" spans="2:16" x14ac:dyDescent="0.35">
      <c r="B145" s="6" t="s">
        <v>105</v>
      </c>
      <c r="C145" s="12">
        <v>1</v>
      </c>
      <c r="D145" s="15">
        <v>90</v>
      </c>
      <c r="E145" s="15">
        <v>52.250999999999998</v>
      </c>
      <c r="F145" s="15">
        <v>82.111111100000002</v>
      </c>
      <c r="G145" s="15">
        <v>3.3345340000000001</v>
      </c>
      <c r="H145" s="15">
        <v>4.4426603164437974</v>
      </c>
      <c r="I145" s="15">
        <v>-1.1081263164437973</v>
      </c>
      <c r="J145" s="15">
        <v>-0.24342428992906476</v>
      </c>
      <c r="K145" s="15">
        <v>1.4171848029039653</v>
      </c>
      <c r="L145" s="15">
        <v>1.5684763194099416</v>
      </c>
      <c r="M145" s="15">
        <v>7.3168443134776533</v>
      </c>
      <c r="N145" s="15">
        <v>4.7677375649812532</v>
      </c>
      <c r="O145" s="15">
        <v>-5.2267596372888558</v>
      </c>
      <c r="P145" s="15">
        <v>14.112080270176451</v>
      </c>
    </row>
    <row r="146" spans="2:16" x14ac:dyDescent="0.35">
      <c r="B146" s="6" t="s">
        <v>106</v>
      </c>
      <c r="C146" s="12">
        <v>1</v>
      </c>
      <c r="D146" s="15">
        <v>91.333299999999994</v>
      </c>
      <c r="E146" s="15">
        <v>50.209000000000003</v>
      </c>
      <c r="F146" s="15">
        <v>86.666666699999993</v>
      </c>
      <c r="G146" s="15">
        <v>3.1323400000000001</v>
      </c>
      <c r="H146" s="15">
        <v>7.2324868061776435</v>
      </c>
      <c r="I146" s="15">
        <v>-4.1001468061776434</v>
      </c>
      <c r="J146" s="15">
        <v>-0.90068732245412431</v>
      </c>
      <c r="K146" s="15">
        <v>1.3035037483468153</v>
      </c>
      <c r="L146" s="15">
        <v>4.5888586739149648</v>
      </c>
      <c r="M146" s="15">
        <v>9.8761149384403222</v>
      </c>
      <c r="N146" s="15">
        <v>4.7351906767210137</v>
      </c>
      <c r="O146" s="15">
        <v>-2.3709249987242131</v>
      </c>
      <c r="P146" s="15">
        <v>16.8358986110795</v>
      </c>
    </row>
    <row r="147" spans="2:16" ht="15" thickBot="1" x14ac:dyDescent="0.4">
      <c r="B147" s="10" t="s">
        <v>107</v>
      </c>
      <c r="C147" s="13">
        <v>1</v>
      </c>
      <c r="D147" s="16">
        <v>92.111109999999996</v>
      </c>
      <c r="E147" s="16">
        <v>50.302</v>
      </c>
      <c r="F147" s="16">
        <v>86.333299999999994</v>
      </c>
      <c r="G147" s="16">
        <v>2.9543339999999998</v>
      </c>
      <c r="H147" s="16">
        <v>6.3272500788604038</v>
      </c>
      <c r="I147" s="16">
        <v>-3.372916078860404</v>
      </c>
      <c r="J147" s="16">
        <v>-0.74093511660460754</v>
      </c>
      <c r="K147" s="16">
        <v>1.5115206907757932</v>
      </c>
      <c r="L147" s="16">
        <v>3.2617440335576169</v>
      </c>
      <c r="M147" s="16">
        <v>9.3927561241631903</v>
      </c>
      <c r="N147" s="16">
        <v>4.796624179732528</v>
      </c>
      <c r="O147" s="16">
        <v>-3.40075464495761</v>
      </c>
      <c r="P147" s="16">
        <v>16.055254802678419</v>
      </c>
    </row>
    <row r="167" spans="7:7" x14ac:dyDescent="0.35">
      <c r="G167" t="s">
        <v>64</v>
      </c>
    </row>
    <row r="187" spans="2:9" x14ac:dyDescent="0.35">
      <c r="G187" t="s">
        <v>64</v>
      </c>
    </row>
    <row r="190" spans="2:9" x14ac:dyDescent="0.35">
      <c r="B190" s="5" t="s">
        <v>117</v>
      </c>
    </row>
    <row r="192" spans="2:9" x14ac:dyDescent="0.35">
      <c r="B192" s="39" t="s">
        <v>118</v>
      </c>
      <c r="C192" s="40"/>
      <c r="D192" s="40"/>
      <c r="E192" s="40"/>
      <c r="F192" s="40"/>
      <c r="G192" s="40"/>
      <c r="H192" s="40"/>
      <c r="I192" s="40"/>
    </row>
    <row r="193" spans="2:9" x14ac:dyDescent="0.35">
      <c r="B193" s="40"/>
      <c r="C193" s="40"/>
      <c r="D193" s="40"/>
      <c r="E193" s="40"/>
      <c r="F193" s="40"/>
      <c r="G193" s="40"/>
      <c r="H193" s="40"/>
      <c r="I193" s="40"/>
    </row>
    <row r="195" spans="2:9" x14ac:dyDescent="0.35">
      <c r="B195" s="39" t="s">
        <v>119</v>
      </c>
      <c r="C195" s="40"/>
      <c r="D195" s="40"/>
      <c r="E195" s="40"/>
      <c r="F195" s="40"/>
      <c r="G195" s="40"/>
      <c r="H195" s="40"/>
      <c r="I195" s="40"/>
    </row>
    <row r="196" spans="2:9" x14ac:dyDescent="0.35">
      <c r="B196" s="40"/>
      <c r="C196" s="40"/>
      <c r="D196" s="40"/>
      <c r="E196" s="40"/>
      <c r="F196" s="40"/>
      <c r="G196" s="40"/>
      <c r="H196" s="40"/>
      <c r="I196" s="40"/>
    </row>
    <row r="197" spans="2:9" x14ac:dyDescent="0.35">
      <c r="B197" s="40"/>
      <c r="C197" s="40"/>
      <c r="D197" s="40"/>
      <c r="E197" s="40"/>
      <c r="F197" s="40"/>
      <c r="G197" s="40"/>
      <c r="H197" s="40"/>
      <c r="I197" s="40"/>
    </row>
  </sheetData>
  <mergeCells count="3">
    <mergeCell ref="B1:L2"/>
    <mergeCell ref="B192:I193"/>
    <mergeCell ref="B195:I197"/>
  </mergeCells>
  <pageMargins left="0.7" right="0.7" top="0.75" bottom="0.75" header="0.3" footer="0.3"/>
  <pageSetup paperSize="9" orientation="portrait" horizontalDpi="300" verticalDpi="300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D256538">
              <controlPr defaultSize="0" autoFill="0" autoPict="0" macro="[0]!GoToResultsNew0310202419544353">
                <anchor moveWithCells="1">
                  <from>
                    <xdr:col>1</xdr:col>
                    <xdr:colOff>6350</xdr:colOff>
                    <xdr:row>9</xdr:row>
                    <xdr:rowOff>0</xdr:rowOff>
                  </from>
                  <to>
                    <xdr:col>5</xdr:col>
                    <xdr:colOff>6350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40310_195417_1_HID"/>
  <dimension ref="A1:H70"/>
  <sheetViews>
    <sheetView workbookViewId="0">
      <selection activeCell="E1" sqref="E1"/>
    </sheetView>
  </sheetViews>
  <sheetFormatPr defaultRowHeight="14.5" x14ac:dyDescent="0.35"/>
  <sheetData>
    <row r="1" spans="1:8" x14ac:dyDescent="0.35">
      <c r="A1">
        <v>1</v>
      </c>
      <c r="C1">
        <f t="shared" ref="C1:C32" si="0">2.239641108811+(A1-1)*0.522560171145145</f>
        <v>2.239641108811</v>
      </c>
      <c r="D1">
        <f t="shared" ref="D1:D32" si="1">0+1*C1-9.23237502449059*(1.025+(C1-10.53008762095)^2/2035.03232665085)^0.5</f>
        <v>-7.260172927448588</v>
      </c>
      <c r="E1">
        <v>1</v>
      </c>
      <c r="G1">
        <f t="shared" ref="G1:G32" si="2">2.70475708159374+(E1-1)*0.515819359945395</f>
        <v>2.7047570815937401</v>
      </c>
      <c r="H1">
        <f t="shared" ref="H1:H32" si="3">0+1*G1+9.23237502449059*(1.025+(G1-10.53008762095)^2/2035.03232665085)^0.5</f>
        <v>12.188032425271567</v>
      </c>
    </row>
    <row r="2" spans="1:8" x14ac:dyDescent="0.35">
      <c r="A2">
        <v>2</v>
      </c>
      <c r="C2">
        <f t="shared" si="0"/>
        <v>2.7622012799561451</v>
      </c>
      <c r="D2">
        <f t="shared" si="1"/>
        <v>-6.719095753474047</v>
      </c>
      <c r="E2">
        <v>2</v>
      </c>
      <c r="G2">
        <f t="shared" si="2"/>
        <v>3.2205764415391349</v>
      </c>
      <c r="H2">
        <f t="shared" si="3"/>
        <v>12.686595868638557</v>
      </c>
    </row>
    <row r="3" spans="1:8" x14ac:dyDescent="0.35">
      <c r="A3">
        <v>3</v>
      </c>
      <c r="C3">
        <f t="shared" si="0"/>
        <v>3.2847614511012901</v>
      </c>
      <c r="D3">
        <f t="shared" si="1"/>
        <v>-6.1791909470362318</v>
      </c>
      <c r="E3">
        <v>3</v>
      </c>
      <c r="G3">
        <f t="shared" si="2"/>
        <v>3.7363958014845302</v>
      </c>
      <c r="H3">
        <f t="shared" si="3"/>
        <v>13.186307168480196</v>
      </c>
    </row>
    <row r="4" spans="1:8" x14ac:dyDescent="0.35">
      <c r="A4">
        <v>4</v>
      </c>
      <c r="C4">
        <f t="shared" si="0"/>
        <v>3.8073216222464348</v>
      </c>
      <c r="D4">
        <f t="shared" si="1"/>
        <v>-5.6404649649790182</v>
      </c>
      <c r="E4">
        <v>4</v>
      </c>
      <c r="G4">
        <f t="shared" si="2"/>
        <v>4.2522151614299251</v>
      </c>
      <c r="H4">
        <f t="shared" si="3"/>
        <v>13.687172203916052</v>
      </c>
    </row>
    <row r="5" spans="1:8" x14ac:dyDescent="0.35">
      <c r="A5">
        <v>5</v>
      </c>
      <c r="C5">
        <f t="shared" si="0"/>
        <v>4.3298817933915803</v>
      </c>
      <c r="D5">
        <f t="shared" si="1"/>
        <v>-5.1029238680627476</v>
      </c>
      <c r="E5">
        <v>5</v>
      </c>
      <c r="G5">
        <f t="shared" si="2"/>
        <v>4.7680345213753199</v>
      </c>
      <c r="H5">
        <f t="shared" si="3"/>
        <v>14.189196468963189</v>
      </c>
    </row>
    <row r="6" spans="1:8" x14ac:dyDescent="0.35">
      <c r="A6">
        <v>6</v>
      </c>
      <c r="C6">
        <f t="shared" si="0"/>
        <v>4.8524419645367249</v>
      </c>
      <c r="D6">
        <f t="shared" si="1"/>
        <v>-4.5665733099617629</v>
      </c>
      <c r="E6">
        <v>6</v>
      </c>
      <c r="G6">
        <f t="shared" si="2"/>
        <v>5.2838538813207148</v>
      </c>
      <c r="H6">
        <f t="shared" si="3"/>
        <v>14.692385062723643</v>
      </c>
    </row>
    <row r="7" spans="1:8" x14ac:dyDescent="0.35">
      <c r="A7">
        <v>7</v>
      </c>
      <c r="C7">
        <f t="shared" si="0"/>
        <v>5.3750021356818696</v>
      </c>
      <c r="D7">
        <f t="shared" si="1"/>
        <v>-4.0314185268852807</v>
      </c>
      <c r="E7">
        <v>7</v>
      </c>
      <c r="G7">
        <f t="shared" si="2"/>
        <v>5.7996732412661096</v>
      </c>
      <c r="H7">
        <f t="shared" si="3"/>
        <v>15.196742680182643</v>
      </c>
    </row>
    <row r="8" spans="1:8" x14ac:dyDescent="0.35">
      <c r="A8">
        <v>8</v>
      </c>
      <c r="C8">
        <f t="shared" si="0"/>
        <v>5.8975623068270142</v>
      </c>
      <c r="D8">
        <f t="shared" si="1"/>
        <v>-3.4974643278647708</v>
      </c>
      <c r="E8">
        <v>8</v>
      </c>
      <c r="G8">
        <f t="shared" si="2"/>
        <v>6.3154926012115045</v>
      </c>
      <c r="H8">
        <f t="shared" si="3"/>
        <v>15.702273603655389</v>
      </c>
    </row>
    <row r="9" spans="1:8" x14ac:dyDescent="0.35">
      <c r="A9">
        <v>9</v>
      </c>
      <c r="C9">
        <f t="shared" si="0"/>
        <v>6.4201224779721597</v>
      </c>
      <c r="D9">
        <f t="shared" si="1"/>
        <v>-2.9647150857488684</v>
      </c>
      <c r="E9">
        <v>9</v>
      </c>
      <c r="G9">
        <f t="shared" si="2"/>
        <v>6.8313119611568993</v>
      </c>
      <c r="H9">
        <f t="shared" si="3"/>
        <v>16.208981694917959</v>
      </c>
    </row>
    <row r="10" spans="1:8" x14ac:dyDescent="0.35">
      <c r="A10">
        <v>10</v>
      </c>
      <c r="C10">
        <f t="shared" si="0"/>
        <v>6.9426826491173044</v>
      </c>
      <c r="D10">
        <f t="shared" si="1"/>
        <v>-2.4331747289443841</v>
      </c>
      <c r="E10">
        <v>10</v>
      </c>
      <c r="G10">
        <f t="shared" si="2"/>
        <v>7.3471313211022942</v>
      </c>
      <c r="H10">
        <f t="shared" si="3"/>
        <v>16.716870388055511</v>
      </c>
    </row>
    <row r="11" spans="1:8" x14ac:dyDescent="0.35">
      <c r="A11">
        <v>11</v>
      </c>
      <c r="C11">
        <f t="shared" si="0"/>
        <v>7.4652428202624499</v>
      </c>
      <c r="D11">
        <f t="shared" si="1"/>
        <v>-1.902846733939187</v>
      </c>
      <c r="E11">
        <v>11</v>
      </c>
      <c r="G11">
        <f t="shared" si="2"/>
        <v>7.862950681047689</v>
      </c>
      <c r="H11">
        <f t="shared" si="3"/>
        <v>17.225942683058314</v>
      </c>
    </row>
    <row r="12" spans="1:8" x14ac:dyDescent="0.35">
      <c r="A12">
        <v>12</v>
      </c>
      <c r="C12">
        <f t="shared" si="0"/>
        <v>7.9878029914075945</v>
      </c>
      <c r="D12">
        <f t="shared" si="1"/>
        <v>-1.3737341186397281</v>
      </c>
      <c r="E12">
        <v>12</v>
      </c>
      <c r="G12">
        <f t="shared" si="2"/>
        <v>8.3787700409930839</v>
      </c>
      <c r="H12">
        <f t="shared" si="3"/>
        <v>17.736201140193064</v>
      </c>
    </row>
    <row r="13" spans="1:8" x14ac:dyDescent="0.35">
      <c r="A13">
        <v>13</v>
      </c>
      <c r="C13">
        <f t="shared" si="0"/>
        <v>8.5103631625527392</v>
      </c>
      <c r="D13">
        <f t="shared" si="1"/>
        <v>-0.84583943655272975</v>
      </c>
      <c r="E13">
        <v>13</v>
      </c>
      <c r="G13">
        <f t="shared" si="2"/>
        <v>8.8945894009384805</v>
      </c>
      <c r="H13">
        <f t="shared" si="3"/>
        <v>18.247647875174025</v>
      </c>
    </row>
    <row r="14" spans="1:8" x14ac:dyDescent="0.35">
      <c r="A14">
        <v>14</v>
      </c>
      <c r="C14">
        <f t="shared" si="0"/>
        <v>9.0329233336978838</v>
      </c>
      <c r="D14">
        <f t="shared" si="1"/>
        <v>-0.31916477183695058</v>
      </c>
      <c r="E14">
        <v>14</v>
      </c>
      <c r="G14">
        <f t="shared" si="2"/>
        <v>9.4104087608838753</v>
      </c>
      <c r="H14">
        <f t="shared" si="3"/>
        <v>18.76028455515506</v>
      </c>
    </row>
    <row r="15" spans="1:8" x14ac:dyDescent="0.35">
      <c r="A15">
        <v>15</v>
      </c>
      <c r="C15">
        <f t="shared" si="0"/>
        <v>9.5554835048430284</v>
      </c>
      <c r="D15">
        <f t="shared" si="1"/>
        <v>0.20628826475269868</v>
      </c>
      <c r="E15">
        <v>15</v>
      </c>
      <c r="G15">
        <f t="shared" si="2"/>
        <v>9.9262281208292702</v>
      </c>
      <c r="H15">
        <f t="shared" si="3"/>
        <v>19.274112395560181</v>
      </c>
    </row>
    <row r="16" spans="1:8" x14ac:dyDescent="0.35">
      <c r="A16">
        <v>16</v>
      </c>
      <c r="C16">
        <f t="shared" si="0"/>
        <v>10.078043675988175</v>
      </c>
      <c r="D16">
        <f t="shared" si="1"/>
        <v>0.73051853901033148</v>
      </c>
      <c r="E16">
        <v>16</v>
      </c>
      <c r="G16">
        <f t="shared" si="2"/>
        <v>10.442047480774665</v>
      </c>
      <c r="H16">
        <f t="shared" si="3"/>
        <v>19.789132157766691</v>
      </c>
    </row>
    <row r="17" spans="1:8" x14ac:dyDescent="0.35">
      <c r="A17">
        <v>17</v>
      </c>
      <c r="C17">
        <f t="shared" si="0"/>
        <v>10.600603847133319</v>
      </c>
      <c r="D17">
        <f t="shared" si="1"/>
        <v>1.2535253954993024</v>
      </c>
      <c r="E17">
        <v>17</v>
      </c>
      <c r="G17">
        <f t="shared" si="2"/>
        <v>10.95786684072006</v>
      </c>
      <c r="H17">
        <f t="shared" si="3"/>
        <v>20.305344147651123</v>
      </c>
    </row>
    <row r="18" spans="1:8" x14ac:dyDescent="0.35">
      <c r="A18">
        <v>18</v>
      </c>
      <c r="C18">
        <f t="shared" si="0"/>
        <v>11.123164018278464</v>
      </c>
      <c r="D18">
        <f t="shared" si="1"/>
        <v>1.775308658837309</v>
      </c>
      <c r="E18">
        <v>18</v>
      </c>
      <c r="G18">
        <f t="shared" si="2"/>
        <v>11.473686200665455</v>
      </c>
      <c r="H18">
        <f t="shared" si="3"/>
        <v>20.822748215004523</v>
      </c>
    </row>
    <row r="19" spans="1:8" x14ac:dyDescent="0.35">
      <c r="A19">
        <v>19</v>
      </c>
      <c r="C19">
        <f t="shared" si="0"/>
        <v>11.645724189423609</v>
      </c>
      <c r="D19">
        <f t="shared" si="1"/>
        <v>2.2958686340405272</v>
      </c>
      <c r="E19">
        <v>19</v>
      </c>
      <c r="G19">
        <f t="shared" si="2"/>
        <v>11.98950556061085</v>
      </c>
      <c r="H19">
        <f t="shared" si="3"/>
        <v>21.341343753819636</v>
      </c>
    </row>
    <row r="20" spans="1:8" x14ac:dyDescent="0.35">
      <c r="A20">
        <v>20</v>
      </c>
      <c r="C20">
        <f t="shared" si="0"/>
        <v>12.168284360568755</v>
      </c>
      <c r="D20">
        <f t="shared" si="1"/>
        <v>2.8152061059251867</v>
      </c>
      <c r="E20">
        <v>20</v>
      </c>
      <c r="G20">
        <f t="shared" si="2"/>
        <v>12.505324920556244</v>
      </c>
      <c r="H20">
        <f t="shared" si="3"/>
        <v>21.861129703448732</v>
      </c>
    </row>
    <row r="21" spans="1:8" x14ac:dyDescent="0.35">
      <c r="A21">
        <v>21</v>
      </c>
      <c r="C21">
        <f t="shared" si="0"/>
        <v>12.6908445317139</v>
      </c>
      <c r="D21">
        <f t="shared" si="1"/>
        <v>3.3333223375693244</v>
      </c>
      <c r="E21">
        <v>21</v>
      </c>
      <c r="G21">
        <f t="shared" si="2"/>
        <v>13.021144280501639</v>
      </c>
      <c r="H21">
        <f t="shared" si="3"/>
        <v>22.382104550626902</v>
      </c>
    </row>
    <row r="22" spans="1:8" x14ac:dyDescent="0.35">
      <c r="A22">
        <v>22</v>
      </c>
      <c r="C22">
        <f t="shared" si="0"/>
        <v>13.213404702859044</v>
      </c>
      <c r="D22">
        <f t="shared" si="1"/>
        <v>3.8502190678417811</v>
      </c>
      <c r="E22">
        <v>22</v>
      </c>
      <c r="G22">
        <f t="shared" si="2"/>
        <v>13.536963640447034</v>
      </c>
      <c r="H22">
        <f t="shared" si="3"/>
        <v>22.904266332351884</v>
      </c>
    </row>
    <row r="23" spans="1:8" x14ac:dyDescent="0.35">
      <c r="A23">
        <v>23</v>
      </c>
      <c r="C23">
        <f t="shared" si="0"/>
        <v>13.735964874004189</v>
      </c>
      <c r="D23">
        <f t="shared" si="1"/>
        <v>4.3658985080096357</v>
      </c>
      <c r="E23">
        <v>23</v>
      </c>
      <c r="G23">
        <f t="shared" si="2"/>
        <v>14.052783000392429</v>
      </c>
      <c r="H23">
        <f t="shared" si="3"/>
        <v>23.427612639607553</v>
      </c>
    </row>
    <row r="24" spans="1:8" x14ac:dyDescent="0.35">
      <c r="A24">
        <v>24</v>
      </c>
      <c r="C24">
        <f t="shared" si="0"/>
        <v>14.258525045149334</v>
      </c>
      <c r="D24">
        <f t="shared" si="1"/>
        <v>4.8803633374395314</v>
      </c>
      <c r="E24">
        <v>24</v>
      </c>
      <c r="G24">
        <f t="shared" si="2"/>
        <v>14.568602360337824</v>
      </c>
      <c r="H24">
        <f t="shared" si="3"/>
        <v>23.952140621914818</v>
      </c>
    </row>
    <row r="25" spans="1:8" x14ac:dyDescent="0.35">
      <c r="A25">
        <v>25</v>
      </c>
      <c r="C25">
        <f t="shared" si="0"/>
        <v>14.781085216294478</v>
      </c>
      <c r="D25">
        <f t="shared" si="1"/>
        <v>5.3936166984122504</v>
      </c>
      <c r="E25">
        <v>25</v>
      </c>
      <c r="G25">
        <f t="shared" si="2"/>
        <v>15.08442172028322</v>
      </c>
      <c r="H25">
        <f t="shared" si="3"/>
        <v>24.477846992689809</v>
      </c>
    </row>
    <row r="26" spans="1:8" x14ac:dyDescent="0.35">
      <c r="A26">
        <v>26</v>
      </c>
      <c r="C26">
        <f t="shared" si="0"/>
        <v>15.303645387439625</v>
      </c>
      <c r="D26">
        <f t="shared" si="1"/>
        <v>5.9056621900738815</v>
      </c>
      <c r="E26">
        <v>26</v>
      </c>
      <c r="G26">
        <f t="shared" si="2"/>
        <v>15.600241080228615</v>
      </c>
      <c r="H26">
        <f t="shared" si="3"/>
        <v>25.004728035386169</v>
      </c>
    </row>
    <row r="27" spans="1:8" x14ac:dyDescent="0.35">
      <c r="A27">
        <v>27</v>
      </c>
      <c r="C27">
        <f t="shared" si="0"/>
        <v>15.826205558584769</v>
      </c>
      <c r="D27">
        <f t="shared" si="1"/>
        <v>6.4165038615504191</v>
      </c>
      <c r="E27">
        <v>27</v>
      </c>
      <c r="G27">
        <f t="shared" si="2"/>
        <v>16.11606044017401</v>
      </c>
      <c r="H27">
        <f t="shared" si="3"/>
        <v>25.532779610394861</v>
      </c>
    </row>
    <row r="28" spans="1:8" x14ac:dyDescent="0.35">
      <c r="A28">
        <v>28</v>
      </c>
      <c r="C28">
        <f t="shared" si="0"/>
        <v>16.348765729729912</v>
      </c>
      <c r="D28">
        <f t="shared" si="1"/>
        <v>6.9261462042562858</v>
      </c>
      <c r="E28">
        <v>28</v>
      </c>
      <c r="G28">
        <f t="shared" si="2"/>
        <v>16.631879800119403</v>
      </c>
      <c r="H28">
        <f t="shared" si="3"/>
        <v>26.061997162671979</v>
      </c>
    </row>
    <row r="29" spans="1:8" x14ac:dyDescent="0.35">
      <c r="A29">
        <v>29</v>
      </c>
      <c r="C29">
        <f t="shared" si="0"/>
        <v>16.871325900875057</v>
      </c>
      <c r="D29">
        <f t="shared" si="1"/>
        <v>7.4345941434303278</v>
      </c>
      <c r="E29">
        <v>29</v>
      </c>
      <c r="G29">
        <f t="shared" si="2"/>
        <v>17.1476991600648</v>
      </c>
      <c r="H29">
        <f t="shared" si="3"/>
        <v>26.592375730062344</v>
      </c>
    </row>
    <row r="30" spans="1:8" x14ac:dyDescent="0.35">
      <c r="A30">
        <v>30</v>
      </c>
      <c r="C30">
        <f t="shared" si="0"/>
        <v>17.393886072020202</v>
      </c>
      <c r="D30">
        <f t="shared" si="1"/>
        <v>7.9418530289358547</v>
      </c>
      <c r="E30">
        <v>30</v>
      </c>
      <c r="G30">
        <f t="shared" si="2"/>
        <v>17.663518520010193</v>
      </c>
      <c r="H30">
        <f t="shared" si="3"/>
        <v>27.12390995228402</v>
      </c>
    </row>
    <row r="31" spans="1:8" x14ac:dyDescent="0.35">
      <c r="A31">
        <v>31</v>
      </c>
      <c r="C31">
        <f t="shared" si="0"/>
        <v>17.91644624316535</v>
      </c>
      <c r="D31">
        <f t="shared" si="1"/>
        <v>8.4479286253640176</v>
      </c>
      <c r="E31">
        <v>31</v>
      </c>
      <c r="G31">
        <f t="shared" si="2"/>
        <v>18.17933787995559</v>
      </c>
      <c r="H31">
        <f t="shared" si="3"/>
        <v>27.656594080536742</v>
      </c>
    </row>
    <row r="32" spans="1:8" x14ac:dyDescent="0.35">
      <c r="A32">
        <v>32</v>
      </c>
      <c r="C32">
        <f t="shared" si="0"/>
        <v>18.439006414310494</v>
      </c>
      <c r="D32">
        <f t="shared" si="1"/>
        <v>8.9528271014820966</v>
      </c>
      <c r="E32">
        <v>32</v>
      </c>
      <c r="G32">
        <f t="shared" si="2"/>
        <v>18.695157239900983</v>
      </c>
      <c r="H32">
        <f t="shared" si="3"/>
        <v>28.190421987695132</v>
      </c>
    </row>
    <row r="33" spans="1:8" x14ac:dyDescent="0.35">
      <c r="A33">
        <v>33</v>
      </c>
      <c r="C33">
        <f t="shared" ref="C33:C64" si="4">2.239641108811+(A33-1)*0.522560171145145</f>
        <v>18.961566585455639</v>
      </c>
      <c r="D33">
        <f t="shared" ref="D33:D64" si="5">0+1*C33-9.23237502449059*(1.025+(C33-10.53008762095)^2/2035.03232665085)^0.5</f>
        <v>9.4565550190704535</v>
      </c>
      <c r="E33">
        <v>33</v>
      </c>
      <c r="G33">
        <f t="shared" ref="G33:G64" si="6">2.70475708159374+(E33-1)*0.515819359945395</f>
        <v>19.210976599846379</v>
      </c>
      <c r="H33">
        <f t="shared" ref="H33:H64" si="7">0+1*G33+9.23237502449059*(1.025+(G33-10.53008762095)^2/2035.03232665085)^0.5</f>
        <v>28.725387179045967</v>
      </c>
    </row>
    <row r="34" spans="1:8" x14ac:dyDescent="0.35">
      <c r="A34">
        <v>34</v>
      </c>
      <c r="C34">
        <f t="shared" si="4"/>
        <v>19.484126756600784</v>
      </c>
      <c r="D34">
        <f t="shared" si="5"/>
        <v>9.9591193211935991</v>
      </c>
      <c r="E34">
        <v>34</v>
      </c>
      <c r="G34">
        <f t="shared" si="6"/>
        <v>19.726795959791776</v>
      </c>
      <c r="H34">
        <f t="shared" si="7"/>
        <v>29.26148280352724</v>
      </c>
    </row>
    <row r="35" spans="1:8" x14ac:dyDescent="0.35">
      <c r="A35">
        <v>35</v>
      </c>
      <c r="C35">
        <f t="shared" si="4"/>
        <v>20.006686927745928</v>
      </c>
      <c r="D35">
        <f t="shared" si="5"/>
        <v>10.460527319952247</v>
      </c>
      <c r="E35">
        <v>35</v>
      </c>
      <c r="G35">
        <f t="shared" si="6"/>
        <v>20.242615319737169</v>
      </c>
      <c r="H35">
        <f t="shared" si="7"/>
        <v>29.798701665425646</v>
      </c>
    </row>
    <row r="36" spans="1:8" x14ac:dyDescent="0.35">
      <c r="A36">
        <v>36</v>
      </c>
      <c r="C36">
        <f t="shared" si="4"/>
        <v>20.529247098891073</v>
      </c>
      <c r="D36">
        <f t="shared" si="5"/>
        <v>10.960786683764487</v>
      </c>
      <c r="E36">
        <v>36</v>
      </c>
      <c r="G36">
        <f t="shared" si="6"/>
        <v>20.758434679682566</v>
      </c>
      <c r="H36">
        <f t="shared" si="7"/>
        <v>30.337036236488217</v>
      </c>
    </row>
    <row r="37" spans="1:8" x14ac:dyDescent="0.35">
      <c r="A37">
        <v>37</v>
      </c>
      <c r="C37">
        <f t="shared" si="4"/>
        <v>21.051807270036218</v>
      </c>
      <c r="D37">
        <f t="shared" si="5"/>
        <v>11.45990542422479</v>
      </c>
      <c r="E37">
        <v>37</v>
      </c>
      <c r="G37">
        <f t="shared" si="6"/>
        <v>21.274254039627959</v>
      </c>
      <c r="H37">
        <f t="shared" si="7"/>
        <v>30.876478668403315</v>
      </c>
    </row>
    <row r="38" spans="1:8" x14ac:dyDescent="0.35">
      <c r="A38">
        <v>38</v>
      </c>
      <c r="C38">
        <f t="shared" si="4"/>
        <v>21.574367441181362</v>
      </c>
      <c r="D38">
        <f t="shared" si="5"/>
        <v>11.957891882590246</v>
      </c>
      <c r="E38">
        <v>38</v>
      </c>
      <c r="G38">
        <f t="shared" si="6"/>
        <v>21.790073399573355</v>
      </c>
      <c r="H38">
        <f t="shared" si="7"/>
        <v>31.417020805605805</v>
      </c>
    </row>
    <row r="39" spans="1:8" x14ac:dyDescent="0.35">
      <c r="A39">
        <v>39</v>
      </c>
      <c r="C39">
        <f t="shared" si="4"/>
        <v>22.09692761232651</v>
      </c>
      <c r="D39">
        <f t="shared" si="5"/>
        <v>12.454754715943491</v>
      </c>
      <c r="E39">
        <v>39</v>
      </c>
      <c r="G39">
        <f t="shared" si="6"/>
        <v>22.305892759518748</v>
      </c>
      <c r="H39">
        <f t="shared" si="7"/>
        <v>31.958654198361216</v>
      </c>
    </row>
    <row r="40" spans="1:8" x14ac:dyDescent="0.35">
      <c r="A40">
        <v>40</v>
      </c>
      <c r="C40">
        <f t="shared" si="4"/>
        <v>22.619487783471655</v>
      </c>
      <c r="D40">
        <f t="shared" si="5"/>
        <v>12.950502883081661</v>
      </c>
      <c r="E40">
        <v>40</v>
      </c>
      <c r="G40">
        <f t="shared" si="6"/>
        <v>22.821712119464145</v>
      </c>
      <c r="H40">
        <f t="shared" si="7"/>
        <v>32.501370116084054</v>
      </c>
    </row>
    <row r="41" spans="1:8" x14ac:dyDescent="0.35">
      <c r="A41">
        <v>41</v>
      </c>
      <c r="C41">
        <f t="shared" si="4"/>
        <v>23.1420479546168</v>
      </c>
      <c r="D41">
        <f t="shared" si="5"/>
        <v>13.445145630180427</v>
      </c>
      <c r="E41">
        <v>41</v>
      </c>
      <c r="G41">
        <f t="shared" si="6"/>
        <v>23.337531479409538</v>
      </c>
      <c r="H41">
        <f t="shared" si="7"/>
        <v>33.04515956084559</v>
      </c>
    </row>
    <row r="42" spans="1:8" x14ac:dyDescent="0.35">
      <c r="A42">
        <v>42</v>
      </c>
      <c r="C42">
        <f t="shared" si="4"/>
        <v>23.664608125761944</v>
      </c>
      <c r="D42">
        <f t="shared" si="5"/>
        <v>13.938692476281288</v>
      </c>
      <c r="E42">
        <v>42</v>
      </c>
      <c r="G42">
        <f t="shared" si="6"/>
        <v>23.853350839354935</v>
      </c>
      <c r="H42">
        <f t="shared" si="7"/>
        <v>33.590013281027559</v>
      </c>
    </row>
    <row r="43" spans="1:8" x14ac:dyDescent="0.35">
      <c r="A43">
        <v>43</v>
      </c>
      <c r="C43">
        <f t="shared" si="4"/>
        <v>24.187168296907089</v>
      </c>
      <c r="D43">
        <f t="shared" si="5"/>
        <v>14.431153198649536</v>
      </c>
      <c r="E43">
        <v>43</v>
      </c>
      <c r="G43">
        <f t="shared" si="6"/>
        <v>24.369170199300328</v>
      </c>
      <c r="H43">
        <f t="shared" si="7"/>
        <v>34.135921785078743</v>
      </c>
    </row>
    <row r="44" spans="1:8" x14ac:dyDescent="0.35">
      <c r="A44">
        <v>44</v>
      </c>
      <c r="C44">
        <f t="shared" si="4"/>
        <v>24.709728468052234</v>
      </c>
      <c r="D44">
        <f t="shared" si="5"/>
        <v>14.922537818049072</v>
      </c>
      <c r="E44">
        <v>44</v>
      </c>
      <c r="G44">
        <f t="shared" si="6"/>
        <v>24.884989559245724</v>
      </c>
      <c r="H44">
        <f t="shared" si="7"/>
        <v>34.682875355332882</v>
      </c>
    </row>
    <row r="45" spans="1:8" x14ac:dyDescent="0.35">
      <c r="A45">
        <v>45</v>
      </c>
      <c r="C45">
        <f t="shared" si="4"/>
        <v>25.232288639197378</v>
      </c>
      <c r="D45">
        <f t="shared" si="5"/>
        <v>15.412856583978876</v>
      </c>
      <c r="E45">
        <v>45</v>
      </c>
      <c r="G45">
        <f t="shared" si="6"/>
        <v>25.400808919191117</v>
      </c>
      <c r="H45">
        <f t="shared" si="7"/>
        <v>35.230864061847349</v>
      </c>
    </row>
    <row r="46" spans="1:8" x14ac:dyDescent="0.35">
      <c r="A46">
        <v>46</v>
      </c>
      <c r="C46">
        <f t="shared" si="4"/>
        <v>25.754848810342523</v>
      </c>
      <c r="D46">
        <f t="shared" si="5"/>
        <v>15.90211995991436</v>
      </c>
      <c r="E46">
        <v>46</v>
      </c>
      <c r="G46">
        <f t="shared" si="6"/>
        <v>25.916628279136514</v>
      </c>
      <c r="H46">
        <f t="shared" si="7"/>
        <v>35.779877776223785</v>
      </c>
    </row>
    <row r="47" spans="1:8" x14ac:dyDescent="0.35">
      <c r="A47">
        <v>47</v>
      </c>
      <c r="C47">
        <f t="shared" si="4"/>
        <v>26.277408981487667</v>
      </c>
      <c r="D47">
        <f t="shared" si="5"/>
        <v>16.390338608595119</v>
      </c>
      <c r="E47">
        <v>47</v>
      </c>
      <c r="G47">
        <f t="shared" si="6"/>
        <v>26.432447639081907</v>
      </c>
      <c r="H47">
        <f t="shared" si="7"/>
        <v>36.329906185373318</v>
      </c>
    </row>
    <row r="48" spans="1:8" x14ac:dyDescent="0.35">
      <c r="A48">
        <v>48</v>
      </c>
      <c r="C48">
        <f t="shared" si="4"/>
        <v>26.799969152632812</v>
      </c>
      <c r="D48">
        <f t="shared" si="5"/>
        <v>16.877523377398603</v>
      </c>
      <c r="E48">
        <v>48</v>
      </c>
      <c r="G48">
        <f t="shared" si="6"/>
        <v>26.948266999027304</v>
      </c>
      <c r="H48">
        <f t="shared" si="7"/>
        <v>36.88093880519083</v>
      </c>
    </row>
    <row r="49" spans="1:8" x14ac:dyDescent="0.35">
      <c r="A49">
        <v>49</v>
      </c>
      <c r="C49">
        <f t="shared" si="4"/>
        <v>27.322529323777957</v>
      </c>
      <c r="D49">
        <f t="shared" si="5"/>
        <v>17.36368528383737</v>
      </c>
      <c r="E49">
        <v>49</v>
      </c>
      <c r="G49">
        <f t="shared" si="6"/>
        <v>27.4640863589727</v>
      </c>
      <c r="H49">
        <f t="shared" si="7"/>
        <v>37.432964994104601</v>
      </c>
    </row>
    <row r="50" spans="1:8" x14ac:dyDescent="0.35">
      <c r="A50">
        <v>50</v>
      </c>
      <c r="C50">
        <f t="shared" si="4"/>
        <v>27.845089494923105</v>
      </c>
      <c r="D50">
        <f t="shared" si="5"/>
        <v>17.848835501215234</v>
      </c>
      <c r="E50">
        <v>50</v>
      </c>
      <c r="G50">
        <f t="shared" si="6"/>
        <v>27.979905718918094</v>
      </c>
      <c r="H50">
        <f t="shared" si="7"/>
        <v>37.98597396646953</v>
      </c>
    </row>
    <row r="51" spans="1:8" x14ac:dyDescent="0.35">
      <c r="A51">
        <v>51</v>
      </c>
      <c r="C51">
        <f t="shared" si="4"/>
        <v>28.36764966606825</v>
      </c>
      <c r="D51">
        <f t="shared" si="5"/>
        <v>18.33298534447561</v>
      </c>
      <c r="E51">
        <v>51</v>
      </c>
      <c r="G51">
        <f t="shared" si="6"/>
        <v>28.49572507886349</v>
      </c>
      <c r="H51">
        <f t="shared" si="7"/>
        <v>38.539954805774322</v>
      </c>
    </row>
    <row r="52" spans="1:8" x14ac:dyDescent="0.35">
      <c r="A52">
        <v>52</v>
      </c>
      <c r="C52">
        <f t="shared" si="4"/>
        <v>28.890209837213394</v>
      </c>
      <c r="D52">
        <f t="shared" si="5"/>
        <v>18.816146256272908</v>
      </c>
      <c r="E52">
        <v>52</v>
      </c>
      <c r="G52">
        <f t="shared" si="6"/>
        <v>29.011544438808883</v>
      </c>
      <c r="H52">
        <f t="shared" si="7"/>
        <v>39.094896477634855</v>
      </c>
    </row>
    <row r="53" spans="1:8" x14ac:dyDescent="0.35">
      <c r="A53">
        <v>53</v>
      </c>
      <c r="C53">
        <f t="shared" si="4"/>
        <v>29.412770008358539</v>
      </c>
      <c r="D53">
        <f t="shared" si="5"/>
        <v>19.298329793295625</v>
      </c>
      <c r="E53">
        <v>53</v>
      </c>
      <c r="G53">
        <f t="shared" si="6"/>
        <v>29.52736379875428</v>
      </c>
      <c r="H53">
        <f t="shared" si="7"/>
        <v>39.650787842548297</v>
      </c>
    </row>
    <row r="54" spans="1:8" x14ac:dyDescent="0.35">
      <c r="A54">
        <v>54</v>
      </c>
      <c r="C54">
        <f t="shared" si="4"/>
        <v>29.935330179503683</v>
      </c>
      <c r="D54">
        <f t="shared" si="5"/>
        <v>19.779547612867283</v>
      </c>
      <c r="E54">
        <v>54</v>
      </c>
      <c r="G54">
        <f t="shared" si="6"/>
        <v>30.043183158699673</v>
      </c>
      <c r="H54">
        <f t="shared" si="7"/>
        <v>40.207617668384529</v>
      </c>
    </row>
    <row r="55" spans="1:8" x14ac:dyDescent="0.35">
      <c r="A55">
        <v>55</v>
      </c>
      <c r="C55">
        <f t="shared" si="4"/>
        <v>30.457890350648828</v>
      </c>
      <c r="D55">
        <f t="shared" si="5"/>
        <v>20.259811459849189</v>
      </c>
      <c r="E55">
        <v>55</v>
      </c>
      <c r="G55">
        <f t="shared" si="6"/>
        <v>30.55900251864507</v>
      </c>
      <c r="H55">
        <f t="shared" si="7"/>
        <v>40.765374642593528</v>
      </c>
    </row>
    <row r="56" spans="1:8" x14ac:dyDescent="0.35">
      <c r="A56">
        <v>56</v>
      </c>
      <c r="C56">
        <f t="shared" si="4"/>
        <v>30.980450521793973</v>
      </c>
      <c r="D56">
        <f t="shared" si="5"/>
        <v>20.739133153866455</v>
      </c>
      <c r="E56">
        <v>56</v>
      </c>
      <c r="G56">
        <f t="shared" si="6"/>
        <v>31.074821878590463</v>
      </c>
      <c r="H56">
        <f t="shared" si="7"/>
        <v>41.324047384109718</v>
      </c>
    </row>
    <row r="57" spans="1:8" x14ac:dyDescent="0.35">
      <c r="A57">
        <v>57</v>
      </c>
      <c r="C57">
        <f t="shared" si="4"/>
        <v>31.503010692939117</v>
      </c>
      <c r="D57">
        <f t="shared" si="5"/>
        <v>21.217524576876446</v>
      </c>
      <c r="E57">
        <v>57</v>
      </c>
      <c r="G57">
        <f t="shared" si="6"/>
        <v>31.590641238535859</v>
      </c>
      <c r="H57">
        <f t="shared" si="7"/>
        <v>41.883624454936012</v>
      </c>
    </row>
    <row r="58" spans="1:8" x14ac:dyDescent="0.35">
      <c r="A58">
        <v>58</v>
      </c>
      <c r="C58">
        <f t="shared" si="4"/>
        <v>32.025570864084258</v>
      </c>
      <c r="D58">
        <f t="shared" si="5"/>
        <v>21.694997661096657</v>
      </c>
      <c r="E58">
        <v>58</v>
      </c>
      <c r="G58">
        <f t="shared" si="6"/>
        <v>32.106460598481249</v>
      </c>
      <c r="H58">
        <f t="shared" si="7"/>
        <v>42.444094371392644</v>
      </c>
    </row>
    <row r="59" spans="1:8" x14ac:dyDescent="0.35">
      <c r="A59">
        <v>59</v>
      </c>
      <c r="C59">
        <f t="shared" si="4"/>
        <v>32.548131035229403</v>
      </c>
      <c r="D59">
        <f t="shared" si="5"/>
        <v>22.171564377306545</v>
      </c>
      <c r="E59">
        <v>59</v>
      </c>
      <c r="G59">
        <f t="shared" si="6"/>
        <v>32.622279958426645</v>
      </c>
      <c r="H59">
        <f t="shared" si="7"/>
        <v>43.005445615017891</v>
      </c>
    </row>
    <row r="60" spans="1:8" x14ac:dyDescent="0.35">
      <c r="A60">
        <v>60</v>
      </c>
      <c r="C60">
        <f t="shared" si="4"/>
        <v>33.070691206374555</v>
      </c>
      <c r="D60">
        <f t="shared" si="5"/>
        <v>22.647236723535833</v>
      </c>
      <c r="E60">
        <v>60</v>
      </c>
      <c r="G60">
        <f t="shared" si="6"/>
        <v>33.138099318372042</v>
      </c>
      <c r="H60">
        <f t="shared" si="7"/>
        <v>43.567666643109334</v>
      </c>
    </row>
    <row r="61" spans="1:8" x14ac:dyDescent="0.35">
      <c r="A61">
        <v>61</v>
      </c>
      <c r="C61">
        <f t="shared" si="4"/>
        <v>33.593251377519699</v>
      </c>
      <c r="D61">
        <f t="shared" si="5"/>
        <v>23.12202671414969</v>
      </c>
      <c r="E61">
        <v>61</v>
      </c>
      <c r="G61">
        <f t="shared" si="6"/>
        <v>33.653918678317439</v>
      </c>
      <c r="H61">
        <f t="shared" si="7"/>
        <v>44.130745898896876</v>
      </c>
    </row>
    <row r="62" spans="1:8" x14ac:dyDescent="0.35">
      <c r="A62">
        <v>62</v>
      </c>
      <c r="C62">
        <f t="shared" si="4"/>
        <v>34.115811548664844</v>
      </c>
      <c r="D62">
        <f t="shared" si="5"/>
        <v>23.595946369339138</v>
      </c>
      <c r="E62">
        <v>62</v>
      </c>
      <c r="G62">
        <f t="shared" si="6"/>
        <v>34.169738038262828</v>
      </c>
      <c r="H62">
        <f t="shared" si="7"/>
        <v>44.694671821339803</v>
      </c>
    </row>
    <row r="63" spans="1:8" x14ac:dyDescent="0.35">
      <c r="A63">
        <v>63</v>
      </c>
      <c r="C63">
        <f t="shared" si="4"/>
        <v>34.638371719809989</v>
      </c>
      <c r="D63">
        <f t="shared" si="5"/>
        <v>24.069007705023012</v>
      </c>
      <c r="E63">
        <v>63</v>
      </c>
      <c r="G63">
        <f t="shared" si="6"/>
        <v>34.685557398208225</v>
      </c>
      <c r="H63">
        <f t="shared" si="7"/>
        <v>45.259432854542581</v>
      </c>
    </row>
    <row r="64" spans="1:8" x14ac:dyDescent="0.35">
      <c r="A64">
        <v>64</v>
      </c>
      <c r="C64">
        <f t="shared" si="4"/>
        <v>35.160931890955133</v>
      </c>
      <c r="D64">
        <f t="shared" si="5"/>
        <v>24.541222723166129</v>
      </c>
      <c r="E64">
        <v>64</v>
      </c>
      <c r="G64">
        <f t="shared" si="6"/>
        <v>35.201376758153621</v>
      </c>
      <c r="H64">
        <f t="shared" si="7"/>
        <v>45.825017456785133</v>
      </c>
    </row>
    <row r="65" spans="1:8" x14ac:dyDescent="0.35">
      <c r="A65">
        <v>65</v>
      </c>
      <c r="C65">
        <f t="shared" ref="C65:C70" si="8">2.239641108811+(A65-1)*0.522560171145145</f>
        <v>35.683492062100278</v>
      </c>
      <c r="D65">
        <f t="shared" ref="D65:D96" si="9">0+1*C65-9.23237502449059*(1.025+(C65-10.53008762095)^2/2035.03232665085)^0.5</f>
        <v>25.012603402516532</v>
      </c>
      <c r="E65">
        <v>65</v>
      </c>
      <c r="G65">
        <f t="shared" ref="G65:G70" si="10">2.70475708159374+(E65-1)*0.515819359945395</f>
        <v>35.717196118099018</v>
      </c>
      <c r="H65">
        <f t="shared" ref="H65:H96" si="11">0+1*G65+9.23237502449059*(1.025+(G65-10.53008762095)^2/2035.03232665085)^0.5</f>
        <v>46.391414109165332</v>
      </c>
    </row>
    <row r="66" spans="1:8" x14ac:dyDescent="0.35">
      <c r="A66">
        <v>66</v>
      </c>
      <c r="C66">
        <f t="shared" si="8"/>
        <v>36.206052233245423</v>
      </c>
      <c r="D66">
        <f t="shared" si="9"/>
        <v>25.483161689762863</v>
      </c>
      <c r="E66">
        <v>66</v>
      </c>
      <c r="G66">
        <f t="shared" si="10"/>
        <v>36.233015478044415</v>
      </c>
      <c r="H66">
        <f t="shared" si="11"/>
        <v>46.958611323852807</v>
      </c>
    </row>
    <row r="67" spans="1:8" x14ac:dyDescent="0.35">
      <c r="A67">
        <v>67</v>
      </c>
      <c r="C67">
        <f t="shared" si="8"/>
        <v>36.728612404390567</v>
      </c>
      <c r="D67">
        <f t="shared" si="9"/>
        <v>25.952909491111743</v>
      </c>
      <c r="E67">
        <v>67</v>
      </c>
      <c r="G67">
        <f t="shared" si="10"/>
        <v>36.748834837989811</v>
      </c>
      <c r="H67">
        <f t="shared" si="11"/>
        <v>47.526597651954276</v>
      </c>
    </row>
    <row r="68" spans="1:8" x14ac:dyDescent="0.35">
      <c r="A68">
        <v>68</v>
      </c>
      <c r="C68">
        <f t="shared" si="8"/>
        <v>37.251172575535712</v>
      </c>
      <c r="D68">
        <f t="shared" si="9"/>
        <v>26.421858664283199</v>
      </c>
      <c r="E68">
        <v>68</v>
      </c>
      <c r="G68">
        <f t="shared" si="10"/>
        <v>37.264654197935201</v>
      </c>
      <c r="H68">
        <f t="shared" si="11"/>
        <v>48.095361690992263</v>
      </c>
    </row>
    <row r="69" spans="1:8" x14ac:dyDescent="0.35">
      <c r="A69">
        <v>69</v>
      </c>
      <c r="C69">
        <f t="shared" si="8"/>
        <v>37.773732746680857</v>
      </c>
      <c r="D69">
        <f t="shared" si="9"/>
        <v>26.890021010921224</v>
      </c>
      <c r="E69">
        <v>69</v>
      </c>
      <c r="G69">
        <f t="shared" si="10"/>
        <v>37.780473557880597</v>
      </c>
      <c r="H69">
        <f t="shared" si="11"/>
        <v>48.664892092000102</v>
      </c>
    </row>
    <row r="70" spans="1:8" x14ac:dyDescent="0.35">
      <c r="A70">
        <v>70</v>
      </c>
      <c r="C70">
        <f t="shared" si="8"/>
        <v>38.296292917826001</v>
      </c>
      <c r="D70">
        <f t="shared" si="9"/>
        <v>27.357408269415075</v>
      </c>
      <c r="E70">
        <v>70</v>
      </c>
      <c r="G70">
        <f t="shared" si="10"/>
        <v>38.296292917825994</v>
      </c>
      <c r="H70">
        <f t="shared" si="11"/>
        <v>49.235177566236921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Linear regression</vt:lpstr>
      <vt:lpstr>XLSTAT_20240310_195417_1_HID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2024-03-10T14:22:10Z</dcterms:created>
  <dcterms:modified xsi:type="dcterms:W3CDTF">2024-03-10T14:55:53Z</dcterms:modified>
</cp:coreProperties>
</file>