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programnig\Flutter\Projects\PositionPad\position_pad_docs\素材\"/>
    </mc:Choice>
  </mc:AlternateContent>
  <xr:revisionPtr revIDLastSave="0" documentId="13_ncr:1_{BA43B56E-72B0-4073-8749-07AD9326BBB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7" i="1"/>
  <c r="E18" i="1"/>
  <c r="E15" i="1"/>
  <c r="D18" i="1"/>
  <c r="D17" i="1"/>
  <c r="D14" i="1"/>
  <c r="D16" i="1"/>
  <c r="D15" i="1"/>
  <c r="D22" i="1"/>
  <c r="D20" i="1"/>
  <c r="E6" i="1"/>
  <c r="E7" i="1"/>
  <c r="E8" i="1"/>
  <c r="E9" i="1"/>
  <c r="E10" i="1"/>
  <c r="E13" i="1"/>
  <c r="E5" i="1"/>
  <c r="D12" i="1"/>
  <c r="E12" i="1" s="1"/>
  <c r="D11" i="1"/>
  <c r="E11" i="1" s="1"/>
  <c r="D10" i="1"/>
  <c r="D9" i="1"/>
</calcChain>
</file>

<file path=xl/sharedStrings.xml><?xml version="1.0" encoding="utf-8"?>
<sst xmlns="http://schemas.openxmlformats.org/spreadsheetml/2006/main" count="28" uniqueCount="22">
  <si>
    <t>外径</t>
    <rPh sb="0" eb="2">
      <t>ガイケイ</t>
    </rPh>
    <phoneticPr fontId="1"/>
  </si>
  <si>
    <t>縦</t>
    <rPh sb="0" eb="1">
      <t>タテ</t>
    </rPh>
    <phoneticPr fontId="1"/>
  </si>
  <si>
    <t>横</t>
    <rPh sb="0" eb="1">
      <t>ヨコ</t>
    </rPh>
    <phoneticPr fontId="1"/>
  </si>
  <si>
    <t>内径</t>
    <rPh sb="0" eb="2">
      <t>ナイケイ</t>
    </rPh>
    <phoneticPr fontId="1"/>
  </si>
  <si>
    <t>１ポイント</t>
    <phoneticPr fontId="1"/>
  </si>
  <si>
    <t>レール幅</t>
    <rPh sb="3" eb="4">
      <t>ハバ</t>
    </rPh>
    <phoneticPr fontId="1"/>
  </si>
  <si>
    <t>倍率</t>
    <rPh sb="0" eb="2">
      <t>バイリツ</t>
    </rPh>
    <phoneticPr fontId="1"/>
  </si>
  <si>
    <t>実寸(cm)</t>
    <rPh sb="0" eb="2">
      <t>ジッスン</t>
    </rPh>
    <phoneticPr fontId="1"/>
  </si>
  <si>
    <t>パワポ(cm)</t>
    <phoneticPr fontId="1"/>
  </si>
  <si>
    <t>球</t>
    <rPh sb="0" eb="1">
      <t>キュウ</t>
    </rPh>
    <phoneticPr fontId="1"/>
  </si>
  <si>
    <t>直径</t>
    <rPh sb="0" eb="2">
      <t>チョッケイ</t>
    </rPh>
    <phoneticPr fontId="1"/>
  </si>
  <si>
    <t>クッション</t>
    <phoneticPr fontId="1"/>
  </si>
  <si>
    <t>幅</t>
    <rPh sb="0" eb="1">
      <t>ハバ</t>
    </rPh>
    <phoneticPr fontId="1"/>
  </si>
  <si>
    <t>ポケット</t>
    <phoneticPr fontId="1"/>
  </si>
  <si>
    <t>縦（上辺）</t>
    <rPh sb="0" eb="1">
      <t>タテ</t>
    </rPh>
    <rPh sb="2" eb="4">
      <t>ジョウヘン</t>
    </rPh>
    <phoneticPr fontId="1"/>
  </si>
  <si>
    <t>横（上辺）</t>
    <rPh sb="0" eb="1">
      <t>ヨコ</t>
    </rPh>
    <rPh sb="2" eb="4">
      <t>ジョウヘン</t>
    </rPh>
    <phoneticPr fontId="1"/>
  </si>
  <si>
    <t>縦（下辺）</t>
    <rPh sb="0" eb="1">
      <t>タテ</t>
    </rPh>
    <rPh sb="2" eb="3">
      <t>シタ</t>
    </rPh>
    <rPh sb="3" eb="4">
      <t>ヘン</t>
    </rPh>
    <phoneticPr fontId="1"/>
  </si>
  <si>
    <t>横（下辺）</t>
    <rPh sb="0" eb="1">
      <t>ヨコ</t>
    </rPh>
    <rPh sb="2" eb="4">
      <t>カヘン</t>
    </rPh>
    <phoneticPr fontId="1"/>
  </si>
  <si>
    <t>幅（入口）</t>
    <rPh sb="0" eb="1">
      <t>ハバ</t>
    </rPh>
    <rPh sb="2" eb="4">
      <t>イリクチ</t>
    </rPh>
    <phoneticPr fontId="1"/>
  </si>
  <si>
    <t>辺（入口）</t>
    <rPh sb="0" eb="1">
      <t>ヘン</t>
    </rPh>
    <rPh sb="2" eb="4">
      <t>イリグチ</t>
    </rPh>
    <phoneticPr fontId="1"/>
  </si>
  <si>
    <t>幅（出口）</t>
    <rPh sb="0" eb="1">
      <t>ハバ</t>
    </rPh>
    <rPh sb="2" eb="4">
      <t>デグチ</t>
    </rPh>
    <phoneticPr fontId="1"/>
  </si>
  <si>
    <t>辺（出口）</t>
    <rPh sb="0" eb="1">
      <t>ヘン</t>
    </rPh>
    <rPh sb="2" eb="4">
      <t>デグチ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</si>
</sst>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&quot;mm&quot;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2"/>
  <sheetViews>
    <sheetView tabSelected="1" workbookViewId="0">
      <selection activeCell="E13" sqref="E13"/>
    </sheetView>
  </sheetViews>
  <sheetFormatPr defaultRowHeight="18"/>
  <cols>
    <col min="2" max="3" width="10.3984375" bestFit="1" customWidth="1"/>
    <col min="4" max="5" width="12.59765625" bestFit="1" customWidth="1"/>
  </cols>
  <sheetData>
    <row r="2" spans="2:5">
      <c r="B2" t="s">
        <v>6</v>
      </c>
      <c r="C2">
        <v>0.11</v>
      </c>
    </row>
    <row r="4" spans="2:5">
      <c r="D4" t="s">
        <v>7</v>
      </c>
      <c r="E4" t="s">
        <v>8</v>
      </c>
    </row>
    <row r="5" spans="2:5">
      <c r="B5" t="s">
        <v>0</v>
      </c>
      <c r="C5" t="s">
        <v>1</v>
      </c>
      <c r="D5">
        <v>290</v>
      </c>
      <c r="E5">
        <f>D5*$C$2</f>
        <v>31.9</v>
      </c>
    </row>
    <row r="6" spans="2:5">
      <c r="C6" t="s">
        <v>2</v>
      </c>
      <c r="D6">
        <v>163</v>
      </c>
      <c r="E6">
        <f t="shared" ref="E6:E13" si="0">D6*$C$2</f>
        <v>17.93</v>
      </c>
    </row>
    <row r="7" spans="2:5">
      <c r="B7" t="s">
        <v>3</v>
      </c>
      <c r="C7" t="s">
        <v>1</v>
      </c>
      <c r="D7">
        <v>254</v>
      </c>
      <c r="E7">
        <f t="shared" si="0"/>
        <v>27.94</v>
      </c>
    </row>
    <row r="8" spans="2:5">
      <c r="C8" t="s">
        <v>2</v>
      </c>
      <c r="D8">
        <v>127</v>
      </c>
      <c r="E8">
        <f t="shared" si="0"/>
        <v>13.97</v>
      </c>
    </row>
    <row r="9" spans="2:5">
      <c r="B9" t="s">
        <v>5</v>
      </c>
      <c r="C9" t="s">
        <v>1</v>
      </c>
      <c r="D9">
        <f>(D5-D7)/2</f>
        <v>18</v>
      </c>
      <c r="E9">
        <f t="shared" si="0"/>
        <v>1.98</v>
      </c>
    </row>
    <row r="10" spans="2:5">
      <c r="C10" t="s">
        <v>2</v>
      </c>
      <c r="D10">
        <f>(D6-D8)/2</f>
        <v>18</v>
      </c>
      <c r="E10">
        <f t="shared" si="0"/>
        <v>1.98</v>
      </c>
    </row>
    <row r="11" spans="2:5">
      <c r="B11" t="s">
        <v>4</v>
      </c>
      <c r="C11" t="s">
        <v>1</v>
      </c>
      <c r="D11">
        <f>D7/8</f>
        <v>31.75</v>
      </c>
      <c r="E11">
        <f t="shared" si="0"/>
        <v>3.4925000000000002</v>
      </c>
    </row>
    <row r="12" spans="2:5">
      <c r="C12" t="s">
        <v>2</v>
      </c>
      <c r="D12">
        <f>D8/4</f>
        <v>31.75</v>
      </c>
      <c r="E12">
        <f t="shared" si="0"/>
        <v>3.4925000000000002</v>
      </c>
    </row>
    <row r="13" spans="2:5">
      <c r="B13" t="s">
        <v>9</v>
      </c>
      <c r="C13" t="s">
        <v>10</v>
      </c>
      <c r="D13" s="1">
        <v>57.15</v>
      </c>
      <c r="E13" s="1">
        <f t="shared" si="0"/>
        <v>6.2865000000000002</v>
      </c>
    </row>
    <row r="14" spans="2:5">
      <c r="B14" t="s">
        <v>11</v>
      </c>
      <c r="C14" t="s">
        <v>12</v>
      </c>
      <c r="D14">
        <f>E14/$C$2</f>
        <v>6.8181818181818183</v>
      </c>
      <c r="E14">
        <v>0.75</v>
      </c>
    </row>
    <row r="15" spans="2:5">
      <c r="C15" t="s">
        <v>14</v>
      </c>
      <c r="D15">
        <f>D7-D20/10*2</f>
        <v>236.2657619278414</v>
      </c>
      <c r="E15">
        <f>D15*$C$2</f>
        <v>25.989233812062555</v>
      </c>
    </row>
    <row r="16" spans="2:5">
      <c r="C16" t="s">
        <v>15</v>
      </c>
      <c r="D16">
        <f>D8-D20/10*2</f>
        <v>109.2657619278414</v>
      </c>
      <c r="E16">
        <f t="shared" ref="E16:E18" si="1">D16*$C$2</f>
        <v>12.019233812062554</v>
      </c>
    </row>
    <row r="17" spans="2:5">
      <c r="C17" t="s">
        <v>16</v>
      </c>
      <c r="D17">
        <f>(D7+D14*2)-D22/10*2</f>
        <v>251.51432902531033</v>
      </c>
      <c r="E17">
        <f t="shared" si="1"/>
        <v>27.666576192784138</v>
      </c>
    </row>
    <row r="18" spans="2:5">
      <c r="C18" t="s">
        <v>17</v>
      </c>
      <c r="D18">
        <f>(D8+D14*2)-D22/10*2</f>
        <v>124.51432902531035</v>
      </c>
      <c r="E18">
        <f t="shared" si="1"/>
        <v>13.696576192784137</v>
      </c>
    </row>
    <row r="19" spans="2:5">
      <c r="B19" t="s">
        <v>13</v>
      </c>
      <c r="C19" t="s">
        <v>18</v>
      </c>
      <c r="D19" s="1">
        <v>125.4</v>
      </c>
    </row>
    <row r="20" spans="2:5">
      <c r="C20" t="s">
        <v>19</v>
      </c>
      <c r="D20" s="1">
        <f>D19/SQRT(2)</f>
        <v>88.671190360793062</v>
      </c>
    </row>
    <row r="21" spans="2:5">
      <c r="C21" t="s">
        <v>20</v>
      </c>
      <c r="D21" s="1">
        <v>114</v>
      </c>
    </row>
    <row r="22" spans="2:5">
      <c r="C22" t="s">
        <v>21</v>
      </c>
      <c r="D22" s="1">
        <f>D21/SQRT(2)</f>
        <v>80.610173055266415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村田勝太郎</dc:creator>
  <cp:lastModifiedBy>勝太郎 村田</cp:lastModifiedBy>
  <dcterms:created xsi:type="dcterms:W3CDTF">2015-06-05T18:19:34Z</dcterms:created>
  <dcterms:modified xsi:type="dcterms:W3CDTF">2025-07-15T11:15:44Z</dcterms:modified>
</cp:coreProperties>
</file>