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BL01\Documents\"/>
    </mc:Choice>
  </mc:AlternateContent>
  <xr:revisionPtr revIDLastSave="0" documentId="13_ncr:1_{0ECA29AC-EB05-45F4-A9D1-96CAB56CA811}" xr6:coauthVersionLast="46" xr6:coauthVersionMax="46" xr10:uidLastSave="{00000000-0000-0000-0000-000000000000}"/>
  <bookViews>
    <workbookView xWindow="3825" yWindow="150" windowWidth="24765" windowHeight="15420" xr2:uid="{1713DEE0-F1FC-4F11-8C24-81573D23F2D3}"/>
  </bookViews>
  <sheets>
    <sheet name="ビーコンモードEPに変更" sheetId="3" r:id="rId1"/>
    <sheet name="イベントについて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I22" i="3"/>
  <c r="K47" i="1" l="1"/>
  <c r="I49" i="1"/>
  <c r="I48" i="1"/>
  <c r="I39" i="1"/>
  <c r="I38" i="1"/>
</calcChain>
</file>

<file path=xl/sharedStrings.xml><?xml version="1.0" encoding="utf-8"?>
<sst xmlns="http://schemas.openxmlformats.org/spreadsheetml/2006/main" count="287" uniqueCount="154">
  <si>
    <t>デフォルトパラメータ</t>
    <phoneticPr fontId="2"/>
  </si>
  <si>
    <t>測定周期</t>
    <rPh sb="0" eb="2">
      <t>ソクテイ</t>
    </rPh>
    <rPh sb="2" eb="4">
      <t>シュウキ</t>
    </rPh>
    <phoneticPr fontId="2"/>
  </si>
  <si>
    <t>0x2c01</t>
    <phoneticPr fontId="2"/>
  </si>
  <si>
    <t>sec</t>
    <phoneticPr fontId="2"/>
  </si>
  <si>
    <t>UUID</t>
    <phoneticPr fontId="2"/>
  </si>
  <si>
    <t>0x3011</t>
    <phoneticPr fontId="2"/>
  </si>
  <si>
    <t>Value</t>
    <phoneticPr fontId="2"/>
  </si>
  <si>
    <t>照度</t>
    <rPh sb="0" eb="2">
      <t>ショウド</t>
    </rPh>
    <phoneticPr fontId="2"/>
  </si>
  <si>
    <t>0x3015</t>
    <phoneticPr fontId="2"/>
  </si>
  <si>
    <t>0x00c800c800c800c800d0070a000601</t>
    <phoneticPr fontId="2"/>
  </si>
  <si>
    <t>0x00</t>
    <phoneticPr fontId="2"/>
  </si>
  <si>
    <t>0xc800</t>
    <phoneticPr fontId="2"/>
  </si>
  <si>
    <t>0xd007</t>
    <phoneticPr fontId="2"/>
  </si>
  <si>
    <t>0x0a00</t>
    <phoneticPr fontId="2"/>
  </si>
  <si>
    <t>0x06</t>
    <phoneticPr fontId="2"/>
  </si>
  <si>
    <t>0x01</t>
    <phoneticPr fontId="2"/>
  </si>
  <si>
    <t>lx</t>
    <phoneticPr fontId="2"/>
  </si>
  <si>
    <t>イベント 有効／無効</t>
    <phoneticPr fontId="2"/>
  </si>
  <si>
    <t xml:space="preserve"> 変化検出閾値[増加/前回比較] -&gt; 有効</t>
    <phoneticPr fontId="2"/>
  </si>
  <si>
    <t>変化検出閾値[増加/前回比較]</t>
    <phoneticPr fontId="2"/>
  </si>
  <si>
    <t>変化検出閾値[減少/前回比較]</t>
    <phoneticPr fontId="2"/>
  </si>
  <si>
    <t>変化検出閾値[増加/期間比較]</t>
    <phoneticPr fontId="2"/>
  </si>
  <si>
    <t>変化検出閾値[減少/期間比較]</t>
    <phoneticPr fontId="2"/>
  </si>
  <si>
    <t>単純閾値[上限]</t>
    <phoneticPr fontId="2"/>
  </si>
  <si>
    <t>単純閾値[下限]</t>
    <phoneticPr fontId="2"/>
  </si>
  <si>
    <t>期間比較回数</t>
    <phoneticPr fontId="2"/>
  </si>
  <si>
    <t>移動平均回数</t>
    <phoneticPr fontId="2"/>
  </si>
  <si>
    <t>ADV setting</t>
    <phoneticPr fontId="2"/>
  </si>
  <si>
    <t>0x3042</t>
    <phoneticPr fontId="2"/>
  </si>
  <si>
    <t>ADV_IND 送信間隔</t>
    <phoneticPr fontId="2"/>
  </si>
  <si>
    <t>0x0808</t>
    <phoneticPr fontId="2"/>
  </si>
  <si>
    <t>ms</t>
    <phoneticPr fontId="2"/>
  </si>
  <si>
    <t>ADV_NONCON_IND送信間隔</t>
    <phoneticPr fontId="2"/>
  </si>
  <si>
    <t>未使用</t>
    <rPh sb="0" eb="3">
      <t>ミシヨウ</t>
    </rPh>
    <phoneticPr fontId="2"/>
  </si>
  <si>
    <t>Limited Broadcaster 時
Advertise 送信期間</t>
    <phoneticPr fontId="2"/>
  </si>
  <si>
    <t>0xa000</t>
    <phoneticPr fontId="2"/>
  </si>
  <si>
    <t>Limited Broadcaster 時
Advertise 送信停止期間</t>
    <phoneticPr fontId="2"/>
  </si>
  <si>
    <t>0x0808a0000a0032000800</t>
    <phoneticPr fontId="2"/>
  </si>
  <si>
    <t>0x3200</t>
    <phoneticPr fontId="2"/>
  </si>
  <si>
    <t>Beacon Mode</t>
    <phoneticPr fontId="2"/>
  </si>
  <si>
    <t>0x08</t>
    <phoneticPr fontId="2"/>
  </si>
  <si>
    <t>Event Beacon(ADV)</t>
    <phoneticPr fontId="2"/>
  </si>
  <si>
    <t>EnvSensor-BL01</t>
  </si>
  <si>
    <t>送信出力設定</t>
    <phoneticPr fontId="2"/>
  </si>
  <si>
    <t>db</t>
    <phoneticPr fontId="2"/>
  </si>
  <si>
    <t>ADV settingをBeacon Mode=General Broadcaster 2 にする</t>
    <phoneticPr fontId="2"/>
  </si>
  <si>
    <t>0x803e</t>
    <phoneticPr fontId="2"/>
  </si>
  <si>
    <t xml:space="preserve">General Broadcaster 2 </t>
    <phoneticPr fontId="2"/>
  </si>
  <si>
    <t>EP-BL01</t>
    <phoneticPr fontId="2"/>
  </si>
  <si>
    <t>0x04</t>
    <phoneticPr fontId="2"/>
  </si>
  <si>
    <t>Beaconモード
0x03, 0x05のとき</t>
    <phoneticPr fontId="2"/>
  </si>
  <si>
    <t>0x803ea0000a0032000400</t>
    <phoneticPr fontId="2"/>
  </si>
  <si>
    <t>測定周期を30secにする</t>
    <rPh sb="0" eb="2">
      <t>ソクテイ</t>
    </rPh>
    <rPh sb="2" eb="4">
      <t>シュウキ</t>
    </rPh>
    <phoneticPr fontId="2"/>
  </si>
  <si>
    <t>0x1e00</t>
    <phoneticPr fontId="2"/>
  </si>
  <si>
    <t>このlxより大きいときにイベントが発生します</t>
    <rPh sb="6" eb="7">
      <t>オオ</t>
    </rPh>
    <rPh sb="17" eb="19">
      <t>ハッセイ</t>
    </rPh>
    <phoneticPr fontId="2"/>
  </si>
  <si>
    <t>このlxより小さいときにイベントが発生します</t>
    <rPh sb="6" eb="7">
      <t>チイ</t>
    </rPh>
    <rPh sb="17" eb="19">
      <t>ハッセイ</t>
    </rPh>
    <phoneticPr fontId="2"/>
  </si>
  <si>
    <t>前回との差分がこの値を超えたときにイベントが発生します</t>
    <rPh sb="0" eb="2">
      <t>ゼンカイ</t>
    </rPh>
    <rPh sb="4" eb="6">
      <t>サブン</t>
    </rPh>
    <rPh sb="9" eb="10">
      <t>アタイ</t>
    </rPh>
    <rPh sb="11" eb="12">
      <t>コ</t>
    </rPh>
    <rPh sb="22" eb="24">
      <t>ハッセイ</t>
    </rPh>
    <phoneticPr fontId="2"/>
  </si>
  <si>
    <t>照度イベントの再設定</t>
    <rPh sb="0" eb="2">
      <t>ショウド</t>
    </rPh>
    <rPh sb="7" eb="10">
      <t>サイセッテイ</t>
    </rPh>
    <phoneticPr fontId="2"/>
  </si>
  <si>
    <t>0x0100</t>
    <phoneticPr fontId="2"/>
  </si>
  <si>
    <t>0x00なので設定は無効</t>
    <rPh sb="7" eb="9">
      <t>セッテイ</t>
    </rPh>
    <rPh sb="10" eb="12">
      <t>ムコウ</t>
    </rPh>
    <phoneticPr fontId="2"/>
  </si>
  <si>
    <t>0x000100c800c800c8000a00d0070601</t>
    <phoneticPr fontId="2"/>
  </si>
  <si>
    <t>表 33 Beacon Mode 詳細</t>
  </si>
  <si>
    <t>* (A～E)の種別については3.Advertise Format 参照</t>
  </si>
  <si>
    <t>Name</t>
    <phoneticPr fontId="2"/>
  </si>
  <si>
    <t>Beacon
Mode</t>
    <phoneticPr fontId="2"/>
  </si>
  <si>
    <t>Device Name</t>
    <phoneticPr fontId="2"/>
  </si>
  <si>
    <t>Shortened
Device Name</t>
    <phoneticPr fontId="2"/>
  </si>
  <si>
    <t>通常時
フォーマット</t>
    <phoneticPr fontId="2"/>
  </si>
  <si>
    <t>イベント時
フォーマット</t>
    <phoneticPr fontId="2"/>
  </si>
  <si>
    <t>0x01</t>
  </si>
  <si>
    <t>Env</t>
  </si>
  <si>
    <t>(B)</t>
  </si>
  <si>
    <t>0x02</t>
  </si>
  <si>
    <t>IM</t>
  </si>
  <si>
    <t>IM-BL01</t>
  </si>
  <si>
    <t>(D)</t>
  </si>
  <si>
    <t>0x03</t>
  </si>
  <si>
    <t>0x04</t>
  </si>
  <si>
    <t>EP</t>
  </si>
  <si>
    <t>EP-BL01</t>
  </si>
  <si>
    <t>(E)</t>
  </si>
  <si>
    <t>0x05</t>
  </si>
  <si>
    <t>0x07</t>
  </si>
  <si>
    <t>(A)/(B)交互</t>
  </si>
  <si>
    <t>0x08</t>
  </si>
  <si>
    <t>Standard Beacon</t>
    <phoneticPr fontId="2"/>
  </si>
  <si>
    <t>General Broadcaster 1</t>
    <phoneticPr fontId="2"/>
  </si>
  <si>
    <t>Limited Broadcaster 1</t>
    <phoneticPr fontId="2"/>
  </si>
  <si>
    <t>General Broadcaster 2</t>
    <phoneticPr fontId="2"/>
  </si>
  <si>
    <t>Limited Broadcaster 2</t>
    <phoneticPr fontId="2"/>
  </si>
  <si>
    <t>Alternate Beacon</t>
    <phoneticPr fontId="2"/>
  </si>
  <si>
    <t>Event Beacon
(ADV)</t>
    <phoneticPr fontId="2"/>
  </si>
  <si>
    <t>Event Beacon
(SCAN RSP)</t>
    <phoneticPr fontId="2"/>
  </si>
  <si>
    <t>(C)</t>
    <phoneticPr fontId="2"/>
  </si>
  <si>
    <t>(A)/(C)交互</t>
    <phoneticPr fontId="2"/>
  </si>
  <si>
    <t>初期値</t>
    <rPh sb="0" eb="3">
      <t>ショキチ</t>
    </rPh>
    <phoneticPr fontId="2"/>
  </si>
  <si>
    <t>を含む最新のセンサデータが含まれている．</t>
  </si>
  <si>
    <t>Format</t>
  </si>
  <si>
    <t>3. Advertise format</t>
  </si>
  <si>
    <t>Advertise フォーマット一覧．ADV Setting のBeacon mode にて切り替え可能．</t>
  </si>
  <si>
    <t>・ (A) Beacon</t>
  </si>
  <si>
    <t>iBeacon 相当フォーマット．</t>
  </si>
  <si>
    <t>Major = 最新ページ番号， Minor = 行番号となる．</t>
  </si>
  <si>
    <t>・ (B) Connection Advertise 1</t>
  </si>
  <si>
    <t>通常のセンサへの接続を許容するフォーマットであり，Flag 及びLocal Name が含まれている．</t>
  </si>
  <si>
    <t>最新のセンサデータ，最新ページ情報，及びイベントフラグはADV_IND 受信後のSCAN_RSP Payload に含まれている．</t>
  </si>
  <si>
    <t>・ (C) Connection Advertise 2</t>
  </si>
  <si>
    <t>通常のセンサへの接続を許容するフォーマットであり，Flag，Local Name，最新ページ情報，及びイベントフラグが含まれて</t>
  </si>
  <si>
    <t>いる．SCAN_RSP は無く，センサデータも含まれない．</t>
  </si>
  <si>
    <t>・ (D) Sensor ADV 1</t>
  </si>
  <si>
    <t>通常のセンサへの接続を許容するフォーマットであり，Flag，Local Name，及び加速度情報（加速度センサ搭載タイプのみ）</t>
  </si>
  <si>
    <t>・ (E) Sensor ADV 2</t>
  </si>
  <si>
    <t>通常のセンサへの接続を許容するフォーマットであり，Flag，Local Name，及び最新のセンサデータが含まれている．</t>
  </si>
  <si>
    <t>*Advertise Format 中のBattery Voltage (電池電圧)は ((取得値 + 100) x 10) mV で表わされるものとする．</t>
  </si>
  <si>
    <t>*Advertise Format 中の各Event Flag (センサ名 Evt)の内容は2.1.6 Event Flag のフォーマットに従うものとする．</t>
  </si>
  <si>
    <t>イベントは関係無し。</t>
    <rPh sb="5" eb="7">
      <t>カンケイ</t>
    </rPh>
    <rPh sb="7" eb="8">
      <t>ナ</t>
    </rPh>
    <phoneticPr fontId="2"/>
  </si>
  <si>
    <t>0x3010</t>
    <phoneticPr fontId="2"/>
  </si>
  <si>
    <t>サービスUUID</t>
    <phoneticPr fontId="2"/>
  </si>
  <si>
    <t>キャラUUID</t>
    <phoneticPr fontId="2"/>
  </si>
  <si>
    <t>設定値</t>
    <rPh sb="0" eb="2">
      <t>セッテイ</t>
    </rPh>
    <rPh sb="2" eb="3">
      <t>チ</t>
    </rPh>
    <phoneticPr fontId="2"/>
  </si>
  <si>
    <t>0x1E00</t>
    <phoneticPr fontId="2"/>
  </si>
  <si>
    <t>2.4.2 ADV setting (Characteristics UUID: 0x3042)</t>
  </si>
  <si>
    <t>各種ADV 関連項目を設定する．</t>
  </si>
  <si>
    <t>Beacon Mode を変更するとTime information が初期化（0）にされるため，再度時刻をセットする必要がある．</t>
  </si>
  <si>
    <t>*注意：Limited Broadcaster 時Advertise 送信期間を短く設定すると，Central 機器からのスキャンで発見が困難と</t>
  </si>
  <si>
    <t>なり，接続(Connection)の確立ができなくなる恐れがある．</t>
  </si>
  <si>
    <t>表 32 ADV setting format</t>
  </si>
  <si>
    <t>Byte</t>
  </si>
  <si>
    <t>Field</t>
  </si>
  <si>
    <t>Contents</t>
  </si>
  <si>
    <t>ADV_IND 送信間隔</t>
  </si>
  <si>
    <t>L</t>
  </si>
  <si>
    <t>UInt16</t>
  </si>
  <si>
    <t>H</t>
  </si>
  <si>
    <t>Beacon Mode</t>
  </si>
  <si>
    <t>UInt8</t>
  </si>
  <si>
    <t>送信出力設定</t>
  </si>
  <si>
    <t>SInt8</t>
  </si>
  <si>
    <t>ADV_NONCON_IND
送信間隔</t>
    <phoneticPr fontId="2"/>
  </si>
  <si>
    <t>Limited Broadcaster 時 Advertise
送信期間</t>
    <phoneticPr fontId="2"/>
  </si>
  <si>
    <t>Limited Broadcaster 時 Advertise
送信停止期間</t>
    <phoneticPr fontId="2"/>
  </si>
  <si>
    <t>Advertise 送信間隔を設定
単位：0.625ms
範囲：0x0320(500ms)～0x4000(10.24s)
初期値：0x0808 (1285ms)</t>
    <phoneticPr fontId="2"/>
  </si>
  <si>
    <t>範囲：0x00(0)～0x0A(10)
初期値：0x08 (8)
※表33 Beacon Mode 詳細を参照</t>
    <phoneticPr fontId="2"/>
  </si>
  <si>
    <t>単位：dBm
範囲：-20,-16,-12,-8,-4,0,4 dBm
初期値：0x00 (0 dBm)</t>
    <phoneticPr fontId="2"/>
  </si>
  <si>
    <t>0x3040</t>
    <phoneticPr fontId="2"/>
  </si>
  <si>
    <r>
      <t xml:space="preserve">単位：0.625ms
範囲：0x00A0(100ms)～0x4000(10.24s)
初期値：0x00A0 (100ms)
</t>
    </r>
    <r>
      <rPr>
        <b/>
        <sz val="11"/>
        <color rgb="FFFF0000"/>
        <rFont val="游ゴシック"/>
        <family val="3"/>
        <charset val="128"/>
        <scheme val="minor"/>
      </rPr>
      <t>※使用しない．</t>
    </r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</si>
  <si>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Beacon Mode 0x03,0x05 Limited Broadcaster</t>
    </r>
    <r>
      <rPr>
        <sz val="11"/>
        <color theme="1"/>
        <rFont val="游ゴシック"/>
        <family val="2"/>
        <charset val="128"/>
        <scheme val="minor"/>
      </rPr>
      <t xml:space="preserve">
設定時の間欠サイクルあたりの送信継続時間を設定
単位：1 sec
範囲：0x0001(1s)～0x3FFF(16383s)
初期値：0x000A (10s)</t>
    </r>
    <phoneticPr fontId="2"/>
  </si>
  <si>
    <t>ビーコンモード 0x03と0x05のみ</t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</si>
  <si>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Beacon Mode 0x03,0x05 Limited Broadcaster</t>
    </r>
    <r>
      <rPr>
        <sz val="11"/>
        <color theme="1"/>
        <rFont val="游ゴシック"/>
        <family val="2"/>
        <charset val="128"/>
        <scheme val="minor"/>
      </rPr>
      <t xml:space="preserve">
設定時の間欠サイクルあたりの送信停止時間を設定
単位：1 sec
範囲：0x0001(1s)～0x3FFF(16383s)
初期値：0x0032 (50s)</t>
    </r>
    <phoneticPr fontId="2"/>
  </si>
  <si>
    <t>初期値：0x00 (0 dBm)</t>
    <phoneticPr fontId="2"/>
  </si>
  <si>
    <t>0x803e a000 0a00 3200 04 00</t>
    <phoneticPr fontId="2"/>
  </si>
  <si>
    <r>
      <rPr>
        <sz val="11"/>
        <color rgb="FFFF0000"/>
        <rFont val="游ゴシック"/>
        <family val="3"/>
        <charset val="128"/>
        <scheme val="minor"/>
      </rPr>
      <t>*本Characteristics の変更時は</t>
    </r>
    <r>
      <rPr>
        <b/>
        <u/>
        <sz val="11"/>
        <color rgb="FFFF0000"/>
        <rFont val="游ゴシック"/>
        <family val="3"/>
        <charset val="128"/>
        <scheme val="minor"/>
      </rPr>
      <t>電池を抜き差し</t>
    </r>
    <r>
      <rPr>
        <sz val="11"/>
        <color rgb="FFFF0000"/>
        <rFont val="游ゴシック"/>
        <family val="3"/>
        <charset val="128"/>
        <scheme val="minor"/>
      </rPr>
      <t>して本体を再起動すること．</t>
    </r>
    <phoneticPr fontId="2"/>
  </si>
  <si>
    <t>secに設定</t>
    <rPh sb="4" eb="6">
      <t>セッテイ</t>
    </rPh>
    <phoneticPr fontId="2"/>
  </si>
  <si>
    <t>ビーコンモード 0x04(General Broadcaster 2)EPに設定
ビーコンモード 0x04のときは、受信にペアリングは必要なし
IMモード 0x02のときに加速度が取れる</t>
    <rPh sb="58" eb="60">
      <t>ジュシン</t>
    </rPh>
    <rPh sb="67" eb="69">
      <t>ヒツヨウ</t>
    </rPh>
    <rPh sb="86" eb="89">
      <t>カソクド</t>
    </rPh>
    <rPh sb="90" eb="91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</si>
</sst>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2" xfId="0" applyFont="1" applyFill="1" applyBorder="1" applyAlignment="1">
      <alignment horizontal="left" vertical="center"/>
    </xf>
    <xf numFmtId="11" fontId="0" fillId="0" borderId="0" xfId="0" quotePrefix="1" applyNumberFormat="1">
      <alignment vertic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8039-665A-4522-A532-7F00681F38A1}">
  <dimension ref="C2:I30"/>
  <sheetViews>
    <sheetView tabSelected="1" topLeftCell="A19" workbookViewId="0">
      <selection activeCell="H30" sqref="H30:I30"/>
    </sheetView>
  </sheetViews>
  <sheetFormatPr defaultRowHeight="18.75" x14ac:dyDescent="0.4"/>
  <cols>
    <col min="4" max="4" width="24" bestFit="1" customWidth="1"/>
    <col min="5" max="5" width="9.5" bestFit="1" customWidth="1"/>
    <col min="7" max="7" width="45.625" customWidth="1"/>
    <col min="8" max="8" width="11.5" style="8" customWidth="1"/>
    <col min="9" max="9" width="45" customWidth="1"/>
  </cols>
  <sheetData>
    <row r="2" spans="3:8" x14ac:dyDescent="0.4">
      <c r="C2" s="7" t="s">
        <v>52</v>
      </c>
      <c r="D2" s="7"/>
      <c r="E2" s="7"/>
      <c r="F2" s="7"/>
      <c r="G2" s="7"/>
    </row>
    <row r="3" spans="3:8" x14ac:dyDescent="0.4">
      <c r="C3" s="7"/>
      <c r="D3" s="7" t="s">
        <v>117</v>
      </c>
      <c r="E3" s="7" t="s">
        <v>116</v>
      </c>
      <c r="F3" s="7"/>
      <c r="G3" s="7"/>
    </row>
    <row r="4" spans="3:8" x14ac:dyDescent="0.4">
      <c r="C4" s="7"/>
      <c r="D4" s="7" t="s">
        <v>118</v>
      </c>
      <c r="E4" s="7" t="s">
        <v>5</v>
      </c>
      <c r="F4" s="7"/>
      <c r="G4" s="7"/>
    </row>
    <row r="5" spans="3:8" x14ac:dyDescent="0.4">
      <c r="D5" t="s">
        <v>119</v>
      </c>
      <c r="E5" s="19" t="s">
        <v>120</v>
      </c>
      <c r="F5">
        <v>30</v>
      </c>
      <c r="G5" t="s">
        <v>3</v>
      </c>
    </row>
    <row r="6" spans="3:8" x14ac:dyDescent="0.4">
      <c r="D6" s="7"/>
      <c r="E6" s="7"/>
      <c r="F6" s="7"/>
      <c r="G6" s="7"/>
    </row>
    <row r="8" spans="3:8" x14ac:dyDescent="0.4">
      <c r="C8" t="s">
        <v>121</v>
      </c>
    </row>
    <row r="9" spans="3:8" x14ac:dyDescent="0.4">
      <c r="C9" t="s">
        <v>122</v>
      </c>
    </row>
    <row r="10" spans="3:8" x14ac:dyDescent="0.4">
      <c r="C10" t="s">
        <v>123</v>
      </c>
    </row>
    <row r="11" spans="3:8" x14ac:dyDescent="0.4">
      <c r="C11" s="22" t="s">
        <v>151</v>
      </c>
    </row>
    <row r="12" spans="3:8" x14ac:dyDescent="0.4">
      <c r="C12" t="s">
        <v>124</v>
      </c>
    </row>
    <row r="13" spans="3:8" x14ac:dyDescent="0.4">
      <c r="C13" t="s">
        <v>125</v>
      </c>
    </row>
    <row r="14" spans="3:8" s="7" customFormat="1" x14ac:dyDescent="0.4">
      <c r="H14" s="8"/>
    </row>
    <row r="15" spans="3:8" s="7" customFormat="1" x14ac:dyDescent="0.4">
      <c r="D15" s="7" t="s">
        <v>117</v>
      </c>
      <c r="E15" s="7" t="s">
        <v>144</v>
      </c>
      <c r="H15" s="8"/>
    </row>
    <row r="16" spans="3:8" x14ac:dyDescent="0.4">
      <c r="D16" s="7" t="s">
        <v>118</v>
      </c>
      <c r="E16" s="7" t="s">
        <v>28</v>
      </c>
    </row>
    <row r="17" spans="3:9" s="7" customFormat="1" x14ac:dyDescent="0.4">
      <c r="D17" s="7" t="s">
        <v>119</v>
      </c>
      <c r="E17" s="7" t="s">
        <v>150</v>
      </c>
      <c r="H17" s="8"/>
    </row>
    <row r="18" spans="3:9" s="7" customFormat="1" x14ac:dyDescent="0.4">
      <c r="H18" s="8"/>
    </row>
    <row r="19" spans="3:9" x14ac:dyDescent="0.4">
      <c r="C19" s="30" t="s">
        <v>126</v>
      </c>
      <c r="D19" s="30"/>
      <c r="E19" s="30"/>
      <c r="F19" s="30"/>
      <c r="G19" s="30"/>
    </row>
    <row r="20" spans="3:9" x14ac:dyDescent="0.4">
      <c r="C20" s="21" t="s">
        <v>127</v>
      </c>
      <c r="D20" s="29" t="s">
        <v>128</v>
      </c>
      <c r="E20" s="29"/>
      <c r="F20" s="21" t="s">
        <v>97</v>
      </c>
      <c r="G20" s="21" t="s">
        <v>129</v>
      </c>
    </row>
    <row r="21" spans="3:9" ht="45.75" customHeight="1" x14ac:dyDescent="0.4">
      <c r="C21" s="10">
        <v>0</v>
      </c>
      <c r="D21" s="33" t="s">
        <v>130</v>
      </c>
      <c r="E21" s="10" t="s">
        <v>131</v>
      </c>
      <c r="F21" s="24" t="s">
        <v>132</v>
      </c>
      <c r="G21" s="23" t="s">
        <v>141</v>
      </c>
      <c r="H21" s="8">
        <v>2</v>
      </c>
      <c r="I21" s="8" t="s">
        <v>152</v>
      </c>
    </row>
    <row r="22" spans="3:9" ht="45.75" customHeight="1" x14ac:dyDescent="0.4">
      <c r="C22" s="10">
        <v>1</v>
      </c>
      <c r="D22" s="33"/>
      <c r="E22" s="10" t="s">
        <v>133</v>
      </c>
      <c r="F22" s="24"/>
      <c r="G22" s="23"/>
      <c r="H22" s="8">
        <f>H21*1000/0.625</f>
        <v>3200</v>
      </c>
      <c r="I22" t="str">
        <f>DEC2HEX(H22)</f>
        <v>C80</v>
      </c>
    </row>
    <row r="23" spans="3:9" ht="45.75" customHeight="1" x14ac:dyDescent="0.4">
      <c r="C23" s="10">
        <v>2</v>
      </c>
      <c r="D23" s="23" t="s">
        <v>138</v>
      </c>
      <c r="E23" s="10" t="s">
        <v>131</v>
      </c>
      <c r="F23" s="24" t="s">
        <v>132</v>
      </c>
      <c r="G23" s="23" t="s">
        <v>145</v>
      </c>
      <c r="H23" s="31" t="s">
        <v>33</v>
      </c>
      <c r="I23" s="32"/>
    </row>
    <row r="24" spans="3:9" ht="45.75" customHeight="1" x14ac:dyDescent="0.4">
      <c r="C24" s="10">
        <v>3</v>
      </c>
      <c r="D24" s="23"/>
      <c r="E24" s="10" t="s">
        <v>133</v>
      </c>
      <c r="F24" s="24"/>
      <c r="G24" s="33"/>
      <c r="H24" s="31"/>
      <c r="I24" s="32"/>
    </row>
    <row r="25" spans="3:9" ht="45.75" customHeight="1" x14ac:dyDescent="0.4">
      <c r="C25" s="10">
        <v>4</v>
      </c>
      <c r="D25" s="23" t="s">
        <v>139</v>
      </c>
      <c r="E25" s="10" t="s">
        <v>131</v>
      </c>
      <c r="F25" s="24" t="s">
        <v>132</v>
      </c>
      <c r="G25" s="34" t="s">
        <v>146</v>
      </c>
      <c r="H25" s="31" t="s">
        <v>147</v>
      </c>
      <c r="I25" s="32"/>
    </row>
    <row r="26" spans="3:9" ht="45.75" customHeight="1" x14ac:dyDescent="0.4">
      <c r="C26" s="10">
        <v>5</v>
      </c>
      <c r="D26" s="23"/>
      <c r="E26" s="10" t="s">
        <v>133</v>
      </c>
      <c r="F26" s="24"/>
      <c r="G26" s="33"/>
      <c r="H26" s="31"/>
      <c r="I26" s="32"/>
    </row>
    <row r="27" spans="3:9" ht="45.75" customHeight="1" x14ac:dyDescent="0.4">
      <c r="C27" s="10">
        <v>6</v>
      </c>
      <c r="D27" s="23" t="s">
        <v>140</v>
      </c>
      <c r="E27" s="10" t="s">
        <v>131</v>
      </c>
      <c r="F27" s="24" t="s">
        <v>132</v>
      </c>
      <c r="G27" s="34" t="s">
        <v>148</v>
      </c>
      <c r="H27" s="31" t="s">
        <v>147</v>
      </c>
      <c r="I27" s="32"/>
    </row>
    <row r="28" spans="3:9" ht="45.75" customHeight="1" x14ac:dyDescent="0.4">
      <c r="C28" s="10">
        <v>7</v>
      </c>
      <c r="D28" s="23"/>
      <c r="E28" s="10" t="s">
        <v>133</v>
      </c>
      <c r="F28" s="24"/>
      <c r="G28" s="33"/>
      <c r="H28" s="31"/>
      <c r="I28" s="32"/>
    </row>
    <row r="29" spans="3:9" ht="63.75" customHeight="1" x14ac:dyDescent="0.4">
      <c r="C29" s="10">
        <v>8</v>
      </c>
      <c r="D29" s="33" t="s">
        <v>134</v>
      </c>
      <c r="E29" s="33"/>
      <c r="F29" s="10" t="s">
        <v>135</v>
      </c>
      <c r="G29" s="20" t="s">
        <v>142</v>
      </c>
      <c r="H29" s="25" t="s">
        <v>153</v>
      </c>
      <c r="I29" s="26"/>
    </row>
    <row r="30" spans="3:9" ht="56.25" x14ac:dyDescent="0.4">
      <c r="C30" s="10">
        <v>9</v>
      </c>
      <c r="D30" s="33" t="s">
        <v>136</v>
      </c>
      <c r="E30" s="33"/>
      <c r="F30" s="10" t="s">
        <v>137</v>
      </c>
      <c r="G30" s="20" t="s">
        <v>143</v>
      </c>
      <c r="H30" s="27" t="s">
        <v>149</v>
      </c>
      <c r="I30" s="28"/>
    </row>
  </sheetData>
  <mergeCells count="21">
    <mergeCell ref="H29:I29"/>
    <mergeCell ref="H30:I30"/>
    <mergeCell ref="D20:E20"/>
    <mergeCell ref="C19:G19"/>
    <mergeCell ref="H23:I24"/>
    <mergeCell ref="H25:I26"/>
    <mergeCell ref="H27:I28"/>
    <mergeCell ref="G21:G22"/>
    <mergeCell ref="G23:G24"/>
    <mergeCell ref="G25:G26"/>
    <mergeCell ref="G27:G28"/>
    <mergeCell ref="D29:E29"/>
    <mergeCell ref="D30:E30"/>
    <mergeCell ref="D21:D22"/>
    <mergeCell ref="D23:D24"/>
    <mergeCell ref="D25:D26"/>
    <mergeCell ref="D27:D28"/>
    <mergeCell ref="F21:F22"/>
    <mergeCell ref="F23:F24"/>
    <mergeCell ref="F25:F26"/>
    <mergeCell ref="F27:F28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3BC9-C69F-45C2-9728-63121D6A9655}">
  <dimension ref="C2:O31"/>
  <sheetViews>
    <sheetView workbookViewId="0">
      <selection activeCell="E9" sqref="E9"/>
    </sheetView>
  </sheetViews>
  <sheetFormatPr defaultRowHeight="18.75" x14ac:dyDescent="0.4"/>
  <cols>
    <col min="4" max="4" width="9" customWidth="1"/>
    <col min="5" max="5" width="21.5" bestFit="1" customWidth="1"/>
    <col min="6" max="6" width="13" bestFit="1" customWidth="1"/>
    <col min="7" max="7" width="16.375" bestFit="1" customWidth="1"/>
    <col min="8" max="9" width="13" bestFit="1" customWidth="1"/>
  </cols>
  <sheetData>
    <row r="2" spans="3:15" x14ac:dyDescent="0.4">
      <c r="D2" s="35" t="s">
        <v>61</v>
      </c>
      <c r="E2" s="35"/>
      <c r="F2" s="35"/>
      <c r="G2" s="35"/>
      <c r="H2" s="35"/>
      <c r="I2" s="35"/>
    </row>
    <row r="3" spans="3:15" ht="37.5" x14ac:dyDescent="0.4">
      <c r="D3" s="11" t="s">
        <v>64</v>
      </c>
      <c r="E3" s="12" t="s">
        <v>63</v>
      </c>
      <c r="F3" s="11" t="s">
        <v>66</v>
      </c>
      <c r="G3" s="12" t="s">
        <v>65</v>
      </c>
      <c r="H3" s="11" t="s">
        <v>67</v>
      </c>
      <c r="I3" s="11" t="s">
        <v>68</v>
      </c>
    </row>
    <row r="4" spans="3:15" s="7" customFormat="1" ht="37.5" x14ac:dyDescent="0.4">
      <c r="D4" s="9" t="s">
        <v>10</v>
      </c>
      <c r="E4" s="9" t="s">
        <v>92</v>
      </c>
      <c r="F4" s="10" t="s">
        <v>70</v>
      </c>
      <c r="G4" s="10" t="s">
        <v>42</v>
      </c>
      <c r="H4" s="10" t="s">
        <v>71</v>
      </c>
      <c r="I4" s="10" t="s">
        <v>83</v>
      </c>
    </row>
    <row r="5" spans="3:15" x14ac:dyDescent="0.4">
      <c r="D5" s="10" t="s">
        <v>69</v>
      </c>
      <c r="E5" s="9" t="s">
        <v>85</v>
      </c>
      <c r="F5" s="10" t="s">
        <v>70</v>
      </c>
      <c r="G5" s="10" t="s">
        <v>42</v>
      </c>
      <c r="H5" s="10" t="s">
        <v>71</v>
      </c>
      <c r="I5" s="10"/>
    </row>
    <row r="6" spans="3:15" x14ac:dyDescent="0.4">
      <c r="D6" s="10" t="s">
        <v>72</v>
      </c>
      <c r="E6" s="10" t="s">
        <v>86</v>
      </c>
      <c r="F6" s="10" t="s">
        <v>73</v>
      </c>
      <c r="G6" s="10" t="s">
        <v>74</v>
      </c>
      <c r="H6" s="10" t="s">
        <v>75</v>
      </c>
      <c r="I6" s="10"/>
    </row>
    <row r="7" spans="3:15" x14ac:dyDescent="0.4">
      <c r="D7" s="10" t="s">
        <v>76</v>
      </c>
      <c r="E7" s="10" t="s">
        <v>87</v>
      </c>
      <c r="F7" s="10" t="s">
        <v>73</v>
      </c>
      <c r="G7" s="10" t="s">
        <v>74</v>
      </c>
      <c r="H7" s="10" t="s">
        <v>75</v>
      </c>
      <c r="I7" s="10"/>
    </row>
    <row r="8" spans="3:15" x14ac:dyDescent="0.4">
      <c r="D8" s="13" t="s">
        <v>77</v>
      </c>
      <c r="E8" s="13" t="s">
        <v>88</v>
      </c>
      <c r="F8" s="13" t="s">
        <v>78</v>
      </c>
      <c r="G8" s="13" t="s">
        <v>79</v>
      </c>
      <c r="H8" s="13" t="s">
        <v>80</v>
      </c>
      <c r="I8" s="13"/>
      <c r="J8" s="18" t="s">
        <v>115</v>
      </c>
    </row>
    <row r="9" spans="3:15" x14ac:dyDescent="0.4">
      <c r="D9" s="10" t="s">
        <v>81</v>
      </c>
      <c r="E9" s="10" t="s">
        <v>89</v>
      </c>
      <c r="F9" s="10" t="s">
        <v>78</v>
      </c>
      <c r="G9" s="10" t="s">
        <v>79</v>
      </c>
      <c r="H9" s="10" t="s">
        <v>80</v>
      </c>
      <c r="I9" s="10"/>
      <c r="O9" s="14"/>
    </row>
    <row r="10" spans="3:15" x14ac:dyDescent="0.4">
      <c r="D10" s="10" t="s">
        <v>82</v>
      </c>
      <c r="E10" s="10" t="s">
        <v>90</v>
      </c>
      <c r="F10" s="10" t="s">
        <v>70</v>
      </c>
      <c r="G10" s="10" t="s">
        <v>42</v>
      </c>
      <c r="H10" s="10" t="s">
        <v>83</v>
      </c>
      <c r="I10" s="10"/>
    </row>
    <row r="11" spans="3:15" ht="37.5" x14ac:dyDescent="0.4">
      <c r="C11" s="2" t="s">
        <v>95</v>
      </c>
      <c r="D11" s="15" t="s">
        <v>84</v>
      </c>
      <c r="E11" s="16" t="s">
        <v>91</v>
      </c>
      <c r="F11" s="15" t="s">
        <v>70</v>
      </c>
      <c r="G11" s="15" t="s">
        <v>42</v>
      </c>
      <c r="H11" s="15" t="s">
        <v>93</v>
      </c>
      <c r="I11" s="15" t="s">
        <v>94</v>
      </c>
    </row>
    <row r="12" spans="3:15" x14ac:dyDescent="0.4">
      <c r="D12" s="7" t="s">
        <v>62</v>
      </c>
    </row>
    <row r="14" spans="3:15" x14ac:dyDescent="0.4">
      <c r="D14" s="17" t="s">
        <v>98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3:15" x14ac:dyDescent="0.4">
      <c r="D15" s="7" t="s">
        <v>99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3:15" x14ac:dyDescent="0.4">
      <c r="D16" s="7" t="s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4">
      <c r="E17" s="7" t="s">
        <v>101</v>
      </c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4">
      <c r="E18" s="7" t="s">
        <v>102</v>
      </c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4">
      <c r="D19" s="7" t="s">
        <v>103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x14ac:dyDescent="0.4">
      <c r="E20" s="7" t="s">
        <v>104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4">
      <c r="E21" s="7" t="s">
        <v>105</v>
      </c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4">
      <c r="D22" s="7" t="s">
        <v>106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x14ac:dyDescent="0.4">
      <c r="E23" s="7" t="s">
        <v>107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4:15" x14ac:dyDescent="0.4">
      <c r="E24" s="7" t="s">
        <v>108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4:15" x14ac:dyDescent="0.4">
      <c r="D25" s="7" t="s">
        <v>109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4:15" x14ac:dyDescent="0.4">
      <c r="E26" s="7" t="s">
        <v>110</v>
      </c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4:15" x14ac:dyDescent="0.4">
      <c r="E27" s="7" t="s">
        <v>96</v>
      </c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4:15" x14ac:dyDescent="0.4">
      <c r="D28" s="7" t="s">
        <v>111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4:15" x14ac:dyDescent="0.4">
      <c r="E29" s="7" t="s">
        <v>112</v>
      </c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4:15" x14ac:dyDescent="0.4">
      <c r="D30" s="7" t="s">
        <v>113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4:15" x14ac:dyDescent="0.4">
      <c r="D31" s="7" t="s">
        <v>114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</sheetData>
  <mergeCells count="1">
    <mergeCell ref="D2:I2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FBAE-C09A-490E-9557-D6FFC25096FE}">
  <dimension ref="C2:K53"/>
  <sheetViews>
    <sheetView topLeftCell="A55" workbookViewId="0">
      <selection activeCell="C39" sqref="C39"/>
    </sheetView>
  </sheetViews>
  <sheetFormatPr defaultRowHeight="18.75" x14ac:dyDescent="0.4"/>
  <cols>
    <col min="3" max="3" width="21.25" customWidth="1"/>
    <col min="4" max="4" width="11.5" customWidth="1"/>
    <col min="5" max="5" width="15.875" customWidth="1"/>
    <col min="8" max="8" width="11.75" customWidth="1"/>
  </cols>
  <sheetData>
    <row r="2" spans="3:10" x14ac:dyDescent="0.4">
      <c r="C2" t="s">
        <v>0</v>
      </c>
    </row>
    <row r="3" spans="3:10" x14ac:dyDescent="0.4">
      <c r="C3" t="s">
        <v>1</v>
      </c>
      <c r="D3" t="s">
        <v>4</v>
      </c>
      <c r="E3" t="s">
        <v>5</v>
      </c>
    </row>
    <row r="4" spans="3:10" x14ac:dyDescent="0.4">
      <c r="D4" t="s">
        <v>6</v>
      </c>
      <c r="E4" t="s">
        <v>2</v>
      </c>
      <c r="F4">
        <v>300</v>
      </c>
      <c r="G4" t="s">
        <v>3</v>
      </c>
    </row>
    <row r="5" spans="3:10" x14ac:dyDescent="0.4">
      <c r="C5" t="s">
        <v>52</v>
      </c>
    </row>
    <row r="6" spans="3:10" x14ac:dyDescent="0.4">
      <c r="D6" t="s">
        <v>4</v>
      </c>
      <c r="E6" t="s">
        <v>5</v>
      </c>
    </row>
    <row r="7" spans="3:10" x14ac:dyDescent="0.4">
      <c r="D7" t="s">
        <v>6</v>
      </c>
      <c r="E7" t="s">
        <v>53</v>
      </c>
      <c r="F7">
        <v>30</v>
      </c>
      <c r="G7" t="s">
        <v>3</v>
      </c>
    </row>
    <row r="9" spans="3:10" x14ac:dyDescent="0.4">
      <c r="C9" t="s">
        <v>7</v>
      </c>
      <c r="D9" t="s">
        <v>4</v>
      </c>
      <c r="E9" t="s">
        <v>8</v>
      </c>
    </row>
    <row r="10" spans="3:10" x14ac:dyDescent="0.4">
      <c r="D10" t="s">
        <v>6</v>
      </c>
      <c r="E10" t="s">
        <v>9</v>
      </c>
    </row>
    <row r="11" spans="3:10" x14ac:dyDescent="0.4">
      <c r="D11" s="28" t="s">
        <v>17</v>
      </c>
      <c r="E11" s="28"/>
      <c r="F11" t="s">
        <v>10</v>
      </c>
      <c r="G11" s="5" t="s">
        <v>18</v>
      </c>
    </row>
    <row r="12" spans="3:10" x14ac:dyDescent="0.4">
      <c r="D12" s="36" t="s">
        <v>19</v>
      </c>
      <c r="E12" s="37"/>
      <c r="F12" s="4" t="s">
        <v>11</v>
      </c>
      <c r="G12" s="4" t="s">
        <v>6</v>
      </c>
      <c r="H12" s="4">
        <v>200</v>
      </c>
      <c r="I12" t="s">
        <v>16</v>
      </c>
      <c r="J12" s="4" t="s">
        <v>56</v>
      </c>
    </row>
    <row r="13" spans="3:10" x14ac:dyDescent="0.4">
      <c r="D13" s="38" t="s">
        <v>20</v>
      </c>
      <c r="E13" s="38"/>
      <c r="F13" t="s">
        <v>11</v>
      </c>
      <c r="G13" t="s">
        <v>6</v>
      </c>
      <c r="H13">
        <v>200</v>
      </c>
      <c r="I13" t="s">
        <v>16</v>
      </c>
    </row>
    <row r="14" spans="3:10" x14ac:dyDescent="0.4">
      <c r="D14" s="38" t="s">
        <v>21</v>
      </c>
      <c r="E14" s="38"/>
      <c r="F14" t="s">
        <v>11</v>
      </c>
      <c r="G14" t="s">
        <v>6</v>
      </c>
      <c r="H14">
        <v>200</v>
      </c>
      <c r="I14" t="s">
        <v>16</v>
      </c>
    </row>
    <row r="15" spans="3:10" x14ac:dyDescent="0.4">
      <c r="D15" s="38" t="s">
        <v>22</v>
      </c>
      <c r="E15" s="38"/>
      <c r="F15" t="s">
        <v>11</v>
      </c>
      <c r="G15" t="s">
        <v>6</v>
      </c>
      <c r="H15">
        <v>200</v>
      </c>
      <c r="I15" t="s">
        <v>16</v>
      </c>
    </row>
    <row r="16" spans="3:10" x14ac:dyDescent="0.4">
      <c r="D16" s="39" t="s">
        <v>23</v>
      </c>
      <c r="E16" s="39"/>
      <c r="F16" t="s">
        <v>12</v>
      </c>
      <c r="G16" t="s">
        <v>6</v>
      </c>
      <c r="H16">
        <v>2000</v>
      </c>
      <c r="I16" t="s">
        <v>16</v>
      </c>
      <c r="J16" t="s">
        <v>54</v>
      </c>
    </row>
    <row r="17" spans="3:10" x14ac:dyDescent="0.4">
      <c r="D17" s="39" t="s">
        <v>24</v>
      </c>
      <c r="E17" s="39"/>
      <c r="F17" t="s">
        <v>13</v>
      </c>
      <c r="G17" t="s">
        <v>6</v>
      </c>
      <c r="H17">
        <v>10</v>
      </c>
      <c r="J17" t="s">
        <v>55</v>
      </c>
    </row>
    <row r="18" spans="3:10" x14ac:dyDescent="0.4">
      <c r="D18" s="39" t="s">
        <v>25</v>
      </c>
      <c r="E18" s="39"/>
      <c r="F18" t="s">
        <v>14</v>
      </c>
      <c r="G18" t="s">
        <v>6</v>
      </c>
      <c r="H18">
        <v>6</v>
      </c>
    </row>
    <row r="19" spans="3:10" x14ac:dyDescent="0.4">
      <c r="D19" s="39" t="s">
        <v>26</v>
      </c>
      <c r="E19" s="39"/>
      <c r="F19" t="s">
        <v>15</v>
      </c>
      <c r="G19" t="s">
        <v>6</v>
      </c>
      <c r="H19">
        <v>1</v>
      </c>
    </row>
    <row r="20" spans="3:10" s="1" customFormat="1" x14ac:dyDescent="0.4">
      <c r="D20" s="6"/>
      <c r="E20" s="6"/>
    </row>
    <row r="21" spans="3:10" s="1" customFormat="1" x14ac:dyDescent="0.4">
      <c r="C21" s="1" t="s">
        <v>57</v>
      </c>
      <c r="D21" s="1" t="s">
        <v>4</v>
      </c>
      <c r="E21" s="1" t="s">
        <v>8</v>
      </c>
    </row>
    <row r="22" spans="3:10" s="1" customFormat="1" x14ac:dyDescent="0.4">
      <c r="D22" s="1" t="s">
        <v>6</v>
      </c>
      <c r="E22" s="1" t="s">
        <v>60</v>
      </c>
    </row>
    <row r="23" spans="3:10" s="1" customFormat="1" x14ac:dyDescent="0.4">
      <c r="D23" s="28" t="s">
        <v>17</v>
      </c>
      <c r="E23" s="28"/>
      <c r="F23" s="1" t="s">
        <v>10</v>
      </c>
      <c r="G23" s="5" t="s">
        <v>18</v>
      </c>
    </row>
    <row r="24" spans="3:10" s="1" customFormat="1" x14ac:dyDescent="0.4">
      <c r="D24" s="36" t="s">
        <v>19</v>
      </c>
      <c r="E24" s="37"/>
      <c r="F24" s="4" t="s">
        <v>58</v>
      </c>
      <c r="G24" s="4" t="s">
        <v>6</v>
      </c>
      <c r="H24" s="4">
        <v>1</v>
      </c>
      <c r="I24" s="1" t="s">
        <v>16</v>
      </c>
      <c r="J24" s="4" t="s">
        <v>56</v>
      </c>
    </row>
    <row r="25" spans="3:10" s="1" customFormat="1" x14ac:dyDescent="0.4">
      <c r="C25" s="5" t="s">
        <v>59</v>
      </c>
      <c r="D25" s="38" t="s">
        <v>20</v>
      </c>
      <c r="E25" s="38"/>
      <c r="F25" s="1" t="s">
        <v>11</v>
      </c>
      <c r="G25" s="1" t="s">
        <v>6</v>
      </c>
      <c r="H25" s="1">
        <v>200</v>
      </c>
      <c r="I25" s="1" t="s">
        <v>16</v>
      </c>
    </row>
    <row r="26" spans="3:10" s="1" customFormat="1" x14ac:dyDescent="0.4">
      <c r="C26" s="4" t="s">
        <v>59</v>
      </c>
      <c r="D26" s="38" t="s">
        <v>21</v>
      </c>
      <c r="E26" s="38"/>
      <c r="F26" s="1" t="s">
        <v>11</v>
      </c>
      <c r="G26" s="1" t="s">
        <v>6</v>
      </c>
      <c r="H26" s="1">
        <v>200</v>
      </c>
      <c r="I26" s="1" t="s">
        <v>16</v>
      </c>
    </row>
    <row r="27" spans="3:10" s="1" customFormat="1" x14ac:dyDescent="0.4">
      <c r="C27" s="4" t="s">
        <v>59</v>
      </c>
      <c r="D27" s="38" t="s">
        <v>22</v>
      </c>
      <c r="E27" s="38"/>
      <c r="F27" s="1" t="s">
        <v>11</v>
      </c>
      <c r="G27" s="1" t="s">
        <v>6</v>
      </c>
      <c r="H27" s="1">
        <v>200</v>
      </c>
      <c r="I27" s="1" t="s">
        <v>16</v>
      </c>
    </row>
    <row r="28" spans="3:10" s="1" customFormat="1" x14ac:dyDescent="0.4">
      <c r="D28" s="39" t="s">
        <v>23</v>
      </c>
      <c r="E28" s="39"/>
      <c r="F28" s="1" t="s">
        <v>13</v>
      </c>
      <c r="G28" s="1" t="s">
        <v>6</v>
      </c>
      <c r="H28" s="1">
        <v>10</v>
      </c>
      <c r="I28" s="1" t="s">
        <v>16</v>
      </c>
      <c r="J28" s="1" t="s">
        <v>54</v>
      </c>
    </row>
    <row r="29" spans="3:10" s="1" customFormat="1" x14ac:dyDescent="0.4">
      <c r="D29" s="39" t="s">
        <v>24</v>
      </c>
      <c r="E29" s="39"/>
      <c r="F29" s="1" t="s">
        <v>12</v>
      </c>
      <c r="G29" s="1" t="s">
        <v>6</v>
      </c>
      <c r="H29" s="1">
        <v>2000</v>
      </c>
      <c r="J29" s="1" t="s">
        <v>55</v>
      </c>
    </row>
    <row r="30" spans="3:10" s="1" customFormat="1" x14ac:dyDescent="0.4">
      <c r="D30" s="39" t="s">
        <v>25</v>
      </c>
      <c r="E30" s="39"/>
      <c r="F30" s="1" t="s">
        <v>14</v>
      </c>
      <c r="G30" s="1" t="s">
        <v>6</v>
      </c>
      <c r="H30" s="1">
        <v>6</v>
      </c>
    </row>
    <row r="31" spans="3:10" s="1" customFormat="1" x14ac:dyDescent="0.4">
      <c r="D31" s="39" t="s">
        <v>26</v>
      </c>
      <c r="E31" s="39"/>
      <c r="F31" s="1" t="s">
        <v>15</v>
      </c>
      <c r="G31" s="1" t="s">
        <v>6</v>
      </c>
      <c r="H31" s="1">
        <v>1</v>
      </c>
    </row>
    <row r="32" spans="3:10" x14ac:dyDescent="0.4">
      <c r="D32" s="6"/>
      <c r="E32" s="6"/>
    </row>
    <row r="33" spans="3:11" x14ac:dyDescent="0.4">
      <c r="D33" s="6"/>
      <c r="E33" s="6"/>
    </row>
    <row r="34" spans="3:11" x14ac:dyDescent="0.4">
      <c r="D34" s="6"/>
      <c r="E34" s="6"/>
    </row>
    <row r="36" spans="3:11" x14ac:dyDescent="0.4">
      <c r="C36" t="s">
        <v>27</v>
      </c>
      <c r="D36" t="s">
        <v>4</v>
      </c>
      <c r="E36" t="s">
        <v>28</v>
      </c>
    </row>
    <row r="37" spans="3:11" x14ac:dyDescent="0.4">
      <c r="D37" t="s">
        <v>6</v>
      </c>
      <c r="E37" t="s">
        <v>37</v>
      </c>
    </row>
    <row r="38" spans="3:11" x14ac:dyDescent="0.4">
      <c r="D38" s="28" t="s">
        <v>29</v>
      </c>
      <c r="E38" s="28"/>
      <c r="F38" t="s">
        <v>30</v>
      </c>
      <c r="G38" t="s">
        <v>6</v>
      </c>
      <c r="H38">
        <v>2056</v>
      </c>
      <c r="I38">
        <f>H38*0.625</f>
        <v>1285</v>
      </c>
      <c r="J38" t="s">
        <v>31</v>
      </c>
    </row>
    <row r="39" spans="3:11" x14ac:dyDescent="0.4">
      <c r="C39" s="2" t="s">
        <v>33</v>
      </c>
      <c r="D39" s="26" t="s">
        <v>32</v>
      </c>
      <c r="E39" s="26"/>
      <c r="F39" t="s">
        <v>35</v>
      </c>
      <c r="G39" t="s">
        <v>6</v>
      </c>
      <c r="H39">
        <v>160</v>
      </c>
      <c r="I39">
        <f>H39*0.625</f>
        <v>100</v>
      </c>
      <c r="J39" t="s">
        <v>31</v>
      </c>
    </row>
    <row r="40" spans="3:11" ht="31.5" customHeight="1" x14ac:dyDescent="0.4">
      <c r="C40" s="3" t="s">
        <v>50</v>
      </c>
      <c r="D40" s="26" t="s">
        <v>34</v>
      </c>
      <c r="E40" s="26"/>
      <c r="F40" t="s">
        <v>13</v>
      </c>
      <c r="G40" t="s">
        <v>6</v>
      </c>
      <c r="H40">
        <v>10</v>
      </c>
      <c r="I40" t="s">
        <v>3</v>
      </c>
    </row>
    <row r="41" spans="3:11" ht="36.75" customHeight="1" x14ac:dyDescent="0.4">
      <c r="C41" s="3" t="s">
        <v>50</v>
      </c>
      <c r="D41" s="26" t="s">
        <v>36</v>
      </c>
      <c r="E41" s="26"/>
      <c r="F41" t="s">
        <v>38</v>
      </c>
      <c r="G41" t="s">
        <v>6</v>
      </c>
      <c r="H41">
        <v>50</v>
      </c>
      <c r="I41" t="s">
        <v>3</v>
      </c>
    </row>
    <row r="42" spans="3:11" x14ac:dyDescent="0.4">
      <c r="D42" s="28" t="s">
        <v>39</v>
      </c>
      <c r="E42" s="28"/>
      <c r="F42" t="s">
        <v>40</v>
      </c>
      <c r="G42" t="s">
        <v>41</v>
      </c>
      <c r="I42" t="s">
        <v>42</v>
      </c>
    </row>
    <row r="43" spans="3:11" x14ac:dyDescent="0.4">
      <c r="D43" s="28" t="s">
        <v>43</v>
      </c>
      <c r="E43" s="28"/>
      <c r="F43" t="s">
        <v>10</v>
      </c>
      <c r="G43" t="s">
        <v>6</v>
      </c>
      <c r="H43">
        <v>0</v>
      </c>
      <c r="I43" t="s">
        <v>44</v>
      </c>
    </row>
    <row r="45" spans="3:11" x14ac:dyDescent="0.4">
      <c r="C45" t="s">
        <v>45</v>
      </c>
    </row>
    <row r="46" spans="3:11" x14ac:dyDescent="0.4">
      <c r="D46" t="s">
        <v>4</v>
      </c>
      <c r="E46" t="s">
        <v>28</v>
      </c>
    </row>
    <row r="47" spans="3:11" x14ac:dyDescent="0.4">
      <c r="D47" t="s">
        <v>6</v>
      </c>
      <c r="E47" t="s">
        <v>51</v>
      </c>
      <c r="K47">
        <f>10000/0.625</f>
        <v>16000</v>
      </c>
    </row>
    <row r="48" spans="3:11" x14ac:dyDescent="0.4">
      <c r="D48" s="28" t="s">
        <v>29</v>
      </c>
      <c r="E48" s="28"/>
      <c r="F48" t="s">
        <v>46</v>
      </c>
      <c r="G48" t="s">
        <v>6</v>
      </c>
      <c r="H48">
        <v>16000</v>
      </c>
      <c r="I48">
        <f>H48*0.625</f>
        <v>10000</v>
      </c>
      <c r="J48" t="s">
        <v>31</v>
      </c>
    </row>
    <row r="49" spans="3:10" x14ac:dyDescent="0.4">
      <c r="C49" s="2" t="s">
        <v>33</v>
      </c>
      <c r="D49" s="26" t="s">
        <v>32</v>
      </c>
      <c r="E49" s="26"/>
      <c r="F49" t="s">
        <v>35</v>
      </c>
      <c r="G49" t="s">
        <v>6</v>
      </c>
      <c r="H49">
        <v>160</v>
      </c>
      <c r="I49">
        <f>H49*0.625</f>
        <v>100</v>
      </c>
      <c r="J49" t="s">
        <v>31</v>
      </c>
    </row>
    <row r="50" spans="3:10" ht="37.5" customHeight="1" x14ac:dyDescent="0.4">
      <c r="C50" s="3" t="s">
        <v>50</v>
      </c>
      <c r="D50" s="26" t="s">
        <v>34</v>
      </c>
      <c r="E50" s="26"/>
      <c r="F50" t="s">
        <v>13</v>
      </c>
      <c r="G50" t="s">
        <v>6</v>
      </c>
      <c r="H50">
        <v>10</v>
      </c>
      <c r="I50" t="s">
        <v>3</v>
      </c>
    </row>
    <row r="51" spans="3:10" ht="37.5" customHeight="1" x14ac:dyDescent="0.4">
      <c r="C51" s="3" t="s">
        <v>50</v>
      </c>
      <c r="D51" s="26" t="s">
        <v>36</v>
      </c>
      <c r="E51" s="26"/>
      <c r="F51" t="s">
        <v>38</v>
      </c>
      <c r="G51" t="s">
        <v>6</v>
      </c>
      <c r="H51">
        <v>50</v>
      </c>
      <c r="I51" t="s">
        <v>3</v>
      </c>
    </row>
    <row r="52" spans="3:10" x14ac:dyDescent="0.4">
      <c r="D52" s="28" t="s">
        <v>39</v>
      </c>
      <c r="E52" s="28"/>
      <c r="F52" t="s">
        <v>49</v>
      </c>
      <c r="G52" t="s">
        <v>47</v>
      </c>
      <c r="I52" t="s">
        <v>48</v>
      </c>
    </row>
    <row r="53" spans="3:10" x14ac:dyDescent="0.4">
      <c r="D53" s="28" t="s">
        <v>43</v>
      </c>
      <c r="E53" s="28"/>
      <c r="F53" t="s">
        <v>10</v>
      </c>
      <c r="G53" t="s">
        <v>6</v>
      </c>
      <c r="H53">
        <v>0</v>
      </c>
      <c r="I53" t="s">
        <v>44</v>
      </c>
    </row>
  </sheetData>
  <mergeCells count="30">
    <mergeCell ref="D51:E51"/>
    <mergeCell ref="D52:E52"/>
    <mergeCell ref="D53:E53"/>
    <mergeCell ref="D41:E41"/>
    <mergeCell ref="D42:E42"/>
    <mergeCell ref="D43:E43"/>
    <mergeCell ref="D48:E48"/>
    <mergeCell ref="D49:E49"/>
    <mergeCell ref="D50:E50"/>
    <mergeCell ref="D17:E17"/>
    <mergeCell ref="D18:E18"/>
    <mergeCell ref="D19:E19"/>
    <mergeCell ref="D38:E38"/>
    <mergeCell ref="D39:E39"/>
    <mergeCell ref="D40:E40"/>
    <mergeCell ref="D11:E11"/>
    <mergeCell ref="D12:E12"/>
    <mergeCell ref="D13:E13"/>
    <mergeCell ref="D14:E14"/>
    <mergeCell ref="D15:E15"/>
    <mergeCell ref="D16:E16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ビーコンモードEPに変更</vt:lpstr>
      <vt:lpstr>イベントについて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minao</cp:lastModifiedBy>
  <dcterms:created xsi:type="dcterms:W3CDTF">2018-09-05T04:57:09Z</dcterms:created>
  <dcterms:modified xsi:type="dcterms:W3CDTF">2021-03-02T11:12:28Z</dcterms:modified>
</cp:coreProperties>
</file>