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ummary2024-09-06" sheetId="1" r:id="rId4"/>
  </sheets>
  <definedNames>
    <definedName hidden="1" localSheetId="0" name="_xlnm._FilterDatabase">'OrderSummary2024-09-06'!$A$1:$Z$23</definedName>
  </definedNames>
  <calcPr/>
</workbook>
</file>

<file path=xl/sharedStrings.xml><?xml version="1.0" encoding="utf-8"?>
<sst xmlns="http://schemas.openxmlformats.org/spreadsheetml/2006/main" count="124" uniqueCount="39">
  <si>
    <t>ACCOUNT_NUMBER</t>
  </si>
  <si>
    <t>BUYER_NAME</t>
  </si>
  <si>
    <t>ORDER_NUMBER</t>
  </si>
  <si>
    <t>PURCHASE_NUMBER</t>
  </si>
  <si>
    <t>ORDER_DATE</t>
  </si>
  <si>
    <t>ORDER_STATUS</t>
  </si>
  <si>
    <t>SHIPPED_QUANTITY</t>
  </si>
  <si>
    <t>OPEN_QUANTITY</t>
  </si>
  <si>
    <t>SHIPPING_CHARGE</t>
  </si>
  <si>
    <t>SHIPPING_ADJUSTMENT</t>
  </si>
  <si>
    <t>ORDER_TOTAL</t>
  </si>
  <si>
    <t>ORDER_TAX</t>
  </si>
  <si>
    <t>PAYMENT_TYPE</t>
  </si>
  <si>
    <t>Marketing Department</t>
  </si>
  <si>
    <t>china house 080224</t>
  </si>
  <si>
    <t>Shipped</t>
  </si>
  <si>
    <t xml:space="preserve"> </t>
  </si>
  <si>
    <t>Credit card</t>
  </si>
  <si>
    <t>R87355</t>
  </si>
  <si>
    <t>food hing 080224</t>
  </si>
  <si>
    <t>wonders082124-R87525</t>
  </si>
  <si>
    <t>wonders082124-R87507</t>
  </si>
  <si>
    <t>wonders082124-R87506</t>
  </si>
  <si>
    <t>wonders082124-Mi</t>
  </si>
  <si>
    <t>wonders082124-Restaurant</t>
  </si>
  <si>
    <t>wonders082124-Lewis</t>
  </si>
  <si>
    <t>wonders082124-R87561</t>
  </si>
  <si>
    <t>wonders082124-Vietnamese</t>
  </si>
  <si>
    <t>wonders082124-Peking Wok</t>
  </si>
  <si>
    <t>wonders082124-Kirkland</t>
  </si>
  <si>
    <t>wonders082124-R87606</t>
  </si>
  <si>
    <t>wonders082124-R87627</t>
  </si>
  <si>
    <t>R87032</t>
  </si>
  <si>
    <t>R87072</t>
  </si>
  <si>
    <t>R87025</t>
  </si>
  <si>
    <t>R87023</t>
  </si>
  <si>
    <t>R87168</t>
  </si>
  <si>
    <t>R87193</t>
  </si>
  <si>
    <t>R87195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</si>
</sst>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17.38"/>
    <col customWidth="1" min="4" max="4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4335176.0</v>
      </c>
      <c r="B2" s="1" t="s">
        <v>13</v>
      </c>
      <c r="C2" s="2" t="str">
        <f>"244951246"</f>
        <v>244951246</v>
      </c>
      <c r="D2" s="1" t="s">
        <v>14</v>
      </c>
      <c r="E2" s="3">
        <v>45506.0</v>
      </c>
      <c r="F2" s="1" t="s">
        <v>15</v>
      </c>
      <c r="G2" s="1" t="s">
        <v>16</v>
      </c>
      <c r="H2" s="1">
        <v>1.0</v>
      </c>
      <c r="I2" s="1">
        <v>10.25</v>
      </c>
      <c r="J2" s="1">
        <v>-0.25</v>
      </c>
      <c r="K2" s="1">
        <v>109.08</v>
      </c>
      <c r="L2" s="1">
        <v>6.08</v>
      </c>
      <c r="M2" s="1" t="s">
        <v>17</v>
      </c>
    </row>
    <row r="3">
      <c r="A3" s="1">
        <v>4335176.0</v>
      </c>
      <c r="B3" s="1" t="s">
        <v>13</v>
      </c>
      <c r="C3" s="2" t="str">
        <f>"245041726"</f>
        <v>245041726</v>
      </c>
      <c r="D3" s="1" t="s">
        <v>18</v>
      </c>
      <c r="E3" s="3">
        <v>45527.0</v>
      </c>
      <c r="F3" s="1" t="s">
        <v>15</v>
      </c>
      <c r="G3" s="1" t="s">
        <v>16</v>
      </c>
      <c r="H3" s="1">
        <v>1.0</v>
      </c>
      <c r="I3" s="1">
        <v>10.25</v>
      </c>
      <c r="J3" s="1">
        <v>-0.25</v>
      </c>
      <c r="K3" s="1">
        <v>109.82</v>
      </c>
      <c r="L3" s="1">
        <v>6.82</v>
      </c>
      <c r="M3" s="1" t="s">
        <v>17</v>
      </c>
    </row>
    <row r="4">
      <c r="A4" s="1">
        <v>4335176.0</v>
      </c>
      <c r="B4" s="1" t="s">
        <v>13</v>
      </c>
      <c r="C4" s="2" t="str">
        <f>"244951243"</f>
        <v>244951243</v>
      </c>
      <c r="D4" s="1" t="s">
        <v>19</v>
      </c>
      <c r="E4" s="3">
        <v>45506.0</v>
      </c>
      <c r="F4" s="1" t="s">
        <v>15</v>
      </c>
      <c r="G4" s="1" t="s">
        <v>16</v>
      </c>
      <c r="H4" s="1">
        <v>1.0</v>
      </c>
      <c r="I4" s="1">
        <v>10.25</v>
      </c>
      <c r="J4" s="1">
        <v>-0.25</v>
      </c>
      <c r="K4" s="1">
        <v>109.82</v>
      </c>
      <c r="L4" s="1">
        <v>6.82</v>
      </c>
      <c r="M4" s="1" t="s">
        <v>17</v>
      </c>
    </row>
    <row r="5">
      <c r="A5" s="1">
        <v>4335176.0</v>
      </c>
      <c r="B5" s="1" t="s">
        <v>13</v>
      </c>
      <c r="C5" s="2" t="str">
        <f>"245033512"</f>
        <v>245033512</v>
      </c>
      <c r="D5" s="1" t="s">
        <v>20</v>
      </c>
      <c r="E5" s="3">
        <v>45525.0</v>
      </c>
      <c r="F5" s="1" t="s">
        <v>15</v>
      </c>
      <c r="G5" s="1" t="s">
        <v>16</v>
      </c>
      <c r="H5" s="1">
        <v>1.0</v>
      </c>
      <c r="I5" s="1">
        <v>9.63</v>
      </c>
      <c r="J5" s="1">
        <v>-9.63</v>
      </c>
      <c r="K5" s="1">
        <v>171.88</v>
      </c>
      <c r="L5" s="1">
        <v>12.88</v>
      </c>
      <c r="M5" s="1" t="s">
        <v>17</v>
      </c>
    </row>
    <row r="6">
      <c r="A6" s="1">
        <v>4335176.0</v>
      </c>
      <c r="B6" s="1" t="s">
        <v>13</v>
      </c>
      <c r="C6" s="2" t="str">
        <f>"245033517"</f>
        <v>245033517</v>
      </c>
      <c r="D6" s="1" t="s">
        <v>21</v>
      </c>
      <c r="E6" s="3">
        <v>45525.0</v>
      </c>
      <c r="F6" s="1" t="s">
        <v>15</v>
      </c>
      <c r="G6" s="1" t="s">
        <v>16</v>
      </c>
      <c r="H6" s="1">
        <v>1.0</v>
      </c>
      <c r="I6" s="1">
        <v>9.63</v>
      </c>
      <c r="J6" s="1">
        <v>-9.63</v>
      </c>
      <c r="K6" s="1">
        <v>173.21</v>
      </c>
      <c r="L6" s="1">
        <v>14.21</v>
      </c>
      <c r="M6" s="1" t="s">
        <v>17</v>
      </c>
    </row>
    <row r="7">
      <c r="A7" s="1">
        <v>4335176.0</v>
      </c>
      <c r="B7" s="1" t="s">
        <v>13</v>
      </c>
      <c r="C7" s="2" t="str">
        <f>"245033520"</f>
        <v>245033520</v>
      </c>
      <c r="D7" s="1" t="s">
        <v>22</v>
      </c>
      <c r="E7" s="3">
        <v>45525.0</v>
      </c>
      <c r="F7" s="1" t="s">
        <v>15</v>
      </c>
      <c r="G7" s="1" t="s">
        <v>16</v>
      </c>
      <c r="H7" s="1">
        <v>1.0</v>
      </c>
      <c r="I7" s="1">
        <v>9.63</v>
      </c>
      <c r="J7" s="1">
        <v>-9.63</v>
      </c>
      <c r="K7" s="1">
        <v>173.3</v>
      </c>
      <c r="L7" s="1">
        <v>14.3</v>
      </c>
      <c r="M7" s="1" t="s">
        <v>17</v>
      </c>
    </row>
    <row r="8">
      <c r="A8" s="1">
        <v>4335176.0</v>
      </c>
      <c r="B8" s="1" t="s">
        <v>13</v>
      </c>
      <c r="C8" s="2" t="str">
        <f>"245033515"</f>
        <v>245033515</v>
      </c>
      <c r="D8" s="1" t="s">
        <v>23</v>
      </c>
      <c r="E8" s="3">
        <v>45525.0</v>
      </c>
      <c r="F8" s="1" t="s">
        <v>15</v>
      </c>
      <c r="G8" s="1" t="s">
        <v>16</v>
      </c>
      <c r="H8" s="1">
        <v>1.0</v>
      </c>
      <c r="I8" s="1">
        <v>9.63</v>
      </c>
      <c r="J8" s="1">
        <v>-9.63</v>
      </c>
      <c r="K8" s="1">
        <v>175.06</v>
      </c>
      <c r="L8" s="1">
        <v>16.06</v>
      </c>
      <c r="M8" s="1" t="s">
        <v>17</v>
      </c>
    </row>
    <row r="9">
      <c r="A9" s="1">
        <v>4335176.0</v>
      </c>
      <c r="B9" s="1" t="s">
        <v>13</v>
      </c>
      <c r="C9" s="2" t="str">
        <f>"245033510"</f>
        <v>245033510</v>
      </c>
      <c r="D9" s="1" t="s">
        <v>24</v>
      </c>
      <c r="E9" s="3">
        <v>45525.0</v>
      </c>
      <c r="F9" s="1" t="s">
        <v>15</v>
      </c>
      <c r="G9" s="1" t="s">
        <v>16</v>
      </c>
      <c r="H9" s="1">
        <v>1.0</v>
      </c>
      <c r="I9" s="1">
        <v>9.63</v>
      </c>
      <c r="J9" s="1">
        <v>-9.63</v>
      </c>
      <c r="K9" s="1">
        <v>175.06</v>
      </c>
      <c r="L9" s="1">
        <v>16.06</v>
      </c>
      <c r="M9" s="1" t="s">
        <v>17</v>
      </c>
    </row>
    <row r="10">
      <c r="A10" s="1">
        <v>4335176.0</v>
      </c>
      <c r="B10" s="1" t="s">
        <v>13</v>
      </c>
      <c r="C10" s="2" t="str">
        <f>"245033514"</f>
        <v>245033514</v>
      </c>
      <c r="D10" s="1" t="s">
        <v>25</v>
      </c>
      <c r="E10" s="3">
        <v>45525.0</v>
      </c>
      <c r="F10" s="1" t="s">
        <v>15</v>
      </c>
      <c r="G10" s="1" t="s">
        <v>16</v>
      </c>
      <c r="H10" s="1">
        <v>1.0</v>
      </c>
      <c r="I10" s="1">
        <v>9.63</v>
      </c>
      <c r="J10" s="1">
        <v>-9.63</v>
      </c>
      <c r="K10" s="1">
        <v>175.06</v>
      </c>
      <c r="L10" s="1">
        <v>16.06</v>
      </c>
      <c r="M10" s="1" t="s">
        <v>17</v>
      </c>
    </row>
    <row r="11">
      <c r="A11" s="1">
        <v>4335176.0</v>
      </c>
      <c r="B11" s="1" t="s">
        <v>13</v>
      </c>
      <c r="C11" s="2" t="str">
        <f>"245033509"</f>
        <v>245033509</v>
      </c>
      <c r="D11" s="1" t="s">
        <v>26</v>
      </c>
      <c r="E11" s="3">
        <v>45525.0</v>
      </c>
      <c r="F11" s="1" t="s">
        <v>15</v>
      </c>
      <c r="G11" s="1" t="s">
        <v>16</v>
      </c>
      <c r="H11" s="1">
        <v>1.0</v>
      </c>
      <c r="I11" s="1">
        <v>9.63</v>
      </c>
      <c r="J11" s="1">
        <v>-9.63</v>
      </c>
      <c r="K11" s="1">
        <v>175.22</v>
      </c>
      <c r="L11" s="1">
        <v>16.22</v>
      </c>
      <c r="M11" s="1" t="s">
        <v>17</v>
      </c>
    </row>
    <row r="12">
      <c r="A12" s="1">
        <v>4335176.0</v>
      </c>
      <c r="B12" s="1" t="s">
        <v>13</v>
      </c>
      <c r="C12" s="2" t="str">
        <f>"245033513"</f>
        <v>245033513</v>
      </c>
      <c r="D12" s="1" t="s">
        <v>27</v>
      </c>
      <c r="E12" s="3">
        <v>45525.0</v>
      </c>
      <c r="F12" s="1" t="s">
        <v>15</v>
      </c>
      <c r="G12" s="1" t="s">
        <v>16</v>
      </c>
      <c r="H12" s="1">
        <v>1.0</v>
      </c>
      <c r="I12" s="1">
        <v>9.63</v>
      </c>
      <c r="J12" s="1">
        <v>-9.63</v>
      </c>
      <c r="K12" s="1">
        <v>175.22</v>
      </c>
      <c r="L12" s="1">
        <v>16.22</v>
      </c>
      <c r="M12" s="1" t="s">
        <v>17</v>
      </c>
    </row>
    <row r="13">
      <c r="A13" s="1">
        <v>4335176.0</v>
      </c>
      <c r="B13" s="1" t="s">
        <v>13</v>
      </c>
      <c r="C13" s="2" t="str">
        <f>"245033511"</f>
        <v>245033511</v>
      </c>
      <c r="D13" s="1" t="s">
        <v>28</v>
      </c>
      <c r="E13" s="3">
        <v>45525.0</v>
      </c>
      <c r="F13" s="1" t="s">
        <v>15</v>
      </c>
      <c r="G13" s="1" t="s">
        <v>16</v>
      </c>
      <c r="H13" s="1">
        <v>1.0</v>
      </c>
      <c r="I13" s="1">
        <v>9.63</v>
      </c>
      <c r="J13" s="1">
        <v>-9.63</v>
      </c>
      <c r="K13" s="1">
        <v>175.22</v>
      </c>
      <c r="L13" s="1">
        <v>16.22</v>
      </c>
      <c r="M13" s="1" t="s">
        <v>17</v>
      </c>
    </row>
    <row r="14">
      <c r="A14" s="1">
        <v>4335176.0</v>
      </c>
      <c r="B14" s="1" t="s">
        <v>13</v>
      </c>
      <c r="C14" s="2" t="str">
        <f>"245033516"</f>
        <v>245033516</v>
      </c>
      <c r="D14" s="1" t="s">
        <v>29</v>
      </c>
      <c r="E14" s="3">
        <v>45525.0</v>
      </c>
      <c r="F14" s="1" t="s">
        <v>15</v>
      </c>
      <c r="G14" s="1" t="s">
        <v>16</v>
      </c>
      <c r="H14" s="1">
        <v>1.0</v>
      </c>
      <c r="I14" s="1">
        <v>9.63</v>
      </c>
      <c r="J14" s="1">
        <v>-9.63</v>
      </c>
      <c r="K14" s="1">
        <v>175.38</v>
      </c>
      <c r="L14" s="1">
        <v>16.38</v>
      </c>
      <c r="M14" s="1" t="s">
        <v>17</v>
      </c>
    </row>
    <row r="15">
      <c r="A15" s="1">
        <v>4335176.0</v>
      </c>
      <c r="B15" s="1" t="s">
        <v>13</v>
      </c>
      <c r="C15" s="2" t="str">
        <f>"245033518"</f>
        <v>245033518</v>
      </c>
      <c r="D15" s="1" t="s">
        <v>30</v>
      </c>
      <c r="E15" s="3">
        <v>45525.0</v>
      </c>
      <c r="F15" s="1" t="s">
        <v>15</v>
      </c>
      <c r="G15" s="1" t="s">
        <v>16</v>
      </c>
      <c r="H15" s="1">
        <v>1.0</v>
      </c>
      <c r="I15" s="1">
        <v>9.63</v>
      </c>
      <c r="J15" s="1">
        <v>-9.63</v>
      </c>
      <c r="K15" s="1">
        <v>175.38</v>
      </c>
      <c r="L15" s="1">
        <v>16.38</v>
      </c>
      <c r="M15" s="1" t="s">
        <v>17</v>
      </c>
    </row>
    <row r="16">
      <c r="A16" s="1">
        <v>4335176.0</v>
      </c>
      <c r="B16" s="1" t="s">
        <v>13</v>
      </c>
      <c r="C16" s="2" t="str">
        <f>"245033523"</f>
        <v>245033523</v>
      </c>
      <c r="D16" s="1" t="s">
        <v>31</v>
      </c>
      <c r="E16" s="3">
        <v>45525.0</v>
      </c>
      <c r="F16" s="1" t="s">
        <v>15</v>
      </c>
      <c r="G16" s="1" t="s">
        <v>16</v>
      </c>
      <c r="H16" s="1">
        <v>1.0</v>
      </c>
      <c r="I16" s="1">
        <v>9.63</v>
      </c>
      <c r="J16" s="1">
        <v>-9.63</v>
      </c>
      <c r="K16" s="1">
        <v>175.38</v>
      </c>
      <c r="L16" s="1">
        <v>16.38</v>
      </c>
      <c r="M16" s="1" t="s">
        <v>17</v>
      </c>
    </row>
    <row r="17">
      <c r="A17" s="1">
        <v>4335176.0</v>
      </c>
      <c r="B17" s="1" t="s">
        <v>13</v>
      </c>
      <c r="C17" s="2" t="str">
        <f>"245074611"</f>
        <v>245074611</v>
      </c>
      <c r="D17" s="1" t="s">
        <v>32</v>
      </c>
      <c r="E17" s="3">
        <v>45534.0</v>
      </c>
      <c r="F17" s="1" t="s">
        <v>15</v>
      </c>
      <c r="G17" s="1" t="s">
        <v>16</v>
      </c>
      <c r="H17" s="1">
        <v>1.0</v>
      </c>
      <c r="I17" s="1">
        <v>12.88</v>
      </c>
      <c r="J17" s="1">
        <v>-2.88</v>
      </c>
      <c r="K17" s="1">
        <v>1009.0</v>
      </c>
      <c r="L17" s="1" t="s">
        <v>16</v>
      </c>
      <c r="M17" s="1" t="s">
        <v>17</v>
      </c>
    </row>
    <row r="18">
      <c r="A18" s="1">
        <v>4335176.0</v>
      </c>
      <c r="B18" s="1" t="s">
        <v>13</v>
      </c>
      <c r="C18" s="2" t="str">
        <f>"245074604"</f>
        <v>245074604</v>
      </c>
      <c r="D18" s="1" t="s">
        <v>33</v>
      </c>
      <c r="E18" s="3">
        <v>45534.0</v>
      </c>
      <c r="F18" s="1" t="s">
        <v>15</v>
      </c>
      <c r="G18" s="1" t="s">
        <v>16</v>
      </c>
      <c r="H18" s="1">
        <v>1.0</v>
      </c>
      <c r="I18" s="1">
        <v>12.88</v>
      </c>
      <c r="J18" s="1">
        <v>-2.88</v>
      </c>
      <c r="K18" s="1">
        <v>1068.94</v>
      </c>
      <c r="L18" s="1">
        <v>59.94</v>
      </c>
      <c r="M18" s="1" t="s">
        <v>17</v>
      </c>
    </row>
    <row r="19">
      <c r="A19" s="1">
        <v>4335176.0</v>
      </c>
      <c r="B19" s="1" t="s">
        <v>13</v>
      </c>
      <c r="C19" s="2" t="str">
        <f>"245041870"</f>
        <v>245041870</v>
      </c>
      <c r="D19" s="1" t="s">
        <v>34</v>
      </c>
      <c r="E19" s="3">
        <v>45527.0</v>
      </c>
      <c r="F19" s="1" t="s">
        <v>15</v>
      </c>
      <c r="G19" s="1" t="s">
        <v>16</v>
      </c>
      <c r="H19" s="1">
        <v>1.0</v>
      </c>
      <c r="I19" s="1">
        <v>12.88</v>
      </c>
      <c r="J19" s="1">
        <v>-2.88</v>
      </c>
      <c r="K19" s="1">
        <v>1072.49</v>
      </c>
      <c r="L19" s="1">
        <v>62.5</v>
      </c>
      <c r="M19" s="1" t="s">
        <v>17</v>
      </c>
    </row>
    <row r="20">
      <c r="A20" s="1">
        <v>4335176.0</v>
      </c>
      <c r="B20" s="1" t="s">
        <v>13</v>
      </c>
      <c r="C20" s="2" t="str">
        <f>"244915378"</f>
        <v>244915378</v>
      </c>
      <c r="D20" s="1" t="s">
        <v>35</v>
      </c>
      <c r="E20" s="3">
        <v>45506.0</v>
      </c>
      <c r="F20" s="1" t="s">
        <v>15</v>
      </c>
      <c r="G20" s="1" t="s">
        <v>16</v>
      </c>
      <c r="H20" s="1">
        <v>1.0</v>
      </c>
      <c r="I20" s="1">
        <v>12.88</v>
      </c>
      <c r="J20" s="1">
        <v>-2.88</v>
      </c>
      <c r="K20" s="1">
        <v>1090.79</v>
      </c>
      <c r="L20" s="1">
        <v>80.8</v>
      </c>
      <c r="M20" s="1" t="s">
        <v>17</v>
      </c>
    </row>
    <row r="21">
      <c r="A21" s="1">
        <v>4335176.0</v>
      </c>
      <c r="B21" s="1" t="s">
        <v>13</v>
      </c>
      <c r="C21" s="2" t="str">
        <f>"245041823"</f>
        <v>245041823</v>
      </c>
      <c r="D21" s="1" t="s">
        <v>36</v>
      </c>
      <c r="E21" s="3">
        <v>45527.0</v>
      </c>
      <c r="F21" s="1" t="s">
        <v>15</v>
      </c>
      <c r="G21" s="1" t="s">
        <v>16</v>
      </c>
      <c r="H21" s="1">
        <v>1.0</v>
      </c>
      <c r="I21" s="1">
        <v>42.9</v>
      </c>
      <c r="J21" s="1">
        <v>-30.9</v>
      </c>
      <c r="K21" s="1">
        <v>1133.99</v>
      </c>
      <c r="L21" s="1">
        <v>66.0</v>
      </c>
      <c r="M21" s="1" t="s">
        <v>17</v>
      </c>
    </row>
    <row r="22">
      <c r="A22" s="1">
        <v>4335176.0</v>
      </c>
      <c r="B22" s="1" t="s">
        <v>13</v>
      </c>
      <c r="C22" s="2" t="str">
        <f>"245001159"</f>
        <v>245001159</v>
      </c>
      <c r="D22" s="1" t="s">
        <v>37</v>
      </c>
      <c r="E22" s="3">
        <v>45518.0</v>
      </c>
      <c r="F22" s="1" t="s">
        <v>15</v>
      </c>
      <c r="G22" s="1" t="s">
        <v>16</v>
      </c>
      <c r="H22" s="1">
        <v>1.0</v>
      </c>
      <c r="I22" s="1">
        <v>180.6</v>
      </c>
      <c r="J22" s="1">
        <v>-168.6</v>
      </c>
      <c r="K22" s="1">
        <v>1142.75</v>
      </c>
      <c r="L22" s="1">
        <v>74.76</v>
      </c>
      <c r="M22" s="1" t="s">
        <v>17</v>
      </c>
    </row>
    <row r="23">
      <c r="A23" s="1">
        <v>4335176.0</v>
      </c>
      <c r="B23" s="1" t="s">
        <v>13</v>
      </c>
      <c r="C23" s="2" t="str">
        <f>"245041698"</f>
        <v>245041698</v>
      </c>
      <c r="D23" s="1" t="s">
        <v>38</v>
      </c>
      <c r="E23" s="3">
        <v>45527.0</v>
      </c>
      <c r="F23" s="1" t="s">
        <v>15</v>
      </c>
      <c r="G23" s="1" t="s">
        <v>16</v>
      </c>
      <c r="H23" s="1">
        <v>1.0</v>
      </c>
      <c r="I23" s="1">
        <v>45.53</v>
      </c>
      <c r="J23" s="1">
        <v>-33.53</v>
      </c>
      <c r="K23" s="1">
        <v>1172.12</v>
      </c>
      <c r="L23" s="1">
        <v>104.13</v>
      </c>
      <c r="M23" s="1" t="s">
        <v>17</v>
      </c>
    </row>
  </sheetData>
  <autoFilter ref="$A$1:$Z$23">
    <sortState ref="A1:Z23">
      <sortCondition ref="K1:K23"/>
    </sortState>
  </autoFilter>
  <drawing r:id="rId1"/>
</worksheet>
</file>