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13_ncr:1_{18813A24-0766-4AD2-BBF0-3D79BB9FF3F0}" xr6:coauthVersionLast="47" xr6:coauthVersionMax="47" xr10:uidLastSave="{00000000-0000-0000-0000-000000000000}"/>
  <bookViews>
    <workbookView xWindow="-120" yWindow="-120" windowWidth="29040" windowHeight="15720" xr2:uid="{DAD1E7D8-E35B-F440-ADA5-639D466DF53E}"/>
  </bookViews>
  <sheets>
    <sheet name="Sheet1" sheetId="1" r:id="rId1"/>
  </sheets>
  <definedNames>
    <definedName name="_xlchart.v1.0" hidden="1">Sheet1!$A$2:$A$145</definedName>
    <definedName name="_xlchart.v1.1" hidden="1">Sheet1!$A$2:$A$49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M3" i="1"/>
  <c r="M2" i="1"/>
  <c r="J2" i="1"/>
  <c r="C52" i="1" s="1"/>
  <c r="J4" i="1"/>
  <c r="J3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E52" i="1" l="1"/>
  <c r="G52" i="1" s="1"/>
  <c r="C144" i="1"/>
  <c r="C80" i="1"/>
  <c r="E80" i="1" s="1"/>
  <c r="G80" i="1" s="1"/>
  <c r="C28" i="1"/>
  <c r="E28" i="1" s="1"/>
  <c r="G28" i="1" s="1"/>
  <c r="C107" i="1"/>
  <c r="C59" i="1"/>
  <c r="C11" i="1"/>
  <c r="C122" i="1"/>
  <c r="E122" i="1" s="1"/>
  <c r="G122" i="1" s="1"/>
  <c r="C74" i="1"/>
  <c r="C10" i="1"/>
  <c r="E10" i="1" s="1"/>
  <c r="G10" i="1" s="1"/>
  <c r="F38" i="1"/>
  <c r="F22" i="1"/>
  <c r="F6" i="1"/>
  <c r="C137" i="1"/>
  <c r="E137" i="1" s="1"/>
  <c r="G137" i="1" s="1"/>
  <c r="C121" i="1"/>
  <c r="E121" i="1" s="1"/>
  <c r="G121" i="1" s="1"/>
  <c r="C89" i="1"/>
  <c r="E89" i="1" s="1"/>
  <c r="G89" i="1" s="1"/>
  <c r="C57" i="1"/>
  <c r="F141" i="1"/>
  <c r="F125" i="1"/>
  <c r="F117" i="1"/>
  <c r="F109" i="1"/>
  <c r="F101" i="1"/>
  <c r="F93" i="1"/>
  <c r="F85" i="1"/>
  <c r="F77" i="1"/>
  <c r="F69" i="1"/>
  <c r="F53" i="1"/>
  <c r="C41" i="1"/>
  <c r="E41" i="1" s="1"/>
  <c r="G41" i="1" s="1"/>
  <c r="C9" i="1"/>
  <c r="F45" i="1"/>
  <c r="F29" i="1"/>
  <c r="F13" i="1"/>
  <c r="C136" i="1"/>
  <c r="C104" i="1"/>
  <c r="E104" i="1" s="1"/>
  <c r="G104" i="1" s="1"/>
  <c r="C72" i="1"/>
  <c r="F140" i="1"/>
  <c r="F124" i="1"/>
  <c r="F84" i="1"/>
  <c r="C20" i="1"/>
  <c r="E20" i="1" s="1"/>
  <c r="G20" i="1" s="1"/>
  <c r="C131" i="1"/>
  <c r="E131" i="1" s="1"/>
  <c r="G131" i="1" s="1"/>
  <c r="C99" i="1"/>
  <c r="E99" i="1" s="1"/>
  <c r="G99" i="1" s="1"/>
  <c r="C83" i="1"/>
  <c r="E83" i="1" s="1"/>
  <c r="G83" i="1" s="1"/>
  <c r="C51" i="1"/>
  <c r="C35" i="1"/>
  <c r="E35" i="1" s="1"/>
  <c r="G35" i="1" s="1"/>
  <c r="C19" i="1"/>
  <c r="C3" i="1"/>
  <c r="C130" i="1"/>
  <c r="C114" i="1"/>
  <c r="E114" i="1" s="1"/>
  <c r="G114" i="1" s="1"/>
  <c r="C98" i="1"/>
  <c r="C82" i="1"/>
  <c r="E82" i="1" s="1"/>
  <c r="G82" i="1" s="1"/>
  <c r="C66" i="1"/>
  <c r="C50" i="1"/>
  <c r="E50" i="1" s="1"/>
  <c r="G50" i="1" s="1"/>
  <c r="C49" i="1"/>
  <c r="C128" i="1"/>
  <c r="C64" i="1"/>
  <c r="E64" i="1" s="1"/>
  <c r="G64" i="1" s="1"/>
  <c r="C44" i="1"/>
  <c r="E44" i="1" s="1"/>
  <c r="G44" i="1" s="1"/>
  <c r="C139" i="1"/>
  <c r="C91" i="1"/>
  <c r="C43" i="1"/>
  <c r="E43" i="1" s="1"/>
  <c r="G43" i="1" s="1"/>
  <c r="C138" i="1"/>
  <c r="C106" i="1"/>
  <c r="E106" i="1" s="1"/>
  <c r="G106" i="1" s="1"/>
  <c r="C58" i="1"/>
  <c r="C26" i="1"/>
  <c r="E26" i="1" s="1"/>
  <c r="G26" i="1" s="1"/>
  <c r="F46" i="1"/>
  <c r="F30" i="1"/>
  <c r="F14" i="1"/>
  <c r="C105" i="1"/>
  <c r="F133" i="1"/>
  <c r="C25" i="1"/>
  <c r="E25" i="1" s="1"/>
  <c r="G25" i="1" s="1"/>
  <c r="F37" i="1"/>
  <c r="F21" i="1"/>
  <c r="F5" i="1"/>
  <c r="C120" i="1"/>
  <c r="E120" i="1" s="1"/>
  <c r="G120" i="1" s="1"/>
  <c r="C88" i="1"/>
  <c r="E88" i="1" s="1"/>
  <c r="G88" i="1" s="1"/>
  <c r="C56" i="1"/>
  <c r="E56" i="1" s="1"/>
  <c r="G56" i="1" s="1"/>
  <c r="F132" i="1"/>
  <c r="F116" i="1"/>
  <c r="F108" i="1"/>
  <c r="F100" i="1"/>
  <c r="F92" i="1"/>
  <c r="F76" i="1"/>
  <c r="F68" i="1"/>
  <c r="C36" i="1"/>
  <c r="E36" i="1" s="1"/>
  <c r="G36" i="1" s="1"/>
  <c r="C4" i="1"/>
  <c r="C115" i="1"/>
  <c r="E115" i="1" s="1"/>
  <c r="G115" i="1" s="1"/>
  <c r="C67" i="1"/>
  <c r="C2" i="1"/>
  <c r="E2" i="1" s="1"/>
  <c r="G2" i="1" s="1"/>
  <c r="C34" i="1"/>
  <c r="E34" i="1" s="1"/>
  <c r="G34" i="1" s="1"/>
  <c r="C18" i="1"/>
  <c r="E18" i="1" s="1"/>
  <c r="G18" i="1" s="1"/>
  <c r="C145" i="1"/>
  <c r="E145" i="1" s="1"/>
  <c r="G145" i="1" s="1"/>
  <c r="C129" i="1"/>
  <c r="E129" i="1" s="1"/>
  <c r="G129" i="1" s="1"/>
  <c r="C113" i="1"/>
  <c r="E113" i="1" s="1"/>
  <c r="G113" i="1" s="1"/>
  <c r="C97" i="1"/>
  <c r="E97" i="1" s="1"/>
  <c r="G97" i="1" s="1"/>
  <c r="C81" i="1"/>
  <c r="C65" i="1"/>
  <c r="C17" i="1"/>
  <c r="E17" i="1" s="1"/>
  <c r="G17" i="1" s="1"/>
  <c r="C112" i="1"/>
  <c r="C123" i="1"/>
  <c r="F61" i="1"/>
  <c r="C33" i="1"/>
  <c r="E33" i="1" s="1"/>
  <c r="G33" i="1" s="1"/>
  <c r="C96" i="1"/>
  <c r="E96" i="1" s="1"/>
  <c r="G96" i="1" s="1"/>
  <c r="C12" i="1"/>
  <c r="C75" i="1"/>
  <c r="E75" i="1" s="1"/>
  <c r="G75" i="1" s="1"/>
  <c r="C27" i="1"/>
  <c r="E27" i="1" s="1"/>
  <c r="G27" i="1" s="1"/>
  <c r="C90" i="1"/>
  <c r="E90" i="1" s="1"/>
  <c r="G90" i="1" s="1"/>
  <c r="C42" i="1"/>
  <c r="E42" i="1" s="1"/>
  <c r="G42" i="1" s="1"/>
  <c r="C73" i="1"/>
  <c r="E73" i="1" s="1"/>
  <c r="G73" i="1" s="1"/>
  <c r="C47" i="1"/>
  <c r="C39" i="1"/>
  <c r="E39" i="1" s="1"/>
  <c r="G39" i="1" s="1"/>
  <c r="C31" i="1"/>
  <c r="E31" i="1" s="1"/>
  <c r="G31" i="1" s="1"/>
  <c r="C23" i="1"/>
  <c r="E23" i="1" s="1"/>
  <c r="G23" i="1" s="1"/>
  <c r="C15" i="1"/>
  <c r="E15" i="1" s="1"/>
  <c r="G15" i="1" s="1"/>
  <c r="C7" i="1"/>
  <c r="E7" i="1" s="1"/>
  <c r="G7" i="1" s="1"/>
  <c r="C142" i="1"/>
  <c r="C134" i="1"/>
  <c r="E134" i="1" s="1"/>
  <c r="G134" i="1" s="1"/>
  <c r="C126" i="1"/>
  <c r="C118" i="1"/>
  <c r="C110" i="1"/>
  <c r="E110" i="1" s="1"/>
  <c r="G110" i="1" s="1"/>
  <c r="C102" i="1"/>
  <c r="E102" i="1" s="1"/>
  <c r="G102" i="1" s="1"/>
  <c r="C94" i="1"/>
  <c r="E94" i="1" s="1"/>
  <c r="G94" i="1" s="1"/>
  <c r="C86" i="1"/>
  <c r="C78" i="1"/>
  <c r="E78" i="1" s="1"/>
  <c r="G78" i="1" s="1"/>
  <c r="C70" i="1"/>
  <c r="E70" i="1" s="1"/>
  <c r="G70" i="1" s="1"/>
  <c r="C62" i="1"/>
  <c r="E62" i="1" s="1"/>
  <c r="G62" i="1" s="1"/>
  <c r="C54" i="1"/>
  <c r="C40" i="1"/>
  <c r="E40" i="1" s="1"/>
  <c r="G40" i="1" s="1"/>
  <c r="C16" i="1"/>
  <c r="E16" i="1" s="1"/>
  <c r="G16" i="1" s="1"/>
  <c r="C135" i="1"/>
  <c r="E135" i="1" s="1"/>
  <c r="G135" i="1" s="1"/>
  <c r="C127" i="1"/>
  <c r="C119" i="1"/>
  <c r="C103" i="1"/>
  <c r="E103" i="1" s="1"/>
  <c r="G103" i="1" s="1"/>
  <c r="C87" i="1"/>
  <c r="E87" i="1" s="1"/>
  <c r="G87" i="1" s="1"/>
  <c r="C79" i="1"/>
  <c r="E79" i="1" s="1"/>
  <c r="G79" i="1" s="1"/>
  <c r="C63" i="1"/>
  <c r="E63" i="1" s="1"/>
  <c r="G63" i="1" s="1"/>
  <c r="C46" i="1"/>
  <c r="E46" i="1" s="1"/>
  <c r="G46" i="1" s="1"/>
  <c r="C38" i="1"/>
  <c r="E38" i="1" s="1"/>
  <c r="G38" i="1" s="1"/>
  <c r="C30" i="1"/>
  <c r="E30" i="1" s="1"/>
  <c r="G30" i="1" s="1"/>
  <c r="C22" i="1"/>
  <c r="E22" i="1" s="1"/>
  <c r="G22" i="1" s="1"/>
  <c r="C14" i="1"/>
  <c r="E14" i="1" s="1"/>
  <c r="G14" i="1" s="1"/>
  <c r="C6" i="1"/>
  <c r="E6" i="1" s="1"/>
  <c r="G6" i="1" s="1"/>
  <c r="C141" i="1"/>
  <c r="E141" i="1" s="1"/>
  <c r="G141" i="1" s="1"/>
  <c r="C133" i="1"/>
  <c r="E133" i="1" s="1"/>
  <c r="G133" i="1" s="1"/>
  <c r="C125" i="1"/>
  <c r="E125" i="1" s="1"/>
  <c r="G125" i="1" s="1"/>
  <c r="C117" i="1"/>
  <c r="E117" i="1" s="1"/>
  <c r="G117" i="1" s="1"/>
  <c r="C109" i="1"/>
  <c r="E109" i="1" s="1"/>
  <c r="G109" i="1" s="1"/>
  <c r="C101" i="1"/>
  <c r="E101" i="1" s="1"/>
  <c r="G101" i="1" s="1"/>
  <c r="C93" i="1"/>
  <c r="E93" i="1" s="1"/>
  <c r="G93" i="1" s="1"/>
  <c r="C85" i="1"/>
  <c r="E85" i="1" s="1"/>
  <c r="G85" i="1" s="1"/>
  <c r="C77" i="1"/>
  <c r="E77" i="1" s="1"/>
  <c r="G77" i="1" s="1"/>
  <c r="C69" i="1"/>
  <c r="E69" i="1" s="1"/>
  <c r="G69" i="1" s="1"/>
  <c r="C61" i="1"/>
  <c r="E61" i="1" s="1"/>
  <c r="G61" i="1" s="1"/>
  <c r="C53" i="1"/>
  <c r="E53" i="1" s="1"/>
  <c r="G53" i="1" s="1"/>
  <c r="C48" i="1"/>
  <c r="C32" i="1"/>
  <c r="E32" i="1" s="1"/>
  <c r="G32" i="1" s="1"/>
  <c r="C24" i="1"/>
  <c r="E24" i="1" s="1"/>
  <c r="G24" i="1" s="1"/>
  <c r="C8" i="1"/>
  <c r="E8" i="1" s="1"/>
  <c r="G8" i="1" s="1"/>
  <c r="C143" i="1"/>
  <c r="E143" i="1" s="1"/>
  <c r="G143" i="1" s="1"/>
  <c r="C111" i="1"/>
  <c r="E111" i="1" s="1"/>
  <c r="G111" i="1" s="1"/>
  <c r="C95" i="1"/>
  <c r="E95" i="1" s="1"/>
  <c r="G95" i="1" s="1"/>
  <c r="C71" i="1"/>
  <c r="E71" i="1" s="1"/>
  <c r="G71" i="1" s="1"/>
  <c r="C55" i="1"/>
  <c r="C45" i="1"/>
  <c r="E45" i="1" s="1"/>
  <c r="G45" i="1" s="1"/>
  <c r="C37" i="1"/>
  <c r="E37" i="1" s="1"/>
  <c r="G37" i="1" s="1"/>
  <c r="C29" i="1"/>
  <c r="E29" i="1" s="1"/>
  <c r="G29" i="1" s="1"/>
  <c r="C21" i="1"/>
  <c r="E21" i="1" s="1"/>
  <c r="G21" i="1" s="1"/>
  <c r="C13" i="1"/>
  <c r="E13" i="1" s="1"/>
  <c r="G13" i="1" s="1"/>
  <c r="C5" i="1"/>
  <c r="E5" i="1" s="1"/>
  <c r="G5" i="1" s="1"/>
  <c r="C140" i="1"/>
  <c r="E140" i="1" s="1"/>
  <c r="G140" i="1" s="1"/>
  <c r="C132" i="1"/>
  <c r="E132" i="1" s="1"/>
  <c r="G132" i="1" s="1"/>
  <c r="C124" i="1"/>
  <c r="E124" i="1" s="1"/>
  <c r="G124" i="1" s="1"/>
  <c r="C116" i="1"/>
  <c r="E116" i="1" s="1"/>
  <c r="G116" i="1" s="1"/>
  <c r="C108" i="1"/>
  <c r="E108" i="1" s="1"/>
  <c r="G108" i="1" s="1"/>
  <c r="C100" i="1"/>
  <c r="E100" i="1" s="1"/>
  <c r="G100" i="1" s="1"/>
  <c r="C92" i="1"/>
  <c r="E92" i="1" s="1"/>
  <c r="G92" i="1" s="1"/>
  <c r="C84" i="1"/>
  <c r="E84" i="1" s="1"/>
  <c r="G84" i="1" s="1"/>
  <c r="C76" i="1"/>
  <c r="E76" i="1" s="1"/>
  <c r="G76" i="1" s="1"/>
  <c r="C68" i="1"/>
  <c r="E68" i="1" s="1"/>
  <c r="G68" i="1" s="1"/>
  <c r="C60" i="1"/>
  <c r="E60" i="1" s="1"/>
  <c r="G60" i="1" s="1"/>
  <c r="F60" i="1"/>
  <c r="F52" i="1"/>
  <c r="E49" i="1"/>
  <c r="G49" i="1" s="1"/>
  <c r="E9" i="1"/>
  <c r="G9" i="1" s="1"/>
  <c r="F49" i="1"/>
  <c r="F41" i="1"/>
  <c r="F33" i="1"/>
  <c r="F25" i="1"/>
  <c r="F17" i="1"/>
  <c r="F9" i="1"/>
  <c r="E144" i="1"/>
  <c r="G144" i="1" s="1"/>
  <c r="E136" i="1"/>
  <c r="G136" i="1" s="1"/>
  <c r="E128" i="1"/>
  <c r="G128" i="1" s="1"/>
  <c r="E112" i="1"/>
  <c r="G112" i="1" s="1"/>
  <c r="E72" i="1"/>
  <c r="G72" i="1" s="1"/>
  <c r="F144" i="1"/>
  <c r="F136" i="1"/>
  <c r="F128" i="1"/>
  <c r="F120" i="1"/>
  <c r="F112" i="1"/>
  <c r="F104" i="1"/>
  <c r="F96" i="1"/>
  <c r="F88" i="1"/>
  <c r="F80" i="1"/>
  <c r="F72" i="1"/>
  <c r="F64" i="1"/>
  <c r="F56" i="1"/>
  <c r="E48" i="1"/>
  <c r="G48" i="1" s="1"/>
  <c r="F48" i="1"/>
  <c r="F40" i="1"/>
  <c r="F32" i="1"/>
  <c r="F24" i="1"/>
  <c r="F16" i="1"/>
  <c r="E47" i="1"/>
  <c r="G47" i="1" s="1"/>
  <c r="F47" i="1"/>
  <c r="F39" i="1"/>
  <c r="F31" i="1"/>
  <c r="F23" i="1"/>
  <c r="F15" i="1"/>
  <c r="E12" i="1"/>
  <c r="G12" i="1" s="1"/>
  <c r="E4" i="1"/>
  <c r="G4" i="1" s="1"/>
  <c r="F44" i="1"/>
  <c r="F36" i="1"/>
  <c r="F28" i="1"/>
  <c r="F20" i="1"/>
  <c r="E19" i="1"/>
  <c r="G19" i="1" s="1"/>
  <c r="E11" i="1"/>
  <c r="G11" i="1" s="1"/>
  <c r="E3" i="1"/>
  <c r="G3" i="1" s="1"/>
  <c r="F43" i="1"/>
  <c r="F35" i="1"/>
  <c r="F27" i="1"/>
  <c r="F19" i="1"/>
  <c r="F11" i="1"/>
  <c r="F3" i="1"/>
  <c r="E138" i="1"/>
  <c r="G138" i="1" s="1"/>
  <c r="E130" i="1"/>
  <c r="G130" i="1" s="1"/>
  <c r="E98" i="1"/>
  <c r="G98" i="1" s="1"/>
  <c r="E74" i="1"/>
  <c r="G74" i="1" s="1"/>
  <c r="E66" i="1"/>
  <c r="G66" i="1" s="1"/>
  <c r="E58" i="1"/>
  <c r="G58" i="1" s="1"/>
  <c r="F138" i="1"/>
  <c r="F130" i="1"/>
  <c r="F122" i="1"/>
  <c r="F114" i="1"/>
  <c r="F106" i="1"/>
  <c r="F98" i="1"/>
  <c r="F90" i="1"/>
  <c r="F82" i="1"/>
  <c r="F74" i="1"/>
  <c r="F66" i="1"/>
  <c r="F58" i="1"/>
  <c r="F50" i="1"/>
  <c r="F2" i="1"/>
  <c r="F42" i="1"/>
  <c r="F34" i="1"/>
  <c r="F26" i="1"/>
  <c r="F18" i="1"/>
  <c r="F10" i="1"/>
  <c r="E105" i="1"/>
  <c r="G105" i="1" s="1"/>
  <c r="E81" i="1"/>
  <c r="G81" i="1" s="1"/>
  <c r="E65" i="1"/>
  <c r="G65" i="1" s="1"/>
  <c r="E57" i="1"/>
  <c r="G57" i="1" s="1"/>
  <c r="F145" i="1"/>
  <c r="F137" i="1"/>
  <c r="F129" i="1"/>
  <c r="F121" i="1"/>
  <c r="F113" i="1"/>
  <c r="F105" i="1"/>
  <c r="F97" i="1"/>
  <c r="F89" i="1"/>
  <c r="F81" i="1"/>
  <c r="F73" i="1"/>
  <c r="F65" i="1"/>
  <c r="F57" i="1"/>
  <c r="F8" i="1"/>
  <c r="E127" i="1"/>
  <c r="G127" i="1" s="1"/>
  <c r="E119" i="1"/>
  <c r="G119" i="1" s="1"/>
  <c r="E55" i="1"/>
  <c r="G55" i="1" s="1"/>
  <c r="F143" i="1"/>
  <c r="F135" i="1"/>
  <c r="F127" i="1"/>
  <c r="F119" i="1"/>
  <c r="F111" i="1"/>
  <c r="F103" i="1"/>
  <c r="F95" i="1"/>
  <c r="F87" i="1"/>
  <c r="F79" i="1"/>
  <c r="F71" i="1"/>
  <c r="F63" i="1"/>
  <c r="F55" i="1"/>
  <c r="F7" i="1"/>
  <c r="E142" i="1"/>
  <c r="G142" i="1" s="1"/>
  <c r="E126" i="1"/>
  <c r="G126" i="1" s="1"/>
  <c r="E118" i="1"/>
  <c r="G118" i="1" s="1"/>
  <c r="E86" i="1"/>
  <c r="G86" i="1" s="1"/>
  <c r="E54" i="1"/>
  <c r="G54" i="1" s="1"/>
  <c r="F142" i="1"/>
  <c r="F134" i="1"/>
  <c r="F126" i="1"/>
  <c r="F118" i="1"/>
  <c r="F110" i="1"/>
  <c r="F102" i="1"/>
  <c r="F94" i="1"/>
  <c r="F86" i="1"/>
  <c r="F78" i="1"/>
  <c r="F70" i="1"/>
  <c r="F62" i="1"/>
  <c r="F54" i="1"/>
  <c r="F12" i="1"/>
  <c r="F4" i="1"/>
  <c r="E139" i="1"/>
  <c r="G139" i="1" s="1"/>
  <c r="E123" i="1"/>
  <c r="G123" i="1" s="1"/>
  <c r="E107" i="1"/>
  <c r="G107" i="1" s="1"/>
  <c r="E91" i="1"/>
  <c r="G91" i="1" s="1"/>
  <c r="E67" i="1"/>
  <c r="G67" i="1" s="1"/>
  <c r="E59" i="1"/>
  <c r="G59" i="1" s="1"/>
  <c r="E51" i="1"/>
  <c r="G51" i="1" s="1"/>
  <c r="F139" i="1"/>
  <c r="F131" i="1"/>
  <c r="F123" i="1"/>
  <c r="F115" i="1"/>
  <c r="F107" i="1"/>
  <c r="F99" i="1"/>
  <c r="F91" i="1"/>
  <c r="F83" i="1"/>
  <c r="F75" i="1"/>
  <c r="F67" i="1"/>
  <c r="F59" i="1"/>
  <c r="F51" i="1"/>
</calcChain>
</file>

<file path=xl/sharedStrings.xml><?xml version="1.0" encoding="utf-8"?>
<sst xmlns="http://schemas.openxmlformats.org/spreadsheetml/2006/main" count="9" uniqueCount="9">
  <si>
    <t>中央値</t>
    <rPh sb="0" eb="3">
      <t>チュウオウチ</t>
    </rPh>
    <phoneticPr fontId="2"/>
  </si>
  <si>
    <t>平均値</t>
    <rPh sb="0" eb="3">
      <t>ヘイキンチ</t>
    </rPh>
    <phoneticPr fontId="2"/>
  </si>
  <si>
    <t>標準偏差</t>
    <rPh sb="0" eb="4">
      <t>ヒョウジュンヘンサ</t>
    </rPh>
    <phoneticPr fontId="2"/>
  </si>
  <si>
    <t>データ数</t>
    <rPh sb="3" eb="4">
      <t>スウ</t>
    </rPh>
    <phoneticPr fontId="2"/>
  </si>
  <si>
    <t>点数</t>
    <rPh sb="0" eb="2">
      <t>テンスウ</t>
    </rPh>
    <phoneticPr fontId="2"/>
  </si>
  <si>
    <t>連番</t>
    <rPh sb="0" eb="2">
      <t>レンバン</t>
    </rPh>
    <phoneticPr fontId="2"/>
  </si>
  <si>
    <t>並びなおした点数</t>
    <rPh sb="0" eb="1">
      <t>ナラ</t>
    </rPh>
    <rPh sb="6" eb="8">
      <t>テンスウ</t>
    </rPh>
    <phoneticPr fontId="2"/>
  </si>
  <si>
    <t>最大値</t>
    <rPh sb="0" eb="2">
      <t>サイダイ</t>
    </rPh>
    <rPh sb="2" eb="3">
      <t>アタイ</t>
    </rPh>
    <phoneticPr fontId="2"/>
  </si>
  <si>
    <t>最小値</t>
    <rPh sb="0" eb="3">
      <t>サイショウチ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</si>
</sst>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2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5.0925925925925923E-2"/>
          <c:w val="0.88386351706036748"/>
          <c:h val="0.86482283464566934"/>
        </c:manualLayout>
      </c:layout>
      <c:scatterChart>
        <c:scatterStyle val="lineMarker"/>
        <c:varyColors val="0"/>
        <c:ser>
          <c:idx val="0"/>
          <c:order val="0"/>
          <c:tx>
            <c:v>観測データの累積分布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Sheet1!$C$2:$C$49</c:f>
              <c:numCache>
                <c:formatCode>General</c:formatCode>
                <c:ptCount val="48"/>
                <c:pt idx="0">
                  <c:v>1.0416666666666666E-2</c:v>
                </c:pt>
                <c:pt idx="1">
                  <c:v>3.125E-2</c:v>
                </c:pt>
                <c:pt idx="2">
                  <c:v>5.2083333333333336E-2</c:v>
                </c:pt>
                <c:pt idx="3">
                  <c:v>7.2916666666666671E-2</c:v>
                </c:pt>
                <c:pt idx="4">
                  <c:v>9.375E-2</c:v>
                </c:pt>
                <c:pt idx="5">
                  <c:v>0.11458333333333333</c:v>
                </c:pt>
                <c:pt idx="6">
                  <c:v>0.13541666666666666</c:v>
                </c:pt>
                <c:pt idx="7">
                  <c:v>0.15625</c:v>
                </c:pt>
                <c:pt idx="8">
                  <c:v>0.17708333333333334</c:v>
                </c:pt>
                <c:pt idx="9">
                  <c:v>0.19791666666666666</c:v>
                </c:pt>
                <c:pt idx="10">
                  <c:v>0.21875</c:v>
                </c:pt>
                <c:pt idx="11">
                  <c:v>0.23958333333333334</c:v>
                </c:pt>
                <c:pt idx="12">
                  <c:v>0.26041666666666669</c:v>
                </c:pt>
                <c:pt idx="13">
                  <c:v>0.28125</c:v>
                </c:pt>
                <c:pt idx="14">
                  <c:v>0.30208333333333331</c:v>
                </c:pt>
                <c:pt idx="15">
                  <c:v>0.32291666666666669</c:v>
                </c:pt>
                <c:pt idx="16">
                  <c:v>0.34375</c:v>
                </c:pt>
                <c:pt idx="17">
                  <c:v>0.36458333333333331</c:v>
                </c:pt>
                <c:pt idx="18">
                  <c:v>0.38541666666666669</c:v>
                </c:pt>
                <c:pt idx="19">
                  <c:v>0.40625</c:v>
                </c:pt>
                <c:pt idx="20">
                  <c:v>0.42708333333333331</c:v>
                </c:pt>
                <c:pt idx="21">
                  <c:v>0.44791666666666669</c:v>
                </c:pt>
                <c:pt idx="22">
                  <c:v>0.46875</c:v>
                </c:pt>
                <c:pt idx="23">
                  <c:v>0.48958333333333331</c:v>
                </c:pt>
                <c:pt idx="24">
                  <c:v>0.51041666666666663</c:v>
                </c:pt>
                <c:pt idx="25">
                  <c:v>0.53125</c:v>
                </c:pt>
                <c:pt idx="26">
                  <c:v>0.55208333333333337</c:v>
                </c:pt>
                <c:pt idx="27">
                  <c:v>0.57291666666666663</c:v>
                </c:pt>
                <c:pt idx="28">
                  <c:v>0.59375</c:v>
                </c:pt>
                <c:pt idx="29">
                  <c:v>0.61458333333333337</c:v>
                </c:pt>
                <c:pt idx="30">
                  <c:v>0.63541666666666663</c:v>
                </c:pt>
                <c:pt idx="31">
                  <c:v>0.65625</c:v>
                </c:pt>
                <c:pt idx="32">
                  <c:v>0.67708333333333337</c:v>
                </c:pt>
                <c:pt idx="33">
                  <c:v>0.69791666666666663</c:v>
                </c:pt>
                <c:pt idx="34">
                  <c:v>0.71875</c:v>
                </c:pt>
                <c:pt idx="35">
                  <c:v>0.73958333333333337</c:v>
                </c:pt>
                <c:pt idx="36">
                  <c:v>0.76041666666666663</c:v>
                </c:pt>
                <c:pt idx="37">
                  <c:v>0.78125</c:v>
                </c:pt>
                <c:pt idx="38">
                  <c:v>0.80208333333333337</c:v>
                </c:pt>
                <c:pt idx="39">
                  <c:v>0.82291666666666663</c:v>
                </c:pt>
                <c:pt idx="40">
                  <c:v>0.84375</c:v>
                </c:pt>
                <c:pt idx="41">
                  <c:v>0.86458333333333337</c:v>
                </c:pt>
                <c:pt idx="42">
                  <c:v>0.88541666666666663</c:v>
                </c:pt>
                <c:pt idx="43">
                  <c:v>0.90625</c:v>
                </c:pt>
                <c:pt idx="44">
                  <c:v>0.92708333333333337</c:v>
                </c:pt>
                <c:pt idx="45">
                  <c:v>0.94791666666666663</c:v>
                </c:pt>
                <c:pt idx="46">
                  <c:v>0.96875</c:v>
                </c:pt>
                <c:pt idx="47">
                  <c:v>0.98958333333333337</c:v>
                </c:pt>
              </c:numCache>
            </c:numRef>
          </c:xVal>
          <c:yVal>
            <c:numRef>
              <c:f>Sheet1!$D$2:$D$49</c:f>
              <c:numCache>
                <c:formatCode>General</c:formatCode>
                <c:ptCount val="48"/>
                <c:pt idx="0">
                  <c:v>41</c:v>
                </c:pt>
                <c:pt idx="1">
                  <c:v>43</c:v>
                </c:pt>
                <c:pt idx="2">
                  <c:v>44</c:v>
                </c:pt>
                <c:pt idx="3">
                  <c:v>46</c:v>
                </c:pt>
                <c:pt idx="4">
                  <c:v>53</c:v>
                </c:pt>
                <c:pt idx="5">
                  <c:v>56</c:v>
                </c:pt>
                <c:pt idx="6">
                  <c:v>60</c:v>
                </c:pt>
                <c:pt idx="7">
                  <c:v>60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63</c:v>
                </c:pt>
                <c:pt idx="12">
                  <c:v>63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67</c:v>
                </c:pt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70</c:v>
                </c:pt>
                <c:pt idx="27">
                  <c:v>70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72</c:v>
                </c:pt>
                <c:pt idx="32">
                  <c:v>74</c:v>
                </c:pt>
                <c:pt idx="33">
                  <c:v>75</c:v>
                </c:pt>
                <c:pt idx="34">
                  <c:v>76</c:v>
                </c:pt>
                <c:pt idx="35">
                  <c:v>76</c:v>
                </c:pt>
                <c:pt idx="36">
                  <c:v>76</c:v>
                </c:pt>
                <c:pt idx="37">
                  <c:v>76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78</c:v>
                </c:pt>
                <c:pt idx="42">
                  <c:v>80</c:v>
                </c:pt>
                <c:pt idx="43">
                  <c:v>81</c:v>
                </c:pt>
                <c:pt idx="44">
                  <c:v>81</c:v>
                </c:pt>
                <c:pt idx="45">
                  <c:v>82</c:v>
                </c:pt>
                <c:pt idx="46">
                  <c:v>82</c:v>
                </c:pt>
                <c:pt idx="47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3-42C0-99A5-86EDF32763D4}"/>
            </c:ext>
          </c:extLst>
        </c:ser>
        <c:ser>
          <c:idx val="1"/>
          <c:order val="1"/>
          <c:tx>
            <c:v>累積分布期待値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Sheet1!$C$2:$C$49</c:f>
              <c:numCache>
                <c:formatCode>General</c:formatCode>
                <c:ptCount val="48"/>
                <c:pt idx="0">
                  <c:v>1.0416666666666666E-2</c:v>
                </c:pt>
                <c:pt idx="1">
                  <c:v>3.125E-2</c:v>
                </c:pt>
                <c:pt idx="2">
                  <c:v>5.2083333333333336E-2</c:v>
                </c:pt>
                <c:pt idx="3">
                  <c:v>7.2916666666666671E-2</c:v>
                </c:pt>
                <c:pt idx="4">
                  <c:v>9.375E-2</c:v>
                </c:pt>
                <c:pt idx="5">
                  <c:v>0.11458333333333333</c:v>
                </c:pt>
                <c:pt idx="6">
                  <c:v>0.13541666666666666</c:v>
                </c:pt>
                <c:pt idx="7">
                  <c:v>0.15625</c:v>
                </c:pt>
                <c:pt idx="8">
                  <c:v>0.17708333333333334</c:v>
                </c:pt>
                <c:pt idx="9">
                  <c:v>0.19791666666666666</c:v>
                </c:pt>
                <c:pt idx="10">
                  <c:v>0.21875</c:v>
                </c:pt>
                <c:pt idx="11">
                  <c:v>0.23958333333333334</c:v>
                </c:pt>
                <c:pt idx="12">
                  <c:v>0.26041666666666669</c:v>
                </c:pt>
                <c:pt idx="13">
                  <c:v>0.28125</c:v>
                </c:pt>
                <c:pt idx="14">
                  <c:v>0.30208333333333331</c:v>
                </c:pt>
                <c:pt idx="15">
                  <c:v>0.32291666666666669</c:v>
                </c:pt>
                <c:pt idx="16">
                  <c:v>0.34375</c:v>
                </c:pt>
                <c:pt idx="17">
                  <c:v>0.36458333333333331</c:v>
                </c:pt>
                <c:pt idx="18">
                  <c:v>0.38541666666666669</c:v>
                </c:pt>
                <c:pt idx="19">
                  <c:v>0.40625</c:v>
                </c:pt>
                <c:pt idx="20">
                  <c:v>0.42708333333333331</c:v>
                </c:pt>
                <c:pt idx="21">
                  <c:v>0.44791666666666669</c:v>
                </c:pt>
                <c:pt idx="22">
                  <c:v>0.46875</c:v>
                </c:pt>
                <c:pt idx="23">
                  <c:v>0.48958333333333331</c:v>
                </c:pt>
                <c:pt idx="24">
                  <c:v>0.51041666666666663</c:v>
                </c:pt>
                <c:pt idx="25">
                  <c:v>0.53125</c:v>
                </c:pt>
                <c:pt idx="26">
                  <c:v>0.55208333333333337</c:v>
                </c:pt>
                <c:pt idx="27">
                  <c:v>0.57291666666666663</c:v>
                </c:pt>
                <c:pt idx="28">
                  <c:v>0.59375</c:v>
                </c:pt>
                <c:pt idx="29">
                  <c:v>0.61458333333333337</c:v>
                </c:pt>
                <c:pt idx="30">
                  <c:v>0.63541666666666663</c:v>
                </c:pt>
                <c:pt idx="31">
                  <c:v>0.65625</c:v>
                </c:pt>
                <c:pt idx="32">
                  <c:v>0.67708333333333337</c:v>
                </c:pt>
                <c:pt idx="33">
                  <c:v>0.69791666666666663</c:v>
                </c:pt>
                <c:pt idx="34">
                  <c:v>0.71875</c:v>
                </c:pt>
                <c:pt idx="35">
                  <c:v>0.73958333333333337</c:v>
                </c:pt>
                <c:pt idx="36">
                  <c:v>0.76041666666666663</c:v>
                </c:pt>
                <c:pt idx="37">
                  <c:v>0.78125</c:v>
                </c:pt>
                <c:pt idx="38">
                  <c:v>0.80208333333333337</c:v>
                </c:pt>
                <c:pt idx="39">
                  <c:v>0.82291666666666663</c:v>
                </c:pt>
                <c:pt idx="40">
                  <c:v>0.84375</c:v>
                </c:pt>
                <c:pt idx="41">
                  <c:v>0.86458333333333337</c:v>
                </c:pt>
                <c:pt idx="42">
                  <c:v>0.88541666666666663</c:v>
                </c:pt>
                <c:pt idx="43">
                  <c:v>0.90625</c:v>
                </c:pt>
                <c:pt idx="44">
                  <c:v>0.92708333333333337</c:v>
                </c:pt>
                <c:pt idx="45">
                  <c:v>0.94791666666666663</c:v>
                </c:pt>
                <c:pt idx="46">
                  <c:v>0.96875</c:v>
                </c:pt>
                <c:pt idx="47">
                  <c:v>0.98958333333333337</c:v>
                </c:pt>
              </c:numCache>
            </c:numRef>
          </c:xVal>
          <c:yVal>
            <c:numRef>
              <c:f>Sheet1!$E$2:$E$49</c:f>
              <c:numCache>
                <c:formatCode>General</c:formatCode>
                <c:ptCount val="48"/>
                <c:pt idx="0">
                  <c:v>44.205406643280824</c:v>
                </c:pt>
                <c:pt idx="1">
                  <c:v>48.780397584203186</c:v>
                </c:pt>
                <c:pt idx="2">
                  <c:v>51.20691483377648</c:v>
                </c:pt>
                <c:pt idx="3">
                  <c:v>52.947804929470152</c:v>
                </c:pt>
                <c:pt idx="4">
                  <c:v>54.339886375314236</c:v>
                </c:pt>
                <c:pt idx="5">
                  <c:v>55.518720377297946</c:v>
                </c:pt>
                <c:pt idx="6">
                  <c:v>56.553241037744591</c:v>
                </c:pt>
                <c:pt idx="7">
                  <c:v>57.483583568896705</c:v>
                </c:pt>
                <c:pt idx="8">
                  <c:v>58.335310696959205</c:v>
                </c:pt>
                <c:pt idx="9">
                  <c:v>59.125789227849324</c:v>
                </c:pt>
                <c:pt idx="10">
                  <c:v>59.867411286264044</c:v>
                </c:pt>
                <c:pt idx="11">
                  <c:v>60.569370535564772</c:v>
                </c:pt>
                <c:pt idx="12">
                  <c:v>61.238709804585426</c:v>
                </c:pt>
                <c:pt idx="13">
                  <c:v>61.880973043225794</c:v>
                </c:pt>
                <c:pt idx="14">
                  <c:v>62.500629321044713</c:v>
                </c:pt>
                <c:pt idx="15">
                  <c:v>63.101359019739192</c:v>
                </c:pt>
                <c:pt idx="16">
                  <c:v>63.686253341207745</c:v>
                </c:pt>
                <c:pt idx="17">
                  <c:v>64.257957459244835</c:v>
                </c:pt>
                <c:pt idx="18">
                  <c:v>64.818776022031344</c:v>
                </c:pt>
                <c:pt idx="19">
                  <c:v>65.370752950502322</c:v>
                </c:pt>
                <c:pt idx="20">
                  <c:v>65.915733406821118</c:v>
                </c:pt>
                <c:pt idx="21">
                  <c:v>66.455413287136778</c:v>
                </c:pt>
                <c:pt idx="22">
                  <c:v>66.991379999569602</c:v>
                </c:pt>
                <c:pt idx="23">
                  <c:v>67.525147269335378</c:v>
                </c:pt>
                <c:pt idx="24">
                  <c:v>68.058186063997965</c:v>
                </c:pt>
                <c:pt idx="25">
                  <c:v>68.59195333376374</c:v>
                </c:pt>
                <c:pt idx="26">
                  <c:v>69.127920046196579</c:v>
                </c:pt>
                <c:pt idx="27">
                  <c:v>69.66759992651221</c:v>
                </c:pt>
                <c:pt idx="28">
                  <c:v>70.212580382831021</c:v>
                </c:pt>
                <c:pt idx="29">
                  <c:v>70.764557311301999</c:v>
                </c:pt>
                <c:pt idx="30">
                  <c:v>71.325375874088508</c:v>
                </c:pt>
                <c:pt idx="31">
                  <c:v>71.897079992125597</c:v>
                </c:pt>
                <c:pt idx="32">
                  <c:v>72.481974313594151</c:v>
                </c:pt>
                <c:pt idx="33">
                  <c:v>73.08270401228863</c:v>
                </c:pt>
                <c:pt idx="34">
                  <c:v>73.702360290107549</c:v>
                </c:pt>
                <c:pt idx="35">
                  <c:v>74.344623528747917</c:v>
                </c:pt>
                <c:pt idx="36">
                  <c:v>75.013962797768571</c:v>
                </c:pt>
                <c:pt idx="37">
                  <c:v>75.715922047069299</c:v>
                </c:pt>
                <c:pt idx="38">
                  <c:v>76.457544105484018</c:v>
                </c:pt>
                <c:pt idx="39">
                  <c:v>77.248022636374131</c:v>
                </c:pt>
                <c:pt idx="40">
                  <c:v>78.099749764436638</c:v>
                </c:pt>
                <c:pt idx="41">
                  <c:v>79.030092295588759</c:v>
                </c:pt>
                <c:pt idx="42">
                  <c:v>80.064612956035404</c:v>
                </c:pt>
                <c:pt idx="43">
                  <c:v>81.243446958019106</c:v>
                </c:pt>
                <c:pt idx="44">
                  <c:v>82.635528403863205</c:v>
                </c:pt>
                <c:pt idx="45">
                  <c:v>84.376418499556863</c:v>
                </c:pt>
                <c:pt idx="46">
                  <c:v>86.802935749130157</c:v>
                </c:pt>
                <c:pt idx="47">
                  <c:v>91.377926690052547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D3-42C0-99A5-86EDF3276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385231"/>
        <c:axId val="1103384399"/>
      </c:scatterChart>
      <c:valAx>
        <c:axId val="1103385231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3384399"/>
        <c:crosses val="autoZero"/>
        <c:crossBetween val="midCat"/>
      </c:valAx>
      <c:valAx>
        <c:axId val="1103384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3385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796084927424418"/>
          <c:y val="0.47280037911927675"/>
          <c:w val="0.4867173447699441"/>
          <c:h val="0.166088509769612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QQ</a:t>
            </a:r>
            <a:r>
              <a:rPr lang="en-US" altLang="ja-JP" baseline="0"/>
              <a:t> plot</a:t>
            </a:r>
            <a:endParaRPr lang="ja-JP" altLang="en-US"/>
          </a:p>
        </c:rich>
      </c:tx>
      <c:layout>
        <c:manualLayout>
          <c:xMode val="edge"/>
          <c:yMode val="edge"/>
          <c:x val="0.42687489063867012"/>
          <c:y val="0.19907407407407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Sheet1!$D$2:$D$49</c:f>
              <c:numCache>
                <c:formatCode>General</c:formatCode>
                <c:ptCount val="48"/>
                <c:pt idx="0">
                  <c:v>41</c:v>
                </c:pt>
                <c:pt idx="1">
                  <c:v>43</c:v>
                </c:pt>
                <c:pt idx="2">
                  <c:v>44</c:v>
                </c:pt>
                <c:pt idx="3">
                  <c:v>46</c:v>
                </c:pt>
                <c:pt idx="4">
                  <c:v>53</c:v>
                </c:pt>
                <c:pt idx="5">
                  <c:v>56</c:v>
                </c:pt>
                <c:pt idx="6">
                  <c:v>60</c:v>
                </c:pt>
                <c:pt idx="7">
                  <c:v>60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63</c:v>
                </c:pt>
                <c:pt idx="12">
                  <c:v>63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67</c:v>
                </c:pt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70</c:v>
                </c:pt>
                <c:pt idx="27">
                  <c:v>70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72</c:v>
                </c:pt>
                <c:pt idx="32">
                  <c:v>74</c:v>
                </c:pt>
                <c:pt idx="33">
                  <c:v>75</c:v>
                </c:pt>
                <c:pt idx="34">
                  <c:v>76</c:v>
                </c:pt>
                <c:pt idx="35">
                  <c:v>76</c:v>
                </c:pt>
                <c:pt idx="36">
                  <c:v>76</c:v>
                </c:pt>
                <c:pt idx="37">
                  <c:v>76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78</c:v>
                </c:pt>
                <c:pt idx="42">
                  <c:v>80</c:v>
                </c:pt>
                <c:pt idx="43">
                  <c:v>81</c:v>
                </c:pt>
                <c:pt idx="44">
                  <c:v>81</c:v>
                </c:pt>
                <c:pt idx="45">
                  <c:v>82</c:v>
                </c:pt>
                <c:pt idx="46">
                  <c:v>82</c:v>
                </c:pt>
                <c:pt idx="47">
                  <c:v>84</c:v>
                </c:pt>
              </c:numCache>
            </c:numRef>
          </c:xVal>
          <c:yVal>
            <c:numRef>
              <c:f>Sheet1!$E$2:$E$49</c:f>
              <c:numCache>
                <c:formatCode>General</c:formatCode>
                <c:ptCount val="48"/>
                <c:pt idx="0">
                  <c:v>44.205406643280824</c:v>
                </c:pt>
                <c:pt idx="1">
                  <c:v>48.780397584203186</c:v>
                </c:pt>
                <c:pt idx="2">
                  <c:v>51.20691483377648</c:v>
                </c:pt>
                <c:pt idx="3">
                  <c:v>52.947804929470152</c:v>
                </c:pt>
                <c:pt idx="4">
                  <c:v>54.339886375314236</c:v>
                </c:pt>
                <c:pt idx="5">
                  <c:v>55.518720377297946</c:v>
                </c:pt>
                <c:pt idx="6">
                  <c:v>56.553241037744591</c:v>
                </c:pt>
                <c:pt idx="7">
                  <c:v>57.483583568896705</c:v>
                </c:pt>
                <c:pt idx="8">
                  <c:v>58.335310696959205</c:v>
                </c:pt>
                <c:pt idx="9">
                  <c:v>59.125789227849324</c:v>
                </c:pt>
                <c:pt idx="10">
                  <c:v>59.867411286264044</c:v>
                </c:pt>
                <c:pt idx="11">
                  <c:v>60.569370535564772</c:v>
                </c:pt>
                <c:pt idx="12">
                  <c:v>61.238709804585426</c:v>
                </c:pt>
                <c:pt idx="13">
                  <c:v>61.880973043225794</c:v>
                </c:pt>
                <c:pt idx="14">
                  <c:v>62.500629321044713</c:v>
                </c:pt>
                <c:pt idx="15">
                  <c:v>63.101359019739192</c:v>
                </c:pt>
                <c:pt idx="16">
                  <c:v>63.686253341207745</c:v>
                </c:pt>
                <c:pt idx="17">
                  <c:v>64.257957459244835</c:v>
                </c:pt>
                <c:pt idx="18">
                  <c:v>64.818776022031344</c:v>
                </c:pt>
                <c:pt idx="19">
                  <c:v>65.370752950502322</c:v>
                </c:pt>
                <c:pt idx="20">
                  <c:v>65.915733406821118</c:v>
                </c:pt>
                <c:pt idx="21">
                  <c:v>66.455413287136778</c:v>
                </c:pt>
                <c:pt idx="22">
                  <c:v>66.991379999569602</c:v>
                </c:pt>
                <c:pt idx="23">
                  <c:v>67.525147269335378</c:v>
                </c:pt>
                <c:pt idx="24">
                  <c:v>68.058186063997965</c:v>
                </c:pt>
                <c:pt idx="25">
                  <c:v>68.59195333376374</c:v>
                </c:pt>
                <c:pt idx="26">
                  <c:v>69.127920046196579</c:v>
                </c:pt>
                <c:pt idx="27">
                  <c:v>69.66759992651221</c:v>
                </c:pt>
                <c:pt idx="28">
                  <c:v>70.212580382831021</c:v>
                </c:pt>
                <c:pt idx="29">
                  <c:v>70.764557311301999</c:v>
                </c:pt>
                <c:pt idx="30">
                  <c:v>71.325375874088508</c:v>
                </c:pt>
                <c:pt idx="31">
                  <c:v>71.897079992125597</c:v>
                </c:pt>
                <c:pt idx="32">
                  <c:v>72.481974313594151</c:v>
                </c:pt>
                <c:pt idx="33">
                  <c:v>73.08270401228863</c:v>
                </c:pt>
                <c:pt idx="34">
                  <c:v>73.702360290107549</c:v>
                </c:pt>
                <c:pt idx="35">
                  <c:v>74.344623528747917</c:v>
                </c:pt>
                <c:pt idx="36">
                  <c:v>75.013962797768571</c:v>
                </c:pt>
                <c:pt idx="37">
                  <c:v>75.715922047069299</c:v>
                </c:pt>
                <c:pt idx="38">
                  <c:v>76.457544105484018</c:v>
                </c:pt>
                <c:pt idx="39">
                  <c:v>77.248022636374131</c:v>
                </c:pt>
                <c:pt idx="40">
                  <c:v>78.099749764436638</c:v>
                </c:pt>
                <c:pt idx="41">
                  <c:v>79.030092295588759</c:v>
                </c:pt>
                <c:pt idx="42">
                  <c:v>80.064612956035404</c:v>
                </c:pt>
                <c:pt idx="43">
                  <c:v>81.243446958019106</c:v>
                </c:pt>
                <c:pt idx="44">
                  <c:v>82.635528403863205</c:v>
                </c:pt>
                <c:pt idx="45">
                  <c:v>84.376418499556863</c:v>
                </c:pt>
                <c:pt idx="46">
                  <c:v>86.802935749130157</c:v>
                </c:pt>
                <c:pt idx="47">
                  <c:v>91.377926690052547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04-430A-A2E8-E69674108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413743"/>
        <c:axId val="1106418735"/>
      </c:scatterChart>
      <c:valAx>
        <c:axId val="1106413743"/>
        <c:scaling>
          <c:orientation val="minMax"/>
          <c:max val="90"/>
          <c:min val="4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6418735"/>
        <c:crosses val="autoZero"/>
        <c:crossBetween val="midCat"/>
      </c:valAx>
      <c:valAx>
        <c:axId val="1106418735"/>
        <c:scaling>
          <c:orientation val="minMax"/>
          <c:max val="90"/>
          <c:min val="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641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確率分布期待値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Sheet1!$E$2:$E$49</c:f>
              <c:numCache>
                <c:formatCode>General</c:formatCode>
                <c:ptCount val="48"/>
                <c:pt idx="0">
                  <c:v>44.205406643280824</c:v>
                </c:pt>
                <c:pt idx="1">
                  <c:v>48.780397584203186</c:v>
                </c:pt>
                <c:pt idx="2">
                  <c:v>51.20691483377648</c:v>
                </c:pt>
                <c:pt idx="3">
                  <c:v>52.947804929470152</c:v>
                </c:pt>
                <c:pt idx="4">
                  <c:v>54.339886375314236</c:v>
                </c:pt>
                <c:pt idx="5">
                  <c:v>55.518720377297946</c:v>
                </c:pt>
                <c:pt idx="6">
                  <c:v>56.553241037744591</c:v>
                </c:pt>
                <c:pt idx="7">
                  <c:v>57.483583568896705</c:v>
                </c:pt>
                <c:pt idx="8">
                  <c:v>58.335310696959205</c:v>
                </c:pt>
                <c:pt idx="9">
                  <c:v>59.125789227849324</c:v>
                </c:pt>
                <c:pt idx="10">
                  <c:v>59.867411286264044</c:v>
                </c:pt>
                <c:pt idx="11">
                  <c:v>60.569370535564772</c:v>
                </c:pt>
                <c:pt idx="12">
                  <c:v>61.238709804585426</c:v>
                </c:pt>
                <c:pt idx="13">
                  <c:v>61.880973043225794</c:v>
                </c:pt>
                <c:pt idx="14">
                  <c:v>62.500629321044713</c:v>
                </c:pt>
                <c:pt idx="15">
                  <c:v>63.101359019739192</c:v>
                </c:pt>
                <c:pt idx="16">
                  <c:v>63.686253341207745</c:v>
                </c:pt>
                <c:pt idx="17">
                  <c:v>64.257957459244835</c:v>
                </c:pt>
                <c:pt idx="18">
                  <c:v>64.818776022031344</c:v>
                </c:pt>
                <c:pt idx="19">
                  <c:v>65.370752950502322</c:v>
                </c:pt>
                <c:pt idx="20">
                  <c:v>65.915733406821118</c:v>
                </c:pt>
                <c:pt idx="21">
                  <c:v>66.455413287136778</c:v>
                </c:pt>
                <c:pt idx="22">
                  <c:v>66.991379999569602</c:v>
                </c:pt>
                <c:pt idx="23">
                  <c:v>67.525147269335378</c:v>
                </c:pt>
                <c:pt idx="24">
                  <c:v>68.058186063997965</c:v>
                </c:pt>
                <c:pt idx="25">
                  <c:v>68.59195333376374</c:v>
                </c:pt>
                <c:pt idx="26">
                  <c:v>69.127920046196579</c:v>
                </c:pt>
                <c:pt idx="27">
                  <c:v>69.66759992651221</c:v>
                </c:pt>
                <c:pt idx="28">
                  <c:v>70.212580382831021</c:v>
                </c:pt>
                <c:pt idx="29">
                  <c:v>70.764557311301999</c:v>
                </c:pt>
                <c:pt idx="30">
                  <c:v>71.325375874088508</c:v>
                </c:pt>
                <c:pt idx="31">
                  <c:v>71.897079992125597</c:v>
                </c:pt>
                <c:pt idx="32">
                  <c:v>72.481974313594151</c:v>
                </c:pt>
                <c:pt idx="33">
                  <c:v>73.08270401228863</c:v>
                </c:pt>
                <c:pt idx="34">
                  <c:v>73.702360290107549</c:v>
                </c:pt>
                <c:pt idx="35">
                  <c:v>74.344623528747917</c:v>
                </c:pt>
                <c:pt idx="36">
                  <c:v>75.013962797768571</c:v>
                </c:pt>
                <c:pt idx="37">
                  <c:v>75.715922047069299</c:v>
                </c:pt>
                <c:pt idx="38">
                  <c:v>76.457544105484018</c:v>
                </c:pt>
                <c:pt idx="39">
                  <c:v>77.248022636374131</c:v>
                </c:pt>
                <c:pt idx="40">
                  <c:v>78.099749764436638</c:v>
                </c:pt>
                <c:pt idx="41">
                  <c:v>79.030092295588759</c:v>
                </c:pt>
                <c:pt idx="42">
                  <c:v>80.064612956035404</c:v>
                </c:pt>
                <c:pt idx="43">
                  <c:v>81.243446958019106</c:v>
                </c:pt>
                <c:pt idx="44">
                  <c:v>82.635528403863205</c:v>
                </c:pt>
                <c:pt idx="45">
                  <c:v>84.376418499556863</c:v>
                </c:pt>
                <c:pt idx="46">
                  <c:v>86.802935749130157</c:v>
                </c:pt>
                <c:pt idx="47">
                  <c:v>91.377926690052547</c:v>
                </c:pt>
              </c:numCache>
            </c:numRef>
          </c:xVal>
          <c:yVal>
            <c:numRef>
              <c:f>Sheet1!$G$2:$G$49</c:f>
              <c:numCache>
                <c:formatCode>General</c:formatCode>
                <c:ptCount val="48"/>
                <c:pt idx="0">
                  <c:v>2.706045938601583E-3</c:v>
                </c:pt>
                <c:pt idx="1">
                  <c:v>6.8960168994314144E-3</c:v>
                </c:pt>
                <c:pt idx="2">
                  <c:v>1.0438989808332371E-2</c:v>
                </c:pt>
                <c:pt idx="3">
                  <c:v>1.3574299351018377E-2</c:v>
                </c:pt>
                <c:pt idx="4">
                  <c:v>1.6399529185562114E-2</c:v>
                </c:pt>
                <c:pt idx="5">
                  <c:v>1.896918703487312E-2</c:v>
                </c:pt>
                <c:pt idx="6">
                  <c:v>2.1318351480292333E-2</c:v>
                </c:pt>
                <c:pt idx="7">
                  <c:v>2.3471546913443678E-2</c:v>
                </c:pt>
                <c:pt idx="8">
                  <c:v>2.5446877082472445E-2</c:v>
                </c:pt>
                <c:pt idx="9">
                  <c:v>2.7258224946482241E-2</c:v>
                </c:pt>
                <c:pt idx="10">
                  <c:v>2.8916536055444093E-2</c:v>
                </c:pt>
                <c:pt idx="11">
                  <c:v>3.0430619478248981E-2</c:v>
                </c:pt>
                <c:pt idx="12">
                  <c:v>3.1807674085480436E-2</c:v>
                </c:pt>
                <c:pt idx="13">
                  <c:v>3.3053648655301061E-2</c:v>
                </c:pt>
                <c:pt idx="14">
                  <c:v>3.4173496365455372E-2</c:v>
                </c:pt>
                <c:pt idx="15">
                  <c:v>3.517135936584663E-2</c:v>
                </c:pt>
                <c:pt idx="16">
                  <c:v>3.6050705421385207E-2</c:v>
                </c:pt>
                <c:pt idx="17">
                  <c:v>3.6814430677366228E-2</c:v>
                </c:pt>
                <c:pt idx="18">
                  <c:v>3.7464937803801911E-2</c:v>
                </c:pt>
                <c:pt idx="19">
                  <c:v>3.8004195768478244E-2</c:v>
                </c:pt>
                <c:pt idx="20">
                  <c:v>3.8433785539769991E-2</c:v>
                </c:pt>
                <c:pt idx="21">
                  <c:v>3.8754934716935911E-2</c:v>
                </c:pt>
                <c:pt idx="22">
                  <c:v>3.8968543186005865E-2</c:v>
                </c:pt>
                <c:pt idx="23">
                  <c:v>3.9075201256614053E-2</c:v>
                </c:pt>
                <c:pt idx="24">
                  <c:v>3.9075201256614053E-2</c:v>
                </c:pt>
                <c:pt idx="25">
                  <c:v>3.8968543186005865E-2</c:v>
                </c:pt>
                <c:pt idx="26">
                  <c:v>3.8754934716935897E-2</c:v>
                </c:pt>
                <c:pt idx="27">
                  <c:v>3.8433785539770005E-2</c:v>
                </c:pt>
                <c:pt idx="28">
                  <c:v>3.8004195768478244E-2</c:v>
                </c:pt>
                <c:pt idx="29">
                  <c:v>3.7464937803801911E-2</c:v>
                </c:pt>
                <c:pt idx="30">
                  <c:v>3.6814430677366228E-2</c:v>
                </c:pt>
                <c:pt idx="31">
                  <c:v>3.6050705421385207E-2</c:v>
                </c:pt>
                <c:pt idx="32">
                  <c:v>3.517135936584663E-2</c:v>
                </c:pt>
                <c:pt idx="33">
                  <c:v>3.4173496365455372E-2</c:v>
                </c:pt>
                <c:pt idx="34">
                  <c:v>3.3053648655301061E-2</c:v>
                </c:pt>
                <c:pt idx="35">
                  <c:v>3.1807674085480436E-2</c:v>
                </c:pt>
                <c:pt idx="36">
                  <c:v>3.0430619478248981E-2</c:v>
                </c:pt>
                <c:pt idx="37">
                  <c:v>2.8916536055444093E-2</c:v>
                </c:pt>
                <c:pt idx="38">
                  <c:v>2.7258224946482241E-2</c:v>
                </c:pt>
                <c:pt idx="39">
                  <c:v>2.5446877082472463E-2</c:v>
                </c:pt>
                <c:pt idx="40">
                  <c:v>2.3471546913443678E-2</c:v>
                </c:pt>
                <c:pt idx="41">
                  <c:v>2.1318351480292319E-2</c:v>
                </c:pt>
                <c:pt idx="42">
                  <c:v>1.8969187034873106E-2</c:v>
                </c:pt>
                <c:pt idx="43">
                  <c:v>1.6399529185562114E-2</c:v>
                </c:pt>
                <c:pt idx="44">
                  <c:v>1.3574299351018348E-2</c:v>
                </c:pt>
                <c:pt idx="45">
                  <c:v>1.0438989808332371E-2</c:v>
                </c:pt>
                <c:pt idx="46">
                  <c:v>6.8960168994314144E-3</c:v>
                </c:pt>
                <c:pt idx="47">
                  <c:v>2.7060459386015626E-3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EC-46EC-882A-E4FEEC988BE1}"/>
            </c:ext>
          </c:extLst>
        </c:ser>
        <c:ser>
          <c:idx val="0"/>
          <c:order val="1"/>
          <c:tx>
            <c:v>観測データの確率分布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Sheet1!$D$2:$D$49</c:f>
              <c:numCache>
                <c:formatCode>General</c:formatCode>
                <c:ptCount val="48"/>
                <c:pt idx="0">
                  <c:v>41</c:v>
                </c:pt>
                <c:pt idx="1">
                  <c:v>43</c:v>
                </c:pt>
                <c:pt idx="2">
                  <c:v>44</c:v>
                </c:pt>
                <c:pt idx="3">
                  <c:v>46</c:v>
                </c:pt>
                <c:pt idx="4">
                  <c:v>53</c:v>
                </c:pt>
                <c:pt idx="5">
                  <c:v>56</c:v>
                </c:pt>
                <c:pt idx="6">
                  <c:v>60</c:v>
                </c:pt>
                <c:pt idx="7">
                  <c:v>60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63</c:v>
                </c:pt>
                <c:pt idx="12">
                  <c:v>63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67</c:v>
                </c:pt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70</c:v>
                </c:pt>
                <c:pt idx="27">
                  <c:v>70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72</c:v>
                </c:pt>
                <c:pt idx="32">
                  <c:v>74</c:v>
                </c:pt>
                <c:pt idx="33">
                  <c:v>75</c:v>
                </c:pt>
                <c:pt idx="34">
                  <c:v>76</c:v>
                </c:pt>
                <c:pt idx="35">
                  <c:v>76</c:v>
                </c:pt>
                <c:pt idx="36">
                  <c:v>76</c:v>
                </c:pt>
                <c:pt idx="37">
                  <c:v>76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78</c:v>
                </c:pt>
                <c:pt idx="42">
                  <c:v>80</c:v>
                </c:pt>
                <c:pt idx="43">
                  <c:v>81</c:v>
                </c:pt>
                <c:pt idx="44">
                  <c:v>81</c:v>
                </c:pt>
                <c:pt idx="45">
                  <c:v>82</c:v>
                </c:pt>
                <c:pt idx="46">
                  <c:v>82</c:v>
                </c:pt>
                <c:pt idx="47">
                  <c:v>84</c:v>
                </c:pt>
              </c:numCache>
            </c:numRef>
          </c:xVal>
          <c:yVal>
            <c:numRef>
              <c:f>Sheet1!$F$2:$F$49</c:f>
              <c:numCache>
                <c:formatCode>General</c:formatCode>
                <c:ptCount val="48"/>
                <c:pt idx="0">
                  <c:v>1.2465294266996566E-3</c:v>
                </c:pt>
                <c:pt idx="1">
                  <c:v>2.0453552374110231E-3</c:v>
                </c:pt>
                <c:pt idx="2">
                  <c:v>2.5825450633501748E-3</c:v>
                </c:pt>
                <c:pt idx="3">
                  <c:v>4.0003532303986523E-3</c:v>
                </c:pt>
                <c:pt idx="4">
                  <c:v>1.367546227095926E-2</c:v>
                </c:pt>
                <c:pt idx="5">
                  <c:v>2.0053616908755855E-2</c:v>
                </c:pt>
                <c:pt idx="6">
                  <c:v>2.920721590286425E-2</c:v>
                </c:pt>
                <c:pt idx="7">
                  <c:v>2.920721590286425E-2</c:v>
                </c:pt>
                <c:pt idx="8">
                  <c:v>3.3275386251607517E-2</c:v>
                </c:pt>
                <c:pt idx="9">
                  <c:v>3.3275386251607517E-2</c:v>
                </c:pt>
                <c:pt idx="10">
                  <c:v>3.3275386251607517E-2</c:v>
                </c:pt>
                <c:pt idx="11">
                  <c:v>3.5009477787382358E-2</c:v>
                </c:pt>
                <c:pt idx="12">
                  <c:v>3.5009477787382358E-2</c:v>
                </c:pt>
                <c:pt idx="13">
                  <c:v>3.6482018867399178E-2</c:v>
                </c:pt>
                <c:pt idx="14">
                  <c:v>3.6482018867399178E-2</c:v>
                </c:pt>
                <c:pt idx="15">
                  <c:v>3.6482018867399178E-2</c:v>
                </c:pt>
                <c:pt idx="16">
                  <c:v>3.7653278624333611E-2</c:v>
                </c:pt>
                <c:pt idx="17">
                  <c:v>3.8490844152200811E-2</c:v>
                </c:pt>
                <c:pt idx="18">
                  <c:v>3.8971110119221698E-2</c:v>
                </c:pt>
                <c:pt idx="19">
                  <c:v>3.8971110119221698E-2</c:v>
                </c:pt>
                <c:pt idx="20">
                  <c:v>3.8971110119221698E-2</c:v>
                </c:pt>
                <c:pt idx="21">
                  <c:v>3.8971110119221698E-2</c:v>
                </c:pt>
                <c:pt idx="22">
                  <c:v>3.8971110119221698E-2</c:v>
                </c:pt>
                <c:pt idx="23">
                  <c:v>3.9080383960770959E-2</c:v>
                </c:pt>
                <c:pt idx="24">
                  <c:v>3.9080383960770959E-2</c:v>
                </c:pt>
                <c:pt idx="25">
                  <c:v>3.9080383960770959E-2</c:v>
                </c:pt>
                <c:pt idx="26">
                  <c:v>3.8184140736698693E-2</c:v>
                </c:pt>
                <c:pt idx="27">
                  <c:v>3.8184140736698693E-2</c:v>
                </c:pt>
                <c:pt idx="28">
                  <c:v>3.7204132064261666E-2</c:v>
                </c:pt>
                <c:pt idx="29">
                  <c:v>3.7204132064261666E-2</c:v>
                </c:pt>
                <c:pt idx="30">
                  <c:v>3.7204132064261666E-2</c:v>
                </c:pt>
                <c:pt idx="31">
                  <c:v>3.5902941883901238E-2</c:v>
                </c:pt>
                <c:pt idx="32">
                  <c:v>3.2486271089391623E-2</c:v>
                </c:pt>
                <c:pt idx="33">
                  <c:v>3.0460065527172411E-2</c:v>
                </c:pt>
                <c:pt idx="34">
                  <c:v>2.8287365759281716E-2</c:v>
                </c:pt>
                <c:pt idx="35">
                  <c:v>2.8287365759281716E-2</c:v>
                </c:pt>
                <c:pt idx="36">
                  <c:v>2.8287365759281716E-2</c:v>
                </c:pt>
                <c:pt idx="37">
                  <c:v>2.8287365759281716E-2</c:v>
                </c:pt>
                <c:pt idx="38">
                  <c:v>2.8287365759281716E-2</c:v>
                </c:pt>
                <c:pt idx="39">
                  <c:v>2.60186573746197E-2</c:v>
                </c:pt>
                <c:pt idx="40">
                  <c:v>2.3703253534321417E-2</c:v>
                </c:pt>
                <c:pt idx="41">
                  <c:v>2.3703253534321417E-2</c:v>
                </c:pt>
                <c:pt idx="42">
                  <c:v>1.9113764537571371E-2</c:v>
                </c:pt>
                <c:pt idx="43">
                  <c:v>1.6918483094850716E-2</c:v>
                </c:pt>
                <c:pt idx="44">
                  <c:v>1.6918483094850716E-2</c:v>
                </c:pt>
                <c:pt idx="45">
                  <c:v>1.4832259508299174E-2</c:v>
                </c:pt>
                <c:pt idx="46">
                  <c:v>1.4832259508299174E-2</c:v>
                </c:pt>
                <c:pt idx="47">
                  <c:v>1.1076210812933932E-2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EC-46EC-882A-E4FEEC988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5167"/>
        <c:axId val="210521823"/>
      </c:scatterChart>
      <c:valAx>
        <c:axId val="210515167"/>
        <c:scaling>
          <c:orientation val="minMax"/>
          <c:min val="4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21823"/>
        <c:crosses val="autoZero"/>
        <c:crossBetween val="midCat"/>
      </c:valAx>
      <c:valAx>
        <c:axId val="210521823"/>
        <c:scaling>
          <c:orientation val="minMax"/>
          <c:max val="5.000000000000001E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clusteredColumn" uniqueId="{D7294BD4-65F9-4942-8DC2-D4E055CED8A5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523876</xdr:colOff>
      <xdr:row>17</xdr:row>
      <xdr:rowOff>23812</xdr:rowOff>
    </xdr:from>
    <xdr:to>
      <xdr:col>19</xdr:col>
      <xdr:colOff>628651</xdr:colOff>
      <xdr:row>28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B91840A3-ECCF-53A6-9EA0-51A6A19104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82251" y="4233862"/>
              <a:ext cx="10820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12</xdr:col>
      <xdr:colOff>485775</xdr:colOff>
      <xdr:row>5</xdr:row>
      <xdr:rowOff>195262</xdr:rowOff>
    </xdr:from>
    <xdr:to>
      <xdr:col>15</xdr:col>
      <xdr:colOff>819150</xdr:colOff>
      <xdr:row>16</xdr:row>
      <xdr:rowOff>214312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1C06711-47E9-798A-ED88-84545AD34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419100</xdr:colOff>
      <xdr:row>5</xdr:row>
      <xdr:rowOff>214312</xdr:rowOff>
    </xdr:from>
    <xdr:to>
      <xdr:col>12</xdr:col>
      <xdr:colOff>323850</xdr:colOff>
      <xdr:row>16</xdr:row>
      <xdr:rowOff>233362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4426BD60-5DD7-878C-20E1-A6AE65DE6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971550</xdr:colOff>
      <xdr:row>5</xdr:row>
      <xdr:rowOff>185737</xdr:rowOff>
    </xdr:from>
    <xdr:to>
      <xdr:col>20</xdr:col>
      <xdr:colOff>590550</xdr:colOff>
      <xdr:row>16</xdr:row>
      <xdr:rowOff>204787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F861417-F6A5-1063-DDC1-82CF4DEAE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91E23-EA71-7045-A889-4047F7229E03}">
  <dimension ref="A1:M145"/>
  <sheetViews>
    <sheetView tabSelected="1" zoomScale="85" zoomScaleNormal="85" workbookViewId="0">
      <selection activeCell="Q5" sqref="Q5"/>
    </sheetView>
  </sheetViews>
  <sheetFormatPr defaultColWidth="11.5546875" defaultRowHeight="19.5" x14ac:dyDescent="0.4"/>
  <cols>
    <col min="1" max="1" width="11.5546875" style="4"/>
    <col min="3" max="3" width="13.5546875" customWidth="1"/>
    <col min="4" max="4" width="15.44140625" customWidth="1"/>
    <col min="5" max="7" width="13.5546875" customWidth="1"/>
    <col min="8" max="8" width="5.109375" customWidth="1"/>
    <col min="9" max="9" width="9.44140625" customWidth="1"/>
  </cols>
  <sheetData>
    <row r="1" spans="1:13" x14ac:dyDescent="0.4">
      <c r="A1" s="4" t="s">
        <v>4</v>
      </c>
      <c r="B1" t="s">
        <v>5</v>
      </c>
      <c r="D1" t="s">
        <v>6</v>
      </c>
    </row>
    <row r="2" spans="1:13" x14ac:dyDescent="0.4">
      <c r="A2" s="4">
        <v>62</v>
      </c>
      <c r="B2" s="3">
        <v>1</v>
      </c>
      <c r="C2" s="3">
        <f t="shared" ref="C2:C65" si="0">(B2-0.5)/$J$2</f>
        <v>1.0416666666666666E-2</v>
      </c>
      <c r="D2" s="3">
        <f>SMALL($A$2:$A$49,B2)</f>
        <v>41</v>
      </c>
      <c r="E2" s="3">
        <f>_xlfn.NORM.INV(C2,$J$3,$J$4)</f>
        <v>44.205406643280824</v>
      </c>
      <c r="F2" s="3">
        <f>_xlfn.NORM.DIST(D2,$J$3,$J$4,FALSE)</f>
        <v>1.2465294266996566E-3</v>
      </c>
      <c r="G2" s="3">
        <f>_xlfn.NORM.DIST(E2,$J$3,$J$4,FALSE)</f>
        <v>2.706045938601583E-3</v>
      </c>
      <c r="I2" t="s">
        <v>3</v>
      </c>
      <c r="J2">
        <f>COUNT(A2:A145)</f>
        <v>48</v>
      </c>
      <c r="L2" t="s">
        <v>0</v>
      </c>
      <c r="M2">
        <f>MEDIAN(A2:A145)</f>
        <v>68</v>
      </c>
    </row>
    <row r="3" spans="1:13" x14ac:dyDescent="0.4">
      <c r="A3" s="5">
        <v>41</v>
      </c>
      <c r="B3" s="3">
        <v>2</v>
      </c>
      <c r="C3" s="3">
        <f t="shared" si="0"/>
        <v>3.125E-2</v>
      </c>
      <c r="D3" s="3">
        <f>SMALL($A$2:$A$49,B3)</f>
        <v>43</v>
      </c>
      <c r="E3" s="3">
        <f t="shared" ref="E3:E66" si="1">_xlfn.NORM.INV(C3,$J$3,$J$4)</f>
        <v>48.780397584203186</v>
      </c>
      <c r="F3" s="3">
        <f t="shared" ref="F3:F66" si="2">_xlfn.NORM.DIST(D3,$J$3,$J$4,FALSE)</f>
        <v>2.0453552374110231E-3</v>
      </c>
      <c r="G3" s="3">
        <f t="shared" ref="G3:G66" si="3">_xlfn.NORM.DIST(E3,$J$3,$J$4,FALSE)</f>
        <v>6.8960168994314144E-3</v>
      </c>
      <c r="H3" s="1"/>
      <c r="I3" t="s">
        <v>1</v>
      </c>
      <c r="J3" s="2">
        <f>AVERAGE(A2:A145)</f>
        <v>67.791666666666671</v>
      </c>
      <c r="K3" s="2"/>
      <c r="L3" s="2" t="s">
        <v>7</v>
      </c>
      <c r="M3">
        <f>MAX(A2:A145)</f>
        <v>84</v>
      </c>
    </row>
    <row r="4" spans="1:13" x14ac:dyDescent="0.4">
      <c r="A4" s="5">
        <v>76</v>
      </c>
      <c r="B4" s="3">
        <v>3</v>
      </c>
      <c r="C4" s="3">
        <f t="shared" si="0"/>
        <v>5.2083333333333336E-2</v>
      </c>
      <c r="D4" s="3">
        <f>SMALL($A$2:$A$49,B4)</f>
        <v>44</v>
      </c>
      <c r="E4" s="3">
        <f t="shared" si="1"/>
        <v>51.20691483377648</v>
      </c>
      <c r="F4" s="3">
        <f t="shared" si="2"/>
        <v>2.5825450633501748E-3</v>
      </c>
      <c r="G4" s="3">
        <f t="shared" si="3"/>
        <v>1.0438989808332371E-2</v>
      </c>
      <c r="I4" t="s">
        <v>2</v>
      </c>
      <c r="J4">
        <f>_xlfn.STDEV.P(A2:A145)</f>
        <v>10.20612220951501</v>
      </c>
      <c r="L4" t="s">
        <v>8</v>
      </c>
      <c r="M4">
        <f>MIN(A2:A145)</f>
        <v>41</v>
      </c>
    </row>
    <row r="5" spans="1:13" x14ac:dyDescent="0.4">
      <c r="A5" s="5">
        <v>67</v>
      </c>
      <c r="B5" s="3">
        <v>4</v>
      </c>
      <c r="C5" s="3">
        <f t="shared" si="0"/>
        <v>7.2916666666666671E-2</v>
      </c>
      <c r="D5" s="3">
        <f>SMALL($A$2:$A$49,B5)</f>
        <v>46</v>
      </c>
      <c r="E5" s="3">
        <f t="shared" si="1"/>
        <v>52.947804929470152</v>
      </c>
      <c r="F5" s="3">
        <f t="shared" si="2"/>
        <v>4.0003532303986523E-3</v>
      </c>
      <c r="G5" s="3">
        <f t="shared" si="3"/>
        <v>1.3574299351018377E-2</v>
      </c>
    </row>
    <row r="6" spans="1:13" x14ac:dyDescent="0.4">
      <c r="A6" s="5">
        <v>67</v>
      </c>
      <c r="B6" s="3">
        <v>5</v>
      </c>
      <c r="C6" s="3">
        <f t="shared" si="0"/>
        <v>9.375E-2</v>
      </c>
      <c r="D6" s="3">
        <f>SMALL($A$2:$A$49,B6)</f>
        <v>53</v>
      </c>
      <c r="E6" s="3">
        <f t="shared" si="1"/>
        <v>54.339886375314236</v>
      </c>
      <c r="F6" s="3">
        <f t="shared" si="2"/>
        <v>1.367546227095926E-2</v>
      </c>
      <c r="G6" s="3">
        <f t="shared" si="3"/>
        <v>1.6399529185562114E-2</v>
      </c>
    </row>
    <row r="7" spans="1:13" x14ac:dyDescent="0.4">
      <c r="A7" s="5">
        <v>68</v>
      </c>
      <c r="B7" s="3">
        <v>6</v>
      </c>
      <c r="C7" s="3">
        <f t="shared" si="0"/>
        <v>0.11458333333333333</v>
      </c>
      <c r="D7" s="3">
        <f>SMALL($A$2:$A$49,B7)</f>
        <v>56</v>
      </c>
      <c r="E7" s="3">
        <f t="shared" si="1"/>
        <v>55.518720377297946</v>
      </c>
      <c r="F7" s="3">
        <f t="shared" si="2"/>
        <v>2.0053616908755855E-2</v>
      </c>
      <c r="G7" s="3">
        <f t="shared" si="3"/>
        <v>1.896918703487312E-2</v>
      </c>
    </row>
    <row r="8" spans="1:13" x14ac:dyDescent="0.4">
      <c r="A8" s="5">
        <v>60</v>
      </c>
      <c r="B8" s="3">
        <v>7</v>
      </c>
      <c r="C8" s="3">
        <f t="shared" si="0"/>
        <v>0.13541666666666666</v>
      </c>
      <c r="D8" s="3">
        <f>SMALL($A$2:$A$49,B8)</f>
        <v>60</v>
      </c>
      <c r="E8" s="3">
        <f t="shared" si="1"/>
        <v>56.553241037744591</v>
      </c>
      <c r="F8" s="3">
        <f t="shared" si="2"/>
        <v>2.920721590286425E-2</v>
      </c>
      <c r="G8" s="3">
        <f t="shared" si="3"/>
        <v>2.1318351480292333E-2</v>
      </c>
    </row>
    <row r="9" spans="1:13" x14ac:dyDescent="0.4">
      <c r="A9" s="5">
        <v>72</v>
      </c>
      <c r="B9" s="3">
        <v>8</v>
      </c>
      <c r="C9" s="3">
        <f t="shared" si="0"/>
        <v>0.15625</v>
      </c>
      <c r="D9" s="3">
        <f>SMALL($A$2:$A$49,B9)</f>
        <v>60</v>
      </c>
      <c r="E9" s="3">
        <f t="shared" si="1"/>
        <v>57.483583568896705</v>
      </c>
      <c r="F9" s="3">
        <f t="shared" si="2"/>
        <v>2.920721590286425E-2</v>
      </c>
      <c r="G9" s="3">
        <f t="shared" si="3"/>
        <v>2.3471546913443678E-2</v>
      </c>
    </row>
    <row r="10" spans="1:13" x14ac:dyDescent="0.4">
      <c r="A10" s="5">
        <v>44</v>
      </c>
      <c r="B10" s="3">
        <v>9</v>
      </c>
      <c r="C10" s="3">
        <f t="shared" si="0"/>
        <v>0.17708333333333334</v>
      </c>
      <c r="D10" s="3">
        <f>SMALL($A$2:$A$49,B10)</f>
        <v>62</v>
      </c>
      <c r="E10" s="3">
        <f t="shared" si="1"/>
        <v>58.335310696959205</v>
      </c>
      <c r="F10" s="3">
        <f t="shared" si="2"/>
        <v>3.3275386251607517E-2</v>
      </c>
      <c r="G10" s="3">
        <f t="shared" si="3"/>
        <v>2.5446877082472445E-2</v>
      </c>
      <c r="H10" s="1"/>
      <c r="J10" s="2"/>
      <c r="K10" s="2"/>
      <c r="L10" s="2"/>
    </row>
    <row r="11" spans="1:13" x14ac:dyDescent="0.4">
      <c r="A11" s="5">
        <v>64</v>
      </c>
      <c r="B11" s="3">
        <v>10</v>
      </c>
      <c r="C11" s="3">
        <f t="shared" si="0"/>
        <v>0.19791666666666666</v>
      </c>
      <c r="D11" s="3">
        <f>SMALL($A$2:$A$49,B11)</f>
        <v>62</v>
      </c>
      <c r="E11" s="3">
        <f t="shared" si="1"/>
        <v>59.125789227849324</v>
      </c>
      <c r="F11" s="3">
        <f t="shared" si="2"/>
        <v>3.3275386251607517E-2</v>
      </c>
      <c r="G11" s="3">
        <f t="shared" si="3"/>
        <v>2.7258224946482241E-2</v>
      </c>
    </row>
    <row r="12" spans="1:13" x14ac:dyDescent="0.4">
      <c r="A12" s="5">
        <v>62</v>
      </c>
      <c r="B12" s="3">
        <v>11</v>
      </c>
      <c r="C12" s="3">
        <f t="shared" si="0"/>
        <v>0.21875</v>
      </c>
      <c r="D12" s="3">
        <f>SMALL($A$2:$A$49,B12)</f>
        <v>62</v>
      </c>
      <c r="E12" s="3">
        <f t="shared" si="1"/>
        <v>59.867411286264044</v>
      </c>
      <c r="F12" s="3">
        <f t="shared" si="2"/>
        <v>3.3275386251607517E-2</v>
      </c>
      <c r="G12" s="3">
        <f t="shared" si="3"/>
        <v>2.8916536055444093E-2</v>
      </c>
    </row>
    <row r="13" spans="1:13" x14ac:dyDescent="0.4">
      <c r="A13" s="5">
        <v>63</v>
      </c>
      <c r="B13" s="3">
        <v>12</v>
      </c>
      <c r="C13" s="3">
        <f t="shared" si="0"/>
        <v>0.23958333333333334</v>
      </c>
      <c r="D13" s="3">
        <f>SMALL($A$2:$A$49,B13)</f>
        <v>63</v>
      </c>
      <c r="E13" s="3">
        <f t="shared" si="1"/>
        <v>60.569370535564772</v>
      </c>
      <c r="F13" s="3">
        <f t="shared" si="2"/>
        <v>3.5009477787382358E-2</v>
      </c>
      <c r="G13" s="3">
        <f t="shared" si="3"/>
        <v>3.0430619478248981E-2</v>
      </c>
    </row>
    <row r="14" spans="1:13" x14ac:dyDescent="0.4">
      <c r="A14" s="5">
        <v>64</v>
      </c>
      <c r="B14" s="3">
        <v>13</v>
      </c>
      <c r="C14" s="3">
        <f t="shared" si="0"/>
        <v>0.26041666666666669</v>
      </c>
      <c r="D14" s="3">
        <f>SMALL($A$2:$A$49,B14)</f>
        <v>63</v>
      </c>
      <c r="E14" s="3">
        <f t="shared" si="1"/>
        <v>61.238709804585426</v>
      </c>
      <c r="F14" s="3">
        <f t="shared" si="2"/>
        <v>3.5009477787382358E-2</v>
      </c>
      <c r="G14" s="3">
        <f t="shared" si="3"/>
        <v>3.1807674085480436E-2</v>
      </c>
    </row>
    <row r="15" spans="1:13" x14ac:dyDescent="0.4">
      <c r="A15" s="5">
        <v>60</v>
      </c>
      <c r="B15" s="3">
        <v>14</v>
      </c>
      <c r="C15" s="3">
        <f t="shared" si="0"/>
        <v>0.28125</v>
      </c>
      <c r="D15" s="3">
        <f>SMALL($A$2:$A$49,B15)</f>
        <v>64</v>
      </c>
      <c r="E15" s="3">
        <f t="shared" si="1"/>
        <v>61.880973043225794</v>
      </c>
      <c r="F15" s="3">
        <f t="shared" si="2"/>
        <v>3.6482018867399178E-2</v>
      </c>
      <c r="G15" s="3">
        <f t="shared" si="3"/>
        <v>3.3053648655301061E-2</v>
      </c>
    </row>
    <row r="16" spans="1:13" x14ac:dyDescent="0.4">
      <c r="A16" s="5">
        <v>76</v>
      </c>
      <c r="B16" s="3">
        <v>15</v>
      </c>
      <c r="C16" s="3">
        <f t="shared" si="0"/>
        <v>0.30208333333333331</v>
      </c>
      <c r="D16" s="3">
        <f>SMALL($A$2:$A$49,B16)</f>
        <v>64</v>
      </c>
      <c r="E16" s="3">
        <f t="shared" si="1"/>
        <v>62.500629321044713</v>
      </c>
      <c r="F16" s="3">
        <f t="shared" si="2"/>
        <v>3.6482018867399178E-2</v>
      </c>
      <c r="G16" s="3">
        <f t="shared" si="3"/>
        <v>3.4173496365455372E-2</v>
      </c>
    </row>
    <row r="17" spans="1:12" x14ac:dyDescent="0.4">
      <c r="A17" s="5">
        <v>65</v>
      </c>
      <c r="B17" s="3">
        <v>16</v>
      </c>
      <c r="C17" s="3">
        <f t="shared" si="0"/>
        <v>0.32291666666666669</v>
      </c>
      <c r="D17" s="3">
        <f>SMALL($A$2:$A$49,B17)</f>
        <v>64</v>
      </c>
      <c r="E17" s="3">
        <f t="shared" si="1"/>
        <v>63.101359019739192</v>
      </c>
      <c r="F17" s="3">
        <f t="shared" si="2"/>
        <v>3.6482018867399178E-2</v>
      </c>
      <c r="G17" s="3">
        <f t="shared" si="3"/>
        <v>3.517135936584663E-2</v>
      </c>
    </row>
    <row r="18" spans="1:12" x14ac:dyDescent="0.4">
      <c r="A18" s="5">
        <v>71</v>
      </c>
      <c r="B18" s="3">
        <v>17</v>
      </c>
      <c r="C18" s="3">
        <f t="shared" si="0"/>
        <v>0.34375</v>
      </c>
      <c r="D18" s="3">
        <f>SMALL($A$2:$A$49,B18)</f>
        <v>65</v>
      </c>
      <c r="E18" s="3">
        <f t="shared" si="1"/>
        <v>63.686253341207745</v>
      </c>
      <c r="F18" s="3">
        <f t="shared" si="2"/>
        <v>3.7653278624333611E-2</v>
      </c>
      <c r="G18" s="3">
        <f t="shared" si="3"/>
        <v>3.6050705421385207E-2</v>
      </c>
    </row>
    <row r="19" spans="1:12" x14ac:dyDescent="0.4">
      <c r="A19" s="5">
        <v>64</v>
      </c>
      <c r="B19" s="3">
        <v>18</v>
      </c>
      <c r="C19" s="3">
        <f t="shared" si="0"/>
        <v>0.36458333333333331</v>
      </c>
      <c r="D19" s="3">
        <f>SMALL($A$2:$A$49,B19)</f>
        <v>66</v>
      </c>
      <c r="E19" s="3">
        <f t="shared" si="1"/>
        <v>64.257957459244835</v>
      </c>
      <c r="F19" s="3">
        <f t="shared" si="2"/>
        <v>3.8490844152200811E-2</v>
      </c>
      <c r="G19" s="3">
        <f t="shared" si="3"/>
        <v>3.6814430677366228E-2</v>
      </c>
    </row>
    <row r="20" spans="1:12" x14ac:dyDescent="0.4">
      <c r="A20" s="5">
        <v>56</v>
      </c>
      <c r="B20" s="3">
        <v>19</v>
      </c>
      <c r="C20" s="3">
        <f t="shared" si="0"/>
        <v>0.38541666666666669</v>
      </c>
      <c r="D20" s="3">
        <f>SMALL($A$2:$A$49,B20)</f>
        <v>67</v>
      </c>
      <c r="E20" s="3">
        <f t="shared" si="1"/>
        <v>64.818776022031344</v>
      </c>
      <c r="F20" s="3">
        <f t="shared" si="2"/>
        <v>3.8971110119221698E-2</v>
      </c>
      <c r="G20" s="3">
        <f t="shared" si="3"/>
        <v>3.7464937803801911E-2</v>
      </c>
      <c r="H20" s="1"/>
      <c r="J20" s="2"/>
      <c r="K20" s="2"/>
      <c r="L20" s="2"/>
    </row>
    <row r="21" spans="1:12" x14ac:dyDescent="0.4">
      <c r="A21" s="5">
        <v>74</v>
      </c>
      <c r="B21" s="3">
        <v>20</v>
      </c>
      <c r="C21" s="3">
        <f t="shared" si="0"/>
        <v>0.40625</v>
      </c>
      <c r="D21" s="3">
        <f>SMALL($A$2:$A$49,B21)</f>
        <v>67</v>
      </c>
      <c r="E21" s="3">
        <f t="shared" si="1"/>
        <v>65.370752950502322</v>
      </c>
      <c r="F21" s="3">
        <f t="shared" si="2"/>
        <v>3.8971110119221698E-2</v>
      </c>
      <c r="G21" s="3">
        <f t="shared" si="3"/>
        <v>3.8004195768478244E-2</v>
      </c>
    </row>
    <row r="22" spans="1:12" x14ac:dyDescent="0.4">
      <c r="A22" s="5">
        <v>75</v>
      </c>
      <c r="B22" s="3">
        <v>21</v>
      </c>
      <c r="C22" s="3">
        <f t="shared" si="0"/>
        <v>0.42708333333333331</v>
      </c>
      <c r="D22" s="3">
        <f>SMALL($A$2:$A$49,B22)</f>
        <v>67</v>
      </c>
      <c r="E22" s="3">
        <f t="shared" si="1"/>
        <v>65.915733406821118</v>
      </c>
      <c r="F22" s="3">
        <f t="shared" si="2"/>
        <v>3.8971110119221698E-2</v>
      </c>
      <c r="G22" s="3">
        <f t="shared" si="3"/>
        <v>3.8433785539769991E-2</v>
      </c>
    </row>
    <row r="23" spans="1:12" x14ac:dyDescent="0.4">
      <c r="A23" s="5">
        <v>70</v>
      </c>
      <c r="B23" s="3">
        <v>22</v>
      </c>
      <c r="C23" s="3">
        <f t="shared" si="0"/>
        <v>0.44791666666666669</v>
      </c>
      <c r="D23" s="3">
        <f>SMALL($A$2:$A$49,B23)</f>
        <v>67</v>
      </c>
      <c r="E23" s="3">
        <f t="shared" si="1"/>
        <v>66.455413287136778</v>
      </c>
      <c r="F23" s="3">
        <f t="shared" si="2"/>
        <v>3.8971110119221698E-2</v>
      </c>
      <c r="G23" s="3">
        <f t="shared" si="3"/>
        <v>3.8754934716935911E-2</v>
      </c>
    </row>
    <row r="24" spans="1:12" x14ac:dyDescent="0.4">
      <c r="A24" s="5">
        <v>76</v>
      </c>
      <c r="B24" s="3">
        <v>23</v>
      </c>
      <c r="C24" s="3">
        <f t="shared" si="0"/>
        <v>0.46875</v>
      </c>
      <c r="D24" s="3">
        <f>SMALL($A$2:$A$49,B24)</f>
        <v>67</v>
      </c>
      <c r="E24" s="3">
        <f t="shared" si="1"/>
        <v>66.991379999569602</v>
      </c>
      <c r="F24" s="3">
        <f t="shared" si="2"/>
        <v>3.8971110119221698E-2</v>
      </c>
      <c r="G24" s="3">
        <f t="shared" si="3"/>
        <v>3.8968543186005865E-2</v>
      </c>
    </row>
    <row r="25" spans="1:12" x14ac:dyDescent="0.4">
      <c r="A25" s="4">
        <v>66</v>
      </c>
      <c r="B25" s="3">
        <v>24</v>
      </c>
      <c r="C25" s="3">
        <f t="shared" si="0"/>
        <v>0.48958333333333331</v>
      </c>
      <c r="D25" s="3">
        <f>SMALL($A$2:$A$49,B25)</f>
        <v>68</v>
      </c>
      <c r="E25" s="3">
        <f t="shared" si="1"/>
        <v>67.525147269335378</v>
      </c>
      <c r="F25" s="3">
        <f t="shared" si="2"/>
        <v>3.9080383960770959E-2</v>
      </c>
      <c r="G25" s="3">
        <f t="shared" si="3"/>
        <v>3.9075201256614053E-2</v>
      </c>
    </row>
    <row r="26" spans="1:12" x14ac:dyDescent="0.4">
      <c r="A26" s="4">
        <v>67</v>
      </c>
      <c r="B26" s="3">
        <v>25</v>
      </c>
      <c r="C26" s="3">
        <f t="shared" si="0"/>
        <v>0.51041666666666663</v>
      </c>
      <c r="D26" s="3">
        <f>SMALL($A$2:$A$49,B26)</f>
        <v>68</v>
      </c>
      <c r="E26" s="3">
        <f t="shared" si="1"/>
        <v>68.058186063997965</v>
      </c>
      <c r="F26" s="3">
        <f t="shared" si="2"/>
        <v>3.9080383960770959E-2</v>
      </c>
      <c r="G26" s="3">
        <f t="shared" si="3"/>
        <v>3.9075201256614053E-2</v>
      </c>
    </row>
    <row r="27" spans="1:12" x14ac:dyDescent="0.4">
      <c r="A27" s="4">
        <v>78</v>
      </c>
      <c r="B27" s="3">
        <v>26</v>
      </c>
      <c r="C27" s="3">
        <f t="shared" si="0"/>
        <v>0.53125</v>
      </c>
      <c r="D27" s="3">
        <f>SMALL($A$2:$A$49,B27)</f>
        <v>68</v>
      </c>
      <c r="E27" s="3">
        <f t="shared" si="1"/>
        <v>68.59195333376374</v>
      </c>
      <c r="F27" s="3">
        <f t="shared" si="2"/>
        <v>3.9080383960770959E-2</v>
      </c>
      <c r="G27" s="3">
        <f t="shared" si="3"/>
        <v>3.8968543186005865E-2</v>
      </c>
    </row>
    <row r="28" spans="1:12" x14ac:dyDescent="0.4">
      <c r="A28" s="4">
        <v>80</v>
      </c>
      <c r="B28" s="3">
        <v>27</v>
      </c>
      <c r="C28" s="3">
        <f t="shared" si="0"/>
        <v>0.55208333333333337</v>
      </c>
      <c r="D28" s="3">
        <f>SMALL($A$2:$A$49,B28)</f>
        <v>70</v>
      </c>
      <c r="E28" s="3">
        <f t="shared" si="1"/>
        <v>69.127920046196579</v>
      </c>
      <c r="F28" s="3">
        <f t="shared" si="2"/>
        <v>3.8184140736698693E-2</v>
      </c>
      <c r="G28" s="3">
        <f t="shared" si="3"/>
        <v>3.8754934716935897E-2</v>
      </c>
    </row>
    <row r="29" spans="1:12" x14ac:dyDescent="0.4">
      <c r="A29" s="4">
        <v>68</v>
      </c>
      <c r="B29" s="3">
        <v>28</v>
      </c>
      <c r="C29" s="3">
        <f t="shared" si="0"/>
        <v>0.57291666666666663</v>
      </c>
      <c r="D29" s="3">
        <f>SMALL($A$2:$A$49,B29)</f>
        <v>70</v>
      </c>
      <c r="E29" s="3">
        <f t="shared" si="1"/>
        <v>69.66759992651221</v>
      </c>
      <c r="F29" s="3">
        <f t="shared" si="2"/>
        <v>3.8184140736698693E-2</v>
      </c>
      <c r="G29" s="3">
        <f t="shared" si="3"/>
        <v>3.8433785539770005E-2</v>
      </c>
    </row>
    <row r="30" spans="1:12" x14ac:dyDescent="0.4">
      <c r="A30" s="4">
        <v>77</v>
      </c>
      <c r="B30" s="3">
        <v>29</v>
      </c>
      <c r="C30" s="3">
        <f t="shared" si="0"/>
        <v>0.59375</v>
      </c>
      <c r="D30" s="3">
        <f>SMALL($A$2:$A$49,B30)</f>
        <v>71</v>
      </c>
      <c r="E30" s="3">
        <f t="shared" si="1"/>
        <v>70.212580382831021</v>
      </c>
      <c r="F30" s="3">
        <f t="shared" si="2"/>
        <v>3.7204132064261666E-2</v>
      </c>
      <c r="G30" s="3">
        <f t="shared" si="3"/>
        <v>3.8004195768478244E-2</v>
      </c>
    </row>
    <row r="31" spans="1:12" x14ac:dyDescent="0.4">
      <c r="A31" s="4">
        <v>71</v>
      </c>
      <c r="B31" s="3">
        <v>30</v>
      </c>
      <c r="C31" s="3">
        <f t="shared" si="0"/>
        <v>0.61458333333333337</v>
      </c>
      <c r="D31" s="3">
        <f>SMALL($A$2:$A$49,B31)</f>
        <v>71</v>
      </c>
      <c r="E31" s="3">
        <f t="shared" si="1"/>
        <v>70.764557311301999</v>
      </c>
      <c r="F31" s="3">
        <f t="shared" si="2"/>
        <v>3.7204132064261666E-2</v>
      </c>
      <c r="G31" s="3">
        <f t="shared" si="3"/>
        <v>3.7464937803801911E-2</v>
      </c>
    </row>
    <row r="32" spans="1:12" x14ac:dyDescent="0.4">
      <c r="A32" s="4">
        <v>78</v>
      </c>
      <c r="B32" s="3">
        <v>31</v>
      </c>
      <c r="C32" s="3">
        <f t="shared" si="0"/>
        <v>0.63541666666666663</v>
      </c>
      <c r="D32" s="3">
        <f>SMALL($A$2:$A$49,B32)</f>
        <v>71</v>
      </c>
      <c r="E32" s="3">
        <f t="shared" si="1"/>
        <v>71.325375874088508</v>
      </c>
      <c r="F32" s="3">
        <f t="shared" si="2"/>
        <v>3.7204132064261666E-2</v>
      </c>
      <c r="G32" s="3">
        <f t="shared" si="3"/>
        <v>3.6814430677366228E-2</v>
      </c>
    </row>
    <row r="33" spans="1:7" x14ac:dyDescent="0.4">
      <c r="A33" s="4">
        <v>70</v>
      </c>
      <c r="B33" s="3">
        <v>32</v>
      </c>
      <c r="C33" s="3">
        <f t="shared" si="0"/>
        <v>0.65625</v>
      </c>
      <c r="D33" s="3">
        <f>SMALL($A$2:$A$49,B33)</f>
        <v>72</v>
      </c>
      <c r="E33" s="3">
        <f t="shared" si="1"/>
        <v>71.897079992125597</v>
      </c>
      <c r="F33" s="3">
        <f t="shared" si="2"/>
        <v>3.5902941883901238E-2</v>
      </c>
      <c r="G33" s="3">
        <f t="shared" si="3"/>
        <v>3.6050705421385207E-2</v>
      </c>
    </row>
    <row r="34" spans="1:7" x14ac:dyDescent="0.4">
      <c r="A34" s="4">
        <v>62</v>
      </c>
      <c r="B34" s="3">
        <v>33</v>
      </c>
      <c r="C34" s="3">
        <f t="shared" si="0"/>
        <v>0.67708333333333337</v>
      </c>
      <c r="D34" s="3">
        <f>SMALL($A$2:$A$49,B34)</f>
        <v>74</v>
      </c>
      <c r="E34" s="3">
        <f t="shared" si="1"/>
        <v>72.481974313594151</v>
      </c>
      <c r="F34" s="3">
        <f t="shared" si="2"/>
        <v>3.2486271089391623E-2</v>
      </c>
      <c r="G34" s="3">
        <f t="shared" si="3"/>
        <v>3.517135936584663E-2</v>
      </c>
    </row>
    <row r="35" spans="1:7" x14ac:dyDescent="0.4">
      <c r="A35" s="4">
        <v>46</v>
      </c>
      <c r="B35" s="3">
        <v>34</v>
      </c>
      <c r="C35" s="3">
        <f t="shared" si="0"/>
        <v>0.69791666666666663</v>
      </c>
      <c r="D35" s="3">
        <f>SMALL($A$2:$A$49,B35)</f>
        <v>75</v>
      </c>
      <c r="E35" s="3">
        <f t="shared" si="1"/>
        <v>73.08270401228863</v>
      </c>
      <c r="F35" s="3">
        <f t="shared" si="2"/>
        <v>3.0460065527172411E-2</v>
      </c>
      <c r="G35" s="3">
        <f t="shared" si="3"/>
        <v>3.4173496365455372E-2</v>
      </c>
    </row>
    <row r="36" spans="1:7" x14ac:dyDescent="0.4">
      <c r="A36" s="4">
        <v>67</v>
      </c>
      <c r="B36" s="3">
        <v>35</v>
      </c>
      <c r="C36" s="3">
        <f t="shared" si="0"/>
        <v>0.71875</v>
      </c>
      <c r="D36" s="3">
        <f>SMALL($A$2:$A$49,B36)</f>
        <v>76</v>
      </c>
      <c r="E36" s="3">
        <f t="shared" si="1"/>
        <v>73.702360290107549</v>
      </c>
      <c r="F36" s="3">
        <f t="shared" si="2"/>
        <v>2.8287365759281716E-2</v>
      </c>
      <c r="G36" s="3">
        <f t="shared" si="3"/>
        <v>3.3053648655301061E-2</v>
      </c>
    </row>
    <row r="37" spans="1:7" x14ac:dyDescent="0.4">
      <c r="A37" s="4">
        <v>71</v>
      </c>
      <c r="B37" s="3">
        <v>36</v>
      </c>
      <c r="C37" s="3">
        <f t="shared" si="0"/>
        <v>0.73958333333333337</v>
      </c>
      <c r="D37" s="3">
        <f>SMALL($A$2:$A$49,B37)</f>
        <v>76</v>
      </c>
      <c r="E37" s="3">
        <f t="shared" si="1"/>
        <v>74.344623528747917</v>
      </c>
      <c r="F37" s="3">
        <f t="shared" si="2"/>
        <v>2.8287365759281716E-2</v>
      </c>
      <c r="G37" s="3">
        <f t="shared" si="3"/>
        <v>3.1807674085480436E-2</v>
      </c>
    </row>
    <row r="38" spans="1:7" x14ac:dyDescent="0.4">
      <c r="A38" s="4">
        <v>68</v>
      </c>
      <c r="B38" s="3">
        <v>37</v>
      </c>
      <c r="C38" s="3">
        <f t="shared" si="0"/>
        <v>0.76041666666666663</v>
      </c>
      <c r="D38" s="3">
        <f>SMALL($A$2:$A$49,B38)</f>
        <v>76</v>
      </c>
      <c r="E38" s="3">
        <f t="shared" si="1"/>
        <v>75.013962797768571</v>
      </c>
      <c r="F38" s="3">
        <f t="shared" si="2"/>
        <v>2.8287365759281716E-2</v>
      </c>
      <c r="G38" s="3">
        <f t="shared" si="3"/>
        <v>3.0430619478248981E-2</v>
      </c>
    </row>
    <row r="39" spans="1:7" x14ac:dyDescent="0.4">
      <c r="A39" s="4">
        <v>82</v>
      </c>
      <c r="B39" s="3">
        <v>38</v>
      </c>
      <c r="C39" s="3">
        <f t="shared" si="0"/>
        <v>0.78125</v>
      </c>
      <c r="D39" s="3">
        <f>SMALL($A$2:$A$49,B39)</f>
        <v>76</v>
      </c>
      <c r="E39" s="3">
        <f t="shared" si="1"/>
        <v>75.715922047069299</v>
      </c>
      <c r="F39" s="3">
        <f t="shared" si="2"/>
        <v>2.8287365759281716E-2</v>
      </c>
      <c r="G39" s="3">
        <f t="shared" si="3"/>
        <v>2.8916536055444093E-2</v>
      </c>
    </row>
    <row r="40" spans="1:7" x14ac:dyDescent="0.4">
      <c r="A40" s="4">
        <v>82</v>
      </c>
      <c r="B40" s="3">
        <v>39</v>
      </c>
      <c r="C40" s="3">
        <f t="shared" si="0"/>
        <v>0.80208333333333337</v>
      </c>
      <c r="D40" s="3">
        <f>SMALL($A$2:$A$49,B40)</f>
        <v>76</v>
      </c>
      <c r="E40" s="3">
        <f t="shared" si="1"/>
        <v>76.457544105484018</v>
      </c>
      <c r="F40" s="3">
        <f t="shared" si="2"/>
        <v>2.8287365759281716E-2</v>
      </c>
      <c r="G40" s="3">
        <f t="shared" si="3"/>
        <v>2.7258224946482241E-2</v>
      </c>
    </row>
    <row r="41" spans="1:7" x14ac:dyDescent="0.4">
      <c r="A41" s="4">
        <v>63</v>
      </c>
      <c r="B41" s="3">
        <v>40</v>
      </c>
      <c r="C41" s="3">
        <f t="shared" si="0"/>
        <v>0.82291666666666663</v>
      </c>
      <c r="D41" s="3">
        <f>SMALL($A$2:$A$49,B41)</f>
        <v>77</v>
      </c>
      <c r="E41" s="3">
        <f t="shared" si="1"/>
        <v>77.248022636374131</v>
      </c>
      <c r="F41" s="3">
        <f t="shared" si="2"/>
        <v>2.60186573746197E-2</v>
      </c>
      <c r="G41" s="3">
        <f t="shared" si="3"/>
        <v>2.5446877082472463E-2</v>
      </c>
    </row>
    <row r="42" spans="1:7" x14ac:dyDescent="0.4">
      <c r="A42" s="4">
        <v>81</v>
      </c>
      <c r="B42" s="3">
        <v>41</v>
      </c>
      <c r="C42" s="3">
        <f t="shared" si="0"/>
        <v>0.84375</v>
      </c>
      <c r="D42" s="3">
        <f>SMALL($A$2:$A$49,B42)</f>
        <v>78</v>
      </c>
      <c r="E42" s="3">
        <f t="shared" si="1"/>
        <v>78.099749764436638</v>
      </c>
      <c r="F42" s="3">
        <f t="shared" si="2"/>
        <v>2.3703253534321417E-2</v>
      </c>
      <c r="G42" s="3">
        <f t="shared" si="3"/>
        <v>2.3471546913443678E-2</v>
      </c>
    </row>
    <row r="43" spans="1:7" x14ac:dyDescent="0.4">
      <c r="A43" s="4">
        <v>76</v>
      </c>
      <c r="B43" s="3">
        <v>42</v>
      </c>
      <c r="C43" s="3">
        <f t="shared" si="0"/>
        <v>0.86458333333333337</v>
      </c>
      <c r="D43" s="3">
        <f>SMALL($A$2:$A$49,B43)</f>
        <v>78</v>
      </c>
      <c r="E43" s="3">
        <f t="shared" si="1"/>
        <v>79.030092295588759</v>
      </c>
      <c r="F43" s="3">
        <f t="shared" si="2"/>
        <v>2.3703253534321417E-2</v>
      </c>
      <c r="G43" s="3">
        <f t="shared" si="3"/>
        <v>2.1318351480292319E-2</v>
      </c>
    </row>
    <row r="44" spans="1:7" x14ac:dyDescent="0.4">
      <c r="A44" s="4">
        <v>84</v>
      </c>
      <c r="B44" s="3">
        <v>43</v>
      </c>
      <c r="C44" s="3">
        <f t="shared" si="0"/>
        <v>0.88541666666666663</v>
      </c>
      <c r="D44" s="3">
        <f>SMALL($A$2:$A$49,B44)</f>
        <v>80</v>
      </c>
      <c r="E44" s="3">
        <f t="shared" si="1"/>
        <v>80.064612956035404</v>
      </c>
      <c r="F44" s="3">
        <f t="shared" si="2"/>
        <v>1.9113764537571371E-2</v>
      </c>
      <c r="G44" s="3">
        <f t="shared" si="3"/>
        <v>1.8969187034873106E-2</v>
      </c>
    </row>
    <row r="45" spans="1:7" x14ac:dyDescent="0.4">
      <c r="A45" s="4">
        <v>43</v>
      </c>
      <c r="B45" s="3">
        <v>44</v>
      </c>
      <c r="C45" s="3">
        <f t="shared" si="0"/>
        <v>0.90625</v>
      </c>
      <c r="D45" s="3">
        <f>SMALL($A$2:$A$49,B45)</f>
        <v>81</v>
      </c>
      <c r="E45" s="3">
        <f t="shared" si="1"/>
        <v>81.243446958019106</v>
      </c>
      <c r="F45" s="3">
        <f t="shared" si="2"/>
        <v>1.6918483094850716E-2</v>
      </c>
      <c r="G45" s="3">
        <f t="shared" si="3"/>
        <v>1.6399529185562114E-2</v>
      </c>
    </row>
    <row r="46" spans="1:7" x14ac:dyDescent="0.4">
      <c r="A46" s="4">
        <v>53</v>
      </c>
      <c r="B46" s="3">
        <v>45</v>
      </c>
      <c r="C46" s="3">
        <f t="shared" si="0"/>
        <v>0.92708333333333337</v>
      </c>
      <c r="D46" s="3">
        <f>SMALL($A$2:$A$49,B46)</f>
        <v>81</v>
      </c>
      <c r="E46" s="3">
        <f t="shared" si="1"/>
        <v>82.635528403863205</v>
      </c>
      <c r="F46" s="3">
        <f t="shared" si="2"/>
        <v>1.6918483094850716E-2</v>
      </c>
      <c r="G46" s="3">
        <f t="shared" si="3"/>
        <v>1.3574299351018348E-2</v>
      </c>
    </row>
    <row r="47" spans="1:7" x14ac:dyDescent="0.4">
      <c r="A47" s="4">
        <v>81</v>
      </c>
      <c r="B47" s="3">
        <v>46</v>
      </c>
      <c r="C47" s="3">
        <f t="shared" si="0"/>
        <v>0.94791666666666663</v>
      </c>
      <c r="D47" s="3">
        <f>SMALL($A$2:$A$49,B47)</f>
        <v>82</v>
      </c>
      <c r="E47" s="3">
        <f t="shared" si="1"/>
        <v>84.376418499556863</v>
      </c>
      <c r="F47" s="3">
        <f t="shared" si="2"/>
        <v>1.4832259508299174E-2</v>
      </c>
      <c r="G47" s="3">
        <f t="shared" si="3"/>
        <v>1.0438989808332371E-2</v>
      </c>
    </row>
    <row r="48" spans="1:7" x14ac:dyDescent="0.4">
      <c r="A48" s="4">
        <v>67</v>
      </c>
      <c r="B48" s="3">
        <v>47</v>
      </c>
      <c r="C48" s="3">
        <f t="shared" si="0"/>
        <v>0.96875</v>
      </c>
      <c r="D48" s="3">
        <f>SMALL($A$2:$A$49,B48)</f>
        <v>82</v>
      </c>
      <c r="E48" s="3">
        <f t="shared" si="1"/>
        <v>86.802935749130157</v>
      </c>
      <c r="F48" s="3">
        <f t="shared" si="2"/>
        <v>1.4832259508299174E-2</v>
      </c>
      <c r="G48" s="3">
        <f t="shared" si="3"/>
        <v>6.8960168994314144E-3</v>
      </c>
    </row>
    <row r="49" spans="1:7" x14ac:dyDescent="0.4">
      <c r="A49" s="4">
        <v>76</v>
      </c>
      <c r="B49" s="3">
        <v>48</v>
      </c>
      <c r="C49" s="3">
        <f t="shared" si="0"/>
        <v>0.98958333333333337</v>
      </c>
      <c r="D49" s="3">
        <f>SMALL($A$2:$A$49,B49)</f>
        <v>84</v>
      </c>
      <c r="E49" s="3">
        <f t="shared" si="1"/>
        <v>91.377926690052547</v>
      </c>
      <c r="F49" s="3">
        <f t="shared" si="2"/>
        <v>1.1076210812933932E-2</v>
      </c>
      <c r="G49" s="3">
        <f t="shared" si="3"/>
        <v>2.7060459386015626E-3</v>
      </c>
    </row>
    <row r="50" spans="1:7" x14ac:dyDescent="0.4">
      <c r="B50" s="3">
        <v>49</v>
      </c>
      <c r="C50" s="3">
        <f t="shared" si="0"/>
        <v>1.0104166666666667</v>
      </c>
      <c r="D50" s="3" t="e">
        <f t="shared" ref="D50:D113" si="4">SMALL($A$2:$A$49,B50)</f>
        <v>#NUM!</v>
      </c>
      <c r="E50" s="3" t="e">
        <f t="shared" si="1"/>
        <v>#NUM!</v>
      </c>
      <c r="F50" s="3" t="e">
        <f t="shared" si="2"/>
        <v>#NUM!</v>
      </c>
      <c r="G50" s="3" t="e">
        <f t="shared" si="3"/>
        <v>#NUM!</v>
      </c>
    </row>
    <row r="51" spans="1:7" x14ac:dyDescent="0.4">
      <c r="B51" s="3">
        <v>50</v>
      </c>
      <c r="C51" s="3">
        <f t="shared" si="0"/>
        <v>1.03125</v>
      </c>
      <c r="D51" s="3" t="e">
        <f t="shared" si="4"/>
        <v>#NUM!</v>
      </c>
      <c r="E51" s="3" t="e">
        <f t="shared" si="1"/>
        <v>#NUM!</v>
      </c>
      <c r="F51" s="3" t="e">
        <f t="shared" si="2"/>
        <v>#NUM!</v>
      </c>
      <c r="G51" s="3" t="e">
        <f t="shared" si="3"/>
        <v>#NUM!</v>
      </c>
    </row>
    <row r="52" spans="1:7" x14ac:dyDescent="0.4">
      <c r="B52" s="3">
        <v>51</v>
      </c>
      <c r="C52" s="3">
        <f t="shared" si="0"/>
        <v>1.0520833333333333</v>
      </c>
      <c r="D52" s="3" t="e">
        <f t="shared" si="4"/>
        <v>#NUM!</v>
      </c>
      <c r="E52" s="3" t="e">
        <f t="shared" si="1"/>
        <v>#NUM!</v>
      </c>
      <c r="F52" s="3" t="e">
        <f t="shared" si="2"/>
        <v>#NUM!</v>
      </c>
      <c r="G52" s="3" t="e">
        <f t="shared" si="3"/>
        <v>#NUM!</v>
      </c>
    </row>
    <row r="53" spans="1:7" x14ac:dyDescent="0.4">
      <c r="B53" s="3">
        <v>52</v>
      </c>
      <c r="C53" s="3">
        <f t="shared" si="0"/>
        <v>1.0729166666666667</v>
      </c>
      <c r="D53" s="3" t="e">
        <f t="shared" si="4"/>
        <v>#NUM!</v>
      </c>
      <c r="E53" s="3" t="e">
        <f t="shared" si="1"/>
        <v>#NUM!</v>
      </c>
      <c r="F53" s="3" t="e">
        <f t="shared" si="2"/>
        <v>#NUM!</v>
      </c>
      <c r="G53" s="3" t="e">
        <f t="shared" si="3"/>
        <v>#NUM!</v>
      </c>
    </row>
    <row r="54" spans="1:7" x14ac:dyDescent="0.4">
      <c r="B54" s="3">
        <v>53</v>
      </c>
      <c r="C54" s="3">
        <f t="shared" si="0"/>
        <v>1.09375</v>
      </c>
      <c r="D54" s="3" t="e">
        <f t="shared" si="4"/>
        <v>#NUM!</v>
      </c>
      <c r="E54" s="3" t="e">
        <f t="shared" si="1"/>
        <v>#NUM!</v>
      </c>
      <c r="F54" s="3" t="e">
        <f t="shared" si="2"/>
        <v>#NUM!</v>
      </c>
      <c r="G54" s="3" t="e">
        <f t="shared" si="3"/>
        <v>#NUM!</v>
      </c>
    </row>
    <row r="55" spans="1:7" x14ac:dyDescent="0.4">
      <c r="B55" s="3">
        <v>54</v>
      </c>
      <c r="C55" s="3">
        <f t="shared" si="0"/>
        <v>1.1145833333333333</v>
      </c>
      <c r="D55" s="3" t="e">
        <f t="shared" si="4"/>
        <v>#NUM!</v>
      </c>
      <c r="E55" s="3" t="e">
        <f t="shared" si="1"/>
        <v>#NUM!</v>
      </c>
      <c r="F55" s="3" t="e">
        <f t="shared" si="2"/>
        <v>#NUM!</v>
      </c>
      <c r="G55" s="3" t="e">
        <f t="shared" si="3"/>
        <v>#NUM!</v>
      </c>
    </row>
    <row r="56" spans="1:7" x14ac:dyDescent="0.4">
      <c r="B56" s="3">
        <v>55</v>
      </c>
      <c r="C56" s="3">
        <f t="shared" si="0"/>
        <v>1.1354166666666667</v>
      </c>
      <c r="D56" s="3" t="e">
        <f t="shared" si="4"/>
        <v>#NUM!</v>
      </c>
      <c r="E56" s="3" t="e">
        <f t="shared" si="1"/>
        <v>#NUM!</v>
      </c>
      <c r="F56" s="3" t="e">
        <f t="shared" si="2"/>
        <v>#NUM!</v>
      </c>
      <c r="G56" s="3" t="e">
        <f t="shared" si="3"/>
        <v>#NUM!</v>
      </c>
    </row>
    <row r="57" spans="1:7" x14ac:dyDescent="0.4">
      <c r="B57" s="3">
        <v>56</v>
      </c>
      <c r="C57" s="3">
        <f t="shared" si="0"/>
        <v>1.15625</v>
      </c>
      <c r="D57" s="3" t="e">
        <f t="shared" si="4"/>
        <v>#NUM!</v>
      </c>
      <c r="E57" s="3" t="e">
        <f t="shared" si="1"/>
        <v>#NUM!</v>
      </c>
      <c r="F57" s="3" t="e">
        <f t="shared" si="2"/>
        <v>#NUM!</v>
      </c>
      <c r="G57" s="3" t="e">
        <f t="shared" si="3"/>
        <v>#NUM!</v>
      </c>
    </row>
    <row r="58" spans="1:7" x14ac:dyDescent="0.4">
      <c r="B58" s="3">
        <v>57</v>
      </c>
      <c r="C58" s="3">
        <f t="shared" si="0"/>
        <v>1.1770833333333333</v>
      </c>
      <c r="D58" s="3" t="e">
        <f t="shared" si="4"/>
        <v>#NUM!</v>
      </c>
      <c r="E58" s="3" t="e">
        <f t="shared" si="1"/>
        <v>#NUM!</v>
      </c>
      <c r="F58" s="3" t="e">
        <f t="shared" si="2"/>
        <v>#NUM!</v>
      </c>
      <c r="G58" s="3" t="e">
        <f t="shared" si="3"/>
        <v>#NUM!</v>
      </c>
    </row>
    <row r="59" spans="1:7" x14ac:dyDescent="0.4">
      <c r="B59" s="3">
        <v>58</v>
      </c>
      <c r="C59" s="3">
        <f t="shared" si="0"/>
        <v>1.1979166666666667</v>
      </c>
      <c r="D59" s="3" t="e">
        <f t="shared" si="4"/>
        <v>#NUM!</v>
      </c>
      <c r="E59" s="3" t="e">
        <f t="shared" si="1"/>
        <v>#NUM!</v>
      </c>
      <c r="F59" s="3" t="e">
        <f t="shared" si="2"/>
        <v>#NUM!</v>
      </c>
      <c r="G59" s="3" t="e">
        <f t="shared" si="3"/>
        <v>#NUM!</v>
      </c>
    </row>
    <row r="60" spans="1:7" x14ac:dyDescent="0.4">
      <c r="B60" s="3">
        <v>59</v>
      </c>
      <c r="C60" s="3">
        <f t="shared" si="0"/>
        <v>1.21875</v>
      </c>
      <c r="D60" s="3" t="e">
        <f t="shared" si="4"/>
        <v>#NUM!</v>
      </c>
      <c r="E60" s="3" t="e">
        <f t="shared" si="1"/>
        <v>#NUM!</v>
      </c>
      <c r="F60" s="3" t="e">
        <f t="shared" si="2"/>
        <v>#NUM!</v>
      </c>
      <c r="G60" s="3" t="e">
        <f t="shared" si="3"/>
        <v>#NUM!</v>
      </c>
    </row>
    <row r="61" spans="1:7" x14ac:dyDescent="0.4">
      <c r="B61" s="3">
        <v>60</v>
      </c>
      <c r="C61" s="3">
        <f t="shared" si="0"/>
        <v>1.2395833333333333</v>
      </c>
      <c r="D61" s="3" t="e">
        <f t="shared" si="4"/>
        <v>#NUM!</v>
      </c>
      <c r="E61" s="3" t="e">
        <f t="shared" si="1"/>
        <v>#NUM!</v>
      </c>
      <c r="F61" s="3" t="e">
        <f t="shared" si="2"/>
        <v>#NUM!</v>
      </c>
      <c r="G61" s="3" t="e">
        <f t="shared" si="3"/>
        <v>#NUM!</v>
      </c>
    </row>
    <row r="62" spans="1:7" x14ac:dyDescent="0.4">
      <c r="B62" s="3">
        <v>61</v>
      </c>
      <c r="C62" s="3">
        <f t="shared" si="0"/>
        <v>1.2604166666666667</v>
      </c>
      <c r="D62" s="3" t="e">
        <f t="shared" si="4"/>
        <v>#NUM!</v>
      </c>
      <c r="E62" s="3" t="e">
        <f t="shared" si="1"/>
        <v>#NUM!</v>
      </c>
      <c r="F62" s="3" t="e">
        <f t="shared" si="2"/>
        <v>#NUM!</v>
      </c>
      <c r="G62" s="3" t="e">
        <f t="shared" si="3"/>
        <v>#NUM!</v>
      </c>
    </row>
    <row r="63" spans="1:7" x14ac:dyDescent="0.4">
      <c r="B63" s="3">
        <v>62</v>
      </c>
      <c r="C63" s="3">
        <f t="shared" si="0"/>
        <v>1.28125</v>
      </c>
      <c r="D63" s="3" t="e">
        <f t="shared" si="4"/>
        <v>#NUM!</v>
      </c>
      <c r="E63" s="3" t="e">
        <f t="shared" si="1"/>
        <v>#NUM!</v>
      </c>
      <c r="F63" s="3" t="e">
        <f t="shared" si="2"/>
        <v>#NUM!</v>
      </c>
      <c r="G63" s="3" t="e">
        <f t="shared" si="3"/>
        <v>#NUM!</v>
      </c>
    </row>
    <row r="64" spans="1:7" x14ac:dyDescent="0.4">
      <c r="B64" s="3">
        <v>63</v>
      </c>
      <c r="C64" s="3">
        <f t="shared" si="0"/>
        <v>1.3020833333333333</v>
      </c>
      <c r="D64" s="3" t="e">
        <f t="shared" si="4"/>
        <v>#NUM!</v>
      </c>
      <c r="E64" s="3" t="e">
        <f t="shared" si="1"/>
        <v>#NUM!</v>
      </c>
      <c r="F64" s="3" t="e">
        <f t="shared" si="2"/>
        <v>#NUM!</v>
      </c>
      <c r="G64" s="3" t="e">
        <f t="shared" si="3"/>
        <v>#NUM!</v>
      </c>
    </row>
    <row r="65" spans="2:7" x14ac:dyDescent="0.4">
      <c r="B65" s="3">
        <v>64</v>
      </c>
      <c r="C65" s="3">
        <f t="shared" si="0"/>
        <v>1.3229166666666667</v>
      </c>
      <c r="D65" s="3" t="e">
        <f t="shared" si="4"/>
        <v>#NUM!</v>
      </c>
      <c r="E65" s="3" t="e">
        <f t="shared" si="1"/>
        <v>#NUM!</v>
      </c>
      <c r="F65" s="3" t="e">
        <f t="shared" si="2"/>
        <v>#NUM!</v>
      </c>
      <c r="G65" s="3" t="e">
        <f t="shared" si="3"/>
        <v>#NUM!</v>
      </c>
    </row>
    <row r="66" spans="2:7" x14ac:dyDescent="0.4">
      <c r="B66" s="3">
        <v>65</v>
      </c>
      <c r="C66" s="3">
        <f t="shared" ref="C66:C129" si="5">(B66-0.5)/$J$2</f>
        <v>1.34375</v>
      </c>
      <c r="D66" s="3" t="e">
        <f t="shared" si="4"/>
        <v>#NUM!</v>
      </c>
      <c r="E66" s="3" t="e">
        <f t="shared" si="1"/>
        <v>#NUM!</v>
      </c>
      <c r="F66" s="3" t="e">
        <f t="shared" si="2"/>
        <v>#NUM!</v>
      </c>
      <c r="G66" s="3" t="e">
        <f t="shared" si="3"/>
        <v>#NUM!</v>
      </c>
    </row>
    <row r="67" spans="2:7" x14ac:dyDescent="0.4">
      <c r="B67" s="3">
        <v>66</v>
      </c>
      <c r="C67" s="3">
        <f t="shared" si="5"/>
        <v>1.3645833333333333</v>
      </c>
      <c r="D67" s="3" t="e">
        <f t="shared" si="4"/>
        <v>#NUM!</v>
      </c>
      <c r="E67" s="3" t="e">
        <f t="shared" ref="E67:E130" si="6">_xlfn.NORM.INV(C67,$J$3,$J$4)</f>
        <v>#NUM!</v>
      </c>
      <c r="F67" s="3" t="e">
        <f t="shared" ref="F67:G130" si="7">_xlfn.NORM.DIST(D67,$J$3,$J$4,FALSE)</f>
        <v>#NUM!</v>
      </c>
      <c r="G67" s="3" t="e">
        <f t="shared" si="7"/>
        <v>#NUM!</v>
      </c>
    </row>
    <row r="68" spans="2:7" x14ac:dyDescent="0.4">
      <c r="B68" s="3">
        <v>67</v>
      </c>
      <c r="C68" s="3">
        <f t="shared" si="5"/>
        <v>1.3854166666666667</v>
      </c>
      <c r="D68" s="3" t="e">
        <f t="shared" si="4"/>
        <v>#NUM!</v>
      </c>
      <c r="E68" s="3" t="e">
        <f t="shared" si="6"/>
        <v>#NUM!</v>
      </c>
      <c r="F68" s="3" t="e">
        <f t="shared" si="7"/>
        <v>#NUM!</v>
      </c>
      <c r="G68" s="3" t="e">
        <f t="shared" si="7"/>
        <v>#NUM!</v>
      </c>
    </row>
    <row r="69" spans="2:7" x14ac:dyDescent="0.4">
      <c r="B69" s="3">
        <v>68</v>
      </c>
      <c r="C69" s="3">
        <f t="shared" si="5"/>
        <v>1.40625</v>
      </c>
      <c r="D69" s="3" t="e">
        <f t="shared" si="4"/>
        <v>#NUM!</v>
      </c>
      <c r="E69" s="3" t="e">
        <f t="shared" si="6"/>
        <v>#NUM!</v>
      </c>
      <c r="F69" s="3" t="e">
        <f t="shared" si="7"/>
        <v>#NUM!</v>
      </c>
      <c r="G69" s="3" t="e">
        <f t="shared" si="7"/>
        <v>#NUM!</v>
      </c>
    </row>
    <row r="70" spans="2:7" x14ac:dyDescent="0.4">
      <c r="B70" s="3">
        <v>69</v>
      </c>
      <c r="C70" s="3">
        <f t="shared" si="5"/>
        <v>1.4270833333333333</v>
      </c>
      <c r="D70" s="3" t="e">
        <f t="shared" si="4"/>
        <v>#NUM!</v>
      </c>
      <c r="E70" s="3" t="e">
        <f t="shared" si="6"/>
        <v>#NUM!</v>
      </c>
      <c r="F70" s="3" t="e">
        <f t="shared" si="7"/>
        <v>#NUM!</v>
      </c>
      <c r="G70" s="3" t="e">
        <f t="shared" si="7"/>
        <v>#NUM!</v>
      </c>
    </row>
    <row r="71" spans="2:7" x14ac:dyDescent="0.4">
      <c r="B71" s="3">
        <v>70</v>
      </c>
      <c r="C71" s="3">
        <f t="shared" si="5"/>
        <v>1.4479166666666667</v>
      </c>
      <c r="D71" s="3" t="e">
        <f t="shared" si="4"/>
        <v>#NUM!</v>
      </c>
      <c r="E71" s="3" t="e">
        <f t="shared" si="6"/>
        <v>#NUM!</v>
      </c>
      <c r="F71" s="3" t="e">
        <f t="shared" si="7"/>
        <v>#NUM!</v>
      </c>
      <c r="G71" s="3" t="e">
        <f t="shared" si="7"/>
        <v>#NUM!</v>
      </c>
    </row>
    <row r="72" spans="2:7" x14ac:dyDescent="0.4">
      <c r="B72" s="3">
        <v>71</v>
      </c>
      <c r="C72" s="3">
        <f t="shared" si="5"/>
        <v>1.46875</v>
      </c>
      <c r="D72" s="3" t="e">
        <f t="shared" si="4"/>
        <v>#NUM!</v>
      </c>
      <c r="E72" s="3" t="e">
        <f t="shared" si="6"/>
        <v>#NUM!</v>
      </c>
      <c r="F72" s="3" t="e">
        <f t="shared" si="7"/>
        <v>#NUM!</v>
      </c>
      <c r="G72" s="3" t="e">
        <f t="shared" si="7"/>
        <v>#NUM!</v>
      </c>
    </row>
    <row r="73" spans="2:7" x14ac:dyDescent="0.4">
      <c r="B73" s="3">
        <v>72</v>
      </c>
      <c r="C73" s="3">
        <f t="shared" si="5"/>
        <v>1.4895833333333333</v>
      </c>
      <c r="D73" s="3" t="e">
        <f t="shared" si="4"/>
        <v>#NUM!</v>
      </c>
      <c r="E73" s="3" t="e">
        <f t="shared" si="6"/>
        <v>#NUM!</v>
      </c>
      <c r="F73" s="3" t="e">
        <f t="shared" si="7"/>
        <v>#NUM!</v>
      </c>
      <c r="G73" s="3" t="e">
        <f t="shared" si="7"/>
        <v>#NUM!</v>
      </c>
    </row>
    <row r="74" spans="2:7" x14ac:dyDescent="0.4">
      <c r="B74" s="3">
        <v>73</v>
      </c>
      <c r="C74" s="3">
        <f t="shared" si="5"/>
        <v>1.5104166666666667</v>
      </c>
      <c r="D74" s="3" t="e">
        <f t="shared" si="4"/>
        <v>#NUM!</v>
      </c>
      <c r="E74" s="3" t="e">
        <f t="shared" si="6"/>
        <v>#NUM!</v>
      </c>
      <c r="F74" s="3" t="e">
        <f t="shared" si="7"/>
        <v>#NUM!</v>
      </c>
      <c r="G74" s="3" t="e">
        <f t="shared" si="7"/>
        <v>#NUM!</v>
      </c>
    </row>
    <row r="75" spans="2:7" x14ac:dyDescent="0.4">
      <c r="B75" s="3">
        <v>74</v>
      </c>
      <c r="C75" s="3">
        <f t="shared" si="5"/>
        <v>1.53125</v>
      </c>
      <c r="D75" s="3" t="e">
        <f t="shared" si="4"/>
        <v>#NUM!</v>
      </c>
      <c r="E75" s="3" t="e">
        <f t="shared" si="6"/>
        <v>#NUM!</v>
      </c>
      <c r="F75" s="3" t="e">
        <f t="shared" si="7"/>
        <v>#NUM!</v>
      </c>
      <c r="G75" s="3" t="e">
        <f t="shared" si="7"/>
        <v>#NUM!</v>
      </c>
    </row>
    <row r="76" spans="2:7" x14ac:dyDescent="0.4">
      <c r="B76" s="3">
        <v>75</v>
      </c>
      <c r="C76" s="3">
        <f t="shared" si="5"/>
        <v>1.5520833333333333</v>
      </c>
      <c r="D76" s="3" t="e">
        <f t="shared" si="4"/>
        <v>#NUM!</v>
      </c>
      <c r="E76" s="3" t="e">
        <f t="shared" si="6"/>
        <v>#NUM!</v>
      </c>
      <c r="F76" s="3" t="e">
        <f t="shared" si="7"/>
        <v>#NUM!</v>
      </c>
      <c r="G76" s="3" t="e">
        <f t="shared" si="7"/>
        <v>#NUM!</v>
      </c>
    </row>
    <row r="77" spans="2:7" x14ac:dyDescent="0.4">
      <c r="B77" s="3">
        <v>76</v>
      </c>
      <c r="C77" s="3">
        <f t="shared" si="5"/>
        <v>1.5729166666666667</v>
      </c>
      <c r="D77" s="3" t="e">
        <f t="shared" si="4"/>
        <v>#NUM!</v>
      </c>
      <c r="E77" s="3" t="e">
        <f t="shared" si="6"/>
        <v>#NUM!</v>
      </c>
      <c r="F77" s="3" t="e">
        <f t="shared" si="7"/>
        <v>#NUM!</v>
      </c>
      <c r="G77" s="3" t="e">
        <f t="shared" si="7"/>
        <v>#NUM!</v>
      </c>
    </row>
    <row r="78" spans="2:7" x14ac:dyDescent="0.4">
      <c r="B78" s="3">
        <v>77</v>
      </c>
      <c r="C78" s="3">
        <f t="shared" si="5"/>
        <v>1.59375</v>
      </c>
      <c r="D78" s="3" t="e">
        <f t="shared" si="4"/>
        <v>#NUM!</v>
      </c>
      <c r="E78" s="3" t="e">
        <f t="shared" si="6"/>
        <v>#NUM!</v>
      </c>
      <c r="F78" s="3" t="e">
        <f t="shared" si="7"/>
        <v>#NUM!</v>
      </c>
      <c r="G78" s="3" t="e">
        <f t="shared" si="7"/>
        <v>#NUM!</v>
      </c>
    </row>
    <row r="79" spans="2:7" x14ac:dyDescent="0.4">
      <c r="B79" s="3">
        <v>78</v>
      </c>
      <c r="C79" s="3">
        <f t="shared" si="5"/>
        <v>1.6145833333333333</v>
      </c>
      <c r="D79" s="3" t="e">
        <f t="shared" si="4"/>
        <v>#NUM!</v>
      </c>
      <c r="E79" s="3" t="e">
        <f t="shared" si="6"/>
        <v>#NUM!</v>
      </c>
      <c r="F79" s="3" t="e">
        <f t="shared" si="7"/>
        <v>#NUM!</v>
      </c>
      <c r="G79" s="3" t="e">
        <f t="shared" si="7"/>
        <v>#NUM!</v>
      </c>
    </row>
    <row r="80" spans="2:7" x14ac:dyDescent="0.4">
      <c r="B80" s="3">
        <v>79</v>
      </c>
      <c r="C80" s="3">
        <f t="shared" si="5"/>
        <v>1.6354166666666667</v>
      </c>
      <c r="D80" s="3" t="e">
        <f t="shared" si="4"/>
        <v>#NUM!</v>
      </c>
      <c r="E80" s="3" t="e">
        <f t="shared" si="6"/>
        <v>#NUM!</v>
      </c>
      <c r="F80" s="3" t="e">
        <f t="shared" si="7"/>
        <v>#NUM!</v>
      </c>
      <c r="G80" s="3" t="e">
        <f t="shared" si="7"/>
        <v>#NUM!</v>
      </c>
    </row>
    <row r="81" spans="2:7" x14ac:dyDescent="0.4">
      <c r="B81" s="3">
        <v>80</v>
      </c>
      <c r="C81" s="3">
        <f t="shared" si="5"/>
        <v>1.65625</v>
      </c>
      <c r="D81" s="3" t="e">
        <f t="shared" si="4"/>
        <v>#NUM!</v>
      </c>
      <c r="E81" s="3" t="e">
        <f t="shared" si="6"/>
        <v>#NUM!</v>
      </c>
      <c r="F81" s="3" t="e">
        <f t="shared" si="7"/>
        <v>#NUM!</v>
      </c>
      <c r="G81" s="3" t="e">
        <f t="shared" si="7"/>
        <v>#NUM!</v>
      </c>
    </row>
    <row r="82" spans="2:7" x14ac:dyDescent="0.4">
      <c r="B82" s="3">
        <v>81</v>
      </c>
      <c r="C82" s="3">
        <f t="shared" si="5"/>
        <v>1.6770833333333333</v>
      </c>
      <c r="D82" s="3" t="e">
        <f t="shared" si="4"/>
        <v>#NUM!</v>
      </c>
      <c r="E82" s="3" t="e">
        <f t="shared" si="6"/>
        <v>#NUM!</v>
      </c>
      <c r="F82" s="3" t="e">
        <f t="shared" si="7"/>
        <v>#NUM!</v>
      </c>
      <c r="G82" s="3" t="e">
        <f t="shared" si="7"/>
        <v>#NUM!</v>
      </c>
    </row>
    <row r="83" spans="2:7" x14ac:dyDescent="0.4">
      <c r="B83" s="3">
        <v>82</v>
      </c>
      <c r="C83" s="3">
        <f t="shared" si="5"/>
        <v>1.6979166666666667</v>
      </c>
      <c r="D83" s="3" t="e">
        <f t="shared" si="4"/>
        <v>#NUM!</v>
      </c>
      <c r="E83" s="3" t="e">
        <f t="shared" si="6"/>
        <v>#NUM!</v>
      </c>
      <c r="F83" s="3" t="e">
        <f t="shared" si="7"/>
        <v>#NUM!</v>
      </c>
      <c r="G83" s="3" t="e">
        <f t="shared" si="7"/>
        <v>#NUM!</v>
      </c>
    </row>
    <row r="84" spans="2:7" x14ac:dyDescent="0.4">
      <c r="B84" s="3">
        <v>83</v>
      </c>
      <c r="C84" s="3">
        <f t="shared" si="5"/>
        <v>1.71875</v>
      </c>
      <c r="D84" s="3" t="e">
        <f t="shared" si="4"/>
        <v>#NUM!</v>
      </c>
      <c r="E84" s="3" t="e">
        <f t="shared" si="6"/>
        <v>#NUM!</v>
      </c>
      <c r="F84" s="3" t="e">
        <f t="shared" si="7"/>
        <v>#NUM!</v>
      </c>
      <c r="G84" s="3" t="e">
        <f t="shared" si="7"/>
        <v>#NUM!</v>
      </c>
    </row>
    <row r="85" spans="2:7" x14ac:dyDescent="0.4">
      <c r="B85" s="3">
        <v>84</v>
      </c>
      <c r="C85" s="3">
        <f t="shared" si="5"/>
        <v>1.7395833333333333</v>
      </c>
      <c r="D85" s="3" t="e">
        <f t="shared" si="4"/>
        <v>#NUM!</v>
      </c>
      <c r="E85" s="3" t="e">
        <f t="shared" si="6"/>
        <v>#NUM!</v>
      </c>
      <c r="F85" s="3" t="e">
        <f t="shared" si="7"/>
        <v>#NUM!</v>
      </c>
      <c r="G85" s="3" t="e">
        <f t="shared" si="7"/>
        <v>#NUM!</v>
      </c>
    </row>
    <row r="86" spans="2:7" x14ac:dyDescent="0.4">
      <c r="B86" s="3">
        <v>85</v>
      </c>
      <c r="C86" s="3">
        <f t="shared" si="5"/>
        <v>1.7604166666666667</v>
      </c>
      <c r="D86" s="3" t="e">
        <f t="shared" si="4"/>
        <v>#NUM!</v>
      </c>
      <c r="E86" s="3" t="e">
        <f t="shared" si="6"/>
        <v>#NUM!</v>
      </c>
      <c r="F86" s="3" t="e">
        <f t="shared" si="7"/>
        <v>#NUM!</v>
      </c>
      <c r="G86" s="3" t="e">
        <f t="shared" si="7"/>
        <v>#NUM!</v>
      </c>
    </row>
    <row r="87" spans="2:7" x14ac:dyDescent="0.4">
      <c r="B87" s="3">
        <v>86</v>
      </c>
      <c r="C87" s="3">
        <f t="shared" si="5"/>
        <v>1.78125</v>
      </c>
      <c r="D87" s="3" t="e">
        <f t="shared" si="4"/>
        <v>#NUM!</v>
      </c>
      <c r="E87" s="3" t="e">
        <f t="shared" si="6"/>
        <v>#NUM!</v>
      </c>
      <c r="F87" s="3" t="e">
        <f t="shared" si="7"/>
        <v>#NUM!</v>
      </c>
      <c r="G87" s="3" t="e">
        <f t="shared" si="7"/>
        <v>#NUM!</v>
      </c>
    </row>
    <row r="88" spans="2:7" x14ac:dyDescent="0.4">
      <c r="B88" s="3">
        <v>87</v>
      </c>
      <c r="C88" s="3">
        <f t="shared" si="5"/>
        <v>1.8020833333333333</v>
      </c>
      <c r="D88" s="3" t="e">
        <f t="shared" si="4"/>
        <v>#NUM!</v>
      </c>
      <c r="E88" s="3" t="e">
        <f t="shared" si="6"/>
        <v>#NUM!</v>
      </c>
      <c r="F88" s="3" t="e">
        <f t="shared" si="7"/>
        <v>#NUM!</v>
      </c>
      <c r="G88" s="3" t="e">
        <f t="shared" si="7"/>
        <v>#NUM!</v>
      </c>
    </row>
    <row r="89" spans="2:7" x14ac:dyDescent="0.4">
      <c r="B89" s="3">
        <v>88</v>
      </c>
      <c r="C89" s="3">
        <f t="shared" si="5"/>
        <v>1.8229166666666667</v>
      </c>
      <c r="D89" s="3" t="e">
        <f t="shared" si="4"/>
        <v>#NUM!</v>
      </c>
      <c r="E89" s="3" t="e">
        <f t="shared" si="6"/>
        <v>#NUM!</v>
      </c>
      <c r="F89" s="3" t="e">
        <f t="shared" si="7"/>
        <v>#NUM!</v>
      </c>
      <c r="G89" s="3" t="e">
        <f t="shared" si="7"/>
        <v>#NUM!</v>
      </c>
    </row>
    <row r="90" spans="2:7" x14ac:dyDescent="0.4">
      <c r="B90" s="3">
        <v>89</v>
      </c>
      <c r="C90" s="3">
        <f t="shared" si="5"/>
        <v>1.84375</v>
      </c>
      <c r="D90" s="3" t="e">
        <f t="shared" si="4"/>
        <v>#NUM!</v>
      </c>
      <c r="E90" s="3" t="e">
        <f t="shared" si="6"/>
        <v>#NUM!</v>
      </c>
      <c r="F90" s="3" t="e">
        <f t="shared" si="7"/>
        <v>#NUM!</v>
      </c>
      <c r="G90" s="3" t="e">
        <f t="shared" si="7"/>
        <v>#NUM!</v>
      </c>
    </row>
    <row r="91" spans="2:7" x14ac:dyDescent="0.4">
      <c r="B91" s="3">
        <v>90</v>
      </c>
      <c r="C91" s="3">
        <f t="shared" si="5"/>
        <v>1.8645833333333333</v>
      </c>
      <c r="D91" s="3" t="e">
        <f t="shared" si="4"/>
        <v>#NUM!</v>
      </c>
      <c r="E91" s="3" t="e">
        <f t="shared" si="6"/>
        <v>#NUM!</v>
      </c>
      <c r="F91" s="3" t="e">
        <f t="shared" si="7"/>
        <v>#NUM!</v>
      </c>
      <c r="G91" s="3" t="e">
        <f t="shared" si="7"/>
        <v>#NUM!</v>
      </c>
    </row>
    <row r="92" spans="2:7" x14ac:dyDescent="0.4">
      <c r="B92" s="3">
        <v>91</v>
      </c>
      <c r="C92" s="3">
        <f t="shared" si="5"/>
        <v>1.8854166666666667</v>
      </c>
      <c r="D92" s="3" t="e">
        <f t="shared" si="4"/>
        <v>#NUM!</v>
      </c>
      <c r="E92" s="3" t="e">
        <f t="shared" si="6"/>
        <v>#NUM!</v>
      </c>
      <c r="F92" s="3" t="e">
        <f t="shared" si="7"/>
        <v>#NUM!</v>
      </c>
      <c r="G92" s="3" t="e">
        <f t="shared" si="7"/>
        <v>#NUM!</v>
      </c>
    </row>
    <row r="93" spans="2:7" x14ac:dyDescent="0.4">
      <c r="B93" s="3">
        <v>92</v>
      </c>
      <c r="C93" s="3">
        <f t="shared" si="5"/>
        <v>1.90625</v>
      </c>
      <c r="D93" s="3" t="e">
        <f t="shared" si="4"/>
        <v>#NUM!</v>
      </c>
      <c r="E93" s="3" t="e">
        <f t="shared" si="6"/>
        <v>#NUM!</v>
      </c>
      <c r="F93" s="3" t="e">
        <f t="shared" si="7"/>
        <v>#NUM!</v>
      </c>
      <c r="G93" s="3" t="e">
        <f t="shared" si="7"/>
        <v>#NUM!</v>
      </c>
    </row>
    <row r="94" spans="2:7" x14ac:dyDescent="0.4">
      <c r="B94" s="3">
        <v>93</v>
      </c>
      <c r="C94" s="3">
        <f t="shared" si="5"/>
        <v>1.9270833333333333</v>
      </c>
      <c r="D94" s="3" t="e">
        <f t="shared" si="4"/>
        <v>#NUM!</v>
      </c>
      <c r="E94" s="3" t="e">
        <f t="shared" si="6"/>
        <v>#NUM!</v>
      </c>
      <c r="F94" s="3" t="e">
        <f t="shared" si="7"/>
        <v>#NUM!</v>
      </c>
      <c r="G94" s="3" t="e">
        <f t="shared" si="7"/>
        <v>#NUM!</v>
      </c>
    </row>
    <row r="95" spans="2:7" x14ac:dyDescent="0.4">
      <c r="B95" s="3">
        <v>94</v>
      </c>
      <c r="C95" s="3">
        <f t="shared" si="5"/>
        <v>1.9479166666666667</v>
      </c>
      <c r="D95" s="3" t="e">
        <f t="shared" si="4"/>
        <v>#NUM!</v>
      </c>
      <c r="E95" s="3" t="e">
        <f t="shared" si="6"/>
        <v>#NUM!</v>
      </c>
      <c r="F95" s="3" t="e">
        <f t="shared" si="7"/>
        <v>#NUM!</v>
      </c>
      <c r="G95" s="3" t="e">
        <f t="shared" si="7"/>
        <v>#NUM!</v>
      </c>
    </row>
    <row r="96" spans="2:7" x14ac:dyDescent="0.4">
      <c r="B96" s="3">
        <v>95</v>
      </c>
      <c r="C96" s="3">
        <f t="shared" si="5"/>
        <v>1.96875</v>
      </c>
      <c r="D96" s="3" t="e">
        <f t="shared" si="4"/>
        <v>#NUM!</v>
      </c>
      <c r="E96" s="3" t="e">
        <f t="shared" si="6"/>
        <v>#NUM!</v>
      </c>
      <c r="F96" s="3" t="e">
        <f t="shared" si="7"/>
        <v>#NUM!</v>
      </c>
      <c r="G96" s="3" t="e">
        <f t="shared" si="7"/>
        <v>#NUM!</v>
      </c>
    </row>
    <row r="97" spans="2:7" x14ac:dyDescent="0.4">
      <c r="B97" s="3">
        <v>96</v>
      </c>
      <c r="C97" s="3">
        <f t="shared" si="5"/>
        <v>1.9895833333333333</v>
      </c>
      <c r="D97" s="3" t="e">
        <f t="shared" si="4"/>
        <v>#NUM!</v>
      </c>
      <c r="E97" s="3" t="e">
        <f t="shared" si="6"/>
        <v>#NUM!</v>
      </c>
      <c r="F97" s="3" t="e">
        <f t="shared" si="7"/>
        <v>#NUM!</v>
      </c>
      <c r="G97" s="3" t="e">
        <f t="shared" si="7"/>
        <v>#NUM!</v>
      </c>
    </row>
    <row r="98" spans="2:7" x14ac:dyDescent="0.4">
      <c r="B98" s="3">
        <v>97</v>
      </c>
      <c r="C98" s="3">
        <f t="shared" si="5"/>
        <v>2.0104166666666665</v>
      </c>
      <c r="D98" s="3" t="e">
        <f t="shared" si="4"/>
        <v>#NUM!</v>
      </c>
      <c r="E98" s="3" t="e">
        <f t="shared" si="6"/>
        <v>#NUM!</v>
      </c>
      <c r="F98" s="3" t="e">
        <f t="shared" si="7"/>
        <v>#NUM!</v>
      </c>
      <c r="G98" s="3" t="e">
        <f t="shared" si="7"/>
        <v>#NUM!</v>
      </c>
    </row>
    <row r="99" spans="2:7" x14ac:dyDescent="0.4">
      <c r="B99" s="3">
        <v>98</v>
      </c>
      <c r="C99" s="3">
        <f t="shared" si="5"/>
        <v>2.03125</v>
      </c>
      <c r="D99" s="3" t="e">
        <f t="shared" si="4"/>
        <v>#NUM!</v>
      </c>
      <c r="E99" s="3" t="e">
        <f t="shared" si="6"/>
        <v>#NUM!</v>
      </c>
      <c r="F99" s="3" t="e">
        <f t="shared" si="7"/>
        <v>#NUM!</v>
      </c>
      <c r="G99" s="3" t="e">
        <f t="shared" si="7"/>
        <v>#NUM!</v>
      </c>
    </row>
    <row r="100" spans="2:7" x14ac:dyDescent="0.4">
      <c r="B100" s="3">
        <v>99</v>
      </c>
      <c r="C100" s="3">
        <f t="shared" si="5"/>
        <v>2.0520833333333335</v>
      </c>
      <c r="D100" s="3" t="e">
        <f t="shared" si="4"/>
        <v>#NUM!</v>
      </c>
      <c r="E100" s="3" t="e">
        <f t="shared" si="6"/>
        <v>#NUM!</v>
      </c>
      <c r="F100" s="3" t="e">
        <f t="shared" si="7"/>
        <v>#NUM!</v>
      </c>
      <c r="G100" s="3" t="e">
        <f t="shared" si="7"/>
        <v>#NUM!</v>
      </c>
    </row>
    <row r="101" spans="2:7" x14ac:dyDescent="0.4">
      <c r="B101" s="3">
        <v>100</v>
      </c>
      <c r="C101" s="3">
        <f t="shared" si="5"/>
        <v>2.0729166666666665</v>
      </c>
      <c r="D101" s="3" t="e">
        <f t="shared" si="4"/>
        <v>#NUM!</v>
      </c>
      <c r="E101" s="3" t="e">
        <f t="shared" si="6"/>
        <v>#NUM!</v>
      </c>
      <c r="F101" s="3" t="e">
        <f t="shared" si="7"/>
        <v>#NUM!</v>
      </c>
      <c r="G101" s="3" t="e">
        <f t="shared" si="7"/>
        <v>#NUM!</v>
      </c>
    </row>
    <row r="102" spans="2:7" x14ac:dyDescent="0.4">
      <c r="B102" s="3">
        <v>101</v>
      </c>
      <c r="C102" s="3">
        <f t="shared" si="5"/>
        <v>2.09375</v>
      </c>
      <c r="D102" s="3" t="e">
        <f t="shared" si="4"/>
        <v>#NUM!</v>
      </c>
      <c r="E102" s="3" t="e">
        <f t="shared" si="6"/>
        <v>#NUM!</v>
      </c>
      <c r="F102" s="3" t="e">
        <f t="shared" si="7"/>
        <v>#NUM!</v>
      </c>
      <c r="G102" s="3" t="e">
        <f t="shared" si="7"/>
        <v>#NUM!</v>
      </c>
    </row>
    <row r="103" spans="2:7" x14ac:dyDescent="0.4">
      <c r="B103" s="3">
        <v>102</v>
      </c>
      <c r="C103" s="3">
        <f t="shared" si="5"/>
        <v>2.1145833333333335</v>
      </c>
      <c r="D103" s="3" t="e">
        <f t="shared" si="4"/>
        <v>#NUM!</v>
      </c>
      <c r="E103" s="3" t="e">
        <f t="shared" si="6"/>
        <v>#NUM!</v>
      </c>
      <c r="F103" s="3" t="e">
        <f t="shared" si="7"/>
        <v>#NUM!</v>
      </c>
      <c r="G103" s="3" t="e">
        <f t="shared" si="7"/>
        <v>#NUM!</v>
      </c>
    </row>
    <row r="104" spans="2:7" x14ac:dyDescent="0.4">
      <c r="B104" s="3">
        <v>103</v>
      </c>
      <c r="C104" s="3">
        <f t="shared" si="5"/>
        <v>2.1354166666666665</v>
      </c>
      <c r="D104" s="3" t="e">
        <f t="shared" si="4"/>
        <v>#NUM!</v>
      </c>
      <c r="E104" s="3" t="e">
        <f t="shared" si="6"/>
        <v>#NUM!</v>
      </c>
      <c r="F104" s="3" t="e">
        <f t="shared" si="7"/>
        <v>#NUM!</v>
      </c>
      <c r="G104" s="3" t="e">
        <f t="shared" si="7"/>
        <v>#NUM!</v>
      </c>
    </row>
    <row r="105" spans="2:7" x14ac:dyDescent="0.4">
      <c r="B105" s="3">
        <v>104</v>
      </c>
      <c r="C105" s="3">
        <f t="shared" si="5"/>
        <v>2.15625</v>
      </c>
      <c r="D105" s="3" t="e">
        <f t="shared" si="4"/>
        <v>#NUM!</v>
      </c>
      <c r="E105" s="3" t="e">
        <f t="shared" si="6"/>
        <v>#NUM!</v>
      </c>
      <c r="F105" s="3" t="e">
        <f t="shared" si="7"/>
        <v>#NUM!</v>
      </c>
      <c r="G105" s="3" t="e">
        <f t="shared" si="7"/>
        <v>#NUM!</v>
      </c>
    </row>
    <row r="106" spans="2:7" x14ac:dyDescent="0.4">
      <c r="B106" s="3">
        <v>105</v>
      </c>
      <c r="C106" s="3">
        <f t="shared" si="5"/>
        <v>2.1770833333333335</v>
      </c>
      <c r="D106" s="3" t="e">
        <f t="shared" si="4"/>
        <v>#NUM!</v>
      </c>
      <c r="E106" s="3" t="e">
        <f t="shared" si="6"/>
        <v>#NUM!</v>
      </c>
      <c r="F106" s="3" t="e">
        <f t="shared" si="7"/>
        <v>#NUM!</v>
      </c>
      <c r="G106" s="3" t="e">
        <f t="shared" si="7"/>
        <v>#NUM!</v>
      </c>
    </row>
    <row r="107" spans="2:7" x14ac:dyDescent="0.4">
      <c r="B107" s="3">
        <v>106</v>
      </c>
      <c r="C107" s="3">
        <f t="shared" si="5"/>
        <v>2.1979166666666665</v>
      </c>
      <c r="D107" s="3" t="e">
        <f t="shared" si="4"/>
        <v>#NUM!</v>
      </c>
      <c r="E107" s="3" t="e">
        <f t="shared" si="6"/>
        <v>#NUM!</v>
      </c>
      <c r="F107" s="3" t="e">
        <f t="shared" si="7"/>
        <v>#NUM!</v>
      </c>
      <c r="G107" s="3" t="e">
        <f t="shared" si="7"/>
        <v>#NUM!</v>
      </c>
    </row>
    <row r="108" spans="2:7" x14ac:dyDescent="0.4">
      <c r="B108" s="3">
        <v>107</v>
      </c>
      <c r="C108" s="3">
        <f t="shared" si="5"/>
        <v>2.21875</v>
      </c>
      <c r="D108" s="3" t="e">
        <f t="shared" si="4"/>
        <v>#NUM!</v>
      </c>
      <c r="E108" s="3" t="e">
        <f t="shared" si="6"/>
        <v>#NUM!</v>
      </c>
      <c r="F108" s="3" t="e">
        <f t="shared" si="7"/>
        <v>#NUM!</v>
      </c>
      <c r="G108" s="3" t="e">
        <f t="shared" si="7"/>
        <v>#NUM!</v>
      </c>
    </row>
    <row r="109" spans="2:7" x14ac:dyDescent="0.4">
      <c r="B109" s="3">
        <v>108</v>
      </c>
      <c r="C109" s="3">
        <f t="shared" si="5"/>
        <v>2.2395833333333335</v>
      </c>
      <c r="D109" s="3" t="e">
        <f t="shared" si="4"/>
        <v>#NUM!</v>
      </c>
      <c r="E109" s="3" t="e">
        <f t="shared" si="6"/>
        <v>#NUM!</v>
      </c>
      <c r="F109" s="3" t="e">
        <f t="shared" si="7"/>
        <v>#NUM!</v>
      </c>
      <c r="G109" s="3" t="e">
        <f t="shared" si="7"/>
        <v>#NUM!</v>
      </c>
    </row>
    <row r="110" spans="2:7" x14ac:dyDescent="0.4">
      <c r="B110" s="3">
        <v>109</v>
      </c>
      <c r="C110" s="3">
        <f t="shared" si="5"/>
        <v>2.2604166666666665</v>
      </c>
      <c r="D110" s="3" t="e">
        <f t="shared" si="4"/>
        <v>#NUM!</v>
      </c>
      <c r="E110" s="3" t="e">
        <f t="shared" si="6"/>
        <v>#NUM!</v>
      </c>
      <c r="F110" s="3" t="e">
        <f t="shared" si="7"/>
        <v>#NUM!</v>
      </c>
      <c r="G110" s="3" t="e">
        <f t="shared" si="7"/>
        <v>#NUM!</v>
      </c>
    </row>
    <row r="111" spans="2:7" x14ac:dyDescent="0.4">
      <c r="B111" s="3">
        <v>110</v>
      </c>
      <c r="C111" s="3">
        <f t="shared" si="5"/>
        <v>2.28125</v>
      </c>
      <c r="D111" s="3" t="e">
        <f t="shared" si="4"/>
        <v>#NUM!</v>
      </c>
      <c r="E111" s="3" t="e">
        <f t="shared" si="6"/>
        <v>#NUM!</v>
      </c>
      <c r="F111" s="3" t="e">
        <f t="shared" si="7"/>
        <v>#NUM!</v>
      </c>
      <c r="G111" s="3" t="e">
        <f t="shared" si="7"/>
        <v>#NUM!</v>
      </c>
    </row>
    <row r="112" spans="2:7" x14ac:dyDescent="0.4">
      <c r="B112" s="3">
        <v>111</v>
      </c>
      <c r="C112" s="3">
        <f t="shared" si="5"/>
        <v>2.3020833333333335</v>
      </c>
      <c r="D112" s="3" t="e">
        <f t="shared" si="4"/>
        <v>#NUM!</v>
      </c>
      <c r="E112" s="3" t="e">
        <f t="shared" si="6"/>
        <v>#NUM!</v>
      </c>
      <c r="F112" s="3" t="e">
        <f t="shared" si="7"/>
        <v>#NUM!</v>
      </c>
      <c r="G112" s="3" t="e">
        <f t="shared" si="7"/>
        <v>#NUM!</v>
      </c>
    </row>
    <row r="113" spans="2:7" x14ac:dyDescent="0.4">
      <c r="B113" s="3">
        <v>112</v>
      </c>
      <c r="C113" s="3">
        <f t="shared" si="5"/>
        <v>2.3229166666666665</v>
      </c>
      <c r="D113" s="3" t="e">
        <f t="shared" si="4"/>
        <v>#NUM!</v>
      </c>
      <c r="E113" s="3" t="e">
        <f t="shared" si="6"/>
        <v>#NUM!</v>
      </c>
      <c r="F113" s="3" t="e">
        <f t="shared" si="7"/>
        <v>#NUM!</v>
      </c>
      <c r="G113" s="3" t="e">
        <f t="shared" si="7"/>
        <v>#NUM!</v>
      </c>
    </row>
    <row r="114" spans="2:7" x14ac:dyDescent="0.4">
      <c r="B114" s="3">
        <v>113</v>
      </c>
      <c r="C114" s="3">
        <f t="shared" si="5"/>
        <v>2.34375</v>
      </c>
      <c r="D114" s="3" t="e">
        <f t="shared" ref="D114:D145" si="8">SMALL($A$2:$A$49,B114)</f>
        <v>#NUM!</v>
      </c>
      <c r="E114" s="3" t="e">
        <f t="shared" si="6"/>
        <v>#NUM!</v>
      </c>
      <c r="F114" s="3" t="e">
        <f t="shared" si="7"/>
        <v>#NUM!</v>
      </c>
      <c r="G114" s="3" t="e">
        <f t="shared" si="7"/>
        <v>#NUM!</v>
      </c>
    </row>
    <row r="115" spans="2:7" x14ac:dyDescent="0.4">
      <c r="B115" s="3">
        <v>114</v>
      </c>
      <c r="C115" s="3">
        <f t="shared" si="5"/>
        <v>2.3645833333333335</v>
      </c>
      <c r="D115" s="3" t="e">
        <f t="shared" si="8"/>
        <v>#NUM!</v>
      </c>
      <c r="E115" s="3" t="e">
        <f t="shared" si="6"/>
        <v>#NUM!</v>
      </c>
      <c r="F115" s="3" t="e">
        <f t="shared" si="7"/>
        <v>#NUM!</v>
      </c>
      <c r="G115" s="3" t="e">
        <f t="shared" si="7"/>
        <v>#NUM!</v>
      </c>
    </row>
    <row r="116" spans="2:7" x14ac:dyDescent="0.4">
      <c r="B116" s="3">
        <v>115</v>
      </c>
      <c r="C116" s="3">
        <f t="shared" si="5"/>
        <v>2.3854166666666665</v>
      </c>
      <c r="D116" s="3" t="e">
        <f t="shared" si="8"/>
        <v>#NUM!</v>
      </c>
      <c r="E116" s="3" t="e">
        <f t="shared" si="6"/>
        <v>#NUM!</v>
      </c>
      <c r="F116" s="3" t="e">
        <f t="shared" si="7"/>
        <v>#NUM!</v>
      </c>
      <c r="G116" s="3" t="e">
        <f t="shared" si="7"/>
        <v>#NUM!</v>
      </c>
    </row>
    <row r="117" spans="2:7" x14ac:dyDescent="0.4">
      <c r="B117" s="3">
        <v>116</v>
      </c>
      <c r="C117" s="3">
        <f t="shared" si="5"/>
        <v>2.40625</v>
      </c>
      <c r="D117" s="3" t="e">
        <f t="shared" si="8"/>
        <v>#NUM!</v>
      </c>
      <c r="E117" s="3" t="e">
        <f t="shared" si="6"/>
        <v>#NUM!</v>
      </c>
      <c r="F117" s="3" t="e">
        <f t="shared" si="7"/>
        <v>#NUM!</v>
      </c>
      <c r="G117" s="3" t="e">
        <f t="shared" si="7"/>
        <v>#NUM!</v>
      </c>
    </row>
    <row r="118" spans="2:7" x14ac:dyDescent="0.4">
      <c r="B118" s="3">
        <v>117</v>
      </c>
      <c r="C118" s="3">
        <f t="shared" si="5"/>
        <v>2.4270833333333335</v>
      </c>
      <c r="D118" s="3" t="e">
        <f t="shared" si="8"/>
        <v>#NUM!</v>
      </c>
      <c r="E118" s="3" t="e">
        <f t="shared" si="6"/>
        <v>#NUM!</v>
      </c>
      <c r="F118" s="3" t="e">
        <f t="shared" si="7"/>
        <v>#NUM!</v>
      </c>
      <c r="G118" s="3" t="e">
        <f t="shared" si="7"/>
        <v>#NUM!</v>
      </c>
    </row>
    <row r="119" spans="2:7" x14ac:dyDescent="0.4">
      <c r="B119" s="3">
        <v>118</v>
      </c>
      <c r="C119" s="3">
        <f t="shared" si="5"/>
        <v>2.4479166666666665</v>
      </c>
      <c r="D119" s="3" t="e">
        <f t="shared" si="8"/>
        <v>#NUM!</v>
      </c>
      <c r="E119" s="3" t="e">
        <f t="shared" si="6"/>
        <v>#NUM!</v>
      </c>
      <c r="F119" s="3" t="e">
        <f t="shared" si="7"/>
        <v>#NUM!</v>
      </c>
      <c r="G119" s="3" t="e">
        <f t="shared" si="7"/>
        <v>#NUM!</v>
      </c>
    </row>
    <row r="120" spans="2:7" x14ac:dyDescent="0.4">
      <c r="B120" s="3">
        <v>119</v>
      </c>
      <c r="C120" s="3">
        <f t="shared" si="5"/>
        <v>2.46875</v>
      </c>
      <c r="D120" s="3" t="e">
        <f t="shared" si="8"/>
        <v>#NUM!</v>
      </c>
      <c r="E120" s="3" t="e">
        <f t="shared" si="6"/>
        <v>#NUM!</v>
      </c>
      <c r="F120" s="3" t="e">
        <f t="shared" si="7"/>
        <v>#NUM!</v>
      </c>
      <c r="G120" s="3" t="e">
        <f t="shared" si="7"/>
        <v>#NUM!</v>
      </c>
    </row>
    <row r="121" spans="2:7" x14ac:dyDescent="0.4">
      <c r="B121" s="3">
        <v>120</v>
      </c>
      <c r="C121" s="3">
        <f t="shared" si="5"/>
        <v>2.4895833333333335</v>
      </c>
      <c r="D121" s="3" t="e">
        <f t="shared" si="8"/>
        <v>#NUM!</v>
      </c>
      <c r="E121" s="3" t="e">
        <f t="shared" si="6"/>
        <v>#NUM!</v>
      </c>
      <c r="F121" s="3" t="e">
        <f t="shared" si="7"/>
        <v>#NUM!</v>
      </c>
      <c r="G121" s="3" t="e">
        <f t="shared" si="7"/>
        <v>#NUM!</v>
      </c>
    </row>
    <row r="122" spans="2:7" x14ac:dyDescent="0.4">
      <c r="B122" s="3">
        <v>121</v>
      </c>
      <c r="C122" s="3">
        <f t="shared" si="5"/>
        <v>2.5104166666666665</v>
      </c>
      <c r="D122" s="3" t="e">
        <f t="shared" si="8"/>
        <v>#NUM!</v>
      </c>
      <c r="E122" s="3" t="e">
        <f t="shared" si="6"/>
        <v>#NUM!</v>
      </c>
      <c r="F122" s="3" t="e">
        <f t="shared" si="7"/>
        <v>#NUM!</v>
      </c>
      <c r="G122" s="3" t="e">
        <f t="shared" si="7"/>
        <v>#NUM!</v>
      </c>
    </row>
    <row r="123" spans="2:7" x14ac:dyDescent="0.4">
      <c r="B123" s="3">
        <v>122</v>
      </c>
      <c r="C123" s="3">
        <f t="shared" si="5"/>
        <v>2.53125</v>
      </c>
      <c r="D123" s="3" t="e">
        <f t="shared" si="8"/>
        <v>#NUM!</v>
      </c>
      <c r="E123" s="3" t="e">
        <f t="shared" si="6"/>
        <v>#NUM!</v>
      </c>
      <c r="F123" s="3" t="e">
        <f t="shared" si="7"/>
        <v>#NUM!</v>
      </c>
      <c r="G123" s="3" t="e">
        <f t="shared" si="7"/>
        <v>#NUM!</v>
      </c>
    </row>
    <row r="124" spans="2:7" x14ac:dyDescent="0.4">
      <c r="B124" s="3">
        <v>123</v>
      </c>
      <c r="C124" s="3">
        <f t="shared" si="5"/>
        <v>2.5520833333333335</v>
      </c>
      <c r="D124" s="3" t="e">
        <f t="shared" si="8"/>
        <v>#NUM!</v>
      </c>
      <c r="E124" s="3" t="e">
        <f t="shared" si="6"/>
        <v>#NUM!</v>
      </c>
      <c r="F124" s="3" t="e">
        <f t="shared" si="7"/>
        <v>#NUM!</v>
      </c>
      <c r="G124" s="3" t="e">
        <f t="shared" si="7"/>
        <v>#NUM!</v>
      </c>
    </row>
    <row r="125" spans="2:7" x14ac:dyDescent="0.4">
      <c r="B125" s="3">
        <v>124</v>
      </c>
      <c r="C125" s="3">
        <f t="shared" si="5"/>
        <v>2.5729166666666665</v>
      </c>
      <c r="D125" s="3" t="e">
        <f t="shared" si="8"/>
        <v>#NUM!</v>
      </c>
      <c r="E125" s="3" t="e">
        <f t="shared" si="6"/>
        <v>#NUM!</v>
      </c>
      <c r="F125" s="3" t="e">
        <f t="shared" si="7"/>
        <v>#NUM!</v>
      </c>
      <c r="G125" s="3" t="e">
        <f t="shared" si="7"/>
        <v>#NUM!</v>
      </c>
    </row>
    <row r="126" spans="2:7" x14ac:dyDescent="0.4">
      <c r="B126" s="3">
        <v>125</v>
      </c>
      <c r="C126" s="3">
        <f t="shared" si="5"/>
        <v>2.59375</v>
      </c>
      <c r="D126" s="3" t="e">
        <f t="shared" si="8"/>
        <v>#NUM!</v>
      </c>
      <c r="E126" s="3" t="e">
        <f t="shared" si="6"/>
        <v>#NUM!</v>
      </c>
      <c r="F126" s="3" t="e">
        <f t="shared" si="7"/>
        <v>#NUM!</v>
      </c>
      <c r="G126" s="3" t="e">
        <f t="shared" si="7"/>
        <v>#NUM!</v>
      </c>
    </row>
    <row r="127" spans="2:7" x14ac:dyDescent="0.4">
      <c r="B127" s="3">
        <v>126</v>
      </c>
      <c r="C127" s="3">
        <f t="shared" si="5"/>
        <v>2.6145833333333335</v>
      </c>
      <c r="D127" s="3" t="e">
        <f t="shared" si="8"/>
        <v>#NUM!</v>
      </c>
      <c r="E127" s="3" t="e">
        <f t="shared" si="6"/>
        <v>#NUM!</v>
      </c>
      <c r="F127" s="3" t="e">
        <f t="shared" si="7"/>
        <v>#NUM!</v>
      </c>
      <c r="G127" s="3" t="e">
        <f t="shared" si="7"/>
        <v>#NUM!</v>
      </c>
    </row>
    <row r="128" spans="2:7" x14ac:dyDescent="0.4">
      <c r="B128" s="3">
        <v>127</v>
      </c>
      <c r="C128" s="3">
        <f t="shared" si="5"/>
        <v>2.6354166666666665</v>
      </c>
      <c r="D128" s="3" t="e">
        <f t="shared" si="8"/>
        <v>#NUM!</v>
      </c>
      <c r="E128" s="3" t="e">
        <f t="shared" si="6"/>
        <v>#NUM!</v>
      </c>
      <c r="F128" s="3" t="e">
        <f t="shared" si="7"/>
        <v>#NUM!</v>
      </c>
      <c r="G128" s="3" t="e">
        <f t="shared" si="7"/>
        <v>#NUM!</v>
      </c>
    </row>
    <row r="129" spans="2:7" x14ac:dyDescent="0.4">
      <c r="B129" s="3">
        <v>128</v>
      </c>
      <c r="C129" s="3">
        <f t="shared" si="5"/>
        <v>2.65625</v>
      </c>
      <c r="D129" s="3" t="e">
        <f t="shared" si="8"/>
        <v>#NUM!</v>
      </c>
      <c r="E129" s="3" t="e">
        <f t="shared" si="6"/>
        <v>#NUM!</v>
      </c>
      <c r="F129" s="3" t="e">
        <f t="shared" si="7"/>
        <v>#NUM!</v>
      </c>
      <c r="G129" s="3" t="e">
        <f t="shared" si="7"/>
        <v>#NUM!</v>
      </c>
    </row>
    <row r="130" spans="2:7" x14ac:dyDescent="0.4">
      <c r="B130" s="3">
        <v>129</v>
      </c>
      <c r="C130" s="3">
        <f t="shared" ref="C130:C145" si="9">(B130-0.5)/$J$2</f>
        <v>2.6770833333333335</v>
      </c>
      <c r="D130" s="3" t="e">
        <f t="shared" si="8"/>
        <v>#NUM!</v>
      </c>
      <c r="E130" s="3" t="e">
        <f t="shared" si="6"/>
        <v>#NUM!</v>
      </c>
      <c r="F130" s="3" t="e">
        <f t="shared" si="7"/>
        <v>#NUM!</v>
      </c>
      <c r="G130" s="3" t="e">
        <f t="shared" si="7"/>
        <v>#NUM!</v>
      </c>
    </row>
    <row r="131" spans="2:7" x14ac:dyDescent="0.4">
      <c r="B131" s="3">
        <v>130</v>
      </c>
      <c r="C131" s="3">
        <f t="shared" si="9"/>
        <v>2.6979166666666665</v>
      </c>
      <c r="D131" s="3" t="e">
        <f t="shared" si="8"/>
        <v>#NUM!</v>
      </c>
      <c r="E131" s="3" t="e">
        <f t="shared" ref="E131:E145" si="10">_xlfn.NORM.INV(C131,$J$3,$J$4)</f>
        <v>#NUM!</v>
      </c>
      <c r="F131" s="3" t="e">
        <f t="shared" ref="F131:G145" si="11">_xlfn.NORM.DIST(D131,$J$3,$J$4,FALSE)</f>
        <v>#NUM!</v>
      </c>
      <c r="G131" s="3" t="e">
        <f t="shared" si="11"/>
        <v>#NUM!</v>
      </c>
    </row>
    <row r="132" spans="2:7" x14ac:dyDescent="0.4">
      <c r="B132" s="3">
        <v>131</v>
      </c>
      <c r="C132" s="3">
        <f t="shared" si="9"/>
        <v>2.71875</v>
      </c>
      <c r="D132" s="3" t="e">
        <f t="shared" si="8"/>
        <v>#NUM!</v>
      </c>
      <c r="E132" s="3" t="e">
        <f t="shared" si="10"/>
        <v>#NUM!</v>
      </c>
      <c r="F132" s="3" t="e">
        <f t="shared" si="11"/>
        <v>#NUM!</v>
      </c>
      <c r="G132" s="3" t="e">
        <f t="shared" si="11"/>
        <v>#NUM!</v>
      </c>
    </row>
    <row r="133" spans="2:7" x14ac:dyDescent="0.4">
      <c r="B133" s="3">
        <v>132</v>
      </c>
      <c r="C133" s="3">
        <f t="shared" si="9"/>
        <v>2.7395833333333335</v>
      </c>
      <c r="D133" s="3" t="e">
        <f t="shared" si="8"/>
        <v>#NUM!</v>
      </c>
      <c r="E133" s="3" t="e">
        <f t="shared" si="10"/>
        <v>#NUM!</v>
      </c>
      <c r="F133" s="3" t="e">
        <f t="shared" si="11"/>
        <v>#NUM!</v>
      </c>
      <c r="G133" s="3" t="e">
        <f t="shared" si="11"/>
        <v>#NUM!</v>
      </c>
    </row>
    <row r="134" spans="2:7" x14ac:dyDescent="0.4">
      <c r="B134" s="3">
        <v>133</v>
      </c>
      <c r="C134" s="3">
        <f t="shared" si="9"/>
        <v>2.7604166666666665</v>
      </c>
      <c r="D134" s="3" t="e">
        <f t="shared" si="8"/>
        <v>#NUM!</v>
      </c>
      <c r="E134" s="3" t="e">
        <f t="shared" si="10"/>
        <v>#NUM!</v>
      </c>
      <c r="F134" s="3" t="e">
        <f t="shared" si="11"/>
        <v>#NUM!</v>
      </c>
      <c r="G134" s="3" t="e">
        <f t="shared" si="11"/>
        <v>#NUM!</v>
      </c>
    </row>
    <row r="135" spans="2:7" x14ac:dyDescent="0.4">
      <c r="B135" s="3">
        <v>134</v>
      </c>
      <c r="C135" s="3">
        <f t="shared" si="9"/>
        <v>2.78125</v>
      </c>
      <c r="D135" s="3" t="e">
        <f t="shared" si="8"/>
        <v>#NUM!</v>
      </c>
      <c r="E135" s="3" t="e">
        <f t="shared" si="10"/>
        <v>#NUM!</v>
      </c>
      <c r="F135" s="3" t="e">
        <f t="shared" si="11"/>
        <v>#NUM!</v>
      </c>
      <c r="G135" s="3" t="e">
        <f t="shared" si="11"/>
        <v>#NUM!</v>
      </c>
    </row>
    <row r="136" spans="2:7" x14ac:dyDescent="0.4">
      <c r="B136" s="3">
        <v>135</v>
      </c>
      <c r="C136" s="3">
        <f t="shared" si="9"/>
        <v>2.8020833333333335</v>
      </c>
      <c r="D136" s="3" t="e">
        <f t="shared" si="8"/>
        <v>#NUM!</v>
      </c>
      <c r="E136" s="3" t="e">
        <f t="shared" si="10"/>
        <v>#NUM!</v>
      </c>
      <c r="F136" s="3" t="e">
        <f t="shared" si="11"/>
        <v>#NUM!</v>
      </c>
      <c r="G136" s="3" t="e">
        <f t="shared" si="11"/>
        <v>#NUM!</v>
      </c>
    </row>
    <row r="137" spans="2:7" x14ac:dyDescent="0.4">
      <c r="B137" s="3">
        <v>136</v>
      </c>
      <c r="C137" s="3">
        <f t="shared" si="9"/>
        <v>2.8229166666666665</v>
      </c>
      <c r="D137" s="3" t="e">
        <f t="shared" si="8"/>
        <v>#NUM!</v>
      </c>
      <c r="E137" s="3" t="e">
        <f t="shared" si="10"/>
        <v>#NUM!</v>
      </c>
      <c r="F137" s="3" t="e">
        <f t="shared" si="11"/>
        <v>#NUM!</v>
      </c>
      <c r="G137" s="3" t="e">
        <f t="shared" si="11"/>
        <v>#NUM!</v>
      </c>
    </row>
    <row r="138" spans="2:7" x14ac:dyDescent="0.4">
      <c r="B138" s="3">
        <v>137</v>
      </c>
      <c r="C138" s="3">
        <f t="shared" si="9"/>
        <v>2.84375</v>
      </c>
      <c r="D138" s="3" t="e">
        <f t="shared" si="8"/>
        <v>#NUM!</v>
      </c>
      <c r="E138" s="3" t="e">
        <f t="shared" si="10"/>
        <v>#NUM!</v>
      </c>
      <c r="F138" s="3" t="e">
        <f t="shared" si="11"/>
        <v>#NUM!</v>
      </c>
      <c r="G138" s="3" t="e">
        <f t="shared" si="11"/>
        <v>#NUM!</v>
      </c>
    </row>
    <row r="139" spans="2:7" x14ac:dyDescent="0.4">
      <c r="B139" s="3">
        <v>138</v>
      </c>
      <c r="C139" s="3">
        <f t="shared" si="9"/>
        <v>2.8645833333333335</v>
      </c>
      <c r="D139" s="3" t="e">
        <f t="shared" si="8"/>
        <v>#NUM!</v>
      </c>
      <c r="E139" s="3" t="e">
        <f t="shared" si="10"/>
        <v>#NUM!</v>
      </c>
      <c r="F139" s="3" t="e">
        <f t="shared" si="11"/>
        <v>#NUM!</v>
      </c>
      <c r="G139" s="3" t="e">
        <f t="shared" si="11"/>
        <v>#NUM!</v>
      </c>
    </row>
    <row r="140" spans="2:7" x14ac:dyDescent="0.4">
      <c r="B140" s="3">
        <v>139</v>
      </c>
      <c r="C140" s="3">
        <f t="shared" si="9"/>
        <v>2.8854166666666665</v>
      </c>
      <c r="D140" s="3" t="e">
        <f t="shared" si="8"/>
        <v>#NUM!</v>
      </c>
      <c r="E140" s="3" t="e">
        <f t="shared" si="10"/>
        <v>#NUM!</v>
      </c>
      <c r="F140" s="3" t="e">
        <f t="shared" si="11"/>
        <v>#NUM!</v>
      </c>
      <c r="G140" s="3" t="e">
        <f t="shared" si="11"/>
        <v>#NUM!</v>
      </c>
    </row>
    <row r="141" spans="2:7" x14ac:dyDescent="0.4">
      <c r="B141" s="3">
        <v>140</v>
      </c>
      <c r="C141" s="3">
        <f t="shared" si="9"/>
        <v>2.90625</v>
      </c>
      <c r="D141" s="3" t="e">
        <f t="shared" si="8"/>
        <v>#NUM!</v>
      </c>
      <c r="E141" s="3" t="e">
        <f t="shared" si="10"/>
        <v>#NUM!</v>
      </c>
      <c r="F141" s="3" t="e">
        <f t="shared" si="11"/>
        <v>#NUM!</v>
      </c>
      <c r="G141" s="3" t="e">
        <f t="shared" si="11"/>
        <v>#NUM!</v>
      </c>
    </row>
    <row r="142" spans="2:7" x14ac:dyDescent="0.4">
      <c r="B142" s="3">
        <v>141</v>
      </c>
      <c r="C142" s="3">
        <f t="shared" si="9"/>
        <v>2.9270833333333335</v>
      </c>
      <c r="D142" s="3" t="e">
        <f t="shared" si="8"/>
        <v>#NUM!</v>
      </c>
      <c r="E142" s="3" t="e">
        <f t="shared" si="10"/>
        <v>#NUM!</v>
      </c>
      <c r="F142" s="3" t="e">
        <f t="shared" si="11"/>
        <v>#NUM!</v>
      </c>
      <c r="G142" s="3" t="e">
        <f t="shared" si="11"/>
        <v>#NUM!</v>
      </c>
    </row>
    <row r="143" spans="2:7" x14ac:dyDescent="0.4">
      <c r="B143" s="3">
        <v>142</v>
      </c>
      <c r="C143" s="3">
        <f t="shared" si="9"/>
        <v>2.9479166666666665</v>
      </c>
      <c r="D143" s="3" t="e">
        <f t="shared" si="8"/>
        <v>#NUM!</v>
      </c>
      <c r="E143" s="3" t="e">
        <f t="shared" si="10"/>
        <v>#NUM!</v>
      </c>
      <c r="F143" s="3" t="e">
        <f t="shared" si="11"/>
        <v>#NUM!</v>
      </c>
      <c r="G143" s="3" t="e">
        <f t="shared" si="11"/>
        <v>#NUM!</v>
      </c>
    </row>
    <row r="144" spans="2:7" x14ac:dyDescent="0.4">
      <c r="B144" s="3">
        <v>143</v>
      </c>
      <c r="C144" s="3">
        <f t="shared" si="9"/>
        <v>2.96875</v>
      </c>
      <c r="D144" s="3" t="e">
        <f t="shared" si="8"/>
        <v>#NUM!</v>
      </c>
      <c r="E144" s="3" t="e">
        <f t="shared" si="10"/>
        <v>#NUM!</v>
      </c>
      <c r="F144" s="3" t="e">
        <f t="shared" si="11"/>
        <v>#NUM!</v>
      </c>
      <c r="G144" s="3" t="e">
        <f t="shared" si="11"/>
        <v>#NUM!</v>
      </c>
    </row>
    <row r="145" spans="2:7" x14ac:dyDescent="0.4">
      <c r="B145" s="3">
        <v>144</v>
      </c>
      <c r="C145" s="3">
        <f t="shared" si="9"/>
        <v>2.9895833333333335</v>
      </c>
      <c r="D145" s="3" t="e">
        <f t="shared" si="8"/>
        <v>#NUM!</v>
      </c>
      <c r="E145" s="3" t="e">
        <f t="shared" si="10"/>
        <v>#NUM!</v>
      </c>
      <c r="F145" s="3" t="e">
        <f t="shared" si="11"/>
        <v>#NUM!</v>
      </c>
      <c r="G145" s="3" t="e">
        <f t="shared" si="11"/>
        <v>#NUM!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owner</cp:lastModifiedBy>
  <dcterms:created xsi:type="dcterms:W3CDTF">2022-09-07T10:41:40Z</dcterms:created>
  <dcterms:modified xsi:type="dcterms:W3CDTF">2022-09-11T03:31:42Z</dcterms:modified>
</cp:coreProperties>
</file>