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4F0F5DC2-8B08-4D49-AB13-1279A12F8DE2}" xr6:coauthVersionLast="47" xr6:coauthVersionMax="47" xr10:uidLastSave="{00000000-0000-0000-0000-000000000000}"/>
  <bookViews>
    <workbookView xWindow="-120" yWindow="-120" windowWidth="29040" windowHeight="15720" xr2:uid="{DAD1E7D8-E35B-F440-ADA5-639D466DF53E}"/>
  </bookViews>
  <sheets>
    <sheet name="Sheet1" sheetId="1" r:id="rId1"/>
  </sheets>
  <definedNames>
    <definedName name="_xlchart.v1.0" hidden="1">Sheet1!$B$2:$B$49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2" i="1"/>
  <c r="G2" i="1" s="1"/>
  <c r="D3" i="1"/>
  <c r="F3" i="1" s="1"/>
  <c r="H3" i="1" s="1"/>
  <c r="D4" i="1"/>
  <c r="F4" i="1" s="1"/>
  <c r="H4" i="1" s="1"/>
  <c r="D5" i="1"/>
  <c r="F5" i="1" s="1"/>
  <c r="H5" i="1" s="1"/>
  <c r="D6" i="1"/>
  <c r="F6" i="1" s="1"/>
  <c r="H6" i="1" s="1"/>
  <c r="D7" i="1"/>
  <c r="F7" i="1" s="1"/>
  <c r="H7" i="1" s="1"/>
  <c r="D8" i="1"/>
  <c r="F8" i="1" s="1"/>
  <c r="H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F18" i="1" s="1"/>
  <c r="H18" i="1" s="1"/>
  <c r="D19" i="1"/>
  <c r="F19" i="1" s="1"/>
  <c r="H19" i="1" s="1"/>
  <c r="D20" i="1"/>
  <c r="F20" i="1" s="1"/>
  <c r="H20" i="1" s="1"/>
  <c r="D21" i="1"/>
  <c r="F21" i="1" s="1"/>
  <c r="H21" i="1" s="1"/>
  <c r="D22" i="1"/>
  <c r="F22" i="1" s="1"/>
  <c r="H22" i="1" s="1"/>
  <c r="D23" i="1"/>
  <c r="F23" i="1" s="1"/>
  <c r="H23" i="1" s="1"/>
  <c r="D24" i="1"/>
  <c r="F24" i="1" s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H31" i="1" s="1"/>
  <c r="D32" i="1"/>
  <c r="F32" i="1" s="1"/>
  <c r="H32" i="1" s="1"/>
  <c r="D33" i="1"/>
  <c r="F33" i="1" s="1"/>
  <c r="H33" i="1" s="1"/>
  <c r="D34" i="1"/>
  <c r="F34" i="1" s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H43" i="1" s="1"/>
  <c r="D44" i="1"/>
  <c r="F44" i="1" s="1"/>
  <c r="H44" i="1" s="1"/>
  <c r="D45" i="1"/>
  <c r="F45" i="1" s="1"/>
  <c r="H45" i="1" s="1"/>
  <c r="D46" i="1"/>
  <c r="F46" i="1" s="1"/>
  <c r="H46" i="1" s="1"/>
  <c r="D47" i="1"/>
  <c r="F47" i="1" s="1"/>
  <c r="H47" i="1" s="1"/>
  <c r="D48" i="1"/>
  <c r="F48" i="1" s="1"/>
  <c r="H48" i="1" s="1"/>
  <c r="D49" i="1"/>
  <c r="F49" i="1" s="1"/>
  <c r="H49" i="1" s="1"/>
  <c r="D2" i="1"/>
  <c r="F2" i="1" s="1"/>
  <c r="H2" i="1" s="1"/>
  <c r="B54" i="1" l="1"/>
  <c r="B52" i="1"/>
  <c r="B53" i="1"/>
  <c r="B51" i="1"/>
  <c r="B55" i="1"/>
</calcChain>
</file>

<file path=xl/sharedStrings.xml><?xml version="1.0" encoding="utf-8"?>
<sst xmlns="http://schemas.openxmlformats.org/spreadsheetml/2006/main" count="11" uniqueCount="9">
  <si>
    <t>最高点</t>
    <rPh sb="0" eb="3">
      <t>サイコウテン</t>
    </rPh>
    <phoneticPr fontId="2"/>
  </si>
  <si>
    <t>最低点</t>
    <rPh sb="0" eb="3">
      <t>サイテイテン</t>
    </rPh>
    <phoneticPr fontId="2"/>
  </si>
  <si>
    <t>中央値</t>
    <rPh sb="0" eb="3">
      <t>チュウオウチ</t>
    </rPh>
    <phoneticPr fontId="2"/>
  </si>
  <si>
    <t>平均値</t>
    <rPh sb="0" eb="3">
      <t>ヘイキンチ</t>
    </rPh>
    <phoneticPr fontId="2"/>
  </si>
  <si>
    <t>標準偏差</t>
    <rPh sb="0" eb="4">
      <t>ヒョウジュンヘンサ</t>
    </rPh>
    <phoneticPr fontId="2"/>
  </si>
  <si>
    <t>データ数</t>
    <rPh sb="3" eb="4">
      <t>スウ</t>
    </rPh>
    <phoneticPr fontId="2"/>
  </si>
  <si>
    <t>点数</t>
    <rPh sb="0" eb="2">
      <t>テンスウ</t>
    </rPh>
    <phoneticPr fontId="2"/>
  </si>
  <si>
    <t>連番</t>
    <rPh sb="0" eb="2">
      <t>レンバン</t>
    </rPh>
    <phoneticPr fontId="2"/>
  </si>
  <si>
    <t>並びなおした点数</t>
    <rPh sb="0" eb="1">
      <t>ナラ</t>
    </rPh>
    <rPh sb="6" eb="8">
      <t>テンスウ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</si>
</sst>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8386351706036748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観測データの累積分布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3-42C0-99A5-86EDF32763D4}"/>
            </c:ext>
          </c:extLst>
        </c:ser>
        <c:ser>
          <c:idx val="1"/>
          <c:order val="1"/>
          <c:tx>
            <c:v>累積分布期待値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3-42C0-99A5-86EDF327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85231"/>
        <c:axId val="1103384399"/>
      </c:scatterChart>
      <c:valAx>
        <c:axId val="1103385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4399"/>
        <c:crosses val="autoZero"/>
        <c:crossBetween val="midCat"/>
      </c:valAx>
      <c:valAx>
        <c:axId val="110338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6084927424418"/>
          <c:y val="0.47280037911927675"/>
          <c:w val="0.4867173447699441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QQ</a:t>
            </a:r>
            <a:r>
              <a:rPr lang="en-US" altLang="ja-JP" baseline="0"/>
              <a:t> plot</a:t>
            </a:r>
            <a:endParaRPr lang="ja-JP" altLang="en-US"/>
          </a:p>
        </c:rich>
      </c:tx>
      <c:layout>
        <c:manualLayout>
          <c:xMode val="edge"/>
          <c:yMode val="edge"/>
          <c:x val="0.4268748906386701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4-430A-A2E8-E6967410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13743"/>
        <c:axId val="1106418735"/>
      </c:scatterChart>
      <c:valAx>
        <c:axId val="1106413743"/>
        <c:scaling>
          <c:orientation val="minMax"/>
          <c:max val="9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8735"/>
        <c:crosses val="autoZero"/>
        <c:crossBetween val="midCat"/>
      </c:valAx>
      <c:valAx>
        <c:axId val="1106418735"/>
        <c:scaling>
          <c:orientation val="minMax"/>
          <c:max val="9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確率分布期待値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xVal>
          <c:yVal>
            <c:numRef>
              <c:f>Sheet1!$H$2:$H$49</c:f>
              <c:numCache>
                <c:formatCode>General</c:formatCode>
                <c:ptCount val="48"/>
                <c:pt idx="0">
                  <c:v>2.706045938601583E-3</c:v>
                </c:pt>
                <c:pt idx="1">
                  <c:v>6.8960168994314144E-3</c:v>
                </c:pt>
                <c:pt idx="2">
                  <c:v>1.0438989808332371E-2</c:v>
                </c:pt>
                <c:pt idx="3">
                  <c:v>1.3574299351018377E-2</c:v>
                </c:pt>
                <c:pt idx="4">
                  <c:v>1.6399529185562114E-2</c:v>
                </c:pt>
                <c:pt idx="5">
                  <c:v>1.896918703487312E-2</c:v>
                </c:pt>
                <c:pt idx="6">
                  <c:v>2.1318351480292333E-2</c:v>
                </c:pt>
                <c:pt idx="7">
                  <c:v>2.3471546913443678E-2</c:v>
                </c:pt>
                <c:pt idx="8">
                  <c:v>2.5446877082472445E-2</c:v>
                </c:pt>
                <c:pt idx="9">
                  <c:v>2.7258224946482241E-2</c:v>
                </c:pt>
                <c:pt idx="10">
                  <c:v>2.8916536055444093E-2</c:v>
                </c:pt>
                <c:pt idx="11">
                  <c:v>3.0430619478248981E-2</c:v>
                </c:pt>
                <c:pt idx="12">
                  <c:v>3.1807674085480436E-2</c:v>
                </c:pt>
                <c:pt idx="13">
                  <c:v>3.3053648655301061E-2</c:v>
                </c:pt>
                <c:pt idx="14">
                  <c:v>3.4173496365455372E-2</c:v>
                </c:pt>
                <c:pt idx="15">
                  <c:v>3.517135936584663E-2</c:v>
                </c:pt>
                <c:pt idx="16">
                  <c:v>3.6050705421385207E-2</c:v>
                </c:pt>
                <c:pt idx="17">
                  <c:v>3.6814430677366228E-2</c:v>
                </c:pt>
                <c:pt idx="18">
                  <c:v>3.7464937803801911E-2</c:v>
                </c:pt>
                <c:pt idx="19">
                  <c:v>3.8004195768478244E-2</c:v>
                </c:pt>
                <c:pt idx="20">
                  <c:v>3.8433785539769991E-2</c:v>
                </c:pt>
                <c:pt idx="21">
                  <c:v>3.8754934716935911E-2</c:v>
                </c:pt>
                <c:pt idx="22">
                  <c:v>3.8968543186005865E-2</c:v>
                </c:pt>
                <c:pt idx="23">
                  <c:v>3.9075201256614053E-2</c:v>
                </c:pt>
                <c:pt idx="24">
                  <c:v>3.9075201256614053E-2</c:v>
                </c:pt>
                <c:pt idx="25">
                  <c:v>3.8968543186005865E-2</c:v>
                </c:pt>
                <c:pt idx="26">
                  <c:v>3.8754934716935897E-2</c:v>
                </c:pt>
                <c:pt idx="27">
                  <c:v>3.8433785539770005E-2</c:v>
                </c:pt>
                <c:pt idx="28">
                  <c:v>3.8004195768478244E-2</c:v>
                </c:pt>
                <c:pt idx="29">
                  <c:v>3.7464937803801911E-2</c:v>
                </c:pt>
                <c:pt idx="30">
                  <c:v>3.6814430677366228E-2</c:v>
                </c:pt>
                <c:pt idx="31">
                  <c:v>3.6050705421385207E-2</c:v>
                </c:pt>
                <c:pt idx="32">
                  <c:v>3.517135936584663E-2</c:v>
                </c:pt>
                <c:pt idx="33">
                  <c:v>3.4173496365455372E-2</c:v>
                </c:pt>
                <c:pt idx="34">
                  <c:v>3.3053648655301061E-2</c:v>
                </c:pt>
                <c:pt idx="35">
                  <c:v>3.1807674085480436E-2</c:v>
                </c:pt>
                <c:pt idx="36">
                  <c:v>3.0430619478248981E-2</c:v>
                </c:pt>
                <c:pt idx="37">
                  <c:v>2.8916536055444093E-2</c:v>
                </c:pt>
                <c:pt idx="38">
                  <c:v>2.7258224946482241E-2</c:v>
                </c:pt>
                <c:pt idx="39">
                  <c:v>2.5446877082472463E-2</c:v>
                </c:pt>
                <c:pt idx="40">
                  <c:v>2.3471546913443678E-2</c:v>
                </c:pt>
                <c:pt idx="41">
                  <c:v>2.1318351480292319E-2</c:v>
                </c:pt>
                <c:pt idx="42">
                  <c:v>1.8969187034873106E-2</c:v>
                </c:pt>
                <c:pt idx="43">
                  <c:v>1.6399529185562114E-2</c:v>
                </c:pt>
                <c:pt idx="44">
                  <c:v>1.3574299351018348E-2</c:v>
                </c:pt>
                <c:pt idx="45">
                  <c:v>1.0438989808332371E-2</c:v>
                </c:pt>
                <c:pt idx="46">
                  <c:v>6.8960168994314144E-3</c:v>
                </c:pt>
                <c:pt idx="47">
                  <c:v>2.7060459386015626E-3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EC-46EC-882A-E4FEEC988BE1}"/>
            </c:ext>
          </c:extLst>
        </c:ser>
        <c:ser>
          <c:idx val="0"/>
          <c:order val="1"/>
          <c:tx>
            <c:v>観測データの確率分布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xVal>
          <c:yVal>
            <c:numRef>
              <c:f>Sheet1!$G$2:$G$49</c:f>
              <c:numCache>
                <c:formatCode>General</c:formatCode>
                <c:ptCount val="48"/>
                <c:pt idx="0">
                  <c:v>1.2465294266996566E-3</c:v>
                </c:pt>
                <c:pt idx="1">
                  <c:v>2.0453552374110231E-3</c:v>
                </c:pt>
                <c:pt idx="2">
                  <c:v>2.5825450633501748E-3</c:v>
                </c:pt>
                <c:pt idx="3">
                  <c:v>4.0003532303986523E-3</c:v>
                </c:pt>
                <c:pt idx="4">
                  <c:v>1.367546227095926E-2</c:v>
                </c:pt>
                <c:pt idx="5">
                  <c:v>2.0053616908755855E-2</c:v>
                </c:pt>
                <c:pt idx="6">
                  <c:v>2.920721590286425E-2</c:v>
                </c:pt>
                <c:pt idx="7">
                  <c:v>2.920721590286425E-2</c:v>
                </c:pt>
                <c:pt idx="8">
                  <c:v>3.3275386251607517E-2</c:v>
                </c:pt>
                <c:pt idx="9">
                  <c:v>3.3275386251607517E-2</c:v>
                </c:pt>
                <c:pt idx="10">
                  <c:v>3.3275386251607517E-2</c:v>
                </c:pt>
                <c:pt idx="11">
                  <c:v>3.5009477787382358E-2</c:v>
                </c:pt>
                <c:pt idx="12">
                  <c:v>3.5009477787382358E-2</c:v>
                </c:pt>
                <c:pt idx="13">
                  <c:v>3.6482018867399178E-2</c:v>
                </c:pt>
                <c:pt idx="14">
                  <c:v>3.6482018867399178E-2</c:v>
                </c:pt>
                <c:pt idx="15">
                  <c:v>3.6482018867399178E-2</c:v>
                </c:pt>
                <c:pt idx="16">
                  <c:v>3.7653278624333611E-2</c:v>
                </c:pt>
                <c:pt idx="17">
                  <c:v>3.8490844152200811E-2</c:v>
                </c:pt>
                <c:pt idx="18">
                  <c:v>3.8971110119221698E-2</c:v>
                </c:pt>
                <c:pt idx="19">
                  <c:v>3.8971110119221698E-2</c:v>
                </c:pt>
                <c:pt idx="20">
                  <c:v>3.8971110119221698E-2</c:v>
                </c:pt>
                <c:pt idx="21">
                  <c:v>3.8971110119221698E-2</c:v>
                </c:pt>
                <c:pt idx="22">
                  <c:v>3.8971110119221698E-2</c:v>
                </c:pt>
                <c:pt idx="23">
                  <c:v>3.9080383960770959E-2</c:v>
                </c:pt>
                <c:pt idx="24">
                  <c:v>3.9080383960770959E-2</c:v>
                </c:pt>
                <c:pt idx="25">
                  <c:v>3.9080383960770959E-2</c:v>
                </c:pt>
                <c:pt idx="26">
                  <c:v>3.8184140736698693E-2</c:v>
                </c:pt>
                <c:pt idx="27">
                  <c:v>3.8184140736698693E-2</c:v>
                </c:pt>
                <c:pt idx="28">
                  <c:v>3.7204132064261666E-2</c:v>
                </c:pt>
                <c:pt idx="29">
                  <c:v>3.7204132064261666E-2</c:v>
                </c:pt>
                <c:pt idx="30">
                  <c:v>3.7204132064261666E-2</c:v>
                </c:pt>
                <c:pt idx="31">
                  <c:v>3.5902941883901238E-2</c:v>
                </c:pt>
                <c:pt idx="32">
                  <c:v>3.2486271089391623E-2</c:v>
                </c:pt>
                <c:pt idx="33">
                  <c:v>3.0460065527172411E-2</c:v>
                </c:pt>
                <c:pt idx="34">
                  <c:v>2.8287365759281716E-2</c:v>
                </c:pt>
                <c:pt idx="35">
                  <c:v>2.8287365759281716E-2</c:v>
                </c:pt>
                <c:pt idx="36">
                  <c:v>2.8287365759281716E-2</c:v>
                </c:pt>
                <c:pt idx="37">
                  <c:v>2.8287365759281716E-2</c:v>
                </c:pt>
                <c:pt idx="38">
                  <c:v>2.8287365759281716E-2</c:v>
                </c:pt>
                <c:pt idx="39">
                  <c:v>2.60186573746197E-2</c:v>
                </c:pt>
                <c:pt idx="40">
                  <c:v>2.3703253534321417E-2</c:v>
                </c:pt>
                <c:pt idx="41">
                  <c:v>2.3703253534321417E-2</c:v>
                </c:pt>
                <c:pt idx="42">
                  <c:v>1.9113764537571371E-2</c:v>
                </c:pt>
                <c:pt idx="43">
                  <c:v>1.6918483094850716E-2</c:v>
                </c:pt>
                <c:pt idx="44">
                  <c:v>1.6918483094850716E-2</c:v>
                </c:pt>
                <c:pt idx="45">
                  <c:v>1.4832259508299174E-2</c:v>
                </c:pt>
                <c:pt idx="46">
                  <c:v>1.4832259508299174E-2</c:v>
                </c:pt>
                <c:pt idx="47">
                  <c:v>1.1076210812933932E-2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C-46EC-882A-E4FEEC9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167"/>
        <c:axId val="210521823"/>
      </c:scatterChart>
      <c:valAx>
        <c:axId val="210515167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1823"/>
        <c:crosses val="autoZero"/>
        <c:crossBetween val="midCat"/>
      </c:valAx>
      <c:valAx>
        <c:axId val="210521823"/>
        <c:scaling>
          <c:orientation val="minMax"/>
          <c:max val="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4BE08CA5-3F90-40D8-BA46-D81D500E3330}" formatIdx="0">
          <cx:dataId val="0"/>
          <cx:layoutPr>
            <cx:binning intervalClosed="r" overflow="auto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561976</xdr:colOff>
      <xdr:row>62</xdr:row>
      <xdr:rowOff>52387</xdr:rowOff>
    </xdr:from>
    <xdr:to>
      <xdr:col>14</xdr:col>
      <xdr:colOff>200026</xdr:colOff>
      <xdr:row>73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91840A3-ECCF-53A6-9EA0-51A6A1910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6" y="15159037"/>
              <a:ext cx="10658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485775</xdr:colOff>
      <xdr:row>49</xdr:row>
      <xdr:rowOff>147637</xdr:rowOff>
    </xdr:from>
    <xdr:to>
      <xdr:col>11</xdr:col>
      <xdr:colOff>390525</xdr:colOff>
      <xdr:row>60</xdr:row>
      <xdr:rowOff>166687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1C06711-47E9-798A-ED88-84545AD3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49</xdr:row>
      <xdr:rowOff>242887</xdr:rowOff>
    </xdr:from>
    <xdr:to>
      <xdr:col>7</xdr:col>
      <xdr:colOff>485775</xdr:colOff>
      <xdr:row>61</xdr:row>
      <xdr:rowOff>14287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426BD60-5DD7-878C-20E1-A6AE65DE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49</xdr:row>
      <xdr:rowOff>166687</xdr:rowOff>
    </xdr:from>
    <xdr:to>
      <xdr:col>16</xdr:col>
      <xdr:colOff>257175</xdr:colOff>
      <xdr:row>60</xdr:row>
      <xdr:rowOff>185737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861417-F6A5-1063-DDC1-82CF4DEA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E23-EA71-7045-A889-4047F7229E03}">
  <dimension ref="A1:M55"/>
  <sheetViews>
    <sheetView tabSelected="1" workbookViewId="0">
      <selection activeCell="H3" sqref="H3"/>
    </sheetView>
  </sheetViews>
  <sheetFormatPr defaultColWidth="11.5546875" defaultRowHeight="19.5" x14ac:dyDescent="0.4"/>
  <cols>
    <col min="1" max="1" width="17.109375" bestFit="1" customWidth="1"/>
    <col min="4" max="4" width="13.5546875" customWidth="1"/>
    <col min="5" max="5" width="15.44140625" customWidth="1"/>
    <col min="6" max="8" width="13.5546875" customWidth="1"/>
    <col min="9" max="9" width="5.109375" customWidth="1"/>
    <col min="10" max="10" width="9.44140625" customWidth="1"/>
  </cols>
  <sheetData>
    <row r="1" spans="1:13" x14ac:dyDescent="0.4">
      <c r="B1" t="s">
        <v>6</v>
      </c>
      <c r="C1" t="s">
        <v>7</v>
      </c>
      <c r="E1" t="s">
        <v>8</v>
      </c>
    </row>
    <row r="2" spans="1:13" x14ac:dyDescent="0.4">
      <c r="B2">
        <v>62</v>
      </c>
      <c r="C2" s="3">
        <v>1</v>
      </c>
      <c r="D2" s="3">
        <f t="shared" ref="D2:D49" si="0">(C2-0.5)/$K$2</f>
        <v>1.0416666666666666E-2</v>
      </c>
      <c r="E2" s="3">
        <f>SMALL($B$2:$B$49,C2)</f>
        <v>41</v>
      </c>
      <c r="F2" s="3">
        <f>_xlfn.NORM.INV(D2,$K$3,$K$4)</f>
        <v>44.205406643280824</v>
      </c>
      <c r="G2" s="3">
        <f>_xlfn.NORM.DIST(E2,$K$3,$K$4,FALSE)</f>
        <v>1.2465294266996566E-3</v>
      </c>
      <c r="H2" s="3">
        <f>_xlfn.NORM.DIST(F2,$K$3,$K$4,FALSE)</f>
        <v>2.706045938601583E-3</v>
      </c>
      <c r="J2" t="s">
        <v>5</v>
      </c>
      <c r="K2">
        <v>48</v>
      </c>
    </row>
    <row r="3" spans="1:13" x14ac:dyDescent="0.4">
      <c r="B3" s="1">
        <v>41</v>
      </c>
      <c r="C3" s="3">
        <v>2</v>
      </c>
      <c r="D3" s="3">
        <f t="shared" si="0"/>
        <v>3.125E-2</v>
      </c>
      <c r="E3" s="3">
        <f t="shared" ref="E3:E49" si="1">SMALL($B$2:$B$49,C3)</f>
        <v>43</v>
      </c>
      <c r="F3" s="3">
        <f t="shared" ref="F3:F49" si="2">_xlfn.NORM.INV(D3,$K$3,$K$4)</f>
        <v>48.780397584203186</v>
      </c>
      <c r="G3" s="3">
        <f t="shared" ref="G3:G49" si="3">_xlfn.NORM.DIST(E3,$K$3,$K$4,FALSE)</f>
        <v>2.0453552374110231E-3</v>
      </c>
      <c r="H3" s="3">
        <f t="shared" ref="H3:H49" si="4">_xlfn.NORM.DIST(F3,$K$3,$K$4,FALSE)</f>
        <v>6.8960168994314144E-3</v>
      </c>
      <c r="I3" s="1"/>
      <c r="J3" t="s">
        <v>3</v>
      </c>
      <c r="K3" s="2">
        <v>67.791666666666671</v>
      </c>
      <c r="L3" s="2"/>
      <c r="M3" s="2"/>
    </row>
    <row r="4" spans="1:13" x14ac:dyDescent="0.4">
      <c r="B4">
        <v>76</v>
      </c>
      <c r="C4" s="3">
        <v>3</v>
      </c>
      <c r="D4" s="3">
        <f t="shared" si="0"/>
        <v>5.2083333333333336E-2</v>
      </c>
      <c r="E4" s="3">
        <f t="shared" si="1"/>
        <v>44</v>
      </c>
      <c r="F4" s="3">
        <f t="shared" si="2"/>
        <v>51.20691483377648</v>
      </c>
      <c r="G4" s="3">
        <f t="shared" si="3"/>
        <v>2.5825450633501748E-3</v>
      </c>
      <c r="H4" s="3">
        <f t="shared" si="4"/>
        <v>1.0438989808332371E-2</v>
      </c>
      <c r="J4" t="s">
        <v>4</v>
      </c>
      <c r="K4">
        <v>10.20612220951501</v>
      </c>
    </row>
    <row r="5" spans="1:13" x14ac:dyDescent="0.4">
      <c r="B5">
        <v>67</v>
      </c>
      <c r="C5" s="3">
        <v>4</v>
      </c>
      <c r="D5" s="3">
        <f t="shared" si="0"/>
        <v>7.2916666666666671E-2</v>
      </c>
      <c r="E5" s="3">
        <f t="shared" si="1"/>
        <v>46</v>
      </c>
      <c r="F5" s="3">
        <f t="shared" si="2"/>
        <v>52.947804929470152</v>
      </c>
      <c r="G5" s="3">
        <f t="shared" si="3"/>
        <v>4.0003532303986523E-3</v>
      </c>
      <c r="H5" s="3">
        <f t="shared" si="4"/>
        <v>1.3574299351018377E-2</v>
      </c>
    </row>
    <row r="6" spans="1:13" x14ac:dyDescent="0.4">
      <c r="B6">
        <v>67</v>
      </c>
      <c r="C6" s="3">
        <v>5</v>
      </c>
      <c r="D6" s="3">
        <f t="shared" si="0"/>
        <v>9.375E-2</v>
      </c>
      <c r="E6" s="3">
        <f t="shared" si="1"/>
        <v>53</v>
      </c>
      <c r="F6" s="3">
        <f t="shared" si="2"/>
        <v>54.339886375314236</v>
      </c>
      <c r="G6" s="3">
        <f t="shared" si="3"/>
        <v>1.367546227095926E-2</v>
      </c>
      <c r="H6" s="3">
        <f t="shared" si="4"/>
        <v>1.6399529185562114E-2</v>
      </c>
    </row>
    <row r="7" spans="1:13" x14ac:dyDescent="0.4">
      <c r="B7">
        <v>68</v>
      </c>
      <c r="C7" s="3">
        <v>6</v>
      </c>
      <c r="D7" s="3">
        <f t="shared" si="0"/>
        <v>0.11458333333333333</v>
      </c>
      <c r="E7" s="3">
        <f t="shared" si="1"/>
        <v>56</v>
      </c>
      <c r="F7" s="3">
        <f t="shared" si="2"/>
        <v>55.518720377297946</v>
      </c>
      <c r="G7" s="3">
        <f t="shared" si="3"/>
        <v>2.0053616908755855E-2</v>
      </c>
      <c r="H7" s="3">
        <f t="shared" si="4"/>
        <v>1.896918703487312E-2</v>
      </c>
    </row>
    <row r="8" spans="1:13" x14ac:dyDescent="0.4">
      <c r="B8">
        <v>60</v>
      </c>
      <c r="C8" s="3">
        <v>7</v>
      </c>
      <c r="D8" s="3">
        <f t="shared" si="0"/>
        <v>0.13541666666666666</v>
      </c>
      <c r="E8" s="3">
        <f t="shared" si="1"/>
        <v>60</v>
      </c>
      <c r="F8" s="3">
        <f t="shared" si="2"/>
        <v>56.553241037744591</v>
      </c>
      <c r="G8" s="3">
        <f t="shared" si="3"/>
        <v>2.920721590286425E-2</v>
      </c>
      <c r="H8" s="3">
        <f t="shared" si="4"/>
        <v>2.1318351480292333E-2</v>
      </c>
    </row>
    <row r="9" spans="1:13" x14ac:dyDescent="0.4">
      <c r="B9">
        <v>72</v>
      </c>
      <c r="C9" s="3">
        <v>8</v>
      </c>
      <c r="D9" s="3">
        <f t="shared" si="0"/>
        <v>0.15625</v>
      </c>
      <c r="E9" s="3">
        <f t="shared" si="1"/>
        <v>60</v>
      </c>
      <c r="F9" s="3">
        <f t="shared" si="2"/>
        <v>57.483583568896705</v>
      </c>
      <c r="G9" s="3">
        <f t="shared" si="3"/>
        <v>2.920721590286425E-2</v>
      </c>
      <c r="H9" s="3">
        <f t="shared" si="4"/>
        <v>2.3471546913443678E-2</v>
      </c>
    </row>
    <row r="10" spans="1:13" x14ac:dyDescent="0.4">
      <c r="A10" s="2"/>
      <c r="B10" s="1">
        <v>44</v>
      </c>
      <c r="C10" s="3">
        <v>9</v>
      </c>
      <c r="D10" s="3">
        <f t="shared" si="0"/>
        <v>0.17708333333333334</v>
      </c>
      <c r="E10" s="3">
        <f t="shared" si="1"/>
        <v>62</v>
      </c>
      <c r="F10" s="3">
        <f t="shared" si="2"/>
        <v>58.335310696959205</v>
      </c>
      <c r="G10" s="3">
        <f t="shared" si="3"/>
        <v>3.3275386251607517E-2</v>
      </c>
      <c r="H10" s="3">
        <f t="shared" si="4"/>
        <v>2.5446877082472445E-2</v>
      </c>
      <c r="I10" s="1"/>
      <c r="K10" s="2"/>
      <c r="L10" s="2"/>
      <c r="M10" s="2"/>
    </row>
    <row r="11" spans="1:13" x14ac:dyDescent="0.4">
      <c r="B11">
        <v>64</v>
      </c>
      <c r="C11" s="3">
        <v>10</v>
      </c>
      <c r="D11" s="3">
        <f t="shared" si="0"/>
        <v>0.19791666666666666</v>
      </c>
      <c r="E11" s="3">
        <f t="shared" si="1"/>
        <v>62</v>
      </c>
      <c r="F11" s="3">
        <f t="shared" si="2"/>
        <v>59.125789227849324</v>
      </c>
      <c r="G11" s="3">
        <f t="shared" si="3"/>
        <v>3.3275386251607517E-2</v>
      </c>
      <c r="H11" s="3">
        <f t="shared" si="4"/>
        <v>2.7258224946482241E-2</v>
      </c>
    </row>
    <row r="12" spans="1:13" x14ac:dyDescent="0.4">
      <c r="B12">
        <v>62</v>
      </c>
      <c r="C12" s="3">
        <v>11</v>
      </c>
      <c r="D12" s="3">
        <f t="shared" si="0"/>
        <v>0.21875</v>
      </c>
      <c r="E12" s="3">
        <f t="shared" si="1"/>
        <v>62</v>
      </c>
      <c r="F12" s="3">
        <f t="shared" si="2"/>
        <v>59.867411286264044</v>
      </c>
      <c r="G12" s="3">
        <f t="shared" si="3"/>
        <v>3.3275386251607517E-2</v>
      </c>
      <c r="H12" s="3">
        <f t="shared" si="4"/>
        <v>2.8916536055444093E-2</v>
      </c>
    </row>
    <row r="13" spans="1:13" x14ac:dyDescent="0.4">
      <c r="A13" s="2"/>
      <c r="B13">
        <v>63</v>
      </c>
      <c r="C13" s="3">
        <v>12</v>
      </c>
      <c r="D13" s="3">
        <f t="shared" si="0"/>
        <v>0.23958333333333334</v>
      </c>
      <c r="E13" s="3">
        <f t="shared" si="1"/>
        <v>63</v>
      </c>
      <c r="F13" s="3">
        <f t="shared" si="2"/>
        <v>60.569370535564772</v>
      </c>
      <c r="G13" s="3">
        <f t="shared" si="3"/>
        <v>3.5009477787382358E-2</v>
      </c>
      <c r="H13" s="3">
        <f t="shared" si="4"/>
        <v>3.0430619478248981E-2</v>
      </c>
    </row>
    <row r="14" spans="1:13" x14ac:dyDescent="0.4">
      <c r="B14">
        <v>64</v>
      </c>
      <c r="C14" s="3">
        <v>13</v>
      </c>
      <c r="D14" s="3">
        <f t="shared" si="0"/>
        <v>0.26041666666666669</v>
      </c>
      <c r="E14" s="3">
        <f t="shared" si="1"/>
        <v>63</v>
      </c>
      <c r="F14" s="3">
        <f t="shared" si="2"/>
        <v>61.238709804585426</v>
      </c>
      <c r="G14" s="3">
        <f t="shared" si="3"/>
        <v>3.5009477787382358E-2</v>
      </c>
      <c r="H14" s="3">
        <f t="shared" si="4"/>
        <v>3.1807674085480436E-2</v>
      </c>
    </row>
    <row r="15" spans="1:13" x14ac:dyDescent="0.4">
      <c r="B15">
        <v>60</v>
      </c>
      <c r="C15" s="3">
        <v>14</v>
      </c>
      <c r="D15" s="3">
        <f t="shared" si="0"/>
        <v>0.28125</v>
      </c>
      <c r="E15" s="3">
        <f t="shared" si="1"/>
        <v>64</v>
      </c>
      <c r="F15" s="3">
        <f t="shared" si="2"/>
        <v>61.880973043225794</v>
      </c>
      <c r="G15" s="3">
        <f t="shared" si="3"/>
        <v>3.6482018867399178E-2</v>
      </c>
      <c r="H15" s="3">
        <f t="shared" si="4"/>
        <v>3.3053648655301061E-2</v>
      </c>
    </row>
    <row r="16" spans="1:13" x14ac:dyDescent="0.4">
      <c r="B16">
        <v>76</v>
      </c>
      <c r="C16" s="3">
        <v>15</v>
      </c>
      <c r="D16" s="3">
        <f t="shared" si="0"/>
        <v>0.30208333333333331</v>
      </c>
      <c r="E16" s="3">
        <f t="shared" si="1"/>
        <v>64</v>
      </c>
      <c r="F16" s="3">
        <f t="shared" si="2"/>
        <v>62.500629321044713</v>
      </c>
      <c r="G16" s="3">
        <f t="shared" si="3"/>
        <v>3.6482018867399178E-2</v>
      </c>
      <c r="H16" s="3">
        <f t="shared" si="4"/>
        <v>3.4173496365455372E-2</v>
      </c>
    </row>
    <row r="17" spans="2:13" x14ac:dyDescent="0.4">
      <c r="B17">
        <v>65</v>
      </c>
      <c r="C17" s="3">
        <v>16</v>
      </c>
      <c r="D17" s="3">
        <f t="shared" si="0"/>
        <v>0.32291666666666669</v>
      </c>
      <c r="E17" s="3">
        <f t="shared" si="1"/>
        <v>64</v>
      </c>
      <c r="F17" s="3">
        <f t="shared" si="2"/>
        <v>63.101359019739192</v>
      </c>
      <c r="G17" s="3">
        <f t="shared" si="3"/>
        <v>3.6482018867399178E-2</v>
      </c>
      <c r="H17" s="3">
        <f t="shared" si="4"/>
        <v>3.517135936584663E-2</v>
      </c>
    </row>
    <row r="18" spans="2:13" x14ac:dyDescent="0.4">
      <c r="B18">
        <v>71</v>
      </c>
      <c r="C18" s="3">
        <v>17</v>
      </c>
      <c r="D18" s="3">
        <f t="shared" si="0"/>
        <v>0.34375</v>
      </c>
      <c r="E18" s="3">
        <f t="shared" si="1"/>
        <v>65</v>
      </c>
      <c r="F18" s="3">
        <f t="shared" si="2"/>
        <v>63.686253341207745</v>
      </c>
      <c r="G18" s="3">
        <f t="shared" si="3"/>
        <v>3.7653278624333611E-2</v>
      </c>
      <c r="H18" s="3">
        <f t="shared" si="4"/>
        <v>3.6050705421385207E-2</v>
      </c>
    </row>
    <row r="19" spans="2:13" x14ac:dyDescent="0.4">
      <c r="B19">
        <v>64</v>
      </c>
      <c r="C19" s="3">
        <v>18</v>
      </c>
      <c r="D19" s="3">
        <f t="shared" si="0"/>
        <v>0.36458333333333331</v>
      </c>
      <c r="E19" s="3">
        <f t="shared" si="1"/>
        <v>66</v>
      </c>
      <c r="F19" s="3">
        <f t="shared" si="2"/>
        <v>64.257957459244835</v>
      </c>
      <c r="G19" s="3">
        <f t="shared" si="3"/>
        <v>3.8490844152200811E-2</v>
      </c>
      <c r="H19" s="3">
        <f t="shared" si="4"/>
        <v>3.6814430677366228E-2</v>
      </c>
    </row>
    <row r="20" spans="2:13" x14ac:dyDescent="0.4">
      <c r="B20" s="1">
        <v>56</v>
      </c>
      <c r="C20" s="3">
        <v>19</v>
      </c>
      <c r="D20" s="3">
        <f t="shared" si="0"/>
        <v>0.38541666666666669</v>
      </c>
      <c r="E20" s="3">
        <f t="shared" si="1"/>
        <v>67</v>
      </c>
      <c r="F20" s="3">
        <f t="shared" si="2"/>
        <v>64.818776022031344</v>
      </c>
      <c r="G20" s="3">
        <f t="shared" si="3"/>
        <v>3.8971110119221698E-2</v>
      </c>
      <c r="H20" s="3">
        <f t="shared" si="4"/>
        <v>3.7464937803801911E-2</v>
      </c>
      <c r="I20" s="1"/>
      <c r="K20" s="2"/>
      <c r="L20" s="2"/>
      <c r="M20" s="2"/>
    </row>
    <row r="21" spans="2:13" x14ac:dyDescent="0.4">
      <c r="B21">
        <v>74</v>
      </c>
      <c r="C21" s="3">
        <v>20</v>
      </c>
      <c r="D21" s="3">
        <f t="shared" si="0"/>
        <v>0.40625</v>
      </c>
      <c r="E21" s="3">
        <f t="shared" si="1"/>
        <v>67</v>
      </c>
      <c r="F21" s="3">
        <f t="shared" si="2"/>
        <v>65.370752950502322</v>
      </c>
      <c r="G21" s="3">
        <f t="shared" si="3"/>
        <v>3.8971110119221698E-2</v>
      </c>
      <c r="H21" s="3">
        <f t="shared" si="4"/>
        <v>3.8004195768478244E-2</v>
      </c>
    </row>
    <row r="22" spans="2:13" x14ac:dyDescent="0.4">
      <c r="B22">
        <v>75</v>
      </c>
      <c r="C22" s="3">
        <v>21</v>
      </c>
      <c r="D22" s="3">
        <f t="shared" si="0"/>
        <v>0.42708333333333331</v>
      </c>
      <c r="E22" s="3">
        <f t="shared" si="1"/>
        <v>67</v>
      </c>
      <c r="F22" s="3">
        <f t="shared" si="2"/>
        <v>65.915733406821118</v>
      </c>
      <c r="G22" s="3">
        <f t="shared" si="3"/>
        <v>3.8971110119221698E-2</v>
      </c>
      <c r="H22" s="3">
        <f t="shared" si="4"/>
        <v>3.8433785539769991E-2</v>
      </c>
    </row>
    <row r="23" spans="2:13" x14ac:dyDescent="0.4">
      <c r="B23">
        <v>70</v>
      </c>
      <c r="C23" s="3">
        <v>22</v>
      </c>
      <c r="D23" s="3">
        <f t="shared" si="0"/>
        <v>0.44791666666666669</v>
      </c>
      <c r="E23" s="3">
        <f t="shared" si="1"/>
        <v>67</v>
      </c>
      <c r="F23" s="3">
        <f t="shared" si="2"/>
        <v>66.455413287136778</v>
      </c>
      <c r="G23" s="3">
        <f t="shared" si="3"/>
        <v>3.8971110119221698E-2</v>
      </c>
      <c r="H23" s="3">
        <f t="shared" si="4"/>
        <v>3.8754934716935911E-2</v>
      </c>
    </row>
    <row r="24" spans="2:13" x14ac:dyDescent="0.4">
      <c r="B24">
        <v>76</v>
      </c>
      <c r="C24" s="3">
        <v>23</v>
      </c>
      <c r="D24" s="3">
        <f t="shared" si="0"/>
        <v>0.46875</v>
      </c>
      <c r="E24" s="3">
        <f t="shared" si="1"/>
        <v>67</v>
      </c>
      <c r="F24" s="3">
        <f t="shared" si="2"/>
        <v>66.991379999569602</v>
      </c>
      <c r="G24" s="3">
        <f t="shared" si="3"/>
        <v>3.8971110119221698E-2</v>
      </c>
      <c r="H24" s="3">
        <f t="shared" si="4"/>
        <v>3.8968543186005865E-2</v>
      </c>
    </row>
    <row r="25" spans="2:13" x14ac:dyDescent="0.4">
      <c r="B25">
        <v>66</v>
      </c>
      <c r="C25" s="3">
        <v>24</v>
      </c>
      <c r="D25" s="3">
        <f t="shared" si="0"/>
        <v>0.48958333333333331</v>
      </c>
      <c r="E25" s="3">
        <f t="shared" si="1"/>
        <v>68</v>
      </c>
      <c r="F25" s="3">
        <f t="shared" si="2"/>
        <v>67.525147269335378</v>
      </c>
      <c r="G25" s="3">
        <f t="shared" si="3"/>
        <v>3.9080383960770959E-2</v>
      </c>
      <c r="H25" s="3">
        <f t="shared" si="4"/>
        <v>3.9075201256614053E-2</v>
      </c>
    </row>
    <row r="26" spans="2:13" x14ac:dyDescent="0.4">
      <c r="B26">
        <v>67</v>
      </c>
      <c r="C26" s="3">
        <v>25</v>
      </c>
      <c r="D26" s="3">
        <f t="shared" si="0"/>
        <v>0.51041666666666663</v>
      </c>
      <c r="E26" s="3">
        <f t="shared" si="1"/>
        <v>68</v>
      </c>
      <c r="F26" s="3">
        <f t="shared" si="2"/>
        <v>68.058186063997965</v>
      </c>
      <c r="G26" s="3">
        <f t="shared" si="3"/>
        <v>3.9080383960770959E-2</v>
      </c>
      <c r="H26" s="3">
        <f t="shared" si="4"/>
        <v>3.9075201256614053E-2</v>
      </c>
    </row>
    <row r="27" spans="2:13" x14ac:dyDescent="0.4">
      <c r="B27">
        <v>78</v>
      </c>
      <c r="C27" s="3">
        <v>26</v>
      </c>
      <c r="D27" s="3">
        <f t="shared" si="0"/>
        <v>0.53125</v>
      </c>
      <c r="E27" s="3">
        <f t="shared" si="1"/>
        <v>68</v>
      </c>
      <c r="F27" s="3">
        <f t="shared" si="2"/>
        <v>68.59195333376374</v>
      </c>
      <c r="G27" s="3">
        <f t="shared" si="3"/>
        <v>3.9080383960770959E-2</v>
      </c>
      <c r="H27" s="3">
        <f t="shared" si="4"/>
        <v>3.8968543186005865E-2</v>
      </c>
    </row>
    <row r="28" spans="2:13" x14ac:dyDescent="0.4">
      <c r="B28">
        <v>80</v>
      </c>
      <c r="C28" s="3">
        <v>27</v>
      </c>
      <c r="D28" s="3">
        <f t="shared" si="0"/>
        <v>0.55208333333333337</v>
      </c>
      <c r="E28" s="3">
        <f t="shared" si="1"/>
        <v>70</v>
      </c>
      <c r="F28" s="3">
        <f t="shared" si="2"/>
        <v>69.127920046196579</v>
      </c>
      <c r="G28" s="3">
        <f t="shared" si="3"/>
        <v>3.8184140736698693E-2</v>
      </c>
      <c r="H28" s="3">
        <f t="shared" si="4"/>
        <v>3.8754934716935897E-2</v>
      </c>
    </row>
    <row r="29" spans="2:13" x14ac:dyDescent="0.4">
      <c r="B29">
        <v>68</v>
      </c>
      <c r="C29" s="3">
        <v>28</v>
      </c>
      <c r="D29" s="3">
        <f t="shared" si="0"/>
        <v>0.57291666666666663</v>
      </c>
      <c r="E29" s="3">
        <f t="shared" si="1"/>
        <v>70</v>
      </c>
      <c r="F29" s="3">
        <f t="shared" si="2"/>
        <v>69.66759992651221</v>
      </c>
      <c r="G29" s="3">
        <f t="shared" si="3"/>
        <v>3.8184140736698693E-2</v>
      </c>
      <c r="H29" s="3">
        <f t="shared" si="4"/>
        <v>3.8433785539770005E-2</v>
      </c>
    </row>
    <row r="30" spans="2:13" x14ac:dyDescent="0.4">
      <c r="B30">
        <v>77</v>
      </c>
      <c r="C30" s="3">
        <v>29</v>
      </c>
      <c r="D30" s="3">
        <f t="shared" si="0"/>
        <v>0.59375</v>
      </c>
      <c r="E30" s="3">
        <f t="shared" si="1"/>
        <v>71</v>
      </c>
      <c r="F30" s="3">
        <f t="shared" si="2"/>
        <v>70.212580382831021</v>
      </c>
      <c r="G30" s="3">
        <f t="shared" si="3"/>
        <v>3.7204132064261666E-2</v>
      </c>
      <c r="H30" s="3">
        <f t="shared" si="4"/>
        <v>3.8004195768478244E-2</v>
      </c>
    </row>
    <row r="31" spans="2:13" x14ac:dyDescent="0.4">
      <c r="B31">
        <v>71</v>
      </c>
      <c r="C31" s="3">
        <v>30</v>
      </c>
      <c r="D31" s="3">
        <f t="shared" si="0"/>
        <v>0.61458333333333337</v>
      </c>
      <c r="E31" s="3">
        <f t="shared" si="1"/>
        <v>71</v>
      </c>
      <c r="F31" s="3">
        <f t="shared" si="2"/>
        <v>70.764557311301999</v>
      </c>
      <c r="G31" s="3">
        <f t="shared" si="3"/>
        <v>3.7204132064261666E-2</v>
      </c>
      <c r="H31" s="3">
        <f t="shared" si="4"/>
        <v>3.7464937803801911E-2</v>
      </c>
    </row>
    <row r="32" spans="2:13" x14ac:dyDescent="0.4">
      <c r="B32">
        <v>78</v>
      </c>
      <c r="C32" s="3">
        <v>31</v>
      </c>
      <c r="D32" s="3">
        <f t="shared" si="0"/>
        <v>0.63541666666666663</v>
      </c>
      <c r="E32" s="3">
        <f t="shared" si="1"/>
        <v>71</v>
      </c>
      <c r="F32" s="3">
        <f t="shared" si="2"/>
        <v>71.325375874088508</v>
      </c>
      <c r="G32" s="3">
        <f t="shared" si="3"/>
        <v>3.7204132064261666E-2</v>
      </c>
      <c r="H32" s="3">
        <f t="shared" si="4"/>
        <v>3.6814430677366228E-2</v>
      </c>
    </row>
    <row r="33" spans="2:8" x14ac:dyDescent="0.4">
      <c r="B33">
        <v>70</v>
      </c>
      <c r="C33" s="3">
        <v>32</v>
      </c>
      <c r="D33" s="3">
        <f t="shared" si="0"/>
        <v>0.65625</v>
      </c>
      <c r="E33" s="3">
        <f t="shared" si="1"/>
        <v>72</v>
      </c>
      <c r="F33" s="3">
        <f t="shared" si="2"/>
        <v>71.897079992125597</v>
      </c>
      <c r="G33" s="3">
        <f t="shared" si="3"/>
        <v>3.5902941883901238E-2</v>
      </c>
      <c r="H33" s="3">
        <f t="shared" si="4"/>
        <v>3.6050705421385207E-2</v>
      </c>
    </row>
    <row r="34" spans="2:8" x14ac:dyDescent="0.4">
      <c r="B34">
        <v>62</v>
      </c>
      <c r="C34" s="3">
        <v>33</v>
      </c>
      <c r="D34" s="3">
        <f t="shared" si="0"/>
        <v>0.67708333333333337</v>
      </c>
      <c r="E34" s="3">
        <f t="shared" si="1"/>
        <v>74</v>
      </c>
      <c r="F34" s="3">
        <f t="shared" si="2"/>
        <v>72.481974313594151</v>
      </c>
      <c r="G34" s="3">
        <f t="shared" si="3"/>
        <v>3.2486271089391623E-2</v>
      </c>
      <c r="H34" s="3">
        <f t="shared" si="4"/>
        <v>3.517135936584663E-2</v>
      </c>
    </row>
    <row r="35" spans="2:8" x14ac:dyDescent="0.4">
      <c r="B35">
        <v>46</v>
      </c>
      <c r="C35" s="3">
        <v>34</v>
      </c>
      <c r="D35" s="3">
        <f t="shared" si="0"/>
        <v>0.69791666666666663</v>
      </c>
      <c r="E35" s="3">
        <f t="shared" si="1"/>
        <v>75</v>
      </c>
      <c r="F35" s="3">
        <f t="shared" si="2"/>
        <v>73.08270401228863</v>
      </c>
      <c r="G35" s="3">
        <f t="shared" si="3"/>
        <v>3.0460065527172411E-2</v>
      </c>
      <c r="H35" s="3">
        <f t="shared" si="4"/>
        <v>3.4173496365455372E-2</v>
      </c>
    </row>
    <row r="36" spans="2:8" x14ac:dyDescent="0.4">
      <c r="B36">
        <v>67</v>
      </c>
      <c r="C36" s="3">
        <v>35</v>
      </c>
      <c r="D36" s="3">
        <f t="shared" si="0"/>
        <v>0.71875</v>
      </c>
      <c r="E36" s="3">
        <f t="shared" si="1"/>
        <v>76</v>
      </c>
      <c r="F36" s="3">
        <f t="shared" si="2"/>
        <v>73.702360290107549</v>
      </c>
      <c r="G36" s="3">
        <f t="shared" si="3"/>
        <v>2.8287365759281716E-2</v>
      </c>
      <c r="H36" s="3">
        <f t="shared" si="4"/>
        <v>3.3053648655301061E-2</v>
      </c>
    </row>
    <row r="37" spans="2:8" x14ac:dyDescent="0.4">
      <c r="B37">
        <v>71</v>
      </c>
      <c r="C37" s="3">
        <v>36</v>
      </c>
      <c r="D37" s="3">
        <f t="shared" si="0"/>
        <v>0.73958333333333337</v>
      </c>
      <c r="E37" s="3">
        <f t="shared" si="1"/>
        <v>76</v>
      </c>
      <c r="F37" s="3">
        <f t="shared" si="2"/>
        <v>74.344623528747917</v>
      </c>
      <c r="G37" s="3">
        <f t="shared" si="3"/>
        <v>2.8287365759281716E-2</v>
      </c>
      <c r="H37" s="3">
        <f t="shared" si="4"/>
        <v>3.1807674085480436E-2</v>
      </c>
    </row>
    <row r="38" spans="2:8" x14ac:dyDescent="0.4">
      <c r="B38">
        <v>68</v>
      </c>
      <c r="C38" s="3">
        <v>37</v>
      </c>
      <c r="D38" s="3">
        <f t="shared" si="0"/>
        <v>0.76041666666666663</v>
      </c>
      <c r="E38" s="3">
        <f t="shared" si="1"/>
        <v>76</v>
      </c>
      <c r="F38" s="3">
        <f t="shared" si="2"/>
        <v>75.013962797768571</v>
      </c>
      <c r="G38" s="3">
        <f t="shared" si="3"/>
        <v>2.8287365759281716E-2</v>
      </c>
      <c r="H38" s="3">
        <f t="shared" si="4"/>
        <v>3.0430619478248981E-2</v>
      </c>
    </row>
    <row r="39" spans="2:8" x14ac:dyDescent="0.4">
      <c r="B39">
        <v>82</v>
      </c>
      <c r="C39" s="3">
        <v>38</v>
      </c>
      <c r="D39" s="3">
        <f t="shared" si="0"/>
        <v>0.78125</v>
      </c>
      <c r="E39" s="3">
        <f t="shared" si="1"/>
        <v>76</v>
      </c>
      <c r="F39" s="3">
        <f t="shared" si="2"/>
        <v>75.715922047069299</v>
      </c>
      <c r="G39" s="3">
        <f t="shared" si="3"/>
        <v>2.8287365759281716E-2</v>
      </c>
      <c r="H39" s="3">
        <f t="shared" si="4"/>
        <v>2.8916536055444093E-2</v>
      </c>
    </row>
    <row r="40" spans="2:8" x14ac:dyDescent="0.4">
      <c r="B40">
        <v>82</v>
      </c>
      <c r="C40" s="3">
        <v>39</v>
      </c>
      <c r="D40" s="3">
        <f t="shared" si="0"/>
        <v>0.80208333333333337</v>
      </c>
      <c r="E40" s="3">
        <f t="shared" si="1"/>
        <v>76</v>
      </c>
      <c r="F40" s="3">
        <f t="shared" si="2"/>
        <v>76.457544105484018</v>
      </c>
      <c r="G40" s="3">
        <f t="shared" si="3"/>
        <v>2.8287365759281716E-2</v>
      </c>
      <c r="H40" s="3">
        <f t="shared" si="4"/>
        <v>2.7258224946482241E-2</v>
      </c>
    </row>
    <row r="41" spans="2:8" x14ac:dyDescent="0.4">
      <c r="B41">
        <v>63</v>
      </c>
      <c r="C41" s="3">
        <v>40</v>
      </c>
      <c r="D41" s="3">
        <f t="shared" si="0"/>
        <v>0.82291666666666663</v>
      </c>
      <c r="E41" s="3">
        <f t="shared" si="1"/>
        <v>77</v>
      </c>
      <c r="F41" s="3">
        <f t="shared" si="2"/>
        <v>77.248022636374131</v>
      </c>
      <c r="G41" s="3">
        <f t="shared" si="3"/>
        <v>2.60186573746197E-2</v>
      </c>
      <c r="H41" s="3">
        <f t="shared" si="4"/>
        <v>2.5446877082472463E-2</v>
      </c>
    </row>
    <row r="42" spans="2:8" x14ac:dyDescent="0.4">
      <c r="B42">
        <v>81</v>
      </c>
      <c r="C42" s="3">
        <v>41</v>
      </c>
      <c r="D42" s="3">
        <f t="shared" si="0"/>
        <v>0.84375</v>
      </c>
      <c r="E42" s="3">
        <f t="shared" si="1"/>
        <v>78</v>
      </c>
      <c r="F42" s="3">
        <f t="shared" si="2"/>
        <v>78.099749764436638</v>
      </c>
      <c r="G42" s="3">
        <f t="shared" si="3"/>
        <v>2.3703253534321417E-2</v>
      </c>
      <c r="H42" s="3">
        <f t="shared" si="4"/>
        <v>2.3471546913443678E-2</v>
      </c>
    </row>
    <row r="43" spans="2:8" x14ac:dyDescent="0.4">
      <c r="B43">
        <v>76</v>
      </c>
      <c r="C43" s="3">
        <v>42</v>
      </c>
      <c r="D43" s="3">
        <f t="shared" si="0"/>
        <v>0.86458333333333337</v>
      </c>
      <c r="E43" s="3">
        <f t="shared" si="1"/>
        <v>78</v>
      </c>
      <c r="F43" s="3">
        <f t="shared" si="2"/>
        <v>79.030092295588759</v>
      </c>
      <c r="G43" s="3">
        <f t="shared" si="3"/>
        <v>2.3703253534321417E-2</v>
      </c>
      <c r="H43" s="3">
        <f t="shared" si="4"/>
        <v>2.1318351480292319E-2</v>
      </c>
    </row>
    <row r="44" spans="2:8" x14ac:dyDescent="0.4">
      <c r="B44">
        <v>84</v>
      </c>
      <c r="C44" s="3">
        <v>43</v>
      </c>
      <c r="D44" s="3">
        <f t="shared" si="0"/>
        <v>0.88541666666666663</v>
      </c>
      <c r="E44" s="3">
        <f t="shared" si="1"/>
        <v>80</v>
      </c>
      <c r="F44" s="3">
        <f t="shared" si="2"/>
        <v>80.064612956035404</v>
      </c>
      <c r="G44" s="3">
        <f t="shared" si="3"/>
        <v>1.9113764537571371E-2</v>
      </c>
      <c r="H44" s="3">
        <f t="shared" si="4"/>
        <v>1.8969187034873106E-2</v>
      </c>
    </row>
    <row r="45" spans="2:8" x14ac:dyDescent="0.4">
      <c r="B45">
        <v>43</v>
      </c>
      <c r="C45" s="3">
        <v>44</v>
      </c>
      <c r="D45" s="3">
        <f t="shared" si="0"/>
        <v>0.90625</v>
      </c>
      <c r="E45" s="3">
        <f t="shared" si="1"/>
        <v>81</v>
      </c>
      <c r="F45" s="3">
        <f t="shared" si="2"/>
        <v>81.243446958019106</v>
      </c>
      <c r="G45" s="3">
        <f t="shared" si="3"/>
        <v>1.6918483094850716E-2</v>
      </c>
      <c r="H45" s="3">
        <f t="shared" si="4"/>
        <v>1.6399529185562114E-2</v>
      </c>
    </row>
    <row r="46" spans="2:8" x14ac:dyDescent="0.4">
      <c r="B46">
        <v>53</v>
      </c>
      <c r="C46" s="3">
        <v>45</v>
      </c>
      <c r="D46" s="3">
        <f t="shared" si="0"/>
        <v>0.92708333333333337</v>
      </c>
      <c r="E46" s="3">
        <f t="shared" si="1"/>
        <v>81</v>
      </c>
      <c r="F46" s="3">
        <f t="shared" si="2"/>
        <v>82.635528403863205</v>
      </c>
      <c r="G46" s="3">
        <f t="shared" si="3"/>
        <v>1.6918483094850716E-2</v>
      </c>
      <c r="H46" s="3">
        <f t="shared" si="4"/>
        <v>1.3574299351018348E-2</v>
      </c>
    </row>
    <row r="47" spans="2:8" x14ac:dyDescent="0.4">
      <c r="B47">
        <v>81</v>
      </c>
      <c r="C47" s="3">
        <v>46</v>
      </c>
      <c r="D47" s="3">
        <f t="shared" si="0"/>
        <v>0.94791666666666663</v>
      </c>
      <c r="E47" s="3">
        <f t="shared" si="1"/>
        <v>82</v>
      </c>
      <c r="F47" s="3">
        <f t="shared" si="2"/>
        <v>84.376418499556863</v>
      </c>
      <c r="G47" s="3">
        <f t="shared" si="3"/>
        <v>1.4832259508299174E-2</v>
      </c>
      <c r="H47" s="3">
        <f t="shared" si="4"/>
        <v>1.0438989808332371E-2</v>
      </c>
    </row>
    <row r="48" spans="2:8" x14ac:dyDescent="0.4">
      <c r="B48">
        <v>67</v>
      </c>
      <c r="C48" s="3">
        <v>47</v>
      </c>
      <c r="D48" s="3">
        <f t="shared" si="0"/>
        <v>0.96875</v>
      </c>
      <c r="E48" s="3">
        <f t="shared" si="1"/>
        <v>82</v>
      </c>
      <c r="F48" s="3">
        <f t="shared" si="2"/>
        <v>86.802935749130157</v>
      </c>
      <c r="G48" s="3">
        <f t="shared" si="3"/>
        <v>1.4832259508299174E-2</v>
      </c>
      <c r="H48" s="3">
        <f t="shared" si="4"/>
        <v>6.8960168994314144E-3</v>
      </c>
    </row>
    <row r="49" spans="1:8" x14ac:dyDescent="0.4">
      <c r="B49">
        <v>76</v>
      </c>
      <c r="C49" s="3">
        <v>48</v>
      </c>
      <c r="D49" s="3">
        <f t="shared" si="0"/>
        <v>0.98958333333333337</v>
      </c>
      <c r="E49" s="3">
        <f t="shared" si="1"/>
        <v>84</v>
      </c>
      <c r="F49" s="3">
        <f t="shared" si="2"/>
        <v>91.377926690052547</v>
      </c>
      <c r="G49" s="3">
        <f t="shared" si="3"/>
        <v>1.1076210812933932E-2</v>
      </c>
      <c r="H49" s="3">
        <f t="shared" si="4"/>
        <v>2.7060459386015626E-3</v>
      </c>
    </row>
    <row r="51" spans="1:8" x14ac:dyDescent="0.4">
      <c r="A51" t="s">
        <v>3</v>
      </c>
      <c r="B51">
        <f>AVERAGE(B2:B49)</f>
        <v>67.791666666666671</v>
      </c>
    </row>
    <row r="52" spans="1:8" x14ac:dyDescent="0.4">
      <c r="A52" t="s">
        <v>2</v>
      </c>
      <c r="B52">
        <f>MEDIAN(B2:B49)</f>
        <v>68</v>
      </c>
    </row>
    <row r="53" spans="1:8" x14ac:dyDescent="0.4">
      <c r="A53" t="s">
        <v>0</v>
      </c>
      <c r="B53">
        <f>MAX(B2:B49)</f>
        <v>84</v>
      </c>
    </row>
    <row r="54" spans="1:8" x14ac:dyDescent="0.4">
      <c r="A54" t="s">
        <v>1</v>
      </c>
      <c r="B54">
        <f>MIN(B2:B49)</f>
        <v>41</v>
      </c>
    </row>
    <row r="55" spans="1:8" x14ac:dyDescent="0.4">
      <c r="A55" t="s">
        <v>4</v>
      </c>
      <c r="B55">
        <f>_xlfn.STDEV.P(B2:B49)</f>
        <v>10.20612220951501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2022-09-07T10:41:40Z</dcterms:created>
  <dcterms:modified xsi:type="dcterms:W3CDTF">2022-09-10T01:53:33Z</dcterms:modified>
</cp:coreProperties>
</file>