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1st Semester\OR 531\Assignments\"/>
    </mc:Choice>
  </mc:AlternateContent>
  <xr:revisionPtr revIDLastSave="0" documentId="13_ncr:1_{7C43CEC4-7CDB-4C65-BB44-25D024826D09}" xr6:coauthVersionLast="47" xr6:coauthVersionMax="47" xr10:uidLastSave="{00000000-0000-0000-0000-000000000000}"/>
  <bookViews>
    <workbookView xWindow="15" yWindow="60" windowWidth="20475" windowHeight="10860" xr2:uid="{3E9A88D6-ECD9-4650-84F2-C922AEA33EEF}"/>
  </bookViews>
  <sheets>
    <sheet name="12.3" sheetId="1" r:id="rId1"/>
  </sheets>
  <definedNames>
    <definedName name="param_extinc" localSheetId="0" hidden="1">0.5</definedName>
    <definedName name="param_iisbnd" localSheetId="0" hidden="1">0</definedName>
    <definedName name="param_nsfeas" localSheetId="0" hidden="1">0</definedName>
    <definedName name="solver_adj" localSheetId="0" hidden="1">'12.3'!$C$8:$L$8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n" localSheetId="0" hidden="1">4</definedName>
    <definedName name="solver_chp1" localSheetId="0" hidden="1">0</definedName>
    <definedName name="solver_cht" localSheetId="0" hidden="1">0</definedName>
    <definedName name="solver_cir1" localSheetId="0" hidden="1">1</definedName>
    <definedName name="solver_con" localSheetId="0" hidden="1">" "</definedName>
    <definedName name="solver_con1" localSheetId="0" hidden="1">" "</definedName>
    <definedName name="solver_cvg" localSheetId="0" hidden="1">0.0001</definedName>
    <definedName name="solver_dia" localSheetId="0" hidden="1">5</definedName>
    <definedName name="solver_eng" localSheetId="0" hidden="1">3</definedName>
    <definedName name="solver_fns" localSheetId="0" hidden="1">0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egacy" localSheetId="0" hidden="1">0</definedName>
    <definedName name="solver_lhs_ob1" localSheetId="0" hidden="1">0</definedName>
    <definedName name="solver_lhs1" localSheetId="0" hidden="1">'12.3'!$C$8:$L$8</definedName>
    <definedName name="solver_lin" localSheetId="0" hidden="1">2</definedName>
    <definedName name="solver_loc" localSheetId="0" hidden="1">4</definedName>
    <definedName name="solver_mda" localSheetId="0" hidden="1">4</definedName>
    <definedName name="solver_mdlsearch" localSheetId="0" hidden="1">1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neg" localSheetId="0" hidden="1">0</definedName>
    <definedName name="solver_nod" localSheetId="0" hidden="1">2147483647</definedName>
    <definedName name="solver_ntr" localSheetId="0" hidden="1">0</definedName>
    <definedName name="solver_ntri" hidden="1">1000</definedName>
    <definedName name="solver_num" localSheetId="0" hidden="1">1</definedName>
    <definedName name="solver_obc" localSheetId="0" hidden="1">0</definedName>
    <definedName name="solver_obp" localSheetId="0" hidden="1">0</definedName>
    <definedName name="solver_opt" localSheetId="0" hidden="1">'12.3'!$C$22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co1" localSheetId="0" hidden="1">0</definedName>
    <definedName name="solver_rel1" localSheetId="0" hidden="1">6</definedName>
    <definedName name="solver_rep" localSheetId="0" hidden="1">0</definedName>
    <definedName name="solver_rlx" localSheetId="0" hidden="1">0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0</definedName>
    <definedName name="solver_tim" localSheetId="0" hidden="1">30</definedName>
    <definedName name="solver_tol" localSheetId="0" hidden="1">0</definedName>
    <definedName name="solver_typ" localSheetId="0" hidden="1">2</definedName>
    <definedName name="solver_ufp" localSheetId="0" hidden="1">1</definedName>
    <definedName name="solver_umod" localSheetId="0" hidden="1">1</definedName>
    <definedName name="solver_urs" localSheetId="0" hidden="1">0</definedName>
    <definedName name="solver_userid" localSheetId="0" hidden="1">562741</definedName>
    <definedName name="solver_val" localSheetId="0" hidden="1">0</definedName>
    <definedName name="solver_var" localSheetId="0" hidden="1">" "</definedName>
    <definedName name="solver_ver" localSheetId="0" hidden="1">17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 a="1"/>
  <c r="D18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C18" i="1" a="1"/>
  <c r="C18" i="1" s="1"/>
  <c r="C14" i="1" a="1"/>
  <c r="C14" i="1" s="1"/>
  <c r="C10" i="1" a="1"/>
  <c r="C10" i="1" s="1"/>
  <c r="C12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D10" i="1" a="1"/>
  <c r="D10" i="1" s="1"/>
  <c r="D11" i="1" l="1"/>
  <c r="D12" i="1" s="1"/>
  <c r="C15" i="1"/>
  <c r="C16" i="1" l="1"/>
  <c r="D15" i="1" s="1"/>
  <c r="D16" i="1" s="1"/>
  <c r="E11" i="1"/>
  <c r="E12" i="1" s="1"/>
  <c r="C19" i="1" l="1"/>
  <c r="C20" i="1" s="1"/>
  <c r="D19" i="1" s="1"/>
  <c r="E15" i="1"/>
  <c r="E16" i="1" s="1"/>
  <c r="F11" i="1"/>
  <c r="D20" i="1" l="1"/>
  <c r="E19" i="1" s="1"/>
  <c r="F12" i="1"/>
  <c r="F15" i="1" s="1"/>
  <c r="F16" i="1" s="1"/>
  <c r="E20" i="1" l="1"/>
  <c r="G11" i="1"/>
  <c r="F19" i="1" l="1"/>
  <c r="G12" i="1"/>
  <c r="G15" i="1" s="1"/>
  <c r="G16" i="1" s="1"/>
  <c r="F20" i="1" l="1"/>
  <c r="H11" i="1"/>
  <c r="G19" i="1" l="1"/>
  <c r="H12" i="1"/>
  <c r="H15" i="1" s="1"/>
  <c r="H16" i="1" s="1"/>
  <c r="G20" i="1" l="1"/>
  <c r="I11" i="1"/>
  <c r="H19" i="1" l="1"/>
  <c r="I12" i="1"/>
  <c r="I15" i="1" s="1"/>
  <c r="I16" i="1" s="1"/>
  <c r="H20" i="1" l="1"/>
  <c r="J11" i="1"/>
  <c r="I19" i="1" l="1"/>
  <c r="I20" i="1" s="1"/>
  <c r="J12" i="1"/>
  <c r="J15" i="1" s="1"/>
  <c r="J16" i="1" s="1"/>
  <c r="K11" i="1" l="1"/>
  <c r="J19" i="1"/>
  <c r="J20" i="1" l="1"/>
  <c r="K12" i="1"/>
  <c r="K15" i="1" s="1"/>
  <c r="K16" i="1" s="1"/>
  <c r="L11" i="1" l="1"/>
  <c r="K19" i="1"/>
  <c r="K20" i="1" l="1"/>
  <c r="L12" i="1"/>
  <c r="L15" i="1" l="1"/>
  <c r="L16" i="1" s="1"/>
  <c r="L19" i="1" l="1"/>
  <c r="L20" i="1" l="1"/>
  <c r="C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<sst xmlns="http://schemas.openxmlformats.org/spreadsheetml/2006/main" count="30" uniqueCount="26">
  <si>
    <t>Job</t>
  </si>
  <si>
    <t>Cutting Time</t>
  </si>
  <si>
    <t>Trimming Time</t>
  </si>
  <si>
    <t>Polishing Time</t>
  </si>
  <si>
    <t>Position</t>
  </si>
  <si>
    <t>Inputs</t>
  </si>
  <si>
    <t>Objective</t>
  </si>
  <si>
    <t>Calculations</t>
  </si>
  <si>
    <t>Decisions</t>
  </si>
  <si>
    <t>Finishing time of the previous job</t>
  </si>
  <si>
    <t>Start time + Cutting Time</t>
  </si>
  <si>
    <t>Cutting Time of the job</t>
  </si>
  <si>
    <t>Trimming Time of the Job</t>
  </si>
  <si>
    <t xml:space="preserve">Finishing time of Previous job or Out time of cutting whichever is late </t>
  </si>
  <si>
    <t>Start time + Trimming time of the job</t>
  </si>
  <si>
    <t>Polishing Time of the Job</t>
  </si>
  <si>
    <t xml:space="preserve">Finishing time of Previous job or Out time of Polishing whichever is late </t>
  </si>
  <si>
    <t>Start time + Polishing time</t>
  </si>
  <si>
    <t>Start Time for Cutting</t>
  </si>
  <si>
    <t>Finish Time for Cutting</t>
  </si>
  <si>
    <t>Start Time for Trimming</t>
  </si>
  <si>
    <t>Finish Time for Trimming</t>
  </si>
  <si>
    <t>Start Time for Polishing</t>
  </si>
  <si>
    <t>Finish Time for Polishing</t>
  </si>
  <si>
    <t>Completion Time of all the jobs</t>
  </si>
  <si>
    <r>
      <t xml:space="preserve">What sequence achieves the minimum makespan and what is the minimum length of a schedule?
A) The minimum makespan length is </t>
    </r>
    <r>
      <rPr>
        <b/>
        <sz val="11"/>
        <color theme="1"/>
        <rFont val="Calibri"/>
        <family val="2"/>
        <scheme val="minor"/>
      </rPr>
      <t>66 hours</t>
    </r>
    <r>
      <rPr>
        <sz val="11"/>
        <color theme="1"/>
        <rFont val="Calibri"/>
        <family val="2"/>
        <scheme val="minor"/>
      </rPr>
      <t xml:space="preserve">. The minimum makespan schedule is given below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</si>
</sst>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</cellXfs>
  <cellStyles count="3">
    <cellStyle name="Normal" xfId="0" builtinId="0"/>
    <cellStyle name="Normal 2" xfId="2" xr:uid="{747FF6C1-F85C-465F-8E42-DD78471D4611}"/>
    <cellStyle name="Normal 3" xfId="1" xr:uid="{D06473B6-70AC-4964-AD9D-615FE3EAC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D5BB-7EAC-4A1E-A435-2708088AAF59}">
  <dimension ref="A2:N27"/>
  <sheetViews>
    <sheetView tabSelected="1" workbookViewId="0">
      <selection activeCell="G18" sqref="G18"/>
    </sheetView>
  </sheetViews>
  <sheetFormatPr defaultRowHeight="15" x14ac:dyDescent="0.25"/>
  <cols>
    <col min="1" max="1" width="11.7109375" bestFit="1" customWidth="1"/>
    <col min="2" max="2" width="20" bestFit="1" customWidth="1"/>
  </cols>
  <sheetData>
    <row r="2" spans="1:14" x14ac:dyDescent="0.25">
      <c r="A2" s="4" t="s">
        <v>5</v>
      </c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4" x14ac:dyDescent="0.25">
      <c r="B3" t="s">
        <v>1</v>
      </c>
      <c r="C3" s="1">
        <v>1</v>
      </c>
      <c r="D3" s="1">
        <v>5</v>
      </c>
      <c r="E3" s="1">
        <v>7</v>
      </c>
      <c r="F3" s="1">
        <v>8</v>
      </c>
      <c r="G3" s="1">
        <v>3</v>
      </c>
      <c r="H3" s="1">
        <v>7</v>
      </c>
      <c r="I3" s="1">
        <v>9</v>
      </c>
      <c r="J3" s="1">
        <v>8</v>
      </c>
      <c r="K3" s="1">
        <v>6</v>
      </c>
      <c r="L3" s="1">
        <v>3</v>
      </c>
    </row>
    <row r="4" spans="1:14" x14ac:dyDescent="0.25">
      <c r="B4" t="s">
        <v>2</v>
      </c>
      <c r="C4" s="1">
        <v>2</v>
      </c>
      <c r="D4" s="1">
        <v>9</v>
      </c>
      <c r="E4" s="1">
        <v>6</v>
      </c>
      <c r="F4" s="1">
        <v>9</v>
      </c>
      <c r="G4" s="1">
        <v>2</v>
      </c>
      <c r="H4" s="1">
        <v>10</v>
      </c>
      <c r="I4" s="1">
        <v>7</v>
      </c>
      <c r="J4" s="1">
        <v>9</v>
      </c>
      <c r="K4" s="1">
        <v>1</v>
      </c>
      <c r="L4" s="1">
        <v>1</v>
      </c>
    </row>
    <row r="5" spans="1:14" x14ac:dyDescent="0.25">
      <c r="B5" t="s">
        <v>3</v>
      </c>
      <c r="C5" s="1">
        <v>9</v>
      </c>
      <c r="D5" s="1">
        <v>7</v>
      </c>
      <c r="E5" s="1">
        <v>8</v>
      </c>
      <c r="F5" s="1">
        <v>9</v>
      </c>
      <c r="G5" s="1">
        <v>3</v>
      </c>
      <c r="H5" s="1">
        <v>4</v>
      </c>
      <c r="I5" s="1">
        <v>7</v>
      </c>
      <c r="J5" s="1">
        <v>4</v>
      </c>
      <c r="K5" s="1">
        <v>3</v>
      </c>
      <c r="L5" s="1">
        <v>1</v>
      </c>
    </row>
    <row r="7" spans="1:14" x14ac:dyDescent="0.25">
      <c r="A7" s="4" t="s">
        <v>8</v>
      </c>
      <c r="B7" t="s">
        <v>4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</row>
    <row r="8" spans="1:14" x14ac:dyDescent="0.25">
      <c r="B8" t="s">
        <v>0</v>
      </c>
      <c r="C8" s="3">
        <v>1</v>
      </c>
      <c r="D8" s="3">
        <v>2</v>
      </c>
      <c r="E8" s="3">
        <v>4</v>
      </c>
      <c r="F8" s="3">
        <v>5</v>
      </c>
      <c r="G8" s="3">
        <v>3</v>
      </c>
      <c r="H8" s="3">
        <v>6</v>
      </c>
      <c r="I8" s="3">
        <v>7</v>
      </c>
      <c r="J8" s="3">
        <v>8</v>
      </c>
      <c r="K8" s="3">
        <v>10</v>
      </c>
      <c r="L8" s="3">
        <v>9</v>
      </c>
    </row>
    <row r="10" spans="1:14" x14ac:dyDescent="0.25">
      <c r="A10" s="4" t="s">
        <v>7</v>
      </c>
      <c r="B10" t="s">
        <v>1</v>
      </c>
      <c r="C10" cm="1">
        <f t="array" ref="C10">INDEX($C$2:$L$5,2,C$8)</f>
        <v>1</v>
      </c>
      <c r="D10" cm="1">
        <f t="array" ref="D10">INDEX($C$2:$L$5,2,D8)</f>
        <v>5</v>
      </c>
      <c r="E10" cm="1">
        <f t="array" ref="E10">INDEX($C$2:$L$5,2,E8)</f>
        <v>8</v>
      </c>
      <c r="F10" cm="1">
        <f t="array" ref="F10">INDEX($C$2:$L$5,2,F8)</f>
        <v>3</v>
      </c>
      <c r="G10" cm="1">
        <f t="array" ref="G10">INDEX($C$2:$L$5,2,G8)</f>
        <v>7</v>
      </c>
      <c r="H10" cm="1">
        <f t="array" ref="H10">INDEX($C$2:$L$5,2,H8)</f>
        <v>7</v>
      </c>
      <c r="I10" cm="1">
        <f t="array" ref="I10">INDEX($C$2:$L$5,2,I8)</f>
        <v>9</v>
      </c>
      <c r="J10" cm="1">
        <f t="array" ref="J10">INDEX($C$2:$L$5,2,J8)</f>
        <v>8</v>
      </c>
      <c r="K10" cm="1">
        <f t="array" ref="K10">INDEX($C$2:$L$5,2,K8)</f>
        <v>3</v>
      </c>
      <c r="L10" cm="1">
        <f t="array" ref="L10">INDEX($C$2:$L$5,2,L8)</f>
        <v>6</v>
      </c>
      <c r="N10" t="s">
        <v>11</v>
      </c>
    </row>
    <row r="11" spans="1:14" x14ac:dyDescent="0.25">
      <c r="B11" t="s">
        <v>18</v>
      </c>
      <c r="C11">
        <v>0</v>
      </c>
      <c r="D11">
        <f>C12</f>
        <v>1</v>
      </c>
      <c r="E11">
        <f t="shared" ref="E11:L11" si="0">D12</f>
        <v>6</v>
      </c>
      <c r="F11">
        <f t="shared" si="0"/>
        <v>14</v>
      </c>
      <c r="G11">
        <f t="shared" si="0"/>
        <v>17</v>
      </c>
      <c r="H11">
        <f t="shared" si="0"/>
        <v>24</v>
      </c>
      <c r="I11">
        <f t="shared" si="0"/>
        <v>31</v>
      </c>
      <c r="J11">
        <f t="shared" si="0"/>
        <v>40</v>
      </c>
      <c r="K11">
        <f t="shared" si="0"/>
        <v>48</v>
      </c>
      <c r="L11">
        <f t="shared" si="0"/>
        <v>51</v>
      </c>
      <c r="N11" t="s">
        <v>9</v>
      </c>
    </row>
    <row r="12" spans="1:14" x14ac:dyDescent="0.25">
      <c r="B12" t="s">
        <v>19</v>
      </c>
      <c r="C12">
        <f>C10+C11</f>
        <v>1</v>
      </c>
      <c r="D12">
        <f>D11+D10</f>
        <v>6</v>
      </c>
      <c r="E12">
        <f t="shared" ref="E12:L12" si="1">E11+E10</f>
        <v>14</v>
      </c>
      <c r="F12">
        <f t="shared" si="1"/>
        <v>17</v>
      </c>
      <c r="G12">
        <f t="shared" si="1"/>
        <v>24</v>
      </c>
      <c r="H12">
        <f t="shared" si="1"/>
        <v>31</v>
      </c>
      <c r="I12">
        <f t="shared" si="1"/>
        <v>40</v>
      </c>
      <c r="J12">
        <f t="shared" si="1"/>
        <v>48</v>
      </c>
      <c r="K12">
        <f t="shared" si="1"/>
        <v>51</v>
      </c>
      <c r="L12">
        <f t="shared" si="1"/>
        <v>57</v>
      </c>
      <c r="N12" t="s">
        <v>10</v>
      </c>
    </row>
    <row r="14" spans="1:14" ht="14.25" customHeight="1" x14ac:dyDescent="0.25">
      <c r="B14" t="s">
        <v>2</v>
      </c>
      <c r="C14" cm="1">
        <f t="array" ref="C14">INDEX($C$2:$L$5,3,C$8)</f>
        <v>2</v>
      </c>
      <c r="D14" cm="1">
        <f t="array" ref="D14">INDEX($C$2:$L$5,3,D$8)</f>
        <v>9</v>
      </c>
      <c r="E14" cm="1">
        <f t="array" ref="E14">INDEX($C$2:$L$5,3,E$8)</f>
        <v>9</v>
      </c>
      <c r="F14" cm="1">
        <f t="array" ref="F14">INDEX($C$2:$L$5,3,F$8)</f>
        <v>2</v>
      </c>
      <c r="G14" cm="1">
        <f t="array" ref="G14">INDEX($C$2:$L$5,3,G$8)</f>
        <v>6</v>
      </c>
      <c r="H14" cm="1">
        <f t="array" ref="H14">INDEX($C$2:$L$5,3,H$8)</f>
        <v>10</v>
      </c>
      <c r="I14" cm="1">
        <f t="array" ref="I14">INDEX($C$2:$L$5,3,I$8)</f>
        <v>7</v>
      </c>
      <c r="J14" cm="1">
        <f t="array" ref="J14">INDEX($C$2:$L$5,3,J$8)</f>
        <v>9</v>
      </c>
      <c r="K14" cm="1">
        <f t="array" ref="K14">INDEX($C$2:$L$5,3,K$8)</f>
        <v>1</v>
      </c>
      <c r="L14" cm="1">
        <f t="array" ref="L14">INDEX($C$2:$L$5,3,L$8)</f>
        <v>1</v>
      </c>
      <c r="N14" t="s">
        <v>12</v>
      </c>
    </row>
    <row r="15" spans="1:14" ht="14.25" customHeight="1" x14ac:dyDescent="0.25">
      <c r="B15" t="s">
        <v>20</v>
      </c>
      <c r="C15">
        <f>C12</f>
        <v>1</v>
      </c>
      <c r="D15">
        <f>IF(C16&gt;D12,C16,D12)</f>
        <v>6</v>
      </c>
      <c r="E15">
        <f t="shared" ref="E15:L15" si="2">IF(D16&gt;E12,D16,E12)</f>
        <v>15</v>
      </c>
      <c r="F15">
        <f t="shared" si="2"/>
        <v>24</v>
      </c>
      <c r="G15">
        <f t="shared" si="2"/>
        <v>26</v>
      </c>
      <c r="H15">
        <f t="shared" si="2"/>
        <v>32</v>
      </c>
      <c r="I15">
        <f t="shared" si="2"/>
        <v>42</v>
      </c>
      <c r="J15">
        <f t="shared" si="2"/>
        <v>49</v>
      </c>
      <c r="K15">
        <f t="shared" si="2"/>
        <v>58</v>
      </c>
      <c r="L15">
        <f t="shared" si="2"/>
        <v>59</v>
      </c>
      <c r="N15" t="s">
        <v>13</v>
      </c>
    </row>
    <row r="16" spans="1:14" ht="14.25" customHeight="1" x14ac:dyDescent="0.25">
      <c r="B16" t="s">
        <v>21</v>
      </c>
      <c r="C16">
        <f>C14+C15</f>
        <v>3</v>
      </c>
      <c r="D16">
        <f t="shared" ref="D16:L16" si="3">D14+D15</f>
        <v>15</v>
      </c>
      <c r="E16">
        <f t="shared" si="3"/>
        <v>24</v>
      </c>
      <c r="F16">
        <f t="shared" si="3"/>
        <v>26</v>
      </c>
      <c r="G16">
        <f t="shared" si="3"/>
        <v>32</v>
      </c>
      <c r="H16">
        <f t="shared" si="3"/>
        <v>42</v>
      </c>
      <c r="I16">
        <f t="shared" si="3"/>
        <v>49</v>
      </c>
      <c r="J16">
        <f t="shared" si="3"/>
        <v>58</v>
      </c>
      <c r="K16">
        <f t="shared" si="3"/>
        <v>59</v>
      </c>
      <c r="L16">
        <f t="shared" si="3"/>
        <v>60</v>
      </c>
      <c r="N16" t="s">
        <v>14</v>
      </c>
    </row>
    <row r="17" spans="1:14" ht="14.25" customHeight="1" x14ac:dyDescent="0.25"/>
    <row r="18" spans="1:14" x14ac:dyDescent="0.25">
      <c r="B18" t="s">
        <v>3</v>
      </c>
      <c r="C18" cm="1">
        <f t="array" ref="C18">INDEX($C$2:$L$5,4,C$8)</f>
        <v>9</v>
      </c>
      <c r="D18" cm="1">
        <f t="array" ref="D18">INDEX($C$2:$L$5,4,D$8)</f>
        <v>7</v>
      </c>
      <c r="E18" cm="1">
        <f t="array" ref="E18">INDEX($C$2:$L$5,4,E$8)</f>
        <v>9</v>
      </c>
      <c r="F18" cm="1">
        <f t="array" ref="F18">INDEX($C$2:$L$5,4,F$8)</f>
        <v>3</v>
      </c>
      <c r="G18" cm="1">
        <f t="array" ref="G18">INDEX($C$2:$L$5,4,G$8)</f>
        <v>8</v>
      </c>
      <c r="H18" cm="1">
        <f t="array" ref="H18">INDEX($C$2:$L$5,4,H$8)</f>
        <v>4</v>
      </c>
      <c r="I18" cm="1">
        <f t="array" ref="I18">INDEX($C$2:$L$5,4,I$8)</f>
        <v>7</v>
      </c>
      <c r="J18" cm="1">
        <f t="array" ref="J18">INDEX($C$2:$L$5,4,J$8)</f>
        <v>4</v>
      </c>
      <c r="K18" cm="1">
        <f t="array" ref="K18">INDEX($C$2:$L$5,4,K$8)</f>
        <v>1</v>
      </c>
      <c r="L18" cm="1">
        <f t="array" ref="L18">INDEX($C$2:$L$5,4,L$8)</f>
        <v>3</v>
      </c>
      <c r="N18" t="s">
        <v>15</v>
      </c>
    </row>
    <row r="19" spans="1:14" x14ac:dyDescent="0.25">
      <c r="B19" t="s">
        <v>22</v>
      </c>
      <c r="C19">
        <f>C16</f>
        <v>3</v>
      </c>
      <c r="D19">
        <f t="shared" ref="D19:L19" si="4">IF(C20&gt;D16,C20,D16)</f>
        <v>15</v>
      </c>
      <c r="E19">
        <f t="shared" si="4"/>
        <v>24</v>
      </c>
      <c r="F19">
        <f t="shared" si="4"/>
        <v>33</v>
      </c>
      <c r="G19">
        <f t="shared" si="4"/>
        <v>36</v>
      </c>
      <c r="H19">
        <f t="shared" si="4"/>
        <v>44</v>
      </c>
      <c r="I19">
        <f t="shared" si="4"/>
        <v>49</v>
      </c>
      <c r="J19">
        <f t="shared" si="4"/>
        <v>58</v>
      </c>
      <c r="K19">
        <f t="shared" si="4"/>
        <v>62</v>
      </c>
      <c r="L19">
        <f t="shared" si="4"/>
        <v>63</v>
      </c>
      <c r="N19" t="s">
        <v>16</v>
      </c>
    </row>
    <row r="20" spans="1:14" x14ac:dyDescent="0.25">
      <c r="B20" t="s">
        <v>23</v>
      </c>
      <c r="C20">
        <f>C18+C19</f>
        <v>12</v>
      </c>
      <c r="D20">
        <f t="shared" ref="D20:K20" si="5">D18+D19</f>
        <v>22</v>
      </c>
      <c r="E20">
        <f t="shared" si="5"/>
        <v>33</v>
      </c>
      <c r="F20">
        <f t="shared" si="5"/>
        <v>36</v>
      </c>
      <c r="G20">
        <f t="shared" si="5"/>
        <v>44</v>
      </c>
      <c r="H20">
        <f t="shared" si="5"/>
        <v>48</v>
      </c>
      <c r="I20">
        <f t="shared" si="5"/>
        <v>56</v>
      </c>
      <c r="J20">
        <f t="shared" si="5"/>
        <v>62</v>
      </c>
      <c r="K20">
        <f t="shared" si="5"/>
        <v>63</v>
      </c>
      <c r="L20">
        <f>L18+L19</f>
        <v>66</v>
      </c>
      <c r="N20" t="s">
        <v>17</v>
      </c>
    </row>
    <row r="22" spans="1:14" x14ac:dyDescent="0.25">
      <c r="A22" s="4" t="s">
        <v>6</v>
      </c>
      <c r="B22" t="s">
        <v>24</v>
      </c>
      <c r="C22" s="2">
        <f>L20</f>
        <v>66</v>
      </c>
    </row>
    <row r="24" spans="1:14" ht="15.75" thickBot="1" x14ac:dyDescent="0.3"/>
    <row r="25" spans="1:14" ht="15" customHeight="1" x14ac:dyDescent="0.25">
      <c r="B25" s="8" t="s">
        <v>25</v>
      </c>
      <c r="C25" s="9"/>
      <c r="D25" s="9"/>
      <c r="E25" s="9"/>
      <c r="F25" s="9"/>
      <c r="G25" s="9"/>
      <c r="H25" s="9"/>
      <c r="I25" s="9"/>
      <c r="J25" s="9"/>
      <c r="K25" s="10"/>
    </row>
    <row r="26" spans="1:14" x14ac:dyDescent="0.25">
      <c r="B26" s="11"/>
      <c r="C26" s="12"/>
      <c r="D26" s="12"/>
      <c r="E26" s="12"/>
      <c r="F26" s="12"/>
      <c r="G26" s="12"/>
      <c r="H26" s="12"/>
      <c r="I26" s="12"/>
      <c r="J26" s="12"/>
      <c r="K26" s="13"/>
    </row>
    <row r="27" spans="1:14" ht="15.75" thickBot="1" x14ac:dyDescent="0.3">
      <c r="B27" s="6">
        <v>1</v>
      </c>
      <c r="C27" s="5">
        <v>2</v>
      </c>
      <c r="D27" s="5">
        <v>4</v>
      </c>
      <c r="E27" s="5">
        <v>5</v>
      </c>
      <c r="F27" s="5">
        <v>3</v>
      </c>
      <c r="G27" s="5">
        <v>6</v>
      </c>
      <c r="H27" s="5">
        <v>7</v>
      </c>
      <c r="I27" s="5">
        <v>8</v>
      </c>
      <c r="J27" s="5">
        <v>10</v>
      </c>
      <c r="K27" s="7">
        <v>9</v>
      </c>
    </row>
  </sheetData>
  <mergeCells count="1">
    <mergeCell ref="B25:K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2022-11-08T07:57:06Z</dcterms:created>
  <dcterms:modified xsi:type="dcterms:W3CDTF">2022-11-09T23:38:40Z</dcterms:modified>
</cp:coreProperties>
</file>