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1st Semester\OR 531\Assignments\"/>
    </mc:Choice>
  </mc:AlternateContent>
  <xr:revisionPtr revIDLastSave="0" documentId="13_ncr:1_{4BAFB07A-8D7B-4127-88AC-ECF6C411A38F}" xr6:coauthVersionLast="47" xr6:coauthVersionMax="47" xr10:uidLastSave="{00000000-0000-0000-0000-000000000000}"/>
  <bookViews>
    <workbookView xWindow="15" yWindow="60" windowWidth="20475" windowHeight="10860" xr2:uid="{B2BA387E-8492-4A9D-A17C-55DA7E911F58}"/>
  </bookViews>
  <sheets>
    <sheet name="10.3" sheetId="1" r:id="rId1"/>
    <sheet name="10.3c" sheetId="3" r:id="rId2"/>
    <sheet name="10.9" sheetId="7" r:id="rId3"/>
  </sheets>
  <definedNames>
    <definedName name="coin_cuttype" localSheetId="0" hidden="1">1</definedName>
    <definedName name="coin_cuttype" localSheetId="2" hidden="1">1</definedName>
    <definedName name="coin_dualtol" localSheetId="0" hidden="1">0.0000001</definedName>
    <definedName name="coin_dualtol" localSheetId="2" hidden="1">0.0000001</definedName>
    <definedName name="coin_heurs" localSheetId="0" hidden="1">1</definedName>
    <definedName name="coin_heurs" localSheetId="2" hidden="1">1</definedName>
    <definedName name="coin_integerpresolve" localSheetId="0" hidden="1">1</definedName>
    <definedName name="coin_integerpresolve" localSheetId="2" hidden="1">1</definedName>
    <definedName name="coin_presolve1" localSheetId="0" hidden="1">1</definedName>
    <definedName name="coin_presolve1" localSheetId="2" hidden="1">1</definedName>
    <definedName name="coin_primaltol" localSheetId="0" hidden="1">0.0000001</definedName>
    <definedName name="coin_primaltol" localSheetId="2" hidden="1">0.0000001</definedName>
    <definedName name="coin_thread_mode" localSheetId="0" hidden="1">0</definedName>
    <definedName name="coin_thread_mode" localSheetId="2" hidden="1">0</definedName>
    <definedName name="coin_threads" localSheetId="0" hidden="1">4</definedName>
    <definedName name="coin_threads" localSheetId="2" hidden="1">4</definedName>
    <definedName name="solver_adj" localSheetId="0" hidden="1">'10.3'!$C$11:$G$14</definedName>
    <definedName name="solver_adj" localSheetId="2" hidden="1">'10.9'!$B$3:$H$3</definedName>
    <definedName name="solver_adj_ob" localSheetId="0" hidden="1">1</definedName>
    <definedName name="solver_adj_ob" localSheetId="2" hidden="1">1</definedName>
    <definedName name="solver_adj_ob1" localSheetId="2" hidden="1">1</definedName>
    <definedName name="solver_cha" localSheetId="0" hidden="1">0</definedName>
    <definedName name="solver_cha" localSheetId="2" hidden="1">0</definedName>
    <definedName name="solver_chc1" localSheetId="0" hidden="1">0</definedName>
    <definedName name="solver_chc1" localSheetId="2" hidden="1">0</definedName>
    <definedName name="solver_chc2" localSheetId="0" hidden="1">0</definedName>
    <definedName name="solver_chc2" localSheetId="2" hidden="1">0</definedName>
    <definedName name="solver_chc3" localSheetId="0" hidden="1">0</definedName>
    <definedName name="solver_chn" localSheetId="0" hidden="1">4</definedName>
    <definedName name="solver_chn" localSheetId="2" hidden="1">4</definedName>
    <definedName name="solver_chp1" localSheetId="0" hidden="1">0</definedName>
    <definedName name="solver_chp1" localSheetId="2" hidden="1">0</definedName>
    <definedName name="solver_chp2" localSheetId="0" hidden="1">0</definedName>
    <definedName name="solver_chp2" localSheetId="2" hidden="1">0</definedName>
    <definedName name="solver_chp3" localSheetId="0" hidden="1">0</definedName>
    <definedName name="solver_cht" localSheetId="0" hidden="1">0</definedName>
    <definedName name="solver_cht" localSheetId="2" hidden="1">0</definedName>
    <definedName name="solver_cir1" localSheetId="0" hidden="1">1</definedName>
    <definedName name="solver_cir1" localSheetId="2" hidden="1">1</definedName>
    <definedName name="solver_cir2" localSheetId="0" hidden="1">1</definedName>
    <definedName name="solver_cir2" localSheetId="2" hidden="1">1</definedName>
    <definedName name="solver_cir3" localSheetId="0" hidden="1">1</definedName>
    <definedName name="solver_con" localSheetId="0" hidden="1">" "</definedName>
    <definedName name="solver_con" localSheetId="2" hidden="1">" "</definedName>
    <definedName name="solver_con1" localSheetId="0" hidden="1">" "</definedName>
    <definedName name="solver_con1" localSheetId="2" hidden="1">" "</definedName>
    <definedName name="solver_con2" localSheetId="0" hidden="1">" "</definedName>
    <definedName name="solver_con2" localSheetId="2" hidden="1">" "</definedName>
    <definedName name="solver_con3" localSheetId="0" hidden="1">" "</definedName>
    <definedName name="solver_corr" hidden="1">1</definedName>
    <definedName name="solver_ctp1" hidden="1">0</definedName>
    <definedName name="solver_ctp2" hidden="1">0</definedName>
    <definedName name="solver_dia" localSheetId="0" hidden="1">5</definedName>
    <definedName name="solver_dia" localSheetId="2" hidden="1">5</definedName>
    <definedName name="solver_disp" hidden="1">0</definedName>
    <definedName name="solver_drv" localSheetId="0" hidden="1">1</definedName>
    <definedName name="solver_drv" localSheetId="2" hidden="1">1</definedName>
    <definedName name="solver_eng" localSheetId="0" hidden="1">2</definedName>
    <definedName name="solver_eng" localSheetId="2" hidden="1">2</definedName>
    <definedName name="solver_eval" hidden="1">0</definedName>
    <definedName name="solver_iao" localSheetId="0" hidden="1">0</definedName>
    <definedName name="solver_iao" localSheetId="2" hidden="1">0</definedName>
    <definedName name="solver_int" localSheetId="0" hidden="1">0</definedName>
    <definedName name="solver_int" localSheetId="2" hidden="1">0</definedName>
    <definedName name="solver_irs" localSheetId="0" hidden="1">0</definedName>
    <definedName name="solver_irs" localSheetId="2" hidden="1">0</definedName>
    <definedName name="solver_ism" localSheetId="0" hidden="1">0</definedName>
    <definedName name="solver_ism" localSheetId="2" hidden="1">0</definedName>
    <definedName name="solver_itr" localSheetId="0" hidden="1">2147483647</definedName>
    <definedName name="solver_itr" localSheetId="2" hidden="1">2147483647</definedName>
    <definedName name="solver_kiv" localSheetId="0" hidden="1">2E+30</definedName>
    <definedName name="solver_kiv" localSheetId="2" hidden="1">2E+30</definedName>
    <definedName name="solver_lcens" hidden="1">-1E+30</definedName>
    <definedName name="solver_lcut" hidden="1">-1E+30</definedName>
    <definedName name="solver_lhs_ob1" localSheetId="0" hidden="1">0</definedName>
    <definedName name="solver_lhs_ob1" localSheetId="2" hidden="1">0</definedName>
    <definedName name="solver_lhs_ob2" localSheetId="0" hidden="1">0</definedName>
    <definedName name="solver_lhs_ob2" localSheetId="2" hidden="1">0</definedName>
    <definedName name="solver_lhs_ob3" localSheetId="0" hidden="1">0</definedName>
    <definedName name="solver_lhs1" localSheetId="0" hidden="1">'10.3'!$C$15:$G$15</definedName>
    <definedName name="solver_lhs1" localSheetId="2" hidden="1">'10.9'!$I$10:$I$15</definedName>
    <definedName name="solver_lhs2" localSheetId="0" hidden="1">'10.3'!$H$11:$H$14</definedName>
    <definedName name="solver_lhs2" localSheetId="2" hidden="1">'10.9'!$I$16</definedName>
    <definedName name="solver_lhs3" localSheetId="0" hidden="1">'10.3'!$C$11:$G$14</definedName>
    <definedName name="solver_lin" localSheetId="0" hidden="1">1</definedName>
    <definedName name="solver_lin" localSheetId="2" hidden="1">1</definedName>
    <definedName name="solver_mda" localSheetId="0" hidden="1">4</definedName>
    <definedName name="solver_mda" localSheetId="2" hidden="1">4</definedName>
    <definedName name="solver_mip" localSheetId="0" hidden="1">2147483647</definedName>
    <definedName name="solver_mip" localSheetId="2" hidden="1">2147483647</definedName>
    <definedName name="solver_mod" localSheetId="0" hidden="1">3</definedName>
    <definedName name="solver_mod" localSheetId="2" hidden="1">3</definedName>
    <definedName name="solver_neg" localSheetId="0" hidden="1">0</definedName>
    <definedName name="solver_neg" localSheetId="2" hidden="1">0</definedName>
    <definedName name="solver_nod" localSheetId="0" hidden="1">2147483647</definedName>
    <definedName name="solver_nod" localSheetId="2" hidden="1">2147483647</definedName>
    <definedName name="solver_nopt" localSheetId="0" hidden="1">1</definedName>
    <definedName name="solver_nsim" hidden="1">1</definedName>
    <definedName name="solver_nssim" hidden="1">-1</definedName>
    <definedName name="solver_ntr" localSheetId="0" hidden="1">0</definedName>
    <definedName name="solver_ntr" localSheetId="2" hidden="1">0</definedName>
    <definedName name="solver_ntri" hidden="1">1000</definedName>
    <definedName name="solver_num" localSheetId="0" hidden="1">3</definedName>
    <definedName name="solver_num" localSheetId="2" hidden="1">2</definedName>
    <definedName name="solver_obc" localSheetId="0" hidden="1">0</definedName>
    <definedName name="solver_obc" localSheetId="2" hidden="1">0</definedName>
    <definedName name="solver_obp" localSheetId="0" hidden="1">0</definedName>
    <definedName name="solver_obp" localSheetId="2" hidden="1">0</definedName>
    <definedName name="solver_opt" localSheetId="0" hidden="1">'10.3'!$C$21</definedName>
    <definedName name="solver_opt" localSheetId="2" hidden="1">'10.9'!$B$6</definedName>
    <definedName name="solver_opt_ob" localSheetId="0" hidden="1">1</definedName>
    <definedName name="solver_opt_ob" localSheetId="2" hidden="1">1</definedName>
    <definedName name="solver_psi" localSheetId="0" hidden="1">0</definedName>
    <definedName name="solver_psi" localSheetId="2" hidden="1">0</definedName>
    <definedName name="solver_rdp" localSheetId="0" hidden="1">0</definedName>
    <definedName name="solver_rdp" localSheetId="2" hidden="1">0</definedName>
    <definedName name="solver_reco1" localSheetId="0" hidden="1">0</definedName>
    <definedName name="solver_reco1" localSheetId="2" hidden="1">0</definedName>
    <definedName name="solver_reco2" localSheetId="0" hidden="1">0</definedName>
    <definedName name="solver_reco2" localSheetId="2" hidden="1">0</definedName>
    <definedName name="solver_reco3" localSheetId="0" hidden="1">0</definedName>
    <definedName name="solver_rel1" localSheetId="0" hidden="1">3</definedName>
    <definedName name="solver_rel1" localSheetId="2" hidden="1">2</definedName>
    <definedName name="solver_rel2" localSheetId="0" hidden="1">1</definedName>
    <definedName name="solver_rel2" localSheetId="2" hidden="1">1</definedName>
    <definedName name="solver_rel3" localSheetId="0" hidden="1">3</definedName>
    <definedName name="solver_rep" localSheetId="0" hidden="1">0</definedName>
    <definedName name="solver_rep" localSheetId="2" hidden="1">0</definedName>
    <definedName name="solver_rhs1" localSheetId="0" hidden="1">'10.3'!$C$17:$G$17</definedName>
    <definedName name="solver_rhs1" localSheetId="2" hidden="1">'10.9'!$K$10:$K$15</definedName>
    <definedName name="solver_rhs2" localSheetId="0" hidden="1">'10.3'!$J$11:$J$14</definedName>
    <definedName name="solver_rhs2" localSheetId="2" hidden="1">'10.9'!$K$16</definedName>
    <definedName name="solver_rhs3" localSheetId="0" hidden="1">0</definedName>
    <definedName name="solver_rlx" localSheetId="0" hidden="1">0</definedName>
    <definedName name="solver_rlx" localSheetId="2" hidden="1">0</definedName>
    <definedName name="solver_rsmp" hidden="1">2</definedName>
    <definedName name="solver_rtr" localSheetId="0" hidden="1">0</definedName>
    <definedName name="solver_rtr" localSheetId="2" hidden="1">0</definedName>
    <definedName name="solver_rxc1" localSheetId="0" hidden="1">1</definedName>
    <definedName name="solver_rxc1" localSheetId="2" hidden="1">1</definedName>
    <definedName name="solver_rxc2" localSheetId="0" hidden="1">1</definedName>
    <definedName name="solver_rxc2" localSheetId="2" hidden="1">1</definedName>
    <definedName name="solver_rxc3" localSheetId="0" hidden="1">1</definedName>
    <definedName name="solver_rxv" localSheetId="0" hidden="1">1</definedName>
    <definedName name="solver_rxv" localSheetId="2" hidden="1">1</definedName>
    <definedName name="solver_scl" localSheetId="0" hidden="1">0</definedName>
    <definedName name="solver_scl" localSheetId="2" hidden="1">0</definedName>
    <definedName name="solver_seed" hidden="1">0</definedName>
    <definedName name="solver_sel" localSheetId="0" hidden="1">1</definedName>
    <definedName name="solver_sel" localSheetId="2" hidden="1">1</definedName>
    <definedName name="solver_sho" localSheetId="0" hidden="1">0</definedName>
    <definedName name="solver_sho" localSheetId="2" hidden="1">0</definedName>
    <definedName name="solver_slv" localSheetId="0" hidden="1">0</definedName>
    <definedName name="solver_slv" localSheetId="2" hidden="1">0</definedName>
    <definedName name="solver_slvu" localSheetId="0" hidden="1">0</definedName>
    <definedName name="solver_slvu" localSheetId="2" hidden="1">0</definedName>
    <definedName name="solver_spid" localSheetId="0" hidden="1">" "</definedName>
    <definedName name="solver_spid" localSheetId="2" hidden="1">" "</definedName>
    <definedName name="solver_srvr" localSheetId="0" hidden="1">" "</definedName>
    <definedName name="solver_srvr" localSheetId="2" hidden="1">" "</definedName>
    <definedName name="solver_sthr" hidden="1">0</definedName>
    <definedName name="solver_tim" localSheetId="0" hidden="1">2147483647</definedName>
    <definedName name="solver_tim" localSheetId="2" hidden="1">2147483647</definedName>
    <definedName name="solver_tol" localSheetId="0" hidden="1">0</definedName>
    <definedName name="solver_tol" localSheetId="2" hidden="1">0</definedName>
    <definedName name="solver_typ" localSheetId="0" hidden="1">2</definedName>
    <definedName name="solver_typ" localSheetId="2" hidden="1">1</definedName>
    <definedName name="solver_ucens" hidden="1">1E+30</definedName>
    <definedName name="solver_ucut" hidden="1">1E+30</definedName>
    <definedName name="solver_umod" localSheetId="0" hidden="1">1</definedName>
    <definedName name="solver_umod" localSheetId="2" hidden="1">1</definedName>
    <definedName name="solver_urs" localSheetId="0" hidden="1">0</definedName>
    <definedName name="solver_urs" localSheetId="2" hidden="1">0</definedName>
    <definedName name="solver_userid" localSheetId="0" hidden="1">562741</definedName>
    <definedName name="solver_userid" localSheetId="2" hidden="1">562741</definedName>
    <definedName name="solver_val" localSheetId="0" hidden="1">0</definedName>
    <definedName name="solver_val" localSheetId="2" hidden="1">0</definedName>
    <definedName name="solver_var" localSheetId="0" hidden="1">" "</definedName>
    <definedName name="solver_var" localSheetId="2" hidden="1">" "</definedName>
    <definedName name="solver_ver" localSheetId="0" hidden="1">17</definedName>
    <definedName name="solver_ver" localSheetId="2" hidden="1">17</definedName>
    <definedName name="solver_vir" localSheetId="0" hidden="1">1</definedName>
    <definedName name="solver_vir" localSheetId="2" hidden="1">1</definedName>
    <definedName name="solver_vol" localSheetId="0" hidden="1">0</definedName>
    <definedName name="solver_vol" localSheetId="2" hidden="1">0</definedName>
    <definedName name="solver_vst" localSheetId="0" hidden="1">0</definedName>
    <definedName name="solver_vst" localSheetId="2"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7" l="1"/>
  <c r="I12" i="7"/>
  <c r="I13" i="7"/>
  <c r="I14" i="7"/>
  <c r="I15" i="7"/>
  <c r="I16" i="7"/>
  <c r="I10" i="7"/>
  <c r="B6" i="7"/>
  <c r="E15" i="1"/>
  <c r="F15" i="1"/>
  <c r="G15" i="1"/>
  <c r="G18" i="1" s="1"/>
  <c r="C21" i="1"/>
  <c r="D15" i="1"/>
  <c r="D18" i="1" s="1"/>
  <c r="C15" i="1"/>
  <c r="C18" i="1" s="1"/>
  <c r="H12" i="1"/>
  <c r="K12" i="1" s="1"/>
  <c r="H13" i="1"/>
  <c r="K13" i="1" s="1"/>
  <c r="H14" i="1"/>
  <c r="K14" i="1" s="1"/>
  <c r="H11" i="1"/>
  <c r="K11" i="1" s="1"/>
  <c r="E18" i="1" l="1"/>
  <c r="F18" i="1"/>
</calcChain>
</file>

<file path=xl/sharedStrings.xml><?xml version="1.0" encoding="utf-8"?>
<sst xmlns="http://schemas.openxmlformats.org/spreadsheetml/2006/main" count="72" uniqueCount="48">
  <si>
    <t>D1</t>
  </si>
  <si>
    <t>D2</t>
  </si>
  <si>
    <t>D3</t>
  </si>
  <si>
    <t>D4</t>
  </si>
  <si>
    <t>D5</t>
  </si>
  <si>
    <t>Capacity</t>
  </si>
  <si>
    <t>Factory</t>
  </si>
  <si>
    <t>Distributors</t>
  </si>
  <si>
    <t>F1</t>
  </si>
  <si>
    <t>F2</t>
  </si>
  <si>
    <t>F3</t>
  </si>
  <si>
    <t>F4</t>
  </si>
  <si>
    <t>Demand</t>
  </si>
  <si>
    <t>Inputs</t>
  </si>
  <si>
    <t>DecisionVariables</t>
  </si>
  <si>
    <t>Objective</t>
  </si>
  <si>
    <t>Min</t>
  </si>
  <si>
    <t>Total Cost</t>
  </si>
  <si>
    <t>&lt;=</t>
  </si>
  <si>
    <t>&gt;=</t>
  </si>
  <si>
    <t>$E$17</t>
  </si>
  <si>
    <t>$F$17</t>
  </si>
  <si>
    <t>$C$21</t>
  </si>
  <si>
    <t>D3 Demand</t>
  </si>
  <si>
    <t>D4 Demand</t>
  </si>
  <si>
    <t>Optimized cost</t>
  </si>
  <si>
    <r>
      <t xml:space="preserve">a. What is the minimum-cost distribution plan for the quarter?
A) The minimum cost distribution plan is given below
</t>
    </r>
    <r>
      <rPr>
        <b/>
        <sz val="11"/>
        <color theme="1"/>
        <rFont val="Calibri"/>
        <family val="2"/>
        <scheme val="minor"/>
      </rPr>
      <t xml:space="preserve">F1 to D2 - 10 units
F1 to D5 - 30 units
F2 to D1 - 30 units
F2 to D5 - 18 units
F3 to D2 - 14 units
F3 to D4 - 36 units 
F4 to D3 - 42 units
</t>
    </r>
    <r>
      <rPr>
        <sz val="11"/>
        <color theme="1"/>
        <rFont val="Calibri"/>
        <family val="2"/>
        <scheme val="minor"/>
      </rPr>
      <t xml:space="preserve">
b.What is the cost of the distribution plan in part (a)?
A) The minimum cost of the distribution plan is </t>
    </r>
    <r>
      <rPr>
        <b/>
        <sz val="11"/>
        <color theme="1"/>
        <rFont val="Calibri"/>
        <family val="2"/>
        <scheme val="minor"/>
      </rPr>
      <t>$2660</t>
    </r>
    <r>
      <rPr>
        <sz val="11"/>
        <color theme="1"/>
        <rFont val="Calibri"/>
        <family val="2"/>
        <scheme val="minor"/>
      </rPr>
      <t xml:space="preserve">.
c. Suppose instead that demand at D4 increases and demand at D3 decreases, each by 1,000 rolls. What is the new optimal cost, assuming that the schedule can be revised? (Answer this question using the pattern in the optimal solution, not by rerunning the model.)
A)The new optimal cost is </t>
    </r>
    <r>
      <rPr>
        <b/>
        <sz val="11"/>
        <color theme="1"/>
        <rFont val="Calibri"/>
        <family val="2"/>
        <scheme val="minor"/>
      </rPr>
      <t>$2663</t>
    </r>
    <r>
      <rPr>
        <sz val="11"/>
        <color theme="1"/>
        <rFont val="Calibri"/>
        <family val="2"/>
        <scheme val="minor"/>
      </rPr>
      <t>. It is acheived using Optimization Parameter Analysis by setting cell F17 i.e Demand of D4 as Psioptparam(36,38) and cell E17 i.e Demand of D4 as Psioptparam(42,40). Then click on reports to generate the report page of optimization parameter analysis using 3 points. The analysis report is given in sheet 10.3c.</t>
    </r>
  </si>
  <si>
    <t>units at Factory</t>
  </si>
  <si>
    <t>units at distribution</t>
  </si>
  <si>
    <t>V1</t>
  </si>
  <si>
    <t>A1</t>
  </si>
  <si>
    <t>A2</t>
  </si>
  <si>
    <t>B1</t>
  </si>
  <si>
    <t>C1</t>
  </si>
  <si>
    <t>E1</t>
  </si>
  <si>
    <t>Decisions</t>
  </si>
  <si>
    <t>=</t>
  </si>
  <si>
    <t>Year</t>
  </si>
  <si>
    <t>Constraint</t>
  </si>
  <si>
    <t>LHS</t>
  </si>
  <si>
    <t>RHS</t>
  </si>
  <si>
    <t>Principal</t>
  </si>
  <si>
    <t>in thousands $</t>
  </si>
  <si>
    <t>All units are in thousands</t>
  </si>
  <si>
    <t>The objective is to minimize the total transporatation cost.
Objective Function: Let A, B, C and D be the factories F1, F2, F3 and F4 respectively. Let 1, 2, 3, 4 and 5 be the distribution centers D1, D2, D3, D4 and D5 respectively.
min z = 11A1 + 16A2 + 18A3 + 22A4 + 15A5 + 12B1+24B2+20B3+21B4+18B5 + 18C1+17C2+15C3+15C4+20C5 + 17D1+22D2+14D3+24D4+21D5
Constraints are:
A1+A2+A3+A4+A5 &lt;=40
B1+B2+B3+B4+B5 &lt;= 50
C1+C2+C3+C4+C5 &lt;= 50
D1+D2+D3+D4+D5 &lt;= 60
A1+B1+C1+D1 &gt;= 30
A2+B2+C2+D2 &gt;= 24
A3+B3+C3+D3 &gt;= 42
A4+B4+C4+D4 &gt;=36
A5+B5+C5+D5 &gt;= 48
The decision variables should be non-zero</t>
  </si>
  <si>
    <r>
      <t xml:space="preserve">a. Devise an investment plan for your uncle that maximizes the amount of money that can be accumulated at the end of five years. How much money will be available for the annuity in five years?
A) After five years, </t>
    </r>
    <r>
      <rPr>
        <b/>
        <sz val="11"/>
        <color theme="1"/>
        <rFont val="Calibri"/>
        <family val="2"/>
        <scheme val="minor"/>
      </rPr>
      <t>$116690.8</t>
    </r>
    <r>
      <rPr>
        <sz val="11"/>
        <color theme="1"/>
        <rFont val="Calibri"/>
        <family val="2"/>
        <scheme val="minor"/>
      </rPr>
      <t xml:space="preserve"> will be available.
b. Describe the pattern in the optimal plan.
A) The optimal plan of investment is as follows: 
For year 0 - invest a total of </t>
    </r>
    <r>
      <rPr>
        <b/>
        <sz val="11"/>
        <color theme="1"/>
        <rFont val="Calibri"/>
        <family val="2"/>
        <scheme val="minor"/>
      </rPr>
      <t>90000$</t>
    </r>
    <r>
      <rPr>
        <sz val="11"/>
        <color theme="1"/>
        <rFont val="Calibri"/>
        <family val="2"/>
        <scheme val="minor"/>
      </rPr>
      <t xml:space="preserve"> (V1). In plan A invest </t>
    </r>
    <r>
      <rPr>
        <b/>
        <sz val="11"/>
        <color theme="1"/>
        <rFont val="Calibri"/>
        <family val="2"/>
        <scheme val="minor"/>
      </rPr>
      <t>$72352.94</t>
    </r>
    <r>
      <rPr>
        <sz val="11"/>
        <color theme="1"/>
        <rFont val="Calibri"/>
        <family val="2"/>
        <scheme val="minor"/>
      </rPr>
      <t xml:space="preserve"> (A1) and in plan B invest </t>
    </r>
    <r>
      <rPr>
        <b/>
        <sz val="11"/>
        <color theme="1"/>
        <rFont val="Calibri"/>
        <family val="2"/>
        <scheme val="minor"/>
      </rPr>
      <t xml:space="preserve">$17647.05 </t>
    </r>
    <r>
      <rPr>
        <sz val="11"/>
        <color theme="1"/>
        <rFont val="Calibri"/>
        <family val="2"/>
        <scheme val="minor"/>
      </rPr>
      <t xml:space="preserve">(B2).
For year 1- do not invest any amount.
For year 2- we get maturity amount of plan A (A1). Invest this amount i.e </t>
    </r>
    <r>
      <rPr>
        <b/>
        <sz val="11"/>
        <color theme="1"/>
        <rFont val="Calibri"/>
        <family val="2"/>
        <scheme val="minor"/>
      </rPr>
      <t xml:space="preserve">$86823.52 </t>
    </r>
    <r>
      <rPr>
        <sz val="11"/>
        <color theme="1"/>
        <rFont val="Calibri"/>
        <family val="2"/>
        <scheme val="minor"/>
      </rPr>
      <t xml:space="preserve">in plan A (A2)
For year 3- we get the maturity amount of plan B (B1). This is cashed out to make a payment of </t>
    </r>
    <r>
      <rPr>
        <b/>
        <sz val="11"/>
        <color theme="1"/>
        <rFont val="Calibri"/>
        <family val="2"/>
        <scheme val="minor"/>
      </rPr>
      <t xml:space="preserve">$24000.
</t>
    </r>
    <r>
      <rPr>
        <sz val="11"/>
        <color theme="1"/>
        <rFont val="Calibri"/>
        <family val="2"/>
        <scheme val="minor"/>
      </rPr>
      <t xml:space="preserve">For year 4-we get the maturity amount of plan A (A2) and plan C (C1). Invest this amount i.e </t>
    </r>
    <r>
      <rPr>
        <b/>
        <sz val="11"/>
        <color theme="1"/>
        <rFont val="Calibri"/>
        <family val="2"/>
        <scheme val="minor"/>
      </rPr>
      <t>$104188.23</t>
    </r>
    <r>
      <rPr>
        <sz val="11"/>
        <color theme="1"/>
        <rFont val="Calibri"/>
        <family val="2"/>
        <scheme val="minor"/>
      </rPr>
      <t xml:space="preserve"> in plan D(D1).
For year 5 -we get the maturity amount of plan D (D1). This is the amount available after 5 years which is $</t>
    </r>
    <r>
      <rPr>
        <b/>
        <sz val="11"/>
        <color theme="1"/>
        <rFont val="Calibri"/>
        <family val="2"/>
        <scheme val="minor"/>
      </rPr>
      <t>116690.8</t>
    </r>
  </si>
  <si>
    <t>The objective is to maximise the maturity amount after 5 years respecting the constraints.
A1 and A2 are the amounts invested in plan A. B1 is the amount invested in plan B. C1 is the amount invested in plan C and D1 is the amount invested in plan D. E1 is the maturity amount after the 5 years.</t>
  </si>
  <si>
    <t>Max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</si>
</sst>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5"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2">
    <xf numFmtId="0" fontId="0" fillId="0" borderId="0" xfId="0"/>
    <xf numFmtId="0" fontId="0" fillId="2" borderId="0" xfId="0" applyFill="1"/>
    <xf numFmtId="0" fontId="1" fillId="0" borderId="0" xfId="0" applyFont="1"/>
    <xf numFmtId="0" fontId="0" fillId="0" borderId="14" xfId="0" applyBorder="1"/>
    <xf numFmtId="0" fontId="0" fillId="0" borderId="15" xfId="0" applyBorder="1"/>
    <xf numFmtId="0" fontId="0" fillId="0" borderId="16" xfId="0" applyBorder="1"/>
    <xf numFmtId="0" fontId="0" fillId="0" borderId="17" xfId="0" applyBorder="1"/>
    <xf numFmtId="0" fontId="0" fillId="0" borderId="2" xfId="0" applyBorder="1"/>
    <xf numFmtId="0" fontId="0" fillId="0" borderId="18" xfId="0" applyBorder="1"/>
    <xf numFmtId="0" fontId="0" fillId="0" borderId="9" xfId="0" applyBorder="1"/>
    <xf numFmtId="0" fontId="0" fillId="0" borderId="10" xfId="0" applyBorder="1"/>
    <xf numFmtId="0" fontId="0" fillId="3"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11" xfId="0" applyFill="1" applyBorder="1"/>
    <xf numFmtId="0" fontId="0" fillId="3" borderId="12" xfId="0" applyFill="1" applyBorder="1"/>
    <xf numFmtId="0" fontId="0" fillId="3" borderId="13" xfId="0" applyFill="1" applyBorder="1"/>
    <xf numFmtId="0" fontId="0" fillId="0" borderId="0" xfId="0" applyAlignment="1">
      <alignment vertical="top"/>
    </xf>
    <xf numFmtId="0" fontId="0" fillId="0" borderId="1" xfId="0" applyBorder="1"/>
    <xf numFmtId="0" fontId="0" fillId="0" borderId="19" xfId="0" applyBorder="1"/>
    <xf numFmtId="0" fontId="0" fillId="0" borderId="3" xfId="0" applyBorder="1"/>
    <xf numFmtId="0" fontId="0" fillId="0" borderId="20" xfId="0" applyBorder="1"/>
    <xf numFmtId="0" fontId="0" fillId="0" borderId="4" xfId="0" applyBorder="1"/>
    <xf numFmtId="0" fontId="0" fillId="0" borderId="5" xfId="0" applyBorder="1"/>
    <xf numFmtId="0" fontId="0" fillId="0" borderId="8" xfId="0" applyBorder="1"/>
    <xf numFmtId="0" fontId="0" fillId="0" borderId="21" xfId="0" applyBorder="1"/>
    <xf numFmtId="0" fontId="0" fillId="0" borderId="6" xfId="0" applyBorder="1"/>
    <xf numFmtId="0" fontId="0" fillId="0" borderId="7" xfId="0" applyBorder="1"/>
    <xf numFmtId="0" fontId="2" fillId="0" borderId="8" xfId="0"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0" fontId="1" fillId="4" borderId="0" xfId="0" applyFont="1" applyFill="1"/>
    <xf numFmtId="164" fontId="0" fillId="3" borderId="0" xfId="0" applyNumberFormat="1" applyFill="1"/>
    <xf numFmtId="164" fontId="0" fillId="2" borderId="11" xfId="0" applyNumberFormat="1" applyFill="1" applyBorder="1"/>
    <xf numFmtId="164" fontId="0" fillId="2" borderId="6" xfId="0" applyNumberFormat="1" applyFill="1" applyBorder="1"/>
    <xf numFmtId="164" fontId="0" fillId="2" borderId="7" xfId="0" applyNumberFormat="1" applyFill="1" applyBorder="1"/>
    <xf numFmtId="164" fontId="0" fillId="2" borderId="12" xfId="0" applyNumberFormat="1" applyFill="1" applyBorder="1"/>
    <xf numFmtId="164" fontId="0" fillId="2" borderId="1" xfId="0" applyNumberFormat="1" applyFill="1" applyBorder="1"/>
    <xf numFmtId="164" fontId="0" fillId="2" borderId="3" xfId="0" applyNumberFormat="1" applyFill="1" applyBorder="1"/>
    <xf numFmtId="164" fontId="0" fillId="2" borderId="13" xfId="0" applyNumberFormat="1" applyFill="1" applyBorder="1"/>
    <xf numFmtId="164" fontId="0" fillId="2" borderId="4" xfId="0" applyNumberFormat="1" applyFill="1" applyBorder="1"/>
    <xf numFmtId="164" fontId="0" fillId="2" borderId="5" xfId="0" applyNumberFormat="1" applyFill="1" applyBorder="1"/>
    <xf numFmtId="164" fontId="0" fillId="4" borderId="0" xfId="0" applyNumberFormat="1" applyFill="1"/>
    <xf numFmtId="0" fontId="0" fillId="0" borderId="29" xfId="0" applyBorder="1"/>
    <xf numFmtId="0" fontId="0" fillId="0" borderId="30" xfId="0" applyBorder="1"/>
    <xf numFmtId="0" fontId="0" fillId="0" borderId="31" xfId="0" applyBorder="1"/>
    <xf numFmtId="0" fontId="0" fillId="2" borderId="30" xfId="0" applyFill="1" applyBorder="1"/>
    <xf numFmtId="0" fontId="0" fillId="2" borderId="31" xfId="0" applyFill="1" applyBorder="1"/>
    <xf numFmtId="0" fontId="0" fillId="0" borderId="0" xfId="0"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5" borderId="14" xfId="0" applyFill="1" applyBorder="1" applyAlignment="1">
      <alignment horizontal="left" vertical="top" wrapText="1"/>
    </xf>
    <xf numFmtId="0" fontId="0" fillId="5" borderId="22" xfId="0" applyFill="1" applyBorder="1" applyAlignment="1">
      <alignment horizontal="left" vertical="top" wrapText="1"/>
    </xf>
    <xf numFmtId="0" fontId="0" fillId="5" borderId="23" xfId="0" applyFill="1" applyBorder="1" applyAlignment="1">
      <alignment horizontal="left" vertical="top" wrapText="1"/>
    </xf>
    <xf numFmtId="0" fontId="0" fillId="5" borderId="24" xfId="0" applyFill="1" applyBorder="1" applyAlignment="1">
      <alignment horizontal="left" vertical="top" wrapText="1"/>
    </xf>
    <xf numFmtId="0" fontId="0" fillId="5" borderId="0" xfId="0" applyFill="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4" xfId="0" applyFill="1" applyBorder="1" applyAlignment="1">
      <alignment horizontal="left" vertical="top"/>
    </xf>
    <xf numFmtId="0" fontId="0" fillId="5" borderId="0" xfId="0" applyFill="1" applyAlignment="1">
      <alignment horizontal="left" vertical="top"/>
    </xf>
    <xf numFmtId="0" fontId="0" fillId="5" borderId="25" xfId="0" applyFill="1" applyBorder="1" applyAlignment="1">
      <alignment horizontal="left" vertical="top"/>
    </xf>
    <xf numFmtId="0" fontId="0" fillId="5" borderId="26" xfId="0" applyFill="1" applyBorder="1" applyAlignment="1">
      <alignment horizontal="left" vertical="top"/>
    </xf>
    <xf numFmtId="0" fontId="0" fillId="5" borderId="27" xfId="0" applyFill="1" applyBorder="1" applyAlignment="1">
      <alignment horizontal="left" vertical="top"/>
    </xf>
    <xf numFmtId="0" fontId="0" fillId="5" borderId="28" xfId="0"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238125</xdr:colOff>
      <xdr:row>0</xdr:row>
      <xdr:rowOff>104775</xdr:rowOff>
    </xdr:from>
    <xdr:to>
      <xdr:col>20</xdr:col>
      <xdr:colOff>371475</xdr:colOff>
      <xdr:row>25</xdr:row>
      <xdr:rowOff>114300</xdr:rowOff>
    </xdr:to>
    <xdr:sp macro="" textlink="">
      <xdr:nvSpPr>
        <xdr:cNvPr id="65" name="Rectangle 64">
          <a:extLst>
            <a:ext uri="{FF2B5EF4-FFF2-40B4-BE49-F238E27FC236}">
              <a16:creationId xmlns:a16="http://schemas.microsoft.com/office/drawing/2014/main" id="{6AD569EC-6E3D-24B6-1E9D-2A7565D11C93}"/>
            </a:ext>
          </a:extLst>
        </xdr:cNvPr>
        <xdr:cNvSpPr/>
      </xdr:nvSpPr>
      <xdr:spPr>
        <a:xfrm>
          <a:off x="8839200" y="104775"/>
          <a:ext cx="4400550" cy="4848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561975</xdr:colOff>
      <xdr:row>5</xdr:row>
      <xdr:rowOff>114300</xdr:rowOff>
    </xdr:from>
    <xdr:to>
      <xdr:col>15</xdr:col>
      <xdr:colOff>419100</xdr:colOff>
      <xdr:row>7</xdr:row>
      <xdr:rowOff>152401</xdr:rowOff>
    </xdr:to>
    <xdr:sp macro="" textlink="">
      <xdr:nvSpPr>
        <xdr:cNvPr id="5" name="TextBox 4">
          <a:extLst>
            <a:ext uri="{FF2B5EF4-FFF2-40B4-BE49-F238E27FC236}">
              <a16:creationId xmlns:a16="http://schemas.microsoft.com/office/drawing/2014/main" id="{E0E9DE56-95BF-710B-567E-460B0F89F5D9}"/>
            </a:ext>
          </a:extLst>
        </xdr:cNvPr>
        <xdr:cNvSpPr txBox="1"/>
      </xdr:nvSpPr>
      <xdr:spPr>
        <a:xfrm>
          <a:off x="9772650" y="1095375"/>
          <a:ext cx="466725" cy="428626"/>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A</a:t>
          </a:r>
        </a:p>
      </xdr:txBody>
    </xdr:sp>
    <xdr:clientData/>
  </xdr:twoCellAnchor>
  <xdr:twoCellAnchor>
    <xdr:from>
      <xdr:col>14</xdr:col>
      <xdr:colOff>561975</xdr:colOff>
      <xdr:row>15</xdr:row>
      <xdr:rowOff>6350</xdr:rowOff>
    </xdr:from>
    <xdr:to>
      <xdr:col>15</xdr:col>
      <xdr:colOff>419100</xdr:colOff>
      <xdr:row>17</xdr:row>
      <xdr:rowOff>53976</xdr:rowOff>
    </xdr:to>
    <xdr:sp macro="" textlink="">
      <xdr:nvSpPr>
        <xdr:cNvPr id="6" name="TextBox 5">
          <a:extLst>
            <a:ext uri="{FF2B5EF4-FFF2-40B4-BE49-F238E27FC236}">
              <a16:creationId xmlns:a16="http://schemas.microsoft.com/office/drawing/2014/main" id="{D192833A-95F9-4CD8-AA3D-A2BC086F6649}"/>
            </a:ext>
          </a:extLst>
        </xdr:cNvPr>
        <xdr:cNvSpPr txBox="1"/>
      </xdr:nvSpPr>
      <xdr:spPr>
        <a:xfrm>
          <a:off x="9772650" y="2930525"/>
          <a:ext cx="466725" cy="428626"/>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C</a:t>
          </a:r>
        </a:p>
      </xdr:txBody>
    </xdr:sp>
    <xdr:clientData/>
  </xdr:twoCellAnchor>
  <xdr:twoCellAnchor>
    <xdr:from>
      <xdr:col>14</xdr:col>
      <xdr:colOff>561975</xdr:colOff>
      <xdr:row>10</xdr:row>
      <xdr:rowOff>50800</xdr:rowOff>
    </xdr:from>
    <xdr:to>
      <xdr:col>15</xdr:col>
      <xdr:colOff>419100</xdr:colOff>
      <xdr:row>12</xdr:row>
      <xdr:rowOff>98426</xdr:rowOff>
    </xdr:to>
    <xdr:sp macro="" textlink="">
      <xdr:nvSpPr>
        <xdr:cNvPr id="7" name="TextBox 6">
          <a:extLst>
            <a:ext uri="{FF2B5EF4-FFF2-40B4-BE49-F238E27FC236}">
              <a16:creationId xmlns:a16="http://schemas.microsoft.com/office/drawing/2014/main" id="{F56DA2CD-7F95-4823-8909-426D0A5AD0DB}"/>
            </a:ext>
          </a:extLst>
        </xdr:cNvPr>
        <xdr:cNvSpPr txBox="1"/>
      </xdr:nvSpPr>
      <xdr:spPr>
        <a:xfrm>
          <a:off x="9772650" y="2012950"/>
          <a:ext cx="466725" cy="428626"/>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B</a:t>
          </a:r>
        </a:p>
      </xdr:txBody>
    </xdr:sp>
    <xdr:clientData/>
  </xdr:twoCellAnchor>
  <xdr:twoCellAnchor>
    <xdr:from>
      <xdr:col>18</xdr:col>
      <xdr:colOff>371475</xdr:colOff>
      <xdr:row>21</xdr:row>
      <xdr:rowOff>180975</xdr:rowOff>
    </xdr:from>
    <xdr:to>
      <xdr:col>19</xdr:col>
      <xdr:colOff>276225</xdr:colOff>
      <xdr:row>24</xdr:row>
      <xdr:rowOff>76200</xdr:rowOff>
    </xdr:to>
    <xdr:sp macro="" textlink="">
      <xdr:nvSpPr>
        <xdr:cNvPr id="8" name="TextBox 7">
          <a:extLst>
            <a:ext uri="{FF2B5EF4-FFF2-40B4-BE49-F238E27FC236}">
              <a16:creationId xmlns:a16="http://schemas.microsoft.com/office/drawing/2014/main" id="{BA11B748-461A-4F1E-9DFE-7CE136E0BFFC}"/>
            </a:ext>
          </a:extLst>
        </xdr:cNvPr>
        <xdr:cNvSpPr txBox="1"/>
      </xdr:nvSpPr>
      <xdr:spPr>
        <a:xfrm>
          <a:off x="12020550" y="4248150"/>
          <a:ext cx="514350" cy="476250"/>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5</a:t>
          </a:r>
        </a:p>
      </xdr:txBody>
    </xdr:sp>
    <xdr:clientData/>
  </xdr:twoCellAnchor>
  <xdr:twoCellAnchor>
    <xdr:from>
      <xdr:col>18</xdr:col>
      <xdr:colOff>371475</xdr:colOff>
      <xdr:row>16</xdr:row>
      <xdr:rowOff>190499</xdr:rowOff>
    </xdr:from>
    <xdr:to>
      <xdr:col>19</xdr:col>
      <xdr:colOff>257175</xdr:colOff>
      <xdr:row>19</xdr:row>
      <xdr:rowOff>66674</xdr:rowOff>
    </xdr:to>
    <xdr:sp macro="" textlink="">
      <xdr:nvSpPr>
        <xdr:cNvPr id="9" name="TextBox 8">
          <a:extLst>
            <a:ext uri="{FF2B5EF4-FFF2-40B4-BE49-F238E27FC236}">
              <a16:creationId xmlns:a16="http://schemas.microsoft.com/office/drawing/2014/main" id="{6F8E90C4-342C-485F-9AF0-9C73877CFBE3}"/>
            </a:ext>
          </a:extLst>
        </xdr:cNvPr>
        <xdr:cNvSpPr txBox="1"/>
      </xdr:nvSpPr>
      <xdr:spPr>
        <a:xfrm>
          <a:off x="12020550" y="3305174"/>
          <a:ext cx="495300" cy="447675"/>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4</a:t>
          </a:r>
        </a:p>
      </xdr:txBody>
    </xdr:sp>
    <xdr:clientData/>
  </xdr:twoCellAnchor>
  <xdr:twoCellAnchor>
    <xdr:from>
      <xdr:col>18</xdr:col>
      <xdr:colOff>371475</xdr:colOff>
      <xdr:row>12</xdr:row>
      <xdr:rowOff>19049</xdr:rowOff>
    </xdr:from>
    <xdr:to>
      <xdr:col>19</xdr:col>
      <xdr:colOff>257175</xdr:colOff>
      <xdr:row>14</xdr:row>
      <xdr:rowOff>76199</xdr:rowOff>
    </xdr:to>
    <xdr:sp macro="" textlink="">
      <xdr:nvSpPr>
        <xdr:cNvPr id="10" name="TextBox 9">
          <a:extLst>
            <a:ext uri="{FF2B5EF4-FFF2-40B4-BE49-F238E27FC236}">
              <a16:creationId xmlns:a16="http://schemas.microsoft.com/office/drawing/2014/main" id="{B42B67FF-7570-48BA-97A6-71A89596C3C6}"/>
            </a:ext>
          </a:extLst>
        </xdr:cNvPr>
        <xdr:cNvSpPr txBox="1"/>
      </xdr:nvSpPr>
      <xdr:spPr>
        <a:xfrm>
          <a:off x="12020550" y="2362199"/>
          <a:ext cx="495300" cy="447675"/>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3</a:t>
          </a:r>
        </a:p>
      </xdr:txBody>
    </xdr:sp>
    <xdr:clientData/>
  </xdr:twoCellAnchor>
  <xdr:twoCellAnchor>
    <xdr:from>
      <xdr:col>18</xdr:col>
      <xdr:colOff>371475</xdr:colOff>
      <xdr:row>7</xdr:row>
      <xdr:rowOff>47625</xdr:rowOff>
    </xdr:from>
    <xdr:to>
      <xdr:col>19</xdr:col>
      <xdr:colOff>276225</xdr:colOff>
      <xdr:row>9</xdr:row>
      <xdr:rowOff>133350</xdr:rowOff>
    </xdr:to>
    <xdr:sp macro="" textlink="">
      <xdr:nvSpPr>
        <xdr:cNvPr id="11" name="TextBox 10">
          <a:extLst>
            <a:ext uri="{FF2B5EF4-FFF2-40B4-BE49-F238E27FC236}">
              <a16:creationId xmlns:a16="http://schemas.microsoft.com/office/drawing/2014/main" id="{E7CEE588-BF3B-4864-805E-9CCD20AC2092}"/>
            </a:ext>
          </a:extLst>
        </xdr:cNvPr>
        <xdr:cNvSpPr txBox="1"/>
      </xdr:nvSpPr>
      <xdr:spPr>
        <a:xfrm>
          <a:off x="12020550" y="1419225"/>
          <a:ext cx="514350" cy="476250"/>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2</a:t>
          </a:r>
        </a:p>
      </xdr:txBody>
    </xdr:sp>
    <xdr:clientData/>
  </xdr:twoCellAnchor>
  <xdr:twoCellAnchor>
    <xdr:from>
      <xdr:col>18</xdr:col>
      <xdr:colOff>371475</xdr:colOff>
      <xdr:row>2</xdr:row>
      <xdr:rowOff>76199</xdr:rowOff>
    </xdr:from>
    <xdr:to>
      <xdr:col>19</xdr:col>
      <xdr:colOff>257175</xdr:colOff>
      <xdr:row>4</xdr:row>
      <xdr:rowOff>133349</xdr:rowOff>
    </xdr:to>
    <xdr:sp macro="" textlink="">
      <xdr:nvSpPr>
        <xdr:cNvPr id="12" name="TextBox 11">
          <a:extLst>
            <a:ext uri="{FF2B5EF4-FFF2-40B4-BE49-F238E27FC236}">
              <a16:creationId xmlns:a16="http://schemas.microsoft.com/office/drawing/2014/main" id="{5FAC9589-5BEE-4979-8584-D638A11BF33B}"/>
            </a:ext>
          </a:extLst>
        </xdr:cNvPr>
        <xdr:cNvSpPr txBox="1"/>
      </xdr:nvSpPr>
      <xdr:spPr>
        <a:xfrm>
          <a:off x="12020550" y="476249"/>
          <a:ext cx="495300" cy="447675"/>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1</a:t>
          </a:r>
        </a:p>
      </xdr:txBody>
    </xdr:sp>
    <xdr:clientData/>
  </xdr:twoCellAnchor>
  <xdr:twoCellAnchor>
    <xdr:from>
      <xdr:col>14</xdr:col>
      <xdr:colOff>561975</xdr:colOff>
      <xdr:row>19</xdr:row>
      <xdr:rowOff>161925</xdr:rowOff>
    </xdr:from>
    <xdr:to>
      <xdr:col>15</xdr:col>
      <xdr:colOff>419100</xdr:colOff>
      <xdr:row>22</xdr:row>
      <xdr:rowOff>9526</xdr:rowOff>
    </xdr:to>
    <xdr:sp macro="" textlink="">
      <xdr:nvSpPr>
        <xdr:cNvPr id="13" name="TextBox 12">
          <a:extLst>
            <a:ext uri="{FF2B5EF4-FFF2-40B4-BE49-F238E27FC236}">
              <a16:creationId xmlns:a16="http://schemas.microsoft.com/office/drawing/2014/main" id="{4A766D21-80A6-450F-B247-D40EFC83E99B}"/>
            </a:ext>
          </a:extLst>
        </xdr:cNvPr>
        <xdr:cNvSpPr txBox="1"/>
      </xdr:nvSpPr>
      <xdr:spPr>
        <a:xfrm>
          <a:off x="9772650" y="3848100"/>
          <a:ext cx="466725" cy="428626"/>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l"/>
          <a:r>
            <a:rPr lang="en-IN" sz="1100"/>
            <a:t>D</a:t>
          </a:r>
        </a:p>
      </xdr:txBody>
    </xdr:sp>
    <xdr:clientData/>
  </xdr:twoCellAnchor>
  <xdr:twoCellAnchor>
    <xdr:from>
      <xdr:col>15</xdr:col>
      <xdr:colOff>419100</xdr:colOff>
      <xdr:row>3</xdr:row>
      <xdr:rowOff>100012</xdr:rowOff>
    </xdr:from>
    <xdr:to>
      <xdr:col>18</xdr:col>
      <xdr:colOff>371475</xdr:colOff>
      <xdr:row>6</xdr:row>
      <xdr:rowOff>138113</xdr:rowOff>
    </xdr:to>
    <xdr:cxnSp macro="">
      <xdr:nvCxnSpPr>
        <xdr:cNvPr id="16" name="Straight Arrow Connector 15">
          <a:extLst>
            <a:ext uri="{FF2B5EF4-FFF2-40B4-BE49-F238E27FC236}">
              <a16:creationId xmlns:a16="http://schemas.microsoft.com/office/drawing/2014/main" id="{00420DE0-EA9A-6726-4725-847DBBB13E9C}"/>
            </a:ext>
          </a:extLst>
        </xdr:cNvPr>
        <xdr:cNvCxnSpPr>
          <a:stCxn id="5" idx="6"/>
          <a:endCxn id="12" idx="2"/>
        </xdr:cNvCxnSpPr>
      </xdr:nvCxnSpPr>
      <xdr:spPr>
        <a:xfrm flipV="1">
          <a:off x="10239375" y="700087"/>
          <a:ext cx="1781175" cy="609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6</xdr:row>
      <xdr:rowOff>138113</xdr:rowOff>
    </xdr:from>
    <xdr:to>
      <xdr:col>18</xdr:col>
      <xdr:colOff>371475</xdr:colOff>
      <xdr:row>8</xdr:row>
      <xdr:rowOff>95250</xdr:rowOff>
    </xdr:to>
    <xdr:cxnSp macro="">
      <xdr:nvCxnSpPr>
        <xdr:cNvPr id="18" name="Straight Arrow Connector 17">
          <a:extLst>
            <a:ext uri="{FF2B5EF4-FFF2-40B4-BE49-F238E27FC236}">
              <a16:creationId xmlns:a16="http://schemas.microsoft.com/office/drawing/2014/main" id="{B95CC33E-99B5-5272-0C98-B304A19796F7}"/>
            </a:ext>
          </a:extLst>
        </xdr:cNvPr>
        <xdr:cNvCxnSpPr>
          <a:stCxn id="5" idx="6"/>
          <a:endCxn id="11" idx="2"/>
        </xdr:cNvCxnSpPr>
      </xdr:nvCxnSpPr>
      <xdr:spPr>
        <a:xfrm>
          <a:off x="10239375" y="1309688"/>
          <a:ext cx="1781175" cy="3476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6</xdr:row>
      <xdr:rowOff>138113</xdr:rowOff>
    </xdr:from>
    <xdr:to>
      <xdr:col>18</xdr:col>
      <xdr:colOff>371475</xdr:colOff>
      <xdr:row>13</xdr:row>
      <xdr:rowOff>52387</xdr:rowOff>
    </xdr:to>
    <xdr:cxnSp macro="">
      <xdr:nvCxnSpPr>
        <xdr:cNvPr id="20" name="Straight Arrow Connector 19">
          <a:extLst>
            <a:ext uri="{FF2B5EF4-FFF2-40B4-BE49-F238E27FC236}">
              <a16:creationId xmlns:a16="http://schemas.microsoft.com/office/drawing/2014/main" id="{4AEDCC9E-68F7-22BA-0CB3-2F0AD9F16BB9}"/>
            </a:ext>
          </a:extLst>
        </xdr:cNvPr>
        <xdr:cNvCxnSpPr>
          <a:stCxn id="5" idx="6"/>
          <a:endCxn id="10" idx="2"/>
        </xdr:cNvCxnSpPr>
      </xdr:nvCxnSpPr>
      <xdr:spPr>
        <a:xfrm>
          <a:off x="10239375" y="1309688"/>
          <a:ext cx="1781175" cy="12763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6</xdr:row>
      <xdr:rowOff>138113</xdr:rowOff>
    </xdr:from>
    <xdr:to>
      <xdr:col>18</xdr:col>
      <xdr:colOff>371475</xdr:colOff>
      <xdr:row>18</xdr:row>
      <xdr:rowOff>33337</xdr:rowOff>
    </xdr:to>
    <xdr:cxnSp macro="">
      <xdr:nvCxnSpPr>
        <xdr:cNvPr id="22" name="Straight Arrow Connector 21">
          <a:extLst>
            <a:ext uri="{FF2B5EF4-FFF2-40B4-BE49-F238E27FC236}">
              <a16:creationId xmlns:a16="http://schemas.microsoft.com/office/drawing/2014/main" id="{D6A116DC-53C8-69D2-2569-A529BF432311}"/>
            </a:ext>
          </a:extLst>
        </xdr:cNvPr>
        <xdr:cNvCxnSpPr>
          <a:stCxn id="5" idx="6"/>
          <a:endCxn id="9" idx="2"/>
        </xdr:cNvCxnSpPr>
      </xdr:nvCxnSpPr>
      <xdr:spPr>
        <a:xfrm>
          <a:off x="10239375" y="1309688"/>
          <a:ext cx="1781175" cy="2219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6</xdr:row>
      <xdr:rowOff>138113</xdr:rowOff>
    </xdr:from>
    <xdr:to>
      <xdr:col>18</xdr:col>
      <xdr:colOff>371475</xdr:colOff>
      <xdr:row>23</xdr:row>
      <xdr:rowOff>28575</xdr:rowOff>
    </xdr:to>
    <xdr:cxnSp macro="">
      <xdr:nvCxnSpPr>
        <xdr:cNvPr id="24" name="Straight Arrow Connector 23">
          <a:extLst>
            <a:ext uri="{FF2B5EF4-FFF2-40B4-BE49-F238E27FC236}">
              <a16:creationId xmlns:a16="http://schemas.microsoft.com/office/drawing/2014/main" id="{3162E77A-8AD7-96B9-9F34-407AE95F0B11}"/>
            </a:ext>
          </a:extLst>
        </xdr:cNvPr>
        <xdr:cNvCxnSpPr>
          <a:stCxn id="5" idx="6"/>
          <a:endCxn id="8" idx="2"/>
        </xdr:cNvCxnSpPr>
      </xdr:nvCxnSpPr>
      <xdr:spPr>
        <a:xfrm>
          <a:off x="10239375" y="1309688"/>
          <a:ext cx="1781175" cy="3176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3</xdr:row>
      <xdr:rowOff>100012</xdr:rowOff>
    </xdr:from>
    <xdr:to>
      <xdr:col>18</xdr:col>
      <xdr:colOff>371475</xdr:colOff>
      <xdr:row>11</xdr:row>
      <xdr:rowOff>74613</xdr:rowOff>
    </xdr:to>
    <xdr:cxnSp macro="">
      <xdr:nvCxnSpPr>
        <xdr:cNvPr id="26" name="Straight Arrow Connector 25">
          <a:extLst>
            <a:ext uri="{FF2B5EF4-FFF2-40B4-BE49-F238E27FC236}">
              <a16:creationId xmlns:a16="http://schemas.microsoft.com/office/drawing/2014/main" id="{B99C4FF5-81EF-DB3C-12D0-51531E950202}"/>
            </a:ext>
          </a:extLst>
        </xdr:cNvPr>
        <xdr:cNvCxnSpPr>
          <a:stCxn id="7" idx="6"/>
          <a:endCxn id="12" idx="2"/>
        </xdr:cNvCxnSpPr>
      </xdr:nvCxnSpPr>
      <xdr:spPr>
        <a:xfrm flipV="1">
          <a:off x="10239375" y="700087"/>
          <a:ext cx="1781175" cy="15271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8</xdr:row>
      <xdr:rowOff>95250</xdr:rowOff>
    </xdr:from>
    <xdr:to>
      <xdr:col>18</xdr:col>
      <xdr:colOff>371475</xdr:colOff>
      <xdr:row>11</xdr:row>
      <xdr:rowOff>74613</xdr:rowOff>
    </xdr:to>
    <xdr:cxnSp macro="">
      <xdr:nvCxnSpPr>
        <xdr:cNvPr id="28" name="Straight Arrow Connector 27">
          <a:extLst>
            <a:ext uri="{FF2B5EF4-FFF2-40B4-BE49-F238E27FC236}">
              <a16:creationId xmlns:a16="http://schemas.microsoft.com/office/drawing/2014/main" id="{8F978AEB-186C-6814-9620-5B1F8C6A7886}"/>
            </a:ext>
          </a:extLst>
        </xdr:cNvPr>
        <xdr:cNvCxnSpPr>
          <a:stCxn id="7" idx="6"/>
          <a:endCxn id="11" idx="2"/>
        </xdr:cNvCxnSpPr>
      </xdr:nvCxnSpPr>
      <xdr:spPr>
        <a:xfrm flipV="1">
          <a:off x="10239375" y="1657350"/>
          <a:ext cx="1781175" cy="5699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11</xdr:row>
      <xdr:rowOff>74613</xdr:rowOff>
    </xdr:from>
    <xdr:to>
      <xdr:col>18</xdr:col>
      <xdr:colOff>371475</xdr:colOff>
      <xdr:row>13</xdr:row>
      <xdr:rowOff>52387</xdr:rowOff>
    </xdr:to>
    <xdr:cxnSp macro="">
      <xdr:nvCxnSpPr>
        <xdr:cNvPr id="30" name="Straight Arrow Connector 29">
          <a:extLst>
            <a:ext uri="{FF2B5EF4-FFF2-40B4-BE49-F238E27FC236}">
              <a16:creationId xmlns:a16="http://schemas.microsoft.com/office/drawing/2014/main" id="{85D09F02-DD2D-6ADF-8830-871A522B5107}"/>
            </a:ext>
          </a:extLst>
        </xdr:cNvPr>
        <xdr:cNvCxnSpPr>
          <a:stCxn id="7" idx="6"/>
          <a:endCxn id="10" idx="2"/>
        </xdr:cNvCxnSpPr>
      </xdr:nvCxnSpPr>
      <xdr:spPr>
        <a:xfrm>
          <a:off x="10239375" y="2227263"/>
          <a:ext cx="1781175" cy="3587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11</xdr:row>
      <xdr:rowOff>74613</xdr:rowOff>
    </xdr:from>
    <xdr:to>
      <xdr:col>18</xdr:col>
      <xdr:colOff>371475</xdr:colOff>
      <xdr:row>18</xdr:row>
      <xdr:rowOff>33337</xdr:rowOff>
    </xdr:to>
    <xdr:cxnSp macro="">
      <xdr:nvCxnSpPr>
        <xdr:cNvPr id="32" name="Straight Arrow Connector 31">
          <a:extLst>
            <a:ext uri="{FF2B5EF4-FFF2-40B4-BE49-F238E27FC236}">
              <a16:creationId xmlns:a16="http://schemas.microsoft.com/office/drawing/2014/main" id="{D0D6F540-02A3-248F-FE5C-B2807A1749BB}"/>
            </a:ext>
          </a:extLst>
        </xdr:cNvPr>
        <xdr:cNvCxnSpPr>
          <a:stCxn id="7" idx="6"/>
          <a:endCxn id="9" idx="2"/>
        </xdr:cNvCxnSpPr>
      </xdr:nvCxnSpPr>
      <xdr:spPr>
        <a:xfrm>
          <a:off x="10239375" y="2227263"/>
          <a:ext cx="1781175" cy="13017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11</xdr:row>
      <xdr:rowOff>74613</xdr:rowOff>
    </xdr:from>
    <xdr:to>
      <xdr:col>18</xdr:col>
      <xdr:colOff>371475</xdr:colOff>
      <xdr:row>23</xdr:row>
      <xdr:rowOff>28575</xdr:rowOff>
    </xdr:to>
    <xdr:cxnSp macro="">
      <xdr:nvCxnSpPr>
        <xdr:cNvPr id="34" name="Straight Arrow Connector 33">
          <a:extLst>
            <a:ext uri="{FF2B5EF4-FFF2-40B4-BE49-F238E27FC236}">
              <a16:creationId xmlns:a16="http://schemas.microsoft.com/office/drawing/2014/main" id="{2B2DAB0F-1A3A-115D-DAD6-94F06D892C95}"/>
            </a:ext>
          </a:extLst>
        </xdr:cNvPr>
        <xdr:cNvCxnSpPr>
          <a:stCxn id="7" idx="6"/>
          <a:endCxn id="8" idx="2"/>
        </xdr:cNvCxnSpPr>
      </xdr:nvCxnSpPr>
      <xdr:spPr>
        <a:xfrm>
          <a:off x="10239375" y="2227263"/>
          <a:ext cx="1781175" cy="2259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13</xdr:row>
      <xdr:rowOff>52387</xdr:rowOff>
    </xdr:from>
    <xdr:to>
      <xdr:col>18</xdr:col>
      <xdr:colOff>371475</xdr:colOff>
      <xdr:row>16</xdr:row>
      <xdr:rowOff>30163</xdr:rowOff>
    </xdr:to>
    <xdr:cxnSp macro="">
      <xdr:nvCxnSpPr>
        <xdr:cNvPr id="36" name="Straight Arrow Connector 35">
          <a:extLst>
            <a:ext uri="{FF2B5EF4-FFF2-40B4-BE49-F238E27FC236}">
              <a16:creationId xmlns:a16="http://schemas.microsoft.com/office/drawing/2014/main" id="{79C46BBB-6E5E-7B0A-6542-1CD236DCB24A}"/>
            </a:ext>
          </a:extLst>
        </xdr:cNvPr>
        <xdr:cNvCxnSpPr>
          <a:stCxn id="6" idx="6"/>
          <a:endCxn id="10" idx="2"/>
        </xdr:cNvCxnSpPr>
      </xdr:nvCxnSpPr>
      <xdr:spPr>
        <a:xfrm flipV="1">
          <a:off x="10239375" y="2586037"/>
          <a:ext cx="1781175" cy="558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3</xdr:row>
      <xdr:rowOff>100012</xdr:rowOff>
    </xdr:from>
    <xdr:to>
      <xdr:col>18</xdr:col>
      <xdr:colOff>371475</xdr:colOff>
      <xdr:row>16</xdr:row>
      <xdr:rowOff>30163</xdr:rowOff>
    </xdr:to>
    <xdr:cxnSp macro="">
      <xdr:nvCxnSpPr>
        <xdr:cNvPr id="38" name="Straight Arrow Connector 37">
          <a:extLst>
            <a:ext uri="{FF2B5EF4-FFF2-40B4-BE49-F238E27FC236}">
              <a16:creationId xmlns:a16="http://schemas.microsoft.com/office/drawing/2014/main" id="{2327B662-C713-B17C-9E42-2A6C00AFFC01}"/>
            </a:ext>
          </a:extLst>
        </xdr:cNvPr>
        <xdr:cNvCxnSpPr>
          <a:stCxn id="6" idx="6"/>
          <a:endCxn id="12" idx="2"/>
        </xdr:cNvCxnSpPr>
      </xdr:nvCxnSpPr>
      <xdr:spPr>
        <a:xfrm flipV="1">
          <a:off x="10239375" y="700087"/>
          <a:ext cx="1781175" cy="2444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8</xdr:row>
      <xdr:rowOff>95250</xdr:rowOff>
    </xdr:from>
    <xdr:to>
      <xdr:col>18</xdr:col>
      <xdr:colOff>371475</xdr:colOff>
      <xdr:row>16</xdr:row>
      <xdr:rowOff>30163</xdr:rowOff>
    </xdr:to>
    <xdr:cxnSp macro="">
      <xdr:nvCxnSpPr>
        <xdr:cNvPr id="40" name="Straight Arrow Connector 39">
          <a:extLst>
            <a:ext uri="{FF2B5EF4-FFF2-40B4-BE49-F238E27FC236}">
              <a16:creationId xmlns:a16="http://schemas.microsoft.com/office/drawing/2014/main" id="{01C57934-24E0-21B1-4AFC-6B6F1BCD9881}"/>
            </a:ext>
          </a:extLst>
        </xdr:cNvPr>
        <xdr:cNvCxnSpPr>
          <a:stCxn id="6" idx="6"/>
          <a:endCxn id="11" idx="2"/>
        </xdr:cNvCxnSpPr>
      </xdr:nvCxnSpPr>
      <xdr:spPr>
        <a:xfrm flipV="1">
          <a:off x="10239375" y="1657350"/>
          <a:ext cx="1781175" cy="14874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16</xdr:row>
      <xdr:rowOff>30163</xdr:rowOff>
    </xdr:from>
    <xdr:to>
      <xdr:col>18</xdr:col>
      <xdr:colOff>371475</xdr:colOff>
      <xdr:row>18</xdr:row>
      <xdr:rowOff>33337</xdr:rowOff>
    </xdr:to>
    <xdr:cxnSp macro="">
      <xdr:nvCxnSpPr>
        <xdr:cNvPr id="42" name="Straight Arrow Connector 41">
          <a:extLst>
            <a:ext uri="{FF2B5EF4-FFF2-40B4-BE49-F238E27FC236}">
              <a16:creationId xmlns:a16="http://schemas.microsoft.com/office/drawing/2014/main" id="{962DAFDF-4910-7DD8-6602-5294713C14E9}"/>
            </a:ext>
          </a:extLst>
        </xdr:cNvPr>
        <xdr:cNvCxnSpPr>
          <a:stCxn id="6" idx="6"/>
          <a:endCxn id="9" idx="2"/>
        </xdr:cNvCxnSpPr>
      </xdr:nvCxnSpPr>
      <xdr:spPr>
        <a:xfrm>
          <a:off x="10239375" y="3144838"/>
          <a:ext cx="1781175" cy="3841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16</xdr:row>
      <xdr:rowOff>30163</xdr:rowOff>
    </xdr:from>
    <xdr:to>
      <xdr:col>18</xdr:col>
      <xdr:colOff>371475</xdr:colOff>
      <xdr:row>23</xdr:row>
      <xdr:rowOff>28575</xdr:rowOff>
    </xdr:to>
    <xdr:cxnSp macro="">
      <xdr:nvCxnSpPr>
        <xdr:cNvPr id="44" name="Straight Arrow Connector 43">
          <a:extLst>
            <a:ext uri="{FF2B5EF4-FFF2-40B4-BE49-F238E27FC236}">
              <a16:creationId xmlns:a16="http://schemas.microsoft.com/office/drawing/2014/main" id="{B047018D-D1CE-7B5B-3BBA-B5D6D099B512}"/>
            </a:ext>
          </a:extLst>
        </xdr:cNvPr>
        <xdr:cNvCxnSpPr>
          <a:stCxn id="6" idx="6"/>
          <a:endCxn id="8" idx="2"/>
        </xdr:cNvCxnSpPr>
      </xdr:nvCxnSpPr>
      <xdr:spPr>
        <a:xfrm>
          <a:off x="10239375" y="3144838"/>
          <a:ext cx="1781175" cy="1341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3</xdr:row>
      <xdr:rowOff>100012</xdr:rowOff>
    </xdr:from>
    <xdr:to>
      <xdr:col>18</xdr:col>
      <xdr:colOff>371475</xdr:colOff>
      <xdr:row>20</xdr:row>
      <xdr:rowOff>185738</xdr:rowOff>
    </xdr:to>
    <xdr:cxnSp macro="">
      <xdr:nvCxnSpPr>
        <xdr:cNvPr id="46" name="Straight Arrow Connector 45">
          <a:extLst>
            <a:ext uri="{FF2B5EF4-FFF2-40B4-BE49-F238E27FC236}">
              <a16:creationId xmlns:a16="http://schemas.microsoft.com/office/drawing/2014/main" id="{9A7F81A3-6538-D650-40D2-13B350AE4E36}"/>
            </a:ext>
          </a:extLst>
        </xdr:cNvPr>
        <xdr:cNvCxnSpPr>
          <a:stCxn id="13" idx="6"/>
          <a:endCxn id="12" idx="2"/>
        </xdr:cNvCxnSpPr>
      </xdr:nvCxnSpPr>
      <xdr:spPr>
        <a:xfrm flipV="1">
          <a:off x="10239375" y="700087"/>
          <a:ext cx="1781175" cy="3362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8</xdr:row>
      <xdr:rowOff>95250</xdr:rowOff>
    </xdr:from>
    <xdr:to>
      <xdr:col>18</xdr:col>
      <xdr:colOff>371475</xdr:colOff>
      <xdr:row>20</xdr:row>
      <xdr:rowOff>185738</xdr:rowOff>
    </xdr:to>
    <xdr:cxnSp macro="">
      <xdr:nvCxnSpPr>
        <xdr:cNvPr id="48" name="Straight Arrow Connector 47">
          <a:extLst>
            <a:ext uri="{FF2B5EF4-FFF2-40B4-BE49-F238E27FC236}">
              <a16:creationId xmlns:a16="http://schemas.microsoft.com/office/drawing/2014/main" id="{0309408D-5960-2CFD-3C95-9C9FD52BAF37}"/>
            </a:ext>
          </a:extLst>
        </xdr:cNvPr>
        <xdr:cNvCxnSpPr>
          <a:stCxn id="13" idx="6"/>
          <a:endCxn id="11" idx="2"/>
        </xdr:cNvCxnSpPr>
      </xdr:nvCxnSpPr>
      <xdr:spPr>
        <a:xfrm flipV="1">
          <a:off x="10239375" y="1657350"/>
          <a:ext cx="1781175" cy="2405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13</xdr:row>
      <xdr:rowOff>52387</xdr:rowOff>
    </xdr:from>
    <xdr:to>
      <xdr:col>18</xdr:col>
      <xdr:colOff>371475</xdr:colOff>
      <xdr:row>20</xdr:row>
      <xdr:rowOff>185738</xdr:rowOff>
    </xdr:to>
    <xdr:cxnSp macro="">
      <xdr:nvCxnSpPr>
        <xdr:cNvPr id="50" name="Straight Arrow Connector 49">
          <a:extLst>
            <a:ext uri="{FF2B5EF4-FFF2-40B4-BE49-F238E27FC236}">
              <a16:creationId xmlns:a16="http://schemas.microsoft.com/office/drawing/2014/main" id="{B3CC06D6-46E3-069F-39DF-0B416779586A}"/>
            </a:ext>
          </a:extLst>
        </xdr:cNvPr>
        <xdr:cNvCxnSpPr>
          <a:stCxn id="13" idx="6"/>
          <a:endCxn id="10" idx="2"/>
        </xdr:cNvCxnSpPr>
      </xdr:nvCxnSpPr>
      <xdr:spPr>
        <a:xfrm flipV="1">
          <a:off x="10239375" y="2586037"/>
          <a:ext cx="1781175" cy="14763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18</xdr:row>
      <xdr:rowOff>33337</xdr:rowOff>
    </xdr:from>
    <xdr:to>
      <xdr:col>18</xdr:col>
      <xdr:colOff>371475</xdr:colOff>
      <xdr:row>20</xdr:row>
      <xdr:rowOff>185738</xdr:rowOff>
    </xdr:to>
    <xdr:cxnSp macro="">
      <xdr:nvCxnSpPr>
        <xdr:cNvPr id="52" name="Straight Arrow Connector 51">
          <a:extLst>
            <a:ext uri="{FF2B5EF4-FFF2-40B4-BE49-F238E27FC236}">
              <a16:creationId xmlns:a16="http://schemas.microsoft.com/office/drawing/2014/main" id="{14A46DBA-BC02-4DA6-5413-39975DE87737}"/>
            </a:ext>
          </a:extLst>
        </xdr:cNvPr>
        <xdr:cNvCxnSpPr>
          <a:stCxn id="13" idx="6"/>
          <a:endCxn id="9" idx="2"/>
        </xdr:cNvCxnSpPr>
      </xdr:nvCxnSpPr>
      <xdr:spPr>
        <a:xfrm flipV="1">
          <a:off x="10239375" y="3529012"/>
          <a:ext cx="1781175" cy="533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419100</xdr:colOff>
      <xdr:row>20</xdr:row>
      <xdr:rowOff>185738</xdr:rowOff>
    </xdr:from>
    <xdr:to>
      <xdr:col>18</xdr:col>
      <xdr:colOff>371475</xdr:colOff>
      <xdr:row>23</xdr:row>
      <xdr:rowOff>28575</xdr:rowOff>
    </xdr:to>
    <xdr:cxnSp macro="">
      <xdr:nvCxnSpPr>
        <xdr:cNvPr id="54" name="Straight Arrow Connector 53">
          <a:extLst>
            <a:ext uri="{FF2B5EF4-FFF2-40B4-BE49-F238E27FC236}">
              <a16:creationId xmlns:a16="http://schemas.microsoft.com/office/drawing/2014/main" id="{E76A3534-BC4B-EB69-6937-52C18B676669}"/>
            </a:ext>
          </a:extLst>
        </xdr:cNvPr>
        <xdr:cNvCxnSpPr>
          <a:stCxn id="13" idx="6"/>
          <a:endCxn id="8" idx="2"/>
        </xdr:cNvCxnSpPr>
      </xdr:nvCxnSpPr>
      <xdr:spPr>
        <a:xfrm>
          <a:off x="10239375" y="4062413"/>
          <a:ext cx="1781175" cy="4238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476250</xdr:colOff>
      <xdr:row>6</xdr:row>
      <xdr:rowOff>0</xdr:rowOff>
    </xdr:from>
    <xdr:to>
      <xdr:col>14</xdr:col>
      <xdr:colOff>314325</xdr:colOff>
      <xdr:row>7</xdr:row>
      <xdr:rowOff>114300</xdr:rowOff>
    </xdr:to>
    <xdr:sp macro="" textlink="">
      <xdr:nvSpPr>
        <xdr:cNvPr id="56" name="TextBox 55">
          <a:extLst>
            <a:ext uri="{FF2B5EF4-FFF2-40B4-BE49-F238E27FC236}">
              <a16:creationId xmlns:a16="http://schemas.microsoft.com/office/drawing/2014/main" id="{FA1517DB-DEFB-E21D-B7D4-89588F69F0BC}"/>
            </a:ext>
          </a:extLst>
        </xdr:cNvPr>
        <xdr:cNvSpPr txBox="1"/>
      </xdr:nvSpPr>
      <xdr:spPr>
        <a:xfrm>
          <a:off x="9077325" y="1171575"/>
          <a:ext cx="4476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40</a:t>
          </a:r>
        </a:p>
      </xdr:txBody>
    </xdr:sp>
    <xdr:clientData/>
  </xdr:twoCellAnchor>
  <xdr:twoCellAnchor>
    <xdr:from>
      <xdr:col>13</xdr:col>
      <xdr:colOff>561975</xdr:colOff>
      <xdr:row>11</xdr:row>
      <xdr:rowOff>19050</xdr:rowOff>
    </xdr:from>
    <xdr:to>
      <xdr:col>14</xdr:col>
      <xdr:colOff>381000</xdr:colOff>
      <xdr:row>12</xdr:row>
      <xdr:rowOff>95250</xdr:rowOff>
    </xdr:to>
    <xdr:sp macro="" textlink="">
      <xdr:nvSpPr>
        <xdr:cNvPr id="57" name="TextBox 56">
          <a:extLst>
            <a:ext uri="{FF2B5EF4-FFF2-40B4-BE49-F238E27FC236}">
              <a16:creationId xmlns:a16="http://schemas.microsoft.com/office/drawing/2014/main" id="{9DBA3BE7-F3E3-24BC-E0FB-3F8E0A1F0CF9}"/>
            </a:ext>
          </a:extLst>
        </xdr:cNvPr>
        <xdr:cNvSpPr txBox="1"/>
      </xdr:nvSpPr>
      <xdr:spPr>
        <a:xfrm>
          <a:off x="9163050" y="2171700"/>
          <a:ext cx="42862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48</a:t>
          </a:r>
        </a:p>
      </xdr:txBody>
    </xdr:sp>
    <xdr:clientData/>
  </xdr:twoCellAnchor>
  <xdr:twoCellAnchor>
    <xdr:from>
      <xdr:col>14</xdr:col>
      <xdr:colOff>57150</xdr:colOff>
      <xdr:row>15</xdr:row>
      <xdr:rowOff>114300</xdr:rowOff>
    </xdr:from>
    <xdr:to>
      <xdr:col>14</xdr:col>
      <xdr:colOff>447675</xdr:colOff>
      <xdr:row>17</xdr:row>
      <xdr:rowOff>38100</xdr:rowOff>
    </xdr:to>
    <xdr:sp macro="" textlink="">
      <xdr:nvSpPr>
        <xdr:cNvPr id="58" name="TextBox 57">
          <a:extLst>
            <a:ext uri="{FF2B5EF4-FFF2-40B4-BE49-F238E27FC236}">
              <a16:creationId xmlns:a16="http://schemas.microsoft.com/office/drawing/2014/main" id="{6A915FE7-AA7E-AEF2-1D5D-FD4742B70C1F}"/>
            </a:ext>
          </a:extLst>
        </xdr:cNvPr>
        <xdr:cNvSpPr txBox="1"/>
      </xdr:nvSpPr>
      <xdr:spPr>
        <a:xfrm>
          <a:off x="9267825" y="3038475"/>
          <a:ext cx="3905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50</a:t>
          </a:r>
        </a:p>
      </xdr:txBody>
    </xdr:sp>
    <xdr:clientData/>
  </xdr:twoCellAnchor>
  <xdr:twoCellAnchor>
    <xdr:from>
      <xdr:col>13</xdr:col>
      <xdr:colOff>590550</xdr:colOff>
      <xdr:row>20</xdr:row>
      <xdr:rowOff>57150</xdr:rowOff>
    </xdr:from>
    <xdr:to>
      <xdr:col>14</xdr:col>
      <xdr:colOff>409575</xdr:colOff>
      <xdr:row>21</xdr:row>
      <xdr:rowOff>161925</xdr:rowOff>
    </xdr:to>
    <xdr:sp macro="" textlink="">
      <xdr:nvSpPr>
        <xdr:cNvPr id="59" name="TextBox 58">
          <a:extLst>
            <a:ext uri="{FF2B5EF4-FFF2-40B4-BE49-F238E27FC236}">
              <a16:creationId xmlns:a16="http://schemas.microsoft.com/office/drawing/2014/main" id="{4BE69813-9BF1-2DBE-EFDD-293C8E777F54}"/>
            </a:ext>
          </a:extLst>
        </xdr:cNvPr>
        <xdr:cNvSpPr txBox="1"/>
      </xdr:nvSpPr>
      <xdr:spPr>
        <a:xfrm>
          <a:off x="9191625" y="3933825"/>
          <a:ext cx="4286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42</a:t>
          </a:r>
        </a:p>
      </xdr:txBody>
    </xdr:sp>
    <xdr:clientData/>
  </xdr:twoCellAnchor>
  <xdr:twoCellAnchor>
    <xdr:from>
      <xdr:col>19</xdr:col>
      <xdr:colOff>323850</xdr:colOff>
      <xdr:row>3</xdr:row>
      <xdr:rowOff>0</xdr:rowOff>
    </xdr:from>
    <xdr:to>
      <xdr:col>20</xdr:col>
      <xdr:colOff>133350</xdr:colOff>
      <xdr:row>4</xdr:row>
      <xdr:rowOff>95250</xdr:rowOff>
    </xdr:to>
    <xdr:sp macro="" textlink="">
      <xdr:nvSpPr>
        <xdr:cNvPr id="60" name="TextBox 59">
          <a:extLst>
            <a:ext uri="{FF2B5EF4-FFF2-40B4-BE49-F238E27FC236}">
              <a16:creationId xmlns:a16="http://schemas.microsoft.com/office/drawing/2014/main" id="{18F6AA80-1520-3918-A24D-A63231B8BF0E}"/>
            </a:ext>
          </a:extLst>
        </xdr:cNvPr>
        <xdr:cNvSpPr txBox="1"/>
      </xdr:nvSpPr>
      <xdr:spPr>
        <a:xfrm>
          <a:off x="12582525" y="600075"/>
          <a:ext cx="4191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30</a:t>
          </a:r>
        </a:p>
      </xdr:txBody>
    </xdr:sp>
    <xdr:clientData/>
  </xdr:twoCellAnchor>
  <xdr:twoCellAnchor>
    <xdr:from>
      <xdr:col>19</xdr:col>
      <xdr:colOff>333375</xdr:colOff>
      <xdr:row>12</xdr:row>
      <xdr:rowOff>171450</xdr:rowOff>
    </xdr:from>
    <xdr:to>
      <xdr:col>20</xdr:col>
      <xdr:colOff>171450</xdr:colOff>
      <xdr:row>14</xdr:row>
      <xdr:rowOff>47625</xdr:rowOff>
    </xdr:to>
    <xdr:sp macro="" textlink="">
      <xdr:nvSpPr>
        <xdr:cNvPr id="62" name="TextBox 61">
          <a:extLst>
            <a:ext uri="{FF2B5EF4-FFF2-40B4-BE49-F238E27FC236}">
              <a16:creationId xmlns:a16="http://schemas.microsoft.com/office/drawing/2014/main" id="{424012FF-6575-1D1B-9FC5-A8019DFCB9D0}"/>
            </a:ext>
          </a:extLst>
        </xdr:cNvPr>
        <xdr:cNvSpPr txBox="1"/>
      </xdr:nvSpPr>
      <xdr:spPr>
        <a:xfrm>
          <a:off x="12592050" y="2514600"/>
          <a:ext cx="4476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42</a:t>
          </a:r>
        </a:p>
      </xdr:txBody>
    </xdr:sp>
    <xdr:clientData/>
  </xdr:twoCellAnchor>
  <xdr:twoCellAnchor>
    <xdr:from>
      <xdr:col>19</xdr:col>
      <xdr:colOff>323850</xdr:colOff>
      <xdr:row>17</xdr:row>
      <xdr:rowOff>104775</xdr:rowOff>
    </xdr:from>
    <xdr:to>
      <xdr:col>20</xdr:col>
      <xdr:colOff>142875</xdr:colOff>
      <xdr:row>18</xdr:row>
      <xdr:rowOff>171450</xdr:rowOff>
    </xdr:to>
    <xdr:sp macro="" textlink="">
      <xdr:nvSpPr>
        <xdr:cNvPr id="63" name="TextBox 62">
          <a:extLst>
            <a:ext uri="{FF2B5EF4-FFF2-40B4-BE49-F238E27FC236}">
              <a16:creationId xmlns:a16="http://schemas.microsoft.com/office/drawing/2014/main" id="{EFC5869D-3A77-E525-FAD4-C4FF1C94D063}"/>
            </a:ext>
          </a:extLst>
        </xdr:cNvPr>
        <xdr:cNvSpPr txBox="1"/>
      </xdr:nvSpPr>
      <xdr:spPr>
        <a:xfrm>
          <a:off x="12582525" y="3409950"/>
          <a:ext cx="4286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36</a:t>
          </a:r>
        </a:p>
      </xdr:txBody>
    </xdr:sp>
    <xdr:clientData/>
  </xdr:twoCellAnchor>
  <xdr:twoCellAnchor>
    <xdr:from>
      <xdr:col>19</xdr:col>
      <xdr:colOff>333375</xdr:colOff>
      <xdr:row>22</xdr:row>
      <xdr:rowOff>123825</xdr:rowOff>
    </xdr:from>
    <xdr:to>
      <xdr:col>20</xdr:col>
      <xdr:colOff>142875</xdr:colOff>
      <xdr:row>24</xdr:row>
      <xdr:rowOff>19050</xdr:rowOff>
    </xdr:to>
    <xdr:sp macro="" textlink="">
      <xdr:nvSpPr>
        <xdr:cNvPr id="64" name="TextBox 63">
          <a:extLst>
            <a:ext uri="{FF2B5EF4-FFF2-40B4-BE49-F238E27FC236}">
              <a16:creationId xmlns:a16="http://schemas.microsoft.com/office/drawing/2014/main" id="{6EF9B85E-34DC-DB16-0670-893F43CC877E}"/>
            </a:ext>
          </a:extLst>
        </xdr:cNvPr>
        <xdr:cNvSpPr txBox="1"/>
      </xdr:nvSpPr>
      <xdr:spPr>
        <a:xfrm>
          <a:off x="12592050" y="4391025"/>
          <a:ext cx="4191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48</a:t>
          </a:r>
        </a:p>
      </xdr:txBody>
    </xdr:sp>
    <xdr:clientData/>
  </xdr:twoCellAnchor>
  <xdr:twoCellAnchor>
    <xdr:from>
      <xdr:col>19</xdr:col>
      <xdr:colOff>333375</xdr:colOff>
      <xdr:row>7</xdr:row>
      <xdr:rowOff>133350</xdr:rowOff>
    </xdr:from>
    <xdr:to>
      <xdr:col>20</xdr:col>
      <xdr:colOff>142875</xdr:colOff>
      <xdr:row>9</xdr:row>
      <xdr:rowOff>28575</xdr:rowOff>
    </xdr:to>
    <xdr:sp macro="" textlink="">
      <xdr:nvSpPr>
        <xdr:cNvPr id="66" name="TextBox 65">
          <a:extLst>
            <a:ext uri="{FF2B5EF4-FFF2-40B4-BE49-F238E27FC236}">
              <a16:creationId xmlns:a16="http://schemas.microsoft.com/office/drawing/2014/main" id="{606F5E57-3A93-4719-8692-9DC65DEB7D43}"/>
            </a:ext>
          </a:extLst>
        </xdr:cNvPr>
        <xdr:cNvSpPr txBox="1"/>
      </xdr:nvSpPr>
      <xdr:spPr>
        <a:xfrm>
          <a:off x="12592050" y="1504950"/>
          <a:ext cx="4191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2</xdr:row>
      <xdr:rowOff>85726</xdr:rowOff>
    </xdr:from>
    <xdr:to>
      <xdr:col>22</xdr:col>
      <xdr:colOff>219075</xdr:colOff>
      <xdr:row>14</xdr:row>
      <xdr:rowOff>28576</xdr:rowOff>
    </xdr:to>
    <xdr:sp macro="" textlink="">
      <xdr:nvSpPr>
        <xdr:cNvPr id="8" name="Rectangle 7">
          <a:extLst>
            <a:ext uri="{FF2B5EF4-FFF2-40B4-BE49-F238E27FC236}">
              <a16:creationId xmlns:a16="http://schemas.microsoft.com/office/drawing/2014/main" id="{49FBBF75-6446-BD3C-22DC-8D641AD24392}"/>
            </a:ext>
          </a:extLst>
        </xdr:cNvPr>
        <xdr:cNvSpPr/>
      </xdr:nvSpPr>
      <xdr:spPr>
        <a:xfrm>
          <a:off x="8105775" y="466726"/>
          <a:ext cx="5715000" cy="2228850"/>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190500</xdr:colOff>
      <xdr:row>4</xdr:row>
      <xdr:rowOff>180975</xdr:rowOff>
    </xdr:from>
    <xdr:to>
      <xdr:col>13</xdr:col>
      <xdr:colOff>495300</xdr:colOff>
      <xdr:row>6</xdr:row>
      <xdr:rowOff>133350</xdr:rowOff>
    </xdr:to>
    <xdr:sp macro="" textlink="">
      <xdr:nvSpPr>
        <xdr:cNvPr id="2" name="TextBox 1">
          <a:extLst>
            <a:ext uri="{FF2B5EF4-FFF2-40B4-BE49-F238E27FC236}">
              <a16:creationId xmlns:a16="http://schemas.microsoft.com/office/drawing/2014/main" id="{9D1461BF-4982-BE13-C0EE-C81C1020F8D9}"/>
            </a:ext>
          </a:extLst>
        </xdr:cNvPr>
        <xdr:cNvSpPr txBox="1"/>
      </xdr:nvSpPr>
      <xdr:spPr>
        <a:xfrm>
          <a:off x="8305800"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0</a:t>
          </a:r>
        </a:p>
      </xdr:txBody>
    </xdr:sp>
    <xdr:clientData/>
  </xdr:twoCellAnchor>
  <xdr:twoCellAnchor>
    <xdr:from>
      <xdr:col>14</xdr:col>
      <xdr:colOff>493395</xdr:colOff>
      <xdr:row>4</xdr:row>
      <xdr:rowOff>180975</xdr:rowOff>
    </xdr:from>
    <xdr:to>
      <xdr:col>15</xdr:col>
      <xdr:colOff>188595</xdr:colOff>
      <xdr:row>6</xdr:row>
      <xdr:rowOff>133350</xdr:rowOff>
    </xdr:to>
    <xdr:sp macro="" textlink="">
      <xdr:nvSpPr>
        <xdr:cNvPr id="3" name="TextBox 2">
          <a:extLst>
            <a:ext uri="{FF2B5EF4-FFF2-40B4-BE49-F238E27FC236}">
              <a16:creationId xmlns:a16="http://schemas.microsoft.com/office/drawing/2014/main" id="{907625E0-243A-4366-86C6-D1EDC521C22D}"/>
            </a:ext>
          </a:extLst>
        </xdr:cNvPr>
        <xdr:cNvSpPr txBox="1"/>
      </xdr:nvSpPr>
      <xdr:spPr>
        <a:xfrm>
          <a:off x="9218295"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a:t>
          </a:r>
        </a:p>
      </xdr:txBody>
    </xdr:sp>
    <xdr:clientData/>
  </xdr:twoCellAnchor>
  <xdr:twoCellAnchor>
    <xdr:from>
      <xdr:col>16</xdr:col>
      <xdr:colOff>186690</xdr:colOff>
      <xdr:row>4</xdr:row>
      <xdr:rowOff>180975</xdr:rowOff>
    </xdr:from>
    <xdr:to>
      <xdr:col>16</xdr:col>
      <xdr:colOff>491490</xdr:colOff>
      <xdr:row>6</xdr:row>
      <xdr:rowOff>133350</xdr:rowOff>
    </xdr:to>
    <xdr:sp macro="" textlink="">
      <xdr:nvSpPr>
        <xdr:cNvPr id="4" name="TextBox 3">
          <a:extLst>
            <a:ext uri="{FF2B5EF4-FFF2-40B4-BE49-F238E27FC236}">
              <a16:creationId xmlns:a16="http://schemas.microsoft.com/office/drawing/2014/main" id="{A966AC0E-70DD-4D12-8C76-E637DDEE88DB}"/>
            </a:ext>
          </a:extLst>
        </xdr:cNvPr>
        <xdr:cNvSpPr txBox="1"/>
      </xdr:nvSpPr>
      <xdr:spPr>
        <a:xfrm>
          <a:off x="10130790"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a:t>
          </a:r>
        </a:p>
      </xdr:txBody>
    </xdr:sp>
    <xdr:clientData/>
  </xdr:twoCellAnchor>
  <xdr:twoCellAnchor>
    <xdr:from>
      <xdr:col>17</xdr:col>
      <xdr:colOff>489585</xdr:colOff>
      <xdr:row>4</xdr:row>
      <xdr:rowOff>180975</xdr:rowOff>
    </xdr:from>
    <xdr:to>
      <xdr:col>18</xdr:col>
      <xdr:colOff>184785</xdr:colOff>
      <xdr:row>6</xdr:row>
      <xdr:rowOff>133350</xdr:rowOff>
    </xdr:to>
    <xdr:sp macro="" textlink="">
      <xdr:nvSpPr>
        <xdr:cNvPr id="5" name="TextBox 4">
          <a:extLst>
            <a:ext uri="{FF2B5EF4-FFF2-40B4-BE49-F238E27FC236}">
              <a16:creationId xmlns:a16="http://schemas.microsoft.com/office/drawing/2014/main" id="{F4ADB4B1-613A-4AAA-9595-E8AB19233F24}"/>
            </a:ext>
          </a:extLst>
        </xdr:cNvPr>
        <xdr:cNvSpPr txBox="1"/>
      </xdr:nvSpPr>
      <xdr:spPr>
        <a:xfrm>
          <a:off x="11043285"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3</a:t>
          </a:r>
        </a:p>
      </xdr:txBody>
    </xdr:sp>
    <xdr:clientData/>
  </xdr:twoCellAnchor>
  <xdr:twoCellAnchor>
    <xdr:from>
      <xdr:col>19</xdr:col>
      <xdr:colOff>182880</xdr:colOff>
      <xdr:row>4</xdr:row>
      <xdr:rowOff>180975</xdr:rowOff>
    </xdr:from>
    <xdr:to>
      <xdr:col>19</xdr:col>
      <xdr:colOff>487680</xdr:colOff>
      <xdr:row>6</xdr:row>
      <xdr:rowOff>133350</xdr:rowOff>
    </xdr:to>
    <xdr:sp macro="" textlink="">
      <xdr:nvSpPr>
        <xdr:cNvPr id="6" name="TextBox 5">
          <a:extLst>
            <a:ext uri="{FF2B5EF4-FFF2-40B4-BE49-F238E27FC236}">
              <a16:creationId xmlns:a16="http://schemas.microsoft.com/office/drawing/2014/main" id="{4817AFE5-9FCF-43F9-8A2D-B2358C9301F5}"/>
            </a:ext>
          </a:extLst>
        </xdr:cNvPr>
        <xdr:cNvSpPr txBox="1"/>
      </xdr:nvSpPr>
      <xdr:spPr>
        <a:xfrm>
          <a:off x="11955780"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a:t>
          </a:r>
        </a:p>
      </xdr:txBody>
    </xdr:sp>
    <xdr:clientData/>
  </xdr:twoCellAnchor>
  <xdr:twoCellAnchor>
    <xdr:from>
      <xdr:col>20</xdr:col>
      <xdr:colOff>485775</xdr:colOff>
      <xdr:row>4</xdr:row>
      <xdr:rowOff>180975</xdr:rowOff>
    </xdr:from>
    <xdr:to>
      <xdr:col>21</xdr:col>
      <xdr:colOff>180975</xdr:colOff>
      <xdr:row>6</xdr:row>
      <xdr:rowOff>133350</xdr:rowOff>
    </xdr:to>
    <xdr:sp macro="" textlink="">
      <xdr:nvSpPr>
        <xdr:cNvPr id="7" name="TextBox 6">
          <a:extLst>
            <a:ext uri="{FF2B5EF4-FFF2-40B4-BE49-F238E27FC236}">
              <a16:creationId xmlns:a16="http://schemas.microsoft.com/office/drawing/2014/main" id="{15741CE8-7FE3-4CE6-B8EC-CB6BC1B5501E}"/>
            </a:ext>
          </a:extLst>
        </xdr:cNvPr>
        <xdr:cNvSpPr txBox="1"/>
      </xdr:nvSpPr>
      <xdr:spPr>
        <a:xfrm>
          <a:off x="12868275" y="942975"/>
          <a:ext cx="304800" cy="333375"/>
        </a:xfrm>
        <a:prstGeom prst="ellipse">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5</a:t>
          </a:r>
        </a:p>
      </xdr:txBody>
    </xdr:sp>
    <xdr:clientData/>
  </xdr:twoCellAnchor>
  <xdr:twoCellAnchor>
    <xdr:from>
      <xdr:col>13</xdr:col>
      <xdr:colOff>342900</xdr:colOff>
      <xdr:row>3</xdr:row>
      <xdr:rowOff>47625</xdr:rowOff>
    </xdr:from>
    <xdr:to>
      <xdr:col>13</xdr:col>
      <xdr:colOff>342900</xdr:colOff>
      <xdr:row>4</xdr:row>
      <xdr:rowOff>180975</xdr:rowOff>
    </xdr:to>
    <xdr:cxnSp macro="">
      <xdr:nvCxnSpPr>
        <xdr:cNvPr id="12" name="Straight Arrow Connector 11">
          <a:extLst>
            <a:ext uri="{FF2B5EF4-FFF2-40B4-BE49-F238E27FC236}">
              <a16:creationId xmlns:a16="http://schemas.microsoft.com/office/drawing/2014/main" id="{64249C73-07A1-A30B-2FC6-9A638368BF1D}"/>
            </a:ext>
          </a:extLst>
        </xdr:cNvPr>
        <xdr:cNvCxnSpPr>
          <a:endCxn id="2" idx="0"/>
        </xdr:cNvCxnSpPr>
      </xdr:nvCxnSpPr>
      <xdr:spPr>
        <a:xfrm>
          <a:off x="8458200" y="619125"/>
          <a:ext cx="0" cy="3238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457013</xdr:colOff>
      <xdr:row>6</xdr:row>
      <xdr:rowOff>78178</xdr:rowOff>
    </xdr:from>
    <xdr:to>
      <xdr:col>16</xdr:col>
      <xdr:colOff>237677</xdr:colOff>
      <xdr:row>6</xdr:row>
      <xdr:rowOff>90878</xdr:rowOff>
    </xdr:to>
    <xdr:cxnSp macro="">
      <xdr:nvCxnSpPr>
        <xdr:cNvPr id="18" name="Connector: Elbow 17">
          <a:extLst>
            <a:ext uri="{FF2B5EF4-FFF2-40B4-BE49-F238E27FC236}">
              <a16:creationId xmlns:a16="http://schemas.microsoft.com/office/drawing/2014/main" id="{0E3541C8-256C-181E-B4E9-F7F8D8C8CA8D}"/>
            </a:ext>
          </a:extLst>
        </xdr:cNvPr>
        <xdr:cNvCxnSpPr>
          <a:stCxn id="2" idx="5"/>
          <a:endCxn id="4" idx="3"/>
        </xdr:cNvCxnSpPr>
      </xdr:nvCxnSpPr>
      <xdr:spPr>
        <a:xfrm rot="16200000" flipH="1">
          <a:off x="9370695" y="422796"/>
          <a:ext cx="12700" cy="1609464"/>
        </a:xfrm>
        <a:prstGeom prst="bentConnector3">
          <a:avLst>
            <a:gd name="adj1" fmla="val 2184425"/>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42544</xdr:colOff>
      <xdr:row>6</xdr:row>
      <xdr:rowOff>127000</xdr:rowOff>
    </xdr:from>
    <xdr:to>
      <xdr:col>19</xdr:col>
      <xdr:colOff>341629</xdr:colOff>
      <xdr:row>6</xdr:row>
      <xdr:rowOff>139700</xdr:rowOff>
    </xdr:to>
    <xdr:cxnSp macro="">
      <xdr:nvCxnSpPr>
        <xdr:cNvPr id="22" name="Connector: Elbow 21">
          <a:extLst>
            <a:ext uri="{FF2B5EF4-FFF2-40B4-BE49-F238E27FC236}">
              <a16:creationId xmlns:a16="http://schemas.microsoft.com/office/drawing/2014/main" id="{151F00DA-1D0D-B0BB-D2A4-A68BA879538E}"/>
            </a:ext>
          </a:extLst>
        </xdr:cNvPr>
        <xdr:cNvCxnSpPr>
          <a:stCxn id="3" idx="4"/>
          <a:endCxn id="6" idx="4"/>
        </xdr:cNvCxnSpPr>
      </xdr:nvCxnSpPr>
      <xdr:spPr>
        <a:xfrm rot="16200000" flipH="1">
          <a:off x="10739437" y="-92393"/>
          <a:ext cx="12700" cy="2737485"/>
        </a:xfrm>
        <a:prstGeom prst="bentConnector3">
          <a:avLst>
            <a:gd name="adj1" fmla="val 5925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453203</xdr:colOff>
      <xdr:row>6</xdr:row>
      <xdr:rowOff>78178</xdr:rowOff>
    </xdr:from>
    <xdr:to>
      <xdr:col>19</xdr:col>
      <xdr:colOff>233867</xdr:colOff>
      <xdr:row>6</xdr:row>
      <xdr:rowOff>90878</xdr:rowOff>
    </xdr:to>
    <xdr:cxnSp macro="">
      <xdr:nvCxnSpPr>
        <xdr:cNvPr id="28" name="Connector: Elbow 27">
          <a:extLst>
            <a:ext uri="{FF2B5EF4-FFF2-40B4-BE49-F238E27FC236}">
              <a16:creationId xmlns:a16="http://schemas.microsoft.com/office/drawing/2014/main" id="{A0ECEB95-31E8-F807-2DD9-C448C0F5798F}"/>
            </a:ext>
          </a:extLst>
        </xdr:cNvPr>
        <xdr:cNvCxnSpPr>
          <a:stCxn id="4" idx="5"/>
          <a:endCxn id="6" idx="3"/>
        </xdr:cNvCxnSpPr>
      </xdr:nvCxnSpPr>
      <xdr:spPr>
        <a:xfrm rot="16200000" flipH="1">
          <a:off x="11195685" y="422796"/>
          <a:ext cx="12700" cy="1609464"/>
        </a:xfrm>
        <a:prstGeom prst="bentConnector3">
          <a:avLst>
            <a:gd name="adj1" fmla="val 2184425"/>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349249</xdr:colOff>
      <xdr:row>6</xdr:row>
      <xdr:rowOff>127000</xdr:rowOff>
    </xdr:from>
    <xdr:to>
      <xdr:col>18</xdr:col>
      <xdr:colOff>38734</xdr:colOff>
      <xdr:row>6</xdr:row>
      <xdr:rowOff>139700</xdr:rowOff>
    </xdr:to>
    <xdr:cxnSp macro="">
      <xdr:nvCxnSpPr>
        <xdr:cNvPr id="33" name="Connector: Elbow 32">
          <a:extLst>
            <a:ext uri="{FF2B5EF4-FFF2-40B4-BE49-F238E27FC236}">
              <a16:creationId xmlns:a16="http://schemas.microsoft.com/office/drawing/2014/main" id="{44D8EAE7-AFA4-10D8-D4B9-A3943A708BA2}"/>
            </a:ext>
          </a:extLst>
        </xdr:cNvPr>
        <xdr:cNvCxnSpPr>
          <a:stCxn id="2" idx="4"/>
          <a:endCxn id="5" idx="4"/>
        </xdr:cNvCxnSpPr>
      </xdr:nvCxnSpPr>
      <xdr:spPr>
        <a:xfrm rot="16200000" flipH="1">
          <a:off x="9826942" y="-92393"/>
          <a:ext cx="12700" cy="2737485"/>
        </a:xfrm>
        <a:prstGeom prst="bentConnector3">
          <a:avLst>
            <a:gd name="adj1" fmla="val 3675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487680</xdr:colOff>
      <xdr:row>5</xdr:row>
      <xdr:rowOff>157163</xdr:rowOff>
    </xdr:from>
    <xdr:to>
      <xdr:col>20</xdr:col>
      <xdr:colOff>485775</xdr:colOff>
      <xdr:row>5</xdr:row>
      <xdr:rowOff>157163</xdr:rowOff>
    </xdr:to>
    <xdr:cxnSp macro="">
      <xdr:nvCxnSpPr>
        <xdr:cNvPr id="38" name="Straight Arrow Connector 37">
          <a:extLst>
            <a:ext uri="{FF2B5EF4-FFF2-40B4-BE49-F238E27FC236}">
              <a16:creationId xmlns:a16="http://schemas.microsoft.com/office/drawing/2014/main" id="{89256DB1-8ED4-C967-60FD-C30586C269F8}"/>
            </a:ext>
          </a:extLst>
        </xdr:cNvPr>
        <xdr:cNvCxnSpPr>
          <a:stCxn id="6" idx="6"/>
          <a:endCxn id="7" idx="2"/>
        </xdr:cNvCxnSpPr>
      </xdr:nvCxnSpPr>
      <xdr:spPr>
        <a:xfrm>
          <a:off x="12260580" y="1109663"/>
          <a:ext cx="60769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190500</xdr:colOff>
      <xdr:row>5</xdr:row>
      <xdr:rowOff>161925</xdr:rowOff>
    </xdr:from>
    <xdr:to>
      <xdr:col>21</xdr:col>
      <xdr:colOff>552450</xdr:colOff>
      <xdr:row>5</xdr:row>
      <xdr:rowOff>171450</xdr:rowOff>
    </xdr:to>
    <xdr:cxnSp macro="">
      <xdr:nvCxnSpPr>
        <xdr:cNvPr id="40" name="Straight Arrow Connector 39">
          <a:extLst>
            <a:ext uri="{FF2B5EF4-FFF2-40B4-BE49-F238E27FC236}">
              <a16:creationId xmlns:a16="http://schemas.microsoft.com/office/drawing/2014/main" id="{46ECE80B-F8BF-C064-B2FF-E19FC196DA6D}"/>
            </a:ext>
          </a:extLst>
        </xdr:cNvPr>
        <xdr:cNvCxnSpPr/>
      </xdr:nvCxnSpPr>
      <xdr:spPr>
        <a:xfrm>
          <a:off x="13182600" y="1114425"/>
          <a:ext cx="361950"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28575</xdr:colOff>
      <xdr:row>3</xdr:row>
      <xdr:rowOff>85725</xdr:rowOff>
    </xdr:from>
    <xdr:to>
      <xdr:col>18</xdr:col>
      <xdr:colOff>32385</xdr:colOff>
      <xdr:row>4</xdr:row>
      <xdr:rowOff>180975</xdr:rowOff>
    </xdr:to>
    <xdr:cxnSp macro="">
      <xdr:nvCxnSpPr>
        <xdr:cNvPr id="42" name="Straight Arrow Connector 41">
          <a:extLst>
            <a:ext uri="{FF2B5EF4-FFF2-40B4-BE49-F238E27FC236}">
              <a16:creationId xmlns:a16="http://schemas.microsoft.com/office/drawing/2014/main" id="{DDD0DC7C-7ADD-768A-C029-247676DE7EC0}"/>
            </a:ext>
          </a:extLst>
        </xdr:cNvPr>
        <xdr:cNvCxnSpPr>
          <a:stCxn id="5" idx="0"/>
        </xdr:cNvCxnSpPr>
      </xdr:nvCxnSpPr>
      <xdr:spPr>
        <a:xfrm flipH="1" flipV="1">
          <a:off x="11191875" y="657225"/>
          <a:ext cx="3810"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400050</xdr:colOff>
      <xdr:row>3</xdr:row>
      <xdr:rowOff>66674</xdr:rowOff>
    </xdr:from>
    <xdr:to>
      <xdr:col>14</xdr:col>
      <xdr:colOff>76200</xdr:colOff>
      <xdr:row>4</xdr:row>
      <xdr:rowOff>114299</xdr:rowOff>
    </xdr:to>
    <xdr:sp macro="" textlink="">
      <xdr:nvSpPr>
        <xdr:cNvPr id="43" name="TextBox 42">
          <a:extLst>
            <a:ext uri="{FF2B5EF4-FFF2-40B4-BE49-F238E27FC236}">
              <a16:creationId xmlns:a16="http://schemas.microsoft.com/office/drawing/2014/main" id="{A6702599-AE51-649F-D7BC-73ED6667FBF0}"/>
            </a:ext>
          </a:extLst>
        </xdr:cNvPr>
        <xdr:cNvSpPr txBox="1"/>
      </xdr:nvSpPr>
      <xdr:spPr>
        <a:xfrm>
          <a:off x="8515350" y="638174"/>
          <a:ext cx="2857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a:t>
          </a:r>
        </a:p>
      </xdr:txBody>
    </xdr:sp>
    <xdr:clientData/>
  </xdr:twoCellAnchor>
  <xdr:twoCellAnchor>
    <xdr:from>
      <xdr:col>15</xdr:col>
      <xdr:colOff>380999</xdr:colOff>
      <xdr:row>7</xdr:row>
      <xdr:rowOff>171450</xdr:rowOff>
    </xdr:from>
    <xdr:to>
      <xdr:col>16</xdr:col>
      <xdr:colOff>142874</xdr:colOff>
      <xdr:row>9</xdr:row>
      <xdr:rowOff>9525</xdr:rowOff>
    </xdr:to>
    <xdr:sp macro="" textlink="">
      <xdr:nvSpPr>
        <xdr:cNvPr id="45" name="TextBox 44">
          <a:extLst>
            <a:ext uri="{FF2B5EF4-FFF2-40B4-BE49-F238E27FC236}">
              <a16:creationId xmlns:a16="http://schemas.microsoft.com/office/drawing/2014/main" id="{B33BB7F8-04A7-16DB-E990-1AA5B86D654E}"/>
            </a:ext>
          </a:extLst>
        </xdr:cNvPr>
        <xdr:cNvSpPr txBox="1"/>
      </xdr:nvSpPr>
      <xdr:spPr>
        <a:xfrm>
          <a:off x="9848849" y="1504950"/>
          <a:ext cx="3714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B1</a:t>
          </a:r>
        </a:p>
      </xdr:txBody>
    </xdr:sp>
    <xdr:clientData/>
  </xdr:twoCellAnchor>
  <xdr:twoCellAnchor>
    <xdr:from>
      <xdr:col>14</xdr:col>
      <xdr:colOff>19050</xdr:colOff>
      <xdr:row>6</xdr:row>
      <xdr:rowOff>104775</xdr:rowOff>
    </xdr:from>
    <xdr:to>
      <xdr:col>14</xdr:col>
      <xdr:colOff>428625</xdr:colOff>
      <xdr:row>7</xdr:row>
      <xdr:rowOff>152400</xdr:rowOff>
    </xdr:to>
    <xdr:sp macro="" textlink="">
      <xdr:nvSpPr>
        <xdr:cNvPr id="44" name="TextBox 43">
          <a:extLst>
            <a:ext uri="{FF2B5EF4-FFF2-40B4-BE49-F238E27FC236}">
              <a16:creationId xmlns:a16="http://schemas.microsoft.com/office/drawing/2014/main" id="{ADA84004-D8F8-B173-D6A3-A5B9F2ECC66B}"/>
            </a:ext>
          </a:extLst>
        </xdr:cNvPr>
        <xdr:cNvSpPr txBox="1"/>
      </xdr:nvSpPr>
      <xdr:spPr>
        <a:xfrm>
          <a:off x="8743950" y="1247775"/>
          <a:ext cx="4095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A1</a:t>
          </a:r>
        </a:p>
      </xdr:txBody>
    </xdr:sp>
    <xdr:clientData/>
  </xdr:twoCellAnchor>
  <xdr:twoCellAnchor>
    <xdr:from>
      <xdr:col>16</xdr:col>
      <xdr:colOff>419100</xdr:colOff>
      <xdr:row>9</xdr:row>
      <xdr:rowOff>76200</xdr:rowOff>
    </xdr:from>
    <xdr:to>
      <xdr:col>17</xdr:col>
      <xdr:colOff>171450</xdr:colOff>
      <xdr:row>10</xdr:row>
      <xdr:rowOff>76200</xdr:rowOff>
    </xdr:to>
    <xdr:sp macro="" textlink="">
      <xdr:nvSpPr>
        <xdr:cNvPr id="46" name="TextBox 45">
          <a:extLst>
            <a:ext uri="{FF2B5EF4-FFF2-40B4-BE49-F238E27FC236}">
              <a16:creationId xmlns:a16="http://schemas.microsoft.com/office/drawing/2014/main" id="{8F57FC4C-E28C-E07E-CEFF-72BDBEDA2BE7}"/>
            </a:ext>
          </a:extLst>
        </xdr:cNvPr>
        <xdr:cNvSpPr txBox="1"/>
      </xdr:nvSpPr>
      <xdr:spPr>
        <a:xfrm>
          <a:off x="10363200" y="1790700"/>
          <a:ext cx="3619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C1</a:t>
          </a:r>
        </a:p>
      </xdr:txBody>
    </xdr:sp>
    <xdr:clientData/>
  </xdr:twoCellAnchor>
  <xdr:twoCellAnchor>
    <xdr:from>
      <xdr:col>17</xdr:col>
      <xdr:colOff>104774</xdr:colOff>
      <xdr:row>6</xdr:row>
      <xdr:rowOff>95250</xdr:rowOff>
    </xdr:from>
    <xdr:to>
      <xdr:col>17</xdr:col>
      <xdr:colOff>495299</xdr:colOff>
      <xdr:row>7</xdr:row>
      <xdr:rowOff>142875</xdr:rowOff>
    </xdr:to>
    <xdr:sp macro="" textlink="">
      <xdr:nvSpPr>
        <xdr:cNvPr id="47" name="TextBox 46">
          <a:extLst>
            <a:ext uri="{FF2B5EF4-FFF2-40B4-BE49-F238E27FC236}">
              <a16:creationId xmlns:a16="http://schemas.microsoft.com/office/drawing/2014/main" id="{90791472-1FE4-04DE-D758-6F3EB8734A3B}"/>
            </a:ext>
          </a:extLst>
        </xdr:cNvPr>
        <xdr:cNvSpPr txBox="1"/>
      </xdr:nvSpPr>
      <xdr:spPr>
        <a:xfrm>
          <a:off x="10658474" y="1238250"/>
          <a:ext cx="39052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A2</a:t>
          </a:r>
        </a:p>
      </xdr:txBody>
    </xdr:sp>
    <xdr:clientData/>
  </xdr:twoCellAnchor>
  <xdr:twoCellAnchor>
    <xdr:from>
      <xdr:col>18</xdr:col>
      <xdr:colOff>95250</xdr:colOff>
      <xdr:row>3</xdr:row>
      <xdr:rowOff>95250</xdr:rowOff>
    </xdr:from>
    <xdr:to>
      <xdr:col>19</xdr:col>
      <xdr:colOff>47625</xdr:colOff>
      <xdr:row>4</xdr:row>
      <xdr:rowOff>142875</xdr:rowOff>
    </xdr:to>
    <xdr:sp macro="" textlink="">
      <xdr:nvSpPr>
        <xdr:cNvPr id="48" name="TextBox 47">
          <a:extLst>
            <a:ext uri="{FF2B5EF4-FFF2-40B4-BE49-F238E27FC236}">
              <a16:creationId xmlns:a16="http://schemas.microsoft.com/office/drawing/2014/main" id="{EF6CA412-BD30-16D6-DB52-A5A543C5EFC1}"/>
            </a:ext>
          </a:extLst>
        </xdr:cNvPr>
        <xdr:cNvSpPr txBox="1"/>
      </xdr:nvSpPr>
      <xdr:spPr>
        <a:xfrm>
          <a:off x="11258550" y="666750"/>
          <a:ext cx="5619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24000</a:t>
          </a:r>
        </a:p>
      </xdr:txBody>
    </xdr:sp>
    <xdr:clientData/>
  </xdr:twoCellAnchor>
  <xdr:twoCellAnchor>
    <xdr:from>
      <xdr:col>19</xdr:col>
      <xdr:colOff>514349</xdr:colOff>
      <xdr:row>4</xdr:row>
      <xdr:rowOff>95251</xdr:rowOff>
    </xdr:from>
    <xdr:to>
      <xdr:col>20</xdr:col>
      <xdr:colOff>295274</xdr:colOff>
      <xdr:row>5</xdr:row>
      <xdr:rowOff>133351</xdr:rowOff>
    </xdr:to>
    <xdr:sp macro="" textlink="">
      <xdr:nvSpPr>
        <xdr:cNvPr id="49" name="TextBox 48">
          <a:extLst>
            <a:ext uri="{FF2B5EF4-FFF2-40B4-BE49-F238E27FC236}">
              <a16:creationId xmlns:a16="http://schemas.microsoft.com/office/drawing/2014/main" id="{DA7D434E-C036-F299-7C2F-3BF73DA5229E}"/>
            </a:ext>
          </a:extLst>
        </xdr:cNvPr>
        <xdr:cNvSpPr txBox="1"/>
      </xdr:nvSpPr>
      <xdr:spPr>
        <a:xfrm>
          <a:off x="12287249" y="857251"/>
          <a:ext cx="39052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D1</a:t>
          </a:r>
        </a:p>
      </xdr:txBody>
    </xdr:sp>
    <xdr:clientData/>
  </xdr:twoCellAnchor>
  <xdr:twoCellAnchor>
    <xdr:from>
      <xdr:col>21</xdr:col>
      <xdr:colOff>266700</xdr:colOff>
      <xdr:row>4</xdr:row>
      <xdr:rowOff>114300</xdr:rowOff>
    </xdr:from>
    <xdr:to>
      <xdr:col>22</xdr:col>
      <xdr:colOff>38100</xdr:colOff>
      <xdr:row>5</xdr:row>
      <xdr:rowOff>142875</xdr:rowOff>
    </xdr:to>
    <xdr:sp macro="" textlink="">
      <xdr:nvSpPr>
        <xdr:cNvPr id="50" name="TextBox 49">
          <a:extLst>
            <a:ext uri="{FF2B5EF4-FFF2-40B4-BE49-F238E27FC236}">
              <a16:creationId xmlns:a16="http://schemas.microsoft.com/office/drawing/2014/main" id="{0C82302D-9A34-0EBC-419B-86541FFC3846}"/>
            </a:ext>
          </a:extLst>
        </xdr:cNvPr>
        <xdr:cNvSpPr txBox="1"/>
      </xdr:nvSpPr>
      <xdr:spPr>
        <a:xfrm>
          <a:off x="13258800" y="876300"/>
          <a:ext cx="38100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E5DE6-5D52-4906-83D0-BBE33941B778}">
  <dimension ref="A1:IU65534"/>
  <sheetViews>
    <sheetView tabSelected="1" workbookViewId="0">
      <selection activeCell="H14" sqref="H14"/>
    </sheetView>
  </sheetViews>
  <sheetFormatPr defaultRowHeight="15" x14ac:dyDescent="0.25"/>
  <cols>
    <col min="1" max="1" width="17" bestFit="1" customWidth="1"/>
    <col min="2" max="2" width="11.42578125" bestFit="1" customWidth="1"/>
    <col min="11" max="21" width="9.140625" customWidth="1"/>
  </cols>
  <sheetData>
    <row r="1" spans="1:32" ht="15.75" thickBot="1" x14ac:dyDescent="0.3"/>
    <row r="2" spans="1:32" ht="15.75" customHeight="1" thickBot="1" x14ac:dyDescent="0.3">
      <c r="A2" s="2" t="s">
        <v>13</v>
      </c>
      <c r="B2" s="3"/>
      <c r="C2" s="52" t="s">
        <v>7</v>
      </c>
      <c r="D2" s="53"/>
      <c r="E2" s="53"/>
      <c r="F2" s="53"/>
      <c r="G2" s="54"/>
      <c r="V2" s="55" t="s">
        <v>44</v>
      </c>
      <c r="W2" s="56"/>
      <c r="X2" s="56"/>
      <c r="Y2" s="56"/>
      <c r="Z2" s="56"/>
      <c r="AA2" s="56"/>
      <c r="AB2" s="56"/>
      <c r="AC2" s="56"/>
      <c r="AD2" s="56"/>
      <c r="AE2" s="56"/>
      <c r="AF2" s="57"/>
    </row>
    <row r="3" spans="1:32" ht="15.75" thickBot="1" x14ac:dyDescent="0.3">
      <c r="B3" s="7" t="s">
        <v>6</v>
      </c>
      <c r="C3" s="8" t="s">
        <v>0</v>
      </c>
      <c r="D3" s="9" t="s">
        <v>1</v>
      </c>
      <c r="E3" s="9" t="s">
        <v>2</v>
      </c>
      <c r="F3" s="9" t="s">
        <v>3</v>
      </c>
      <c r="G3" s="10" t="s">
        <v>4</v>
      </c>
      <c r="V3" s="58"/>
      <c r="W3" s="59"/>
      <c r="X3" s="59"/>
      <c r="Y3" s="59"/>
      <c r="Z3" s="59"/>
      <c r="AA3" s="59"/>
      <c r="AB3" s="59"/>
      <c r="AC3" s="59"/>
      <c r="AD3" s="59"/>
      <c r="AE3" s="59"/>
      <c r="AF3" s="60"/>
    </row>
    <row r="4" spans="1:32" x14ac:dyDescent="0.25">
      <c r="B4" s="6" t="s">
        <v>8</v>
      </c>
      <c r="C4" s="36">
        <v>11</v>
      </c>
      <c r="D4" s="37">
        <v>16</v>
      </c>
      <c r="E4" s="37">
        <v>18</v>
      </c>
      <c r="F4" s="37">
        <v>22</v>
      </c>
      <c r="G4" s="38">
        <v>15</v>
      </c>
      <c r="V4" s="58"/>
      <c r="W4" s="59"/>
      <c r="X4" s="59"/>
      <c r="Y4" s="59"/>
      <c r="Z4" s="59"/>
      <c r="AA4" s="59"/>
      <c r="AB4" s="59"/>
      <c r="AC4" s="59"/>
      <c r="AD4" s="59"/>
      <c r="AE4" s="59"/>
      <c r="AF4" s="60"/>
    </row>
    <row r="5" spans="1:32" x14ac:dyDescent="0.25">
      <c r="B5" s="4" t="s">
        <v>9</v>
      </c>
      <c r="C5" s="39">
        <v>12</v>
      </c>
      <c r="D5" s="40">
        <v>24</v>
      </c>
      <c r="E5" s="40">
        <v>20</v>
      </c>
      <c r="F5" s="40">
        <v>21</v>
      </c>
      <c r="G5" s="41">
        <v>18</v>
      </c>
      <c r="V5" s="58"/>
      <c r="W5" s="59"/>
      <c r="X5" s="59"/>
      <c r="Y5" s="59"/>
      <c r="Z5" s="59"/>
      <c r="AA5" s="59"/>
      <c r="AB5" s="59"/>
      <c r="AC5" s="59"/>
      <c r="AD5" s="59"/>
      <c r="AE5" s="59"/>
      <c r="AF5" s="60"/>
    </row>
    <row r="6" spans="1:32" x14ac:dyDescent="0.25">
      <c r="B6" s="4" t="s">
        <v>10</v>
      </c>
      <c r="C6" s="39">
        <v>18</v>
      </c>
      <c r="D6" s="40">
        <v>17</v>
      </c>
      <c r="E6" s="40">
        <v>15</v>
      </c>
      <c r="F6" s="40">
        <v>15</v>
      </c>
      <c r="G6" s="41">
        <v>20</v>
      </c>
      <c r="V6" s="58"/>
      <c r="W6" s="59"/>
      <c r="X6" s="59"/>
      <c r="Y6" s="59"/>
      <c r="Z6" s="59"/>
      <c r="AA6" s="59"/>
      <c r="AB6" s="59"/>
      <c r="AC6" s="59"/>
      <c r="AD6" s="59"/>
      <c r="AE6" s="59"/>
      <c r="AF6" s="60"/>
    </row>
    <row r="7" spans="1:32" ht="15.75" thickBot="1" x14ac:dyDescent="0.3">
      <c r="B7" s="5" t="s">
        <v>11</v>
      </c>
      <c r="C7" s="42">
        <v>17</v>
      </c>
      <c r="D7" s="43">
        <v>22</v>
      </c>
      <c r="E7" s="43">
        <v>14</v>
      </c>
      <c r="F7" s="43">
        <v>24</v>
      </c>
      <c r="G7" s="44">
        <v>21</v>
      </c>
      <c r="V7" s="58"/>
      <c r="W7" s="59"/>
      <c r="X7" s="59"/>
      <c r="Y7" s="59"/>
      <c r="Z7" s="59"/>
      <c r="AA7" s="59"/>
      <c r="AB7" s="59"/>
      <c r="AC7" s="59"/>
      <c r="AD7" s="59"/>
      <c r="AE7" s="59"/>
      <c r="AF7" s="60"/>
    </row>
    <row r="8" spans="1:32" x14ac:dyDescent="0.25">
      <c r="J8" t="s">
        <v>43</v>
      </c>
      <c r="V8" s="58"/>
      <c r="W8" s="59"/>
      <c r="X8" s="59"/>
      <c r="Y8" s="59"/>
      <c r="Z8" s="59"/>
      <c r="AA8" s="59"/>
      <c r="AB8" s="59"/>
      <c r="AC8" s="59"/>
      <c r="AD8" s="59"/>
      <c r="AE8" s="59"/>
      <c r="AF8" s="60"/>
    </row>
    <row r="9" spans="1:32" ht="15.75" thickBot="1" x14ac:dyDescent="0.3">
      <c r="V9" s="58"/>
      <c r="W9" s="59"/>
      <c r="X9" s="59"/>
      <c r="Y9" s="59"/>
      <c r="Z9" s="59"/>
      <c r="AA9" s="59"/>
      <c r="AB9" s="59"/>
      <c r="AC9" s="59"/>
      <c r="AD9" s="59"/>
      <c r="AE9" s="59"/>
      <c r="AF9" s="60"/>
    </row>
    <row r="10" spans="1:32" ht="15.75" thickBot="1" x14ac:dyDescent="0.3">
      <c r="A10" s="2" t="s">
        <v>14</v>
      </c>
      <c r="B10" s="7"/>
      <c r="C10" s="8" t="s">
        <v>0</v>
      </c>
      <c r="D10" s="9" t="s">
        <v>1</v>
      </c>
      <c r="E10" s="9" t="s">
        <v>2</v>
      </c>
      <c r="F10" s="9" t="s">
        <v>3</v>
      </c>
      <c r="G10" s="10" t="s">
        <v>4</v>
      </c>
      <c r="H10" t="s">
        <v>27</v>
      </c>
      <c r="J10" t="s">
        <v>5</v>
      </c>
      <c r="V10" s="58"/>
      <c r="W10" s="59"/>
      <c r="X10" s="59"/>
      <c r="Y10" s="59"/>
      <c r="Z10" s="59"/>
      <c r="AA10" s="59"/>
      <c r="AB10" s="59"/>
      <c r="AC10" s="59"/>
      <c r="AD10" s="59"/>
      <c r="AE10" s="59"/>
      <c r="AF10" s="60"/>
    </row>
    <row r="11" spans="1:32" x14ac:dyDescent="0.25">
      <c r="B11" s="6" t="s">
        <v>8</v>
      </c>
      <c r="C11" s="17">
        <v>0</v>
      </c>
      <c r="D11" s="15">
        <v>10</v>
      </c>
      <c r="E11" s="15">
        <v>0</v>
      </c>
      <c r="F11" s="15">
        <v>0</v>
      </c>
      <c r="G11" s="16">
        <v>30</v>
      </c>
      <c r="H11">
        <f>SUM(C11:G11)</f>
        <v>40</v>
      </c>
      <c r="I11" t="s">
        <v>18</v>
      </c>
      <c r="J11" s="1">
        <v>40</v>
      </c>
      <c r="K11" t="str">
        <f>IF(H11=J11,"Binding","Not Binding")</f>
        <v>Binding</v>
      </c>
      <c r="V11" s="58"/>
      <c r="W11" s="59"/>
      <c r="X11" s="59"/>
      <c r="Y11" s="59"/>
      <c r="Z11" s="59"/>
      <c r="AA11" s="59"/>
      <c r="AB11" s="59"/>
      <c r="AC11" s="59"/>
      <c r="AD11" s="59"/>
      <c r="AE11" s="59"/>
      <c r="AF11" s="60"/>
    </row>
    <row r="12" spans="1:32" x14ac:dyDescent="0.25">
      <c r="B12" s="4" t="s">
        <v>9</v>
      </c>
      <c r="C12" s="18">
        <v>30</v>
      </c>
      <c r="D12" s="11">
        <v>0</v>
      </c>
      <c r="E12" s="11">
        <v>0</v>
      </c>
      <c r="F12" s="11">
        <v>0</v>
      </c>
      <c r="G12" s="12">
        <v>18</v>
      </c>
      <c r="H12">
        <f t="shared" ref="H12:H14" si="0">SUM(C12:G12)</f>
        <v>48</v>
      </c>
      <c r="I12" t="s">
        <v>18</v>
      </c>
      <c r="J12" s="1">
        <v>50</v>
      </c>
      <c r="K12" t="str">
        <f t="shared" ref="K12:K14" si="1">IF(H12=J12,"Binding","Not Binding")</f>
        <v>Not Binding</v>
      </c>
      <c r="V12" s="58"/>
      <c r="W12" s="59"/>
      <c r="X12" s="59"/>
      <c r="Y12" s="59"/>
      <c r="Z12" s="59"/>
      <c r="AA12" s="59"/>
      <c r="AB12" s="59"/>
      <c r="AC12" s="59"/>
      <c r="AD12" s="59"/>
      <c r="AE12" s="59"/>
      <c r="AF12" s="60"/>
    </row>
    <row r="13" spans="1:32" x14ac:dyDescent="0.25">
      <c r="B13" s="4" t="s">
        <v>10</v>
      </c>
      <c r="C13" s="18">
        <v>0</v>
      </c>
      <c r="D13" s="11">
        <v>14</v>
      </c>
      <c r="E13" s="11">
        <v>0</v>
      </c>
      <c r="F13" s="11">
        <v>36</v>
      </c>
      <c r="G13" s="12">
        <v>0</v>
      </c>
      <c r="H13">
        <f t="shared" si="0"/>
        <v>50</v>
      </c>
      <c r="I13" t="s">
        <v>18</v>
      </c>
      <c r="J13" s="1">
        <v>50</v>
      </c>
      <c r="K13" t="str">
        <f t="shared" si="1"/>
        <v>Binding</v>
      </c>
      <c r="V13" s="58"/>
      <c r="W13" s="59"/>
      <c r="X13" s="59"/>
      <c r="Y13" s="59"/>
      <c r="Z13" s="59"/>
      <c r="AA13" s="59"/>
      <c r="AB13" s="59"/>
      <c r="AC13" s="59"/>
      <c r="AD13" s="59"/>
      <c r="AE13" s="59"/>
      <c r="AF13" s="60"/>
    </row>
    <row r="14" spans="1:32" ht="15.75" thickBot="1" x14ac:dyDescent="0.3">
      <c r="B14" s="5" t="s">
        <v>11</v>
      </c>
      <c r="C14" s="19">
        <v>0</v>
      </c>
      <c r="D14" s="13">
        <v>0</v>
      </c>
      <c r="E14" s="13">
        <v>42</v>
      </c>
      <c r="F14" s="13">
        <v>0</v>
      </c>
      <c r="G14" s="14">
        <v>0</v>
      </c>
      <c r="H14">
        <f t="shared" si="0"/>
        <v>42</v>
      </c>
      <c r="I14" t="s">
        <v>18</v>
      </c>
      <c r="J14" s="1">
        <v>60</v>
      </c>
      <c r="K14" t="str">
        <f t="shared" si="1"/>
        <v>Not Binding</v>
      </c>
      <c r="V14" s="58"/>
      <c r="W14" s="59"/>
      <c r="X14" s="59"/>
      <c r="Y14" s="59"/>
      <c r="Z14" s="59"/>
      <c r="AA14" s="59"/>
      <c r="AB14" s="59"/>
      <c r="AC14" s="59"/>
      <c r="AD14" s="59"/>
      <c r="AE14" s="59"/>
      <c r="AF14" s="60"/>
    </row>
    <row r="15" spans="1:32" x14ac:dyDescent="0.25">
      <c r="B15" t="s">
        <v>28</v>
      </c>
      <c r="C15">
        <f>SUM(C11:C14)</f>
        <v>30</v>
      </c>
      <c r="D15">
        <f t="shared" ref="D15" si="2">SUM(D11:D14)</f>
        <v>24</v>
      </c>
      <c r="E15">
        <f t="shared" ref="E15" si="3">SUM(E11:E14)</f>
        <v>42</v>
      </c>
      <c r="F15">
        <f t="shared" ref="F15" si="4">SUM(F11:F14)</f>
        <v>36</v>
      </c>
      <c r="G15">
        <f t="shared" ref="G15" si="5">SUM(G11:G14)</f>
        <v>48</v>
      </c>
      <c r="V15" s="58"/>
      <c r="W15" s="59"/>
      <c r="X15" s="59"/>
      <c r="Y15" s="59"/>
      <c r="Z15" s="59"/>
      <c r="AA15" s="59"/>
      <c r="AB15" s="59"/>
      <c r="AC15" s="59"/>
      <c r="AD15" s="59"/>
      <c r="AE15" s="59"/>
      <c r="AF15" s="60"/>
    </row>
    <row r="16" spans="1:32" x14ac:dyDescent="0.25">
      <c r="C16" t="s">
        <v>19</v>
      </c>
      <c r="D16" t="s">
        <v>19</v>
      </c>
      <c r="E16" t="s">
        <v>19</v>
      </c>
      <c r="F16" t="s">
        <v>19</v>
      </c>
      <c r="G16" t="s">
        <v>19</v>
      </c>
      <c r="V16" s="58"/>
      <c r="W16" s="59"/>
      <c r="X16" s="59"/>
      <c r="Y16" s="59"/>
      <c r="Z16" s="59"/>
      <c r="AA16" s="59"/>
      <c r="AB16" s="59"/>
      <c r="AC16" s="59"/>
      <c r="AD16" s="59"/>
      <c r="AE16" s="59"/>
      <c r="AF16" s="60"/>
    </row>
    <row r="17" spans="1:32" x14ac:dyDescent="0.25">
      <c r="B17" t="s">
        <v>12</v>
      </c>
      <c r="C17" s="1">
        <v>30</v>
      </c>
      <c r="D17" s="1">
        <v>24</v>
      </c>
      <c r="E17" s="1">
        <v>42</v>
      </c>
      <c r="F17" s="1">
        <v>36</v>
      </c>
      <c r="G17" s="1">
        <v>48</v>
      </c>
      <c r="V17" s="58"/>
      <c r="W17" s="59"/>
      <c r="X17" s="59"/>
      <c r="Y17" s="59"/>
      <c r="Z17" s="59"/>
      <c r="AA17" s="59"/>
      <c r="AB17" s="59"/>
      <c r="AC17" s="59"/>
      <c r="AD17" s="59"/>
      <c r="AE17" s="59"/>
      <c r="AF17" s="60"/>
    </row>
    <row r="18" spans="1:32" x14ac:dyDescent="0.25">
      <c r="C18" t="str">
        <f>IF(C15=C17,"Binding","Not Binding")</f>
        <v>Binding</v>
      </c>
      <c r="D18" t="str">
        <f t="shared" ref="D18:G18" si="6">IF(D15=D17,"Binding","Not Binding")</f>
        <v>Binding</v>
      </c>
      <c r="E18" t="str">
        <f t="shared" si="6"/>
        <v>Binding</v>
      </c>
      <c r="F18" t="str">
        <f t="shared" si="6"/>
        <v>Binding</v>
      </c>
      <c r="G18" t="str">
        <f t="shared" si="6"/>
        <v>Binding</v>
      </c>
      <c r="V18" s="58"/>
      <c r="W18" s="59"/>
      <c r="X18" s="59"/>
      <c r="Y18" s="59"/>
      <c r="Z18" s="59"/>
      <c r="AA18" s="59"/>
      <c r="AB18" s="59"/>
      <c r="AC18" s="59"/>
      <c r="AD18" s="59"/>
      <c r="AE18" s="59"/>
      <c r="AF18" s="60"/>
    </row>
    <row r="19" spans="1:32" x14ac:dyDescent="0.25">
      <c r="V19" s="58"/>
      <c r="W19" s="59"/>
      <c r="X19" s="59"/>
      <c r="Y19" s="59"/>
      <c r="Z19" s="59"/>
      <c r="AA19" s="59"/>
      <c r="AB19" s="59"/>
      <c r="AC19" s="59"/>
      <c r="AD19" s="59"/>
      <c r="AE19" s="59"/>
      <c r="AF19" s="60"/>
    </row>
    <row r="20" spans="1:32" x14ac:dyDescent="0.25">
      <c r="A20" s="2" t="s">
        <v>15</v>
      </c>
      <c r="V20" s="58"/>
      <c r="W20" s="59"/>
      <c r="X20" s="59"/>
      <c r="Y20" s="59"/>
      <c r="Z20" s="59"/>
      <c r="AA20" s="59"/>
      <c r="AB20" s="59"/>
      <c r="AC20" s="59"/>
      <c r="AD20" s="59"/>
      <c r="AE20" s="59"/>
      <c r="AF20" s="60"/>
    </row>
    <row r="21" spans="1:32" x14ac:dyDescent="0.25">
      <c r="A21" t="s">
        <v>16</v>
      </c>
      <c r="B21" t="s">
        <v>17</v>
      </c>
      <c r="C21" s="45">
        <f>SUMPRODUCT(C4:G7,C11:G14)</f>
        <v>2660</v>
      </c>
      <c r="V21" s="58"/>
      <c r="W21" s="59"/>
      <c r="X21" s="59"/>
      <c r="Y21" s="59"/>
      <c r="Z21" s="59"/>
      <c r="AA21" s="59"/>
      <c r="AB21" s="59"/>
      <c r="AC21" s="59"/>
      <c r="AD21" s="59"/>
      <c r="AE21" s="59"/>
      <c r="AF21" s="60"/>
    </row>
    <row r="22" spans="1:32" ht="15.75" thickBot="1" x14ac:dyDescent="0.3">
      <c r="V22" s="61"/>
      <c r="W22" s="62"/>
      <c r="X22" s="62"/>
      <c r="Y22" s="62"/>
      <c r="Z22" s="62"/>
      <c r="AA22" s="62"/>
      <c r="AB22" s="62"/>
      <c r="AC22" s="62"/>
      <c r="AD22" s="62"/>
      <c r="AE22" s="62"/>
      <c r="AF22" s="63"/>
    </row>
    <row r="23" spans="1:32" ht="15" customHeight="1" x14ac:dyDescent="0.25">
      <c r="A23" s="55" t="s">
        <v>26</v>
      </c>
      <c r="B23" s="56"/>
      <c r="C23" s="56"/>
      <c r="D23" s="56"/>
      <c r="E23" s="56"/>
      <c r="F23" s="56"/>
      <c r="G23" s="56"/>
      <c r="H23" s="56"/>
      <c r="I23" s="57"/>
      <c r="J23" s="20"/>
      <c r="K23" s="20"/>
      <c r="L23" s="20"/>
      <c r="M23" s="20"/>
    </row>
    <row r="24" spans="1:32" x14ac:dyDescent="0.25">
      <c r="A24" s="58"/>
      <c r="B24" s="59"/>
      <c r="C24" s="59"/>
      <c r="D24" s="59"/>
      <c r="E24" s="59"/>
      <c r="F24" s="59"/>
      <c r="G24" s="59"/>
      <c r="H24" s="59"/>
      <c r="I24" s="60"/>
      <c r="J24" s="20"/>
      <c r="K24" s="20"/>
      <c r="L24" s="20"/>
      <c r="M24" s="20"/>
    </row>
    <row r="25" spans="1:32" x14ac:dyDescent="0.25">
      <c r="A25" s="58"/>
      <c r="B25" s="59"/>
      <c r="C25" s="59"/>
      <c r="D25" s="59"/>
      <c r="E25" s="59"/>
      <c r="F25" s="59"/>
      <c r="G25" s="59"/>
      <c r="H25" s="59"/>
      <c r="I25" s="60"/>
      <c r="J25" s="20"/>
      <c r="K25" s="20"/>
      <c r="L25" s="20"/>
      <c r="M25" s="20"/>
    </row>
    <row r="26" spans="1:32" x14ac:dyDescent="0.25">
      <c r="A26" s="58"/>
      <c r="B26" s="59"/>
      <c r="C26" s="59"/>
      <c r="D26" s="59"/>
      <c r="E26" s="59"/>
      <c r="F26" s="59"/>
      <c r="G26" s="59"/>
      <c r="H26" s="59"/>
      <c r="I26" s="60"/>
      <c r="J26" s="20"/>
      <c r="K26" s="20"/>
      <c r="L26" s="20"/>
      <c r="M26" s="20"/>
    </row>
    <row r="27" spans="1:32" x14ac:dyDescent="0.25">
      <c r="A27" s="58"/>
      <c r="B27" s="59"/>
      <c r="C27" s="59"/>
      <c r="D27" s="59"/>
      <c r="E27" s="59"/>
      <c r="F27" s="59"/>
      <c r="G27" s="59"/>
      <c r="H27" s="59"/>
      <c r="I27" s="60"/>
      <c r="J27" s="20"/>
      <c r="K27" s="20"/>
      <c r="L27" s="20"/>
      <c r="M27" s="20"/>
    </row>
    <row r="28" spans="1:32" x14ac:dyDescent="0.25">
      <c r="A28" s="58"/>
      <c r="B28" s="59"/>
      <c r="C28" s="59"/>
      <c r="D28" s="59"/>
      <c r="E28" s="59"/>
      <c r="F28" s="59"/>
      <c r="G28" s="59"/>
      <c r="H28" s="59"/>
      <c r="I28" s="60"/>
      <c r="J28" s="20"/>
      <c r="K28" s="20"/>
      <c r="L28" s="20"/>
      <c r="M28" s="20"/>
    </row>
    <row r="29" spans="1:32" x14ac:dyDescent="0.25">
      <c r="A29" s="58"/>
      <c r="B29" s="59"/>
      <c r="C29" s="59"/>
      <c r="D29" s="59"/>
      <c r="E29" s="59"/>
      <c r="F29" s="59"/>
      <c r="G29" s="59"/>
      <c r="H29" s="59"/>
      <c r="I29" s="60"/>
      <c r="J29" s="20"/>
      <c r="K29" s="20"/>
      <c r="L29" s="20"/>
      <c r="M29" s="20"/>
    </row>
    <row r="30" spans="1:32" x14ac:dyDescent="0.25">
      <c r="A30" s="58"/>
      <c r="B30" s="59"/>
      <c r="C30" s="59"/>
      <c r="D30" s="59"/>
      <c r="E30" s="59"/>
      <c r="F30" s="59"/>
      <c r="G30" s="59"/>
      <c r="H30" s="59"/>
      <c r="I30" s="60"/>
      <c r="J30" s="20"/>
      <c r="K30" s="20"/>
      <c r="L30" s="20"/>
      <c r="M30" s="20"/>
    </row>
    <row r="31" spans="1:32" x14ac:dyDescent="0.25">
      <c r="A31" s="58"/>
      <c r="B31" s="59"/>
      <c r="C31" s="59"/>
      <c r="D31" s="59"/>
      <c r="E31" s="59"/>
      <c r="F31" s="59"/>
      <c r="G31" s="59"/>
      <c r="H31" s="59"/>
      <c r="I31" s="60"/>
      <c r="J31" s="20"/>
      <c r="K31" s="20"/>
      <c r="L31" s="20"/>
      <c r="M31" s="20"/>
    </row>
    <row r="32" spans="1:32" x14ac:dyDescent="0.25">
      <c r="A32" s="58"/>
      <c r="B32" s="59"/>
      <c r="C32" s="59"/>
      <c r="D32" s="59"/>
      <c r="E32" s="59"/>
      <c r="F32" s="59"/>
      <c r="G32" s="59"/>
      <c r="H32" s="59"/>
      <c r="I32" s="60"/>
      <c r="J32" s="20"/>
      <c r="K32" s="20"/>
      <c r="L32" s="20"/>
      <c r="M32" s="20"/>
    </row>
    <row r="33" spans="1:13" x14ac:dyDescent="0.25">
      <c r="A33" s="58"/>
      <c r="B33" s="59"/>
      <c r="C33" s="59"/>
      <c r="D33" s="59"/>
      <c r="E33" s="59"/>
      <c r="F33" s="59"/>
      <c r="G33" s="59"/>
      <c r="H33" s="59"/>
      <c r="I33" s="60"/>
      <c r="J33" s="20"/>
      <c r="K33" s="20"/>
      <c r="L33" s="20"/>
      <c r="M33" s="20"/>
    </row>
    <row r="34" spans="1:13" x14ac:dyDescent="0.25">
      <c r="A34" s="58"/>
      <c r="B34" s="59"/>
      <c r="C34" s="59"/>
      <c r="D34" s="59"/>
      <c r="E34" s="59"/>
      <c r="F34" s="59"/>
      <c r="G34" s="59"/>
      <c r="H34" s="59"/>
      <c r="I34" s="60"/>
      <c r="J34" s="20"/>
      <c r="K34" s="20"/>
      <c r="L34" s="20"/>
      <c r="M34" s="20"/>
    </row>
    <row r="35" spans="1:13" x14ac:dyDescent="0.25">
      <c r="A35" s="58"/>
      <c r="B35" s="59"/>
      <c r="C35" s="59"/>
      <c r="D35" s="59"/>
      <c r="E35" s="59"/>
      <c r="F35" s="59"/>
      <c r="G35" s="59"/>
      <c r="H35" s="59"/>
      <c r="I35" s="60"/>
    </row>
    <row r="36" spans="1:13" x14ac:dyDescent="0.25">
      <c r="A36" s="58"/>
      <c r="B36" s="59"/>
      <c r="C36" s="59"/>
      <c r="D36" s="59"/>
      <c r="E36" s="59"/>
      <c r="F36" s="59"/>
      <c r="G36" s="59"/>
      <c r="H36" s="59"/>
      <c r="I36" s="60"/>
    </row>
    <row r="37" spans="1:13" x14ac:dyDescent="0.25">
      <c r="A37" s="58"/>
      <c r="B37" s="59"/>
      <c r="C37" s="59"/>
      <c r="D37" s="59"/>
      <c r="E37" s="59"/>
      <c r="F37" s="59"/>
      <c r="G37" s="59"/>
      <c r="H37" s="59"/>
      <c r="I37" s="60"/>
    </row>
    <row r="38" spans="1:13" x14ac:dyDescent="0.25">
      <c r="A38" s="58"/>
      <c r="B38" s="59"/>
      <c r="C38" s="59"/>
      <c r="D38" s="59"/>
      <c r="E38" s="59"/>
      <c r="F38" s="59"/>
      <c r="G38" s="59"/>
      <c r="H38" s="59"/>
      <c r="I38" s="60"/>
    </row>
    <row r="39" spans="1:13" x14ac:dyDescent="0.25">
      <c r="A39" s="58"/>
      <c r="B39" s="59"/>
      <c r="C39" s="59"/>
      <c r="D39" s="59"/>
      <c r="E39" s="59"/>
      <c r="F39" s="59"/>
      <c r="G39" s="59"/>
      <c r="H39" s="59"/>
      <c r="I39" s="60"/>
    </row>
    <row r="40" spans="1:13" x14ac:dyDescent="0.25">
      <c r="A40" s="58"/>
      <c r="B40" s="59"/>
      <c r="C40" s="59"/>
      <c r="D40" s="59"/>
      <c r="E40" s="59"/>
      <c r="F40" s="59"/>
      <c r="G40" s="59"/>
      <c r="H40" s="59"/>
      <c r="I40" s="60"/>
    </row>
    <row r="41" spans="1:13" x14ac:dyDescent="0.25">
      <c r="A41" s="58"/>
      <c r="B41" s="59"/>
      <c r="C41" s="59"/>
      <c r="D41" s="59"/>
      <c r="E41" s="59"/>
      <c r="F41" s="59"/>
      <c r="G41" s="59"/>
      <c r="H41" s="59"/>
      <c r="I41" s="60"/>
    </row>
    <row r="42" spans="1:13" ht="15.75" thickBot="1" x14ac:dyDescent="0.3">
      <c r="A42" s="61"/>
      <c r="B42" s="62"/>
      <c r="C42" s="62"/>
      <c r="D42" s="62"/>
      <c r="E42" s="62"/>
      <c r="F42" s="62"/>
      <c r="G42" s="62"/>
      <c r="H42" s="62"/>
      <c r="I42" s="63"/>
    </row>
    <row r="65534" spans="255:255" x14ac:dyDescent="0.25">
      <c r="IU65534">
        <v>0</v>
      </c>
    </row>
  </sheetData>
  <mergeCells count="3">
    <mergeCell ref="C2:G2"/>
    <mergeCell ref="A23:I42"/>
    <mergeCell ref="V2:AF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14687-DFD0-4EE7-A002-EC1DCF95B2A9}">
  <dimension ref="A1:C5"/>
  <sheetViews>
    <sheetView workbookViewId="0">
      <selection activeCell="F15" sqref="F15"/>
    </sheetView>
  </sheetViews>
  <sheetFormatPr defaultRowHeight="15" x14ac:dyDescent="0.25"/>
  <cols>
    <col min="1" max="2" width="11.140625" bestFit="1" customWidth="1"/>
    <col min="3" max="3" width="14.42578125" bestFit="1" customWidth="1"/>
  </cols>
  <sheetData>
    <row r="1" spans="1:3" ht="15.75" thickBot="1" x14ac:dyDescent="0.3">
      <c r="A1" s="27" t="s">
        <v>23</v>
      </c>
      <c r="B1" s="9" t="s">
        <v>24</v>
      </c>
      <c r="C1" s="10" t="s">
        <v>25</v>
      </c>
    </row>
    <row r="2" spans="1:3" ht="15.75" thickBot="1" x14ac:dyDescent="0.3">
      <c r="A2" s="31" t="s">
        <v>20</v>
      </c>
      <c r="B2" s="32" t="s">
        <v>21</v>
      </c>
      <c r="C2" s="33" t="s">
        <v>22</v>
      </c>
    </row>
    <row r="3" spans="1:3" x14ac:dyDescent="0.25">
      <c r="A3" s="28">
        <v>42</v>
      </c>
      <c r="B3" s="29">
        <v>36</v>
      </c>
      <c r="C3" s="30">
        <v>2660</v>
      </c>
    </row>
    <row r="4" spans="1:3" x14ac:dyDescent="0.25">
      <c r="A4" s="22">
        <v>41</v>
      </c>
      <c r="B4" s="21">
        <v>37</v>
      </c>
      <c r="C4" s="23">
        <v>2663</v>
      </c>
    </row>
    <row r="5" spans="1:3" ht="15.75" thickBot="1" x14ac:dyDescent="0.3">
      <c r="A5" s="24">
        <v>40</v>
      </c>
      <c r="B5" s="25">
        <v>38</v>
      </c>
      <c r="C5" s="26">
        <v>2666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24EB-B45D-4A23-B381-A318D1CABE84}">
  <dimension ref="A2:V31"/>
  <sheetViews>
    <sheetView workbookViewId="0">
      <selection activeCell="I7" sqref="I7"/>
    </sheetView>
  </sheetViews>
  <sheetFormatPr defaultRowHeight="15" x14ac:dyDescent="0.25"/>
  <cols>
    <col min="1" max="1" width="11.140625" bestFit="1" customWidth="1"/>
    <col min="9" max="9" width="12" bestFit="1" customWidth="1"/>
  </cols>
  <sheetData>
    <row r="2" spans="1:11" x14ac:dyDescent="0.25">
      <c r="B2" t="s">
        <v>29</v>
      </c>
      <c r="C2" t="s">
        <v>30</v>
      </c>
      <c r="D2" t="s">
        <v>31</v>
      </c>
      <c r="E2" t="s">
        <v>32</v>
      </c>
      <c r="F2" t="s">
        <v>33</v>
      </c>
      <c r="G2" t="s">
        <v>0</v>
      </c>
      <c r="H2" t="s">
        <v>34</v>
      </c>
    </row>
    <row r="3" spans="1:11" x14ac:dyDescent="0.25">
      <c r="A3" t="s">
        <v>35</v>
      </c>
      <c r="B3" s="35">
        <v>90</v>
      </c>
      <c r="C3" s="35">
        <v>72.352941176470594</v>
      </c>
      <c r="D3" s="35">
        <v>86.823529411764696</v>
      </c>
      <c r="E3" s="35">
        <v>17.647058823529399</v>
      </c>
      <c r="F3" s="35">
        <v>0</v>
      </c>
      <c r="G3" s="35">
        <v>104.188235294118</v>
      </c>
      <c r="H3" s="35">
        <v>116.69082352941177</v>
      </c>
      <c r="J3" t="s">
        <v>42</v>
      </c>
    </row>
    <row r="5" spans="1:11" x14ac:dyDescent="0.25">
      <c r="A5" t="s">
        <v>15</v>
      </c>
    </row>
    <row r="6" spans="1:11" x14ac:dyDescent="0.25">
      <c r="A6" t="s">
        <v>47</v>
      </c>
      <c r="B6" s="34">
        <f>H3</f>
        <v>116.69082352941177</v>
      </c>
    </row>
    <row r="8" spans="1:11" x14ac:dyDescent="0.25">
      <c r="A8" t="s">
        <v>38</v>
      </c>
    </row>
    <row r="9" spans="1:11" ht="15.75" thickBot="1" x14ac:dyDescent="0.3">
      <c r="A9" t="s">
        <v>37</v>
      </c>
      <c r="I9" t="s">
        <v>39</v>
      </c>
      <c r="K9" t="s">
        <v>40</v>
      </c>
    </row>
    <row r="10" spans="1:11" x14ac:dyDescent="0.25">
      <c r="A10">
        <v>0</v>
      </c>
      <c r="B10">
        <v>-1</v>
      </c>
      <c r="C10">
        <v>1</v>
      </c>
      <c r="D10">
        <v>0</v>
      </c>
      <c r="E10">
        <v>1</v>
      </c>
      <c r="F10">
        <v>0</v>
      </c>
      <c r="G10">
        <v>0</v>
      </c>
      <c r="H10">
        <v>0</v>
      </c>
      <c r="I10" s="46">
        <f>ROUND(SUMPRODUCT($B$3:$H$3,B10:H10),2)</f>
        <v>0</v>
      </c>
      <c r="J10" s="51" t="s">
        <v>36</v>
      </c>
      <c r="K10" s="46">
        <v>0</v>
      </c>
    </row>
    <row r="11" spans="1:11" x14ac:dyDescent="0.25">
      <c r="A11">
        <v>1</v>
      </c>
      <c r="B11">
        <v>0</v>
      </c>
      <c r="C11">
        <v>0</v>
      </c>
      <c r="D11">
        <v>0</v>
      </c>
      <c r="E11">
        <v>0</v>
      </c>
      <c r="F11">
        <v>1</v>
      </c>
      <c r="G11">
        <v>0</v>
      </c>
      <c r="H11">
        <v>0</v>
      </c>
      <c r="I11" s="47">
        <f t="shared" ref="I11:I16" si="0">ROUND(SUMPRODUCT($B$3:$H$3,B11:H11),2)</f>
        <v>0</v>
      </c>
      <c r="J11" s="51" t="s">
        <v>36</v>
      </c>
      <c r="K11" s="47">
        <v>0</v>
      </c>
    </row>
    <row r="12" spans="1:11" x14ac:dyDescent="0.25">
      <c r="A12">
        <v>2</v>
      </c>
      <c r="B12">
        <v>0</v>
      </c>
      <c r="C12">
        <v>-1.2</v>
      </c>
      <c r="D12">
        <v>1</v>
      </c>
      <c r="E12">
        <v>0</v>
      </c>
      <c r="F12">
        <v>0</v>
      </c>
      <c r="G12">
        <v>0</v>
      </c>
      <c r="H12">
        <v>0</v>
      </c>
      <c r="I12" s="47">
        <f t="shared" si="0"/>
        <v>0</v>
      </c>
      <c r="J12" s="51" t="s">
        <v>36</v>
      </c>
      <c r="K12" s="47">
        <v>0</v>
      </c>
    </row>
    <row r="13" spans="1:11" x14ac:dyDescent="0.25">
      <c r="A13">
        <v>3</v>
      </c>
      <c r="B13">
        <v>0</v>
      </c>
      <c r="C13">
        <v>0</v>
      </c>
      <c r="D13">
        <v>0</v>
      </c>
      <c r="E13">
        <v>-1.36</v>
      </c>
      <c r="F13">
        <v>0</v>
      </c>
      <c r="G13">
        <v>0</v>
      </c>
      <c r="H13">
        <v>0</v>
      </c>
      <c r="I13" s="47">
        <f t="shared" si="0"/>
        <v>-24</v>
      </c>
      <c r="J13" s="51" t="s">
        <v>36</v>
      </c>
      <c r="K13" s="49">
        <v>-24</v>
      </c>
    </row>
    <row r="14" spans="1:11" x14ac:dyDescent="0.25">
      <c r="A14">
        <v>4</v>
      </c>
      <c r="B14">
        <v>0</v>
      </c>
      <c r="C14">
        <v>0</v>
      </c>
      <c r="D14">
        <v>-1.2</v>
      </c>
      <c r="E14">
        <v>0</v>
      </c>
      <c r="F14">
        <v>0</v>
      </c>
      <c r="G14">
        <v>1</v>
      </c>
      <c r="H14">
        <v>0</v>
      </c>
      <c r="I14" s="47">
        <f t="shared" si="0"/>
        <v>0</v>
      </c>
      <c r="J14" s="51" t="s">
        <v>36</v>
      </c>
      <c r="K14" s="47">
        <v>0</v>
      </c>
    </row>
    <row r="15" spans="1:11" x14ac:dyDescent="0.25">
      <c r="A15">
        <v>5</v>
      </c>
      <c r="B15">
        <v>0</v>
      </c>
      <c r="C15">
        <v>0</v>
      </c>
      <c r="D15">
        <v>0</v>
      </c>
      <c r="E15">
        <v>0</v>
      </c>
      <c r="F15">
        <v>-1.66</v>
      </c>
      <c r="G15">
        <v>-1.1200000000000001</v>
      </c>
      <c r="H15">
        <v>1</v>
      </c>
      <c r="I15" s="47">
        <f t="shared" si="0"/>
        <v>0</v>
      </c>
      <c r="J15" s="51" t="s">
        <v>36</v>
      </c>
      <c r="K15" s="47">
        <v>0</v>
      </c>
    </row>
    <row r="16" spans="1:11" ht="15.75" thickBot="1" x14ac:dyDescent="0.3">
      <c r="A16" t="s">
        <v>41</v>
      </c>
      <c r="B16">
        <v>1</v>
      </c>
      <c r="C16">
        <v>0</v>
      </c>
      <c r="D16">
        <v>0</v>
      </c>
      <c r="E16">
        <v>0</v>
      </c>
      <c r="F16">
        <v>0</v>
      </c>
      <c r="G16">
        <v>0</v>
      </c>
      <c r="H16">
        <v>0</v>
      </c>
      <c r="I16" s="48">
        <f t="shared" si="0"/>
        <v>90</v>
      </c>
      <c r="J16" s="51" t="s">
        <v>18</v>
      </c>
      <c r="K16" s="50">
        <v>90</v>
      </c>
    </row>
    <row r="17" spans="2:22" x14ac:dyDescent="0.25">
      <c r="N17" s="55" t="s">
        <v>46</v>
      </c>
      <c r="O17" s="64"/>
      <c r="P17" s="64"/>
      <c r="Q17" s="64"/>
      <c r="R17" s="64"/>
      <c r="S17" s="64"/>
      <c r="T17" s="64"/>
      <c r="U17" s="64"/>
      <c r="V17" s="65"/>
    </row>
    <row r="18" spans="2:22" ht="15.75" thickBot="1" x14ac:dyDescent="0.3">
      <c r="N18" s="66"/>
      <c r="O18" s="67"/>
      <c r="P18" s="67"/>
      <c r="Q18" s="67"/>
      <c r="R18" s="67"/>
      <c r="S18" s="67"/>
      <c r="T18" s="67"/>
      <c r="U18" s="67"/>
      <c r="V18" s="68"/>
    </row>
    <row r="19" spans="2:22" ht="15" customHeight="1" x14ac:dyDescent="0.25">
      <c r="B19" s="55" t="s">
        <v>45</v>
      </c>
      <c r="C19" s="56"/>
      <c r="D19" s="56"/>
      <c r="E19" s="56"/>
      <c r="F19" s="56"/>
      <c r="G19" s="56"/>
      <c r="H19" s="56"/>
      <c r="I19" s="56"/>
      <c r="J19" s="56"/>
      <c r="K19" s="56"/>
      <c r="L19" s="57"/>
      <c r="N19" s="66"/>
      <c r="O19" s="67"/>
      <c r="P19" s="67"/>
      <c r="Q19" s="67"/>
      <c r="R19" s="67"/>
      <c r="S19" s="67"/>
      <c r="T19" s="67"/>
      <c r="U19" s="67"/>
      <c r="V19" s="68"/>
    </row>
    <row r="20" spans="2:22" x14ac:dyDescent="0.25">
      <c r="B20" s="58"/>
      <c r="C20" s="59"/>
      <c r="D20" s="59"/>
      <c r="E20" s="59"/>
      <c r="F20" s="59"/>
      <c r="G20" s="59"/>
      <c r="H20" s="59"/>
      <c r="I20" s="59"/>
      <c r="J20" s="59"/>
      <c r="K20" s="59"/>
      <c r="L20" s="60"/>
      <c r="N20" s="66"/>
      <c r="O20" s="67"/>
      <c r="P20" s="67"/>
      <c r="Q20" s="67"/>
      <c r="R20" s="67"/>
      <c r="S20" s="67"/>
      <c r="T20" s="67"/>
      <c r="U20" s="67"/>
      <c r="V20" s="68"/>
    </row>
    <row r="21" spans="2:22" x14ac:dyDescent="0.25">
      <c r="B21" s="58"/>
      <c r="C21" s="59"/>
      <c r="D21" s="59"/>
      <c r="E21" s="59"/>
      <c r="F21" s="59"/>
      <c r="G21" s="59"/>
      <c r="H21" s="59"/>
      <c r="I21" s="59"/>
      <c r="J21" s="59"/>
      <c r="K21" s="59"/>
      <c r="L21" s="60"/>
      <c r="N21" s="66"/>
      <c r="O21" s="67"/>
      <c r="P21" s="67"/>
      <c r="Q21" s="67"/>
      <c r="R21" s="67"/>
      <c r="S21" s="67"/>
      <c r="T21" s="67"/>
      <c r="U21" s="67"/>
      <c r="V21" s="68"/>
    </row>
    <row r="22" spans="2:22" ht="15.75" thickBot="1" x14ac:dyDescent="0.3">
      <c r="B22" s="58"/>
      <c r="C22" s="59"/>
      <c r="D22" s="59"/>
      <c r="E22" s="59"/>
      <c r="F22" s="59"/>
      <c r="G22" s="59"/>
      <c r="H22" s="59"/>
      <c r="I22" s="59"/>
      <c r="J22" s="59"/>
      <c r="K22" s="59"/>
      <c r="L22" s="60"/>
      <c r="N22" s="69"/>
      <c r="O22" s="70"/>
      <c r="P22" s="70"/>
      <c r="Q22" s="70"/>
      <c r="R22" s="70"/>
      <c r="S22" s="70"/>
      <c r="T22" s="70"/>
      <c r="U22" s="70"/>
      <c r="V22" s="71"/>
    </row>
    <row r="23" spans="2:22" x14ac:dyDescent="0.25">
      <c r="B23" s="58"/>
      <c r="C23" s="59"/>
      <c r="D23" s="59"/>
      <c r="E23" s="59"/>
      <c r="F23" s="59"/>
      <c r="G23" s="59"/>
      <c r="H23" s="59"/>
      <c r="I23" s="59"/>
      <c r="J23" s="59"/>
      <c r="K23" s="59"/>
      <c r="L23" s="60"/>
    </row>
    <row r="24" spans="2:22" x14ac:dyDescent="0.25">
      <c r="B24" s="58"/>
      <c r="C24" s="59"/>
      <c r="D24" s="59"/>
      <c r="E24" s="59"/>
      <c r="F24" s="59"/>
      <c r="G24" s="59"/>
      <c r="H24" s="59"/>
      <c r="I24" s="59"/>
      <c r="J24" s="59"/>
      <c r="K24" s="59"/>
      <c r="L24" s="60"/>
    </row>
    <row r="25" spans="2:22" x14ac:dyDescent="0.25">
      <c r="B25" s="58"/>
      <c r="C25" s="59"/>
      <c r="D25" s="59"/>
      <c r="E25" s="59"/>
      <c r="F25" s="59"/>
      <c r="G25" s="59"/>
      <c r="H25" s="59"/>
      <c r="I25" s="59"/>
      <c r="J25" s="59"/>
      <c r="K25" s="59"/>
      <c r="L25" s="60"/>
    </row>
    <row r="26" spans="2:22" x14ac:dyDescent="0.25">
      <c r="B26" s="58"/>
      <c r="C26" s="59"/>
      <c r="D26" s="59"/>
      <c r="E26" s="59"/>
      <c r="F26" s="59"/>
      <c r="G26" s="59"/>
      <c r="H26" s="59"/>
      <c r="I26" s="59"/>
      <c r="J26" s="59"/>
      <c r="K26" s="59"/>
      <c r="L26" s="60"/>
    </row>
    <row r="27" spans="2:22" x14ac:dyDescent="0.25">
      <c r="B27" s="58"/>
      <c r="C27" s="59"/>
      <c r="D27" s="59"/>
      <c r="E27" s="59"/>
      <c r="F27" s="59"/>
      <c r="G27" s="59"/>
      <c r="H27" s="59"/>
      <c r="I27" s="59"/>
      <c r="J27" s="59"/>
      <c r="K27" s="59"/>
      <c r="L27" s="60"/>
    </row>
    <row r="28" spans="2:22" x14ac:dyDescent="0.25">
      <c r="B28" s="58"/>
      <c r="C28" s="59"/>
      <c r="D28" s="59"/>
      <c r="E28" s="59"/>
      <c r="F28" s="59"/>
      <c r="G28" s="59"/>
      <c r="H28" s="59"/>
      <c r="I28" s="59"/>
      <c r="J28" s="59"/>
      <c r="K28" s="59"/>
      <c r="L28" s="60"/>
    </row>
    <row r="29" spans="2:22" x14ac:dyDescent="0.25">
      <c r="B29" s="58"/>
      <c r="C29" s="59"/>
      <c r="D29" s="59"/>
      <c r="E29" s="59"/>
      <c r="F29" s="59"/>
      <c r="G29" s="59"/>
      <c r="H29" s="59"/>
      <c r="I29" s="59"/>
      <c r="J29" s="59"/>
      <c r="K29" s="59"/>
      <c r="L29" s="60"/>
    </row>
    <row r="30" spans="2:22" x14ac:dyDescent="0.25">
      <c r="B30" s="58"/>
      <c r="C30" s="59"/>
      <c r="D30" s="59"/>
      <c r="E30" s="59"/>
      <c r="F30" s="59"/>
      <c r="G30" s="59"/>
      <c r="H30" s="59"/>
      <c r="I30" s="59"/>
      <c r="J30" s="59"/>
      <c r="K30" s="59"/>
      <c r="L30" s="60"/>
    </row>
    <row r="31" spans="2:22" ht="15.75" thickBot="1" x14ac:dyDescent="0.3">
      <c r="B31" s="61"/>
      <c r="C31" s="62"/>
      <c r="D31" s="62"/>
      <c r="E31" s="62"/>
      <c r="F31" s="62"/>
      <c r="G31" s="62"/>
      <c r="H31" s="62"/>
      <c r="I31" s="62"/>
      <c r="J31" s="62"/>
      <c r="K31" s="62"/>
      <c r="L31" s="63"/>
    </row>
  </sheetData>
  <mergeCells count="2">
    <mergeCell ref="B19:L31"/>
    <mergeCell ref="N17:V22"/>
  </mergeCells>
  <pageMargins left="0.7" right="0.7" top="0.75" bottom="0.75" header="0.3" footer="0.3"/>
  <pageSetup paperSize="9" orientation="portrait" r:id="rId1"/>
  <ignoredErrors>
    <ignoredError sqref="I10:I1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10.3</vt:lpstr>
      <vt:lpstr>10.3c</vt:lpstr>
      <vt:lpstr>10.9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2022-10-23T01:11:39Z</dcterms:created>
  <dcterms:modified xsi:type="dcterms:W3CDTF">2022-10-26T20:08:30Z</dcterms:modified>
</cp:coreProperties>
</file>