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530" activeTab="3"/>
  </bookViews>
  <sheets>
    <sheet name="Sheet2" sheetId="3" r:id="rId1"/>
    <sheet name="Sheet5" sheetId="6" r:id="rId2"/>
    <sheet name="Sheet7" sheetId="8" r:id="rId3"/>
    <sheet name="Excel for Data Analysis" sheetId="1" r:id="rId4"/>
    <sheet name="Sheet4" sheetId="5" r:id="rId5"/>
  </sheets>
  <definedNames>
    <definedName name="_xlnm._FilterDatabase" localSheetId="3" hidden="1">'Excel for Data Analysis'!$B$2:$J$445</definedName>
    <definedName name="Slicer_Purchase_Mode">#N/A</definedName>
  </definedNames>
  <calcPr calcId="162913"/>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6" l="1"/>
  <c r="J3" i="6"/>
  <c r="J5" i="6"/>
  <c r="J6" i="6"/>
  <c r="I4" i="6"/>
  <c r="I3" i="6"/>
  <c r="I5" i="6"/>
  <c r="I6" i="6"/>
  <c r="F9" i="5"/>
  <c r="F7"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3" i="6" l="1"/>
  <c r="L3" i="6" s="1"/>
  <c r="K4" i="6"/>
  <c r="L4" i="6" s="1"/>
  <c r="K6" i="6"/>
  <c r="L6" i="6" s="1"/>
  <c r="K5" i="6"/>
  <c r="L5" i="6" s="1"/>
</calcChain>
</file>

<file path=xl/sharedStrings.xml><?xml version="1.0" encoding="utf-8"?>
<sst xmlns="http://schemas.openxmlformats.org/spreadsheetml/2006/main" count="3163" uniqueCount="826">
  <si>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</si>
  <si>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</si>
  <si>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</si>
  <si>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</si>
  <si>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</si>
  <si>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</si>
  <si>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</si>
  <si>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</si>
  <si>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</si>
  <si>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</si>
  <si>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</si>
  <si>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</si>
  <si>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</si>
  <si>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</si>
  <si>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</si>
  <si>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</si>
  <si>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</si>
  <si>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</si>
  <si>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</si>
  <si>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</si>
  <si>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</si>
  <si>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</si>
  <si>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</si>
  <si>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</si>
  <si>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</si>
  <si>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</si>
  <si>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</si>
  <si>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</si>
  <si>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</si>
  <si>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</si>
  <si>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</si>
  <si>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</si>
  <si>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</si>
  <si>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</si>
  <si>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</si>
  <si>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</si>
  <si>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</si>
  <si>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</si>
  <si>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</si>
  <si>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</si>
  <si>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</si>
  <si>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</si>
  <si>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</si>
  <si>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</si>
  <si>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</si>
  <si>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</si>
  <si>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</si>
  <si>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</si>
  <si>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</si>
  <si>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</si>
  <si>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</si>
  <si>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</si>
  <si>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</si>
  <si>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</si>
  <si>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</si>
  <si>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</si>
  <si>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</si>
  <si>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</si>
  <si>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</si>
  <si>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</si>
  <si>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</si>
  <si>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</si>
  <si>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</si>
  <si>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</si>
  <si>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</si>
  <si>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</si>
  <si>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</si>
  <si>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</si>
  <si>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</si>
  <si>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</si>
  <si>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</si>
  <si>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</si>
  <si>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</si>
  <si>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</si>
  <si>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</si>
  <si>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</si>
  <si>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</si>
  <si>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</si>
  <si>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</si>
  <si>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</si>
  <si>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</si>
  <si>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</si>
  <si>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</si>
  <si>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</si>
  <si>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</si>
  <si>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</si>
  <si>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</si>
  <si>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</si>
  <si>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</si>
  <si>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</si>
  <si>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</si>
  <si>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</si>
  <si>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</si>
  <si>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</si>
  <si>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</si>
  <si>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</si>
  <si>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</si>
  <si>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</si>
  <si>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</si>
  <si>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</si>
  <si>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</si>
  <si>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</si>
  <si>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</si>
  <si>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</si>
  <si>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</si>
  <si>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</si>
  <si>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</si>
  <si>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</si>
  <si>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</si>
  <si>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</si>
  <si>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</si>
  <si>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</si>
  <si>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</si>
  <si>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</si>
  <si>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</si>
  <si>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</si>
  <si>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</si>
  <si>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</si>
  <si>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</si>
  <si>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</si>
  <si>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</si>
  <si>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</si>
  <si>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</si>
  <si>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</si>
  <si>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</si>
  <si>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</si>
  <si>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</si>
  <si>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</si>
  <si>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</si>
  <si>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</si>
  <si>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</si>
  <si>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</si>
  <si>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</si>
  <si>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</si>
  <si>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</si>
  <si>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</si>
  <si>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</si>
  <si>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</si>
  <si>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</si>
  <si>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</si>
  <si>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</si>
  <si>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</si>
  <si>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</si>
  <si>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</si>
  <si>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</si>
  <si>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</si>
  <si>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</si>
  <si>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</si>
  <si>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</si>
  <si>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</si>
  <si>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</si>
  <si>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</si>
  <si>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</si>
  <si>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</si>
  <si>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</si>
  <si>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</si>
  <si>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</si>
  <si>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</si>
  <si>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</si>
  <si>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</si>
  <si>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</si>
  <si>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</si>
  <si>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</si>
  <si>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</si>
  <si>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</si>
  <si>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</si>
  <si>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</si>
  <si>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</si>
  <si>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</si>
  <si>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</si>
  <si>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</si>
  <si>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</si>
  <si>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</si>
  <si>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</si>
  <si>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</si>
  <si>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</si>
  <si>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</si>
  <si>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</si>
  <si>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</si>
  <si>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</si>
  <si>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</si>
  <si>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</si>
  <si>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</si>
  <si>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</si>
  <si>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</si>
  <si>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</si>
  <si>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</si>
  <si>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</si>
  <si>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</si>
  <si>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</si>
  <si>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</si>
  <si>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</si>
  <si>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</si>
  <si>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</si>
  <si>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</si>
  <si>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</si>
  <si>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</si>
  <si>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</si>
  <si>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</si>
  <si>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</si>
  <si>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</si>
  <si>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</si>
  <si>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</si>
  <si>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</si>
  <si>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</si>
  <si>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</si>
  <si>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</si>
  <si>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</si>
  <si>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</si>
  <si>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</si>
  <si>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</si>
  <si>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</si>
  <si>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</si>
  <si>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</si>
  <si>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</si>
  <si>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</si>
  <si>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</si>
  <si>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</si>
  <si>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</si>
  <si>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</si>
  <si>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</si>
  <si>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</si>
  <si>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</si>
  <si>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</si>
  <si>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</si>
  <si>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</si>
  <si>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</si>
  <si>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</si>
  <si>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</si>
  <si>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</si>
  <si>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</si>
  <si>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</si>
  <si>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</si>
  <si>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</si>
  <si>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</si>
  <si>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</si>
  <si>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</si>
  <si>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</si>
  <si>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</si>
  <si>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</si>
  <si>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</si>
  <si>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</si>
  <si>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</si>
  <si>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</si>
  <si>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</si>
  <si>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</si>
  <si>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</si>
  <si>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</si>
  <si>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</si>
  <si>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</si>
  <si>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</si>
  <si>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</si>
  <si>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</si>
  <si>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</si>
  <si>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</si>
  <si>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</si>
  <si>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</si>
  <si>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</si>
  <si>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</si>
  <si>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</si>
  <si>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</si>
  <si>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</si>
  <si>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</si>
  <si>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</si>
  <si>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</si>
  <si>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</si>
  <si>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</si>
  <si>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</si>
  <si>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</si>
  <si>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</si>
  <si>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</si>
  <si>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</si>
  <si>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</si>
  <si>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</si>
  <si>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</si>
  <si>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</si>
  <si>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</si>
  <si>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</si>
  <si>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</si>
  <si>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</si>
  <si>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</si>
  <si>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</si>
  <si>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</si>
  <si>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</si>
  <si>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</si>
  <si>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</si>
  <si>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</si>
  <si>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</si>
  <si>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</si>
  <si>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</si>
  <si>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</si>
  <si>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</si>
  <si>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</si>
  <si>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</si>
  <si>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</si>
  <si>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</si>
  <si>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</si>
  <si>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</si>
  <si>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</si>
  <si>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</si>
  <si>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</si>
  <si>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</si>
  <si>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</si>
  <si>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</si>
  <si>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</si>
  <si>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</si>
  <si>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</si>
  <si>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</si>
  <si>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</si>
  <si>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</si>
  <si>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</si>
  <si>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</si>
  <si>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</si>
  <si>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</si>
  <si>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</si>
  <si>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</si>
  <si>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</si>
  <si>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</si>
  <si>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</si>
  <si>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</si>
  <si>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</si>
  <si>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</si>
  <si>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</si>
  <si>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</si>
  <si>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</si>
  <si>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</si>
  <si>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</si>
  <si>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</si>
  <si>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</si>
  <si>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</si>
  <si>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</si>
  <si>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</si>
  <si>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</si>
  <si>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</si>
  <si>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</si>
  <si>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</si>
  <si>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</si>
  <si>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</si>
  <si>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</si>
  <si>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</si>
  <si>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</si>
  <si>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</si>
  <si>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</si>
  <si>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</si>
  <si>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</si>
  <si>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</si>
  <si>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</si>
  <si>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</si>
  <si>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</si>
  <si>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</si>
  <si>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</si>
  <si>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</si>
  <si>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</si>
  <si>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</si>
  <si>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</si>
  <si>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</si>
  <si>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</si>
  <si>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</si>
  <si>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</si>
  <si>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</si>
  <si>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</si>
  <si>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</si>
  <si>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</si>
  <si>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</si>
  <si>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</si>
  <si>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</si>
  <si>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</si>
  <si>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</si>
  <si>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</si>
  <si>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</si>
  <si>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</si>
  <si>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</si>
  <si>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</si>
  <si>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</si>
  <si>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</si>
  <si>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</si>
  <si>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</si>
  <si>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</si>
  <si>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</si>
  <si>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</si>
  <si>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</si>
  <si>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</si>
  <si>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</si>
  <si>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</si>
  <si>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</si>
  <si>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</si>
  <si>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</si>
  <si>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</si>
  <si>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</si>
  <si>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</si>
  <si>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</si>
  <si>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</si>
  <si>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</si>
  <si>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</si>
  <si>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</si>
  <si>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</si>
  <si>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</si>
  <si>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</si>
  <si>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</si>
  <si>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</si>
  <si>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</si>
  <si>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</si>
  <si>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</si>
  <si>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</si>
  <si>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</si>
  <si>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</si>
  <si>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</si>
  <si>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</si>
  <si>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</si>
  <si>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</si>
  <si>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</si>
  <si>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</si>
  <si>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</si>
  <si>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</si>
  <si>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</si>
  <si>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</si>
  <si>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</si>
  <si>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</si>
  <si>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</si>
  <si>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</si>
  <si>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</si>
  <si>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</si>
  <si>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</si>
  <si>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</si>
  <si>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</si>
  <si>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</si>
  <si>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</si>
  <si>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</si>
  <si>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</si>
  <si>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</si>
  <si>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</si>
  <si>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</si>
  <si>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</si>
  <si>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</si>
  <si>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</si>
  <si>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</si>
  <si>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</si>
  <si>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</si>
  <si>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</si>
  <si>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</si>
  <si>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</si>
  <si>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</si>
  <si>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</si>
  <si>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</si>
  <si>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</si>
  <si>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</si>
  <si>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</si>
  <si>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</si>
  <si>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</si>
  <si>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</si>
  <si>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</si>
  <si>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</si>
  <si>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</si>
  <si>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</si>
  <si>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</si>
  <si>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</si>
  <si>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</si>
  <si>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</si>
  <si>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</si>
  <si>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</si>
  <si>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</si>
  <si>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</si>
  <si>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</si>
  <si>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</si>
  <si>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</si>
  <si>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</si>
  <si>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</si>
  <si>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</si>
  <si>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</si>
  <si>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</si>
  <si>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</si>
  <si>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</si>
  <si>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</si>
  <si>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</si>
  <si>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</si>
  <si>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</si>
  <si>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</si>
  <si>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</si>
  <si>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</si>
  <si>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</si>
  <si>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</si>
  <si>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</si>
  <si>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</si>
  <si>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</si>
  <si>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</si>
  <si>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</si>
  <si>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</si>
  <si>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</si>
  <si>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</si>
  <si>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</si>
  <si>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</si>
  <si>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</si>
  <si>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</si>
  <si>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</si>
  <si>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</si>
  <si>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</si>
  <si>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</si>
  <si>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</si>
  <si>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</si>
  <si>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</si>
  <si>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</si>
  <si>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</si>
  <si>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</si>
  <si>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</si>
  <si>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</si>
  <si>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</si>
  <si>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</si>
  <si>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</si>
  <si>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</si>
  <si>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</si>
  <si>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</si>
  <si>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</si>
  <si>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</si>
  <si>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</si>
  <si>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</si>
  <si>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</si>
  <si>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</si>
  <si>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</si>
  <si>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</si>
  <si>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</si>
  <si>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</si>
  <si>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</si>
  <si>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</si>
  <si>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</si>
  <si>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</si>
  <si>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</si>
  <si>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</si>
  <si>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</si>
  <si>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</si>
  <si>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</si>
  <si>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</si>
  <si>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</si>
  <si>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</si>
  <si>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</si>
  <si>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</si>
  <si>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</si>
  <si>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</si>
  <si>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</si>
  <si>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</si>
  <si>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</si>
  <si>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</si>
  <si>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</si>
  <si>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</si>
  <si>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</si>
  <si>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</si>
  <si>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</si>
  <si>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</si>
  <si>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</si>
  <si>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</si>
  <si>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</si>
  <si>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</si>
  <si>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</si>
  <si>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</si>
  <si>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</si>
  <si>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</si>
  <si>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</si>
  <si>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</si>
  <si>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</si>
  <si>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</si>
  <si>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</si>
  <si>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</si>
  <si>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</si>
  <si>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</si>
  <si>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</si>
  <si>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</si>
  <si>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</si>
  <si>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</si>
  <si>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</si>
  <si>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</si>
  <si>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</si>
  <si>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</si>
  <si>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</si>
  <si>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</si>
  <si>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</si>
  <si>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</si>
  <si>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</si>
  <si>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</si>
  <si>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</si>
  <si>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</si>
  <si>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</si>
  <si>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</si>
  <si>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</si>
  <si>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</si>
  <si>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</si>
  <si>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</si>
  <si>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</si>
  <si>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</si>
  <si>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</si>
  <si>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</si>
  <si>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</si>
  <si>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</si>
  <si>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</si>
  <si>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</si>
  <si>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</si>
  <si>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</si>
  <si>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</si>
  <si>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</si>
  <si>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</si>
  <si>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</si>
  <si>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</si>
  <si>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</si>
  <si>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</si>
  <si>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</si>
  <si>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</si>
  <si>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</si>
  <si>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</si>
  <si>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</si>
  <si>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</si>
  <si>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</si>
  <si>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</si>
  <si>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</si>
  <si>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</si>
  <si>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</si>
  <si>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</si>
  <si>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</si>
  <si>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</si>
  <si>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</si>
  <si>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</si>
  <si>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</si>
  <si>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</si>
  <si>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</si>
  <si>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</si>
  <si>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</si>
  <si>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</si>
  <si>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</si>
  <si>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</si>
  <si>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</si>
  <si>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</si>
  <si>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</si>
  <si>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</si>
  <si>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</si>
  <si>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</si>
  <si>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</si>
  <si>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</si>
  <si>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</si>
  <si>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</si>
  <si>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</si>
  <si>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</si>
  <si>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</si>
  <si>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</si>
  <si>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</si>
  <si>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</si>
  <si>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</si>
  <si>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</si>
  <si>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</si>
  <si>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</si>
  <si>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</si>
  <si>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</si>
  <si>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</si>
  <si>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</si>
  <si>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</si>
  <si>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</si>
  <si>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</si>
  <si>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</si>
  <si>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</si>
  <si>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</si>
  <si>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</si>
  <si>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</si>
  <si>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</si>
  <si>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</si>
  <si>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</si>
  <si>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</si>
  <si>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</si>
  <si>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</si>
  <si>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</si>
  <si>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</si>
  <si>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</si>
  <si>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</si>
  <si>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</si>
  <si>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</si>
  <si>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</si>
  <si>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</si>
  <si>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</si>
  <si>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</si>
  <si>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</si>
  <si>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</si>
  <si>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</si>
  <si>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</si>
  <si>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</si>
  <si>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</si>
  <si>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</si>
  <si>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</si>
  <si>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</si>
  <si>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</si>
  <si>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</si>
  <si>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</si>
  <si>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</si>
  <si>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</si>
  <si>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</si>
  <si>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</si>
  <si>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</si>
  <si>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</si>
  <si>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</si>
  <si>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</si>
  <si>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</si>
  <si>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</si>
  <si>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</si>
  <si>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</si>
  <si>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</si>
  <si>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</si>
  <si>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</si>
  <si>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</si>
  <si>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</si>
  <si>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</si>
  <si>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</si>
  <si>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</si>
  <si>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</si>
  <si>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</si>
  <si>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</si>
  <si>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</si>
  <si>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</si>
  <si>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</si>
  <si>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</si>
  <si>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</si>
  <si>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</si>
  <si>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</si>
  <si>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</si>
  <si>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</si>
  <si>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</si>
  <si>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</si>
  <si>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</si>
  <si>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</si>
  <si>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</si>
  <si>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</si>
  <si>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</si>
  <si>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</si>
  <si>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</si>
  <si>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</si>
  <si>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</si>
  <si>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</si>
  <si>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</si>
  <si>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</si>
  <si>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</si>
  <si>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</si>
  <si>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</si>
  <si>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</si>
  <si>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</si>
  <si>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</si>
  <si>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</si>
  <si>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</si>
  <si>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</si>
  <si>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</si>
  <si>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</si>
  <si>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</si>
  <si>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</si>
  <si>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</si>
  <si>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</si>
  <si>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</si>
  <si>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</si>
  <si>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</si>
  <si>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</si>
  <si>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</si>
  <si>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</si>
  <si>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</si>
  <si>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</si>
  <si>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</si>
  <si>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</si>
  <si>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</si>
  <si>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</si>
  <si>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</si>
  <si>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</si>
  <si>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</si>
  <si>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</si>
  <si>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</si>
  <si>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</si>
  <si>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</si>
  <si>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</si>
  <si>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</si>
  <si>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</si>
  <si>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</si>
  <si>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</si>
  <si>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</si>
  <si>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</si>
  <si>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</si>
  <si>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</si>
  <si>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</si>
  <si>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</si>
  <si>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</si>
  <si>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</si>
  <si>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</si>
  <si>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</si>
  <si>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</si>
  <si>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</si>
  <si>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</si>
  <si>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</si>
  <si>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</si>
  <si>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</si>
  <si>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</si>
  <si>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</si>
  <si>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</si>
  <si>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</si>
  <si>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</si>
  <si>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</si>
  <si>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</si>
  <si>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</si>
  <si>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</si>
  <si>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</si>
  <si>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</si>
  <si>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</si>
  <si>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</si>
  <si>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</si>
  <si>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</si>
  <si>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</si>
  <si>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</si>
  <si>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</si>
  <si>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status</t>
  </si>
  <si>
    <t>Row Labels</t>
  </si>
  <si>
    <t>Grand Total</t>
  </si>
  <si>
    <t>2023</t>
  </si>
  <si>
    <t>Dec</t>
  </si>
  <si>
    <t>2024</t>
  </si>
  <si>
    <t>Jan</t>
  </si>
  <si>
    <t>Feb</t>
  </si>
  <si>
    <t>Sum of Purchase Amount</t>
  </si>
  <si>
    <t>NAME</t>
  </si>
  <si>
    <t>VASAVI</t>
  </si>
  <si>
    <t>no.of orders</t>
  </si>
  <si>
    <t>total purchased</t>
  </si>
  <si>
    <t>highest</t>
  </si>
  <si>
    <t>Count of Txn ID</t>
  </si>
  <si>
    <t>PURCHASE MODE</t>
  </si>
  <si>
    <t>AMOUNT</t>
  </si>
  <si>
    <t>TXNS</t>
  </si>
  <si>
    <t>SUCCCESFUL</t>
  </si>
  <si>
    <t>PRECENT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</si>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</sst>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 #,##0.00;[Red]&quot;₹&quot;\ \-#,##0.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
      <sz val="11"/>
      <color rgb="FF00B05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9">
    <xf numFmtId="0" fontId="0" fillId="0" borderId="0" xfId="0"/>
    <xf numFmtId="15" fontId="0" fillId="0" borderId="0" xfId="0" applyNumberFormat="1"/>
    <xf numFmtId="0" fontId="1" fillId="0" borderId="0" xfId="0" applyFont="1"/>
    <xf numFmtId="8" fontId="1" fillId="0" borderId="0" xfId="0" applyNumberFormat="1" applyFont="1"/>
    <xf numFmtId="8" fontId="0" fillId="0" borderId="0" xfId="0" applyNumberFormat="1"/>
    <xf numFmtId="0" fontId="0" fillId="3" borderId="0" xfId="0" applyFill="1"/>
    <xf numFmtId="0" fontId="2" fillId="3" borderId="0" xfId="1" applyFill="1"/>
    <xf numFmtId="8" fontId="2" fillId="3" borderId="0" xfId="1" applyNumberFormat="1" applyFill="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0" fontId="0" fillId="0" borderId="0" xfId="0" applyAlignment="1">
      <alignment wrapText="1"/>
    </xf>
    <xf numFmtId="0" fontId="3" fillId="0" borderId="0" xfId="0" applyFont="1"/>
    <xf numFmtId="0" fontId="0" fillId="3" borderId="0" xfId="0" applyFill="1" applyAlignment="1">
      <alignment wrapText="1"/>
    </xf>
    <xf numFmtId="0" fontId="4" fillId="0" borderId="0" xfId="0" applyFont="1" applyAlignment="1">
      <alignment wrapText="1"/>
    </xf>
    <xf numFmtId="0" fontId="4" fillId="0" borderId="0" xfId="0" applyFont="1"/>
    <xf numFmtId="10" fontId="0" fillId="4" borderId="0" xfId="0" applyNumberFormat="1" applyFont="1" applyFill="1"/>
    <xf numFmtId="3" fontId="0" fillId="0" borderId="0" xfId="0" applyNumberFormat="1"/>
  </cellXfs>
  <cellStyles count="2">
    <cellStyle name="Bad" xfId="1" builtinId="27"/>
    <cellStyle name="Normal" xfId="0" builtinId="0"/>
  </cellStyles>
  <dxfs count="8">
    <dxf>
      <numFmt numFmtId="0" formatCode="General"/>
    </dxf>
    <dxf>
      <numFmt numFmtId="12" formatCode="&quot;₹&quot;\ #,##0.00;[Red]&quot;₹&quot;\ \-#,##0.00"/>
    </dxf>
    <dxf>
      <numFmt numFmtId="20" formatCode="dd/mmm/yy"/>
    </dxf>
    <dxf>
      <font>
        <b/>
        <i val="0"/>
        <strike val="0"/>
        <condense val="0"/>
        <extend val="0"/>
        <outline val="0"/>
        <shadow val="0"/>
        <u val="none"/>
        <vertAlign val="baseline"/>
        <sz val="11"/>
        <color theme="1"/>
        <name val="Calibri"/>
        <scheme val="minor"/>
      </font>
    </dxf>
    <dxf>
      <numFmt numFmtId="3" formatCode="#,##0"/>
    </dxf>
    <dxf>
      <numFmt numFmtId="4" formatCode="#,##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REPORT.xlsx]Sheet2!PivotTable2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Sheet2!$A$4:$A$9</c:f>
              <c:multiLvlStrCache>
                <c:ptCount val="3"/>
                <c:lvl>
                  <c:pt idx="0">
                    <c:v>Dec</c:v>
                  </c:pt>
                  <c:pt idx="1">
                    <c:v>Jan</c:v>
                  </c:pt>
                  <c:pt idx="2">
                    <c:v>Feb</c:v>
                  </c:pt>
                </c:lvl>
                <c:lvl>
                  <c:pt idx="0">
                    <c:v>2023</c:v>
                  </c:pt>
                  <c:pt idx="1">
                    <c:v>2024</c:v>
                  </c:pt>
                </c:lvl>
              </c:multiLvlStrCache>
            </c:multiLvlStrRef>
          </c:cat>
          <c:val>
            <c:numRef>
              <c:f>Sheet2!$B$4:$B$9</c:f>
              <c:numCache>
                <c:formatCode>General</c:formatCode>
                <c:ptCount val="3"/>
                <c:pt idx="0">
                  <c:v>83605</c:v>
                </c:pt>
                <c:pt idx="1">
                  <c:v>71675</c:v>
                </c:pt>
                <c:pt idx="2">
                  <c:v>58270</c:v>
                </c:pt>
              </c:numCache>
            </c:numRef>
          </c:val>
          <c:extLst>
            <c:ext xmlns:c16="http://schemas.microsoft.com/office/drawing/2014/chart" uri="{C3380CC4-5D6E-409C-BE32-E72D297353CC}">
              <c16:uniqueId val="{00000000-A3B8-4EF6-B8B6-11455EEEE7D7}"/>
            </c:ext>
          </c:extLst>
        </c:ser>
        <c:dLbls>
          <c:showLegendKey val="0"/>
          <c:showVal val="0"/>
          <c:showCatName val="0"/>
          <c:showSerName val="0"/>
          <c:showPercent val="0"/>
          <c:showBubbleSize val="0"/>
        </c:dLbls>
        <c:gapWidth val="150"/>
        <c:axId val="1914686783"/>
        <c:axId val="1914690527"/>
      </c:barChart>
      <c:catAx>
        <c:axId val="191468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90527"/>
        <c:crosses val="autoZero"/>
        <c:auto val="1"/>
        <c:lblAlgn val="ctr"/>
        <c:lblOffset val="100"/>
        <c:noMultiLvlLbl val="0"/>
      </c:catAx>
      <c:valAx>
        <c:axId val="19146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86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REPORT.xlsx]Sheet5!PivotTable3</c:name>
    <c:fmtId val="4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156920384951881"/>
          <c:y val="0.17357648002333043"/>
          <c:w val="0.54258048993875763"/>
          <c:h val="0.65853091280256637"/>
        </c:manualLayout>
      </c:layout>
      <c:barChart>
        <c:barDir val="col"/>
        <c:grouping val="clustered"/>
        <c:varyColors val="0"/>
        <c:ser>
          <c:idx val="0"/>
          <c:order val="0"/>
          <c:tx>
            <c:strRef>
              <c:f>Sheet5!$B$3</c:f>
              <c:strCache>
                <c:ptCount val="1"/>
                <c:pt idx="0">
                  <c:v>Sum of Purchase Amount</c:v>
                </c:pt>
              </c:strCache>
            </c:strRef>
          </c:tx>
          <c:spPr>
            <a:solidFill>
              <a:schemeClr val="accent1"/>
            </a:solidFill>
            <a:ln>
              <a:noFill/>
            </a:ln>
            <a:effectLst/>
          </c:spPr>
          <c:invertIfNegative val="0"/>
          <c:cat>
            <c:strRef>
              <c:f>Sheet5!$A$4:$A$8</c:f>
              <c:strCache>
                <c:ptCount val="4"/>
                <c:pt idx="0">
                  <c:v>Website</c:v>
                </c:pt>
                <c:pt idx="1">
                  <c:v>App</c:v>
                </c:pt>
                <c:pt idx="2">
                  <c:v>In store</c:v>
                </c:pt>
                <c:pt idx="3">
                  <c:v>Phone in</c:v>
                </c:pt>
              </c:strCache>
            </c:strRef>
          </c:cat>
          <c:val>
            <c:numRef>
              <c:f>Sheet5!$B$4:$B$8</c:f>
              <c:numCache>
                <c:formatCode>General</c:formatCode>
                <c:ptCount val="4"/>
                <c:pt idx="0">
                  <c:v>81070</c:v>
                </c:pt>
                <c:pt idx="1">
                  <c:v>61835</c:v>
                </c:pt>
                <c:pt idx="2">
                  <c:v>56070</c:v>
                </c:pt>
                <c:pt idx="3">
                  <c:v>14575</c:v>
                </c:pt>
              </c:numCache>
            </c:numRef>
          </c:val>
          <c:extLst>
            <c:ext xmlns:c16="http://schemas.microsoft.com/office/drawing/2014/chart" uri="{C3380CC4-5D6E-409C-BE32-E72D297353CC}">
              <c16:uniqueId val="{00000000-909D-4BC7-8F95-FA7940BF0DC8}"/>
            </c:ext>
          </c:extLst>
        </c:ser>
        <c:ser>
          <c:idx val="1"/>
          <c:order val="1"/>
          <c:tx>
            <c:strRef>
              <c:f>Sheet5!$C$3</c:f>
              <c:strCache>
                <c:ptCount val="1"/>
                <c:pt idx="0">
                  <c:v>Count of Txn ID</c:v>
                </c:pt>
              </c:strCache>
            </c:strRef>
          </c:tx>
          <c:spPr>
            <a:solidFill>
              <a:schemeClr val="accent2"/>
            </a:solidFill>
            <a:ln>
              <a:noFill/>
            </a:ln>
            <a:effectLst/>
          </c:spPr>
          <c:invertIfNegative val="0"/>
          <c:cat>
            <c:strRef>
              <c:f>Sheet5!$A$4:$A$8</c:f>
              <c:strCache>
                <c:ptCount val="4"/>
                <c:pt idx="0">
                  <c:v>Website</c:v>
                </c:pt>
                <c:pt idx="1">
                  <c:v>App</c:v>
                </c:pt>
                <c:pt idx="2">
                  <c:v>In store</c:v>
                </c:pt>
                <c:pt idx="3">
                  <c:v>Phone in</c:v>
                </c:pt>
              </c:strCache>
            </c:strRef>
          </c:cat>
          <c:val>
            <c:numRef>
              <c:f>Sheet5!$C$4:$C$8</c:f>
              <c:numCache>
                <c:formatCode>General</c:formatCode>
                <c:ptCount val="4"/>
                <c:pt idx="0">
                  <c:v>182</c:v>
                </c:pt>
                <c:pt idx="1">
                  <c:v>130</c:v>
                </c:pt>
                <c:pt idx="2">
                  <c:v>105</c:v>
                </c:pt>
                <c:pt idx="3">
                  <c:v>26</c:v>
                </c:pt>
              </c:numCache>
            </c:numRef>
          </c:val>
          <c:extLst>
            <c:ext xmlns:c16="http://schemas.microsoft.com/office/drawing/2014/chart" uri="{C3380CC4-5D6E-409C-BE32-E72D297353CC}">
              <c16:uniqueId val="{00000001-909D-4BC7-8F95-FA7940BF0DC8}"/>
            </c:ext>
          </c:extLst>
        </c:ser>
        <c:dLbls>
          <c:showLegendKey val="0"/>
          <c:showVal val="0"/>
          <c:showCatName val="0"/>
          <c:showSerName val="0"/>
          <c:showPercent val="0"/>
          <c:showBubbleSize val="0"/>
        </c:dLbls>
        <c:gapWidth val="219"/>
        <c:overlap val="-27"/>
        <c:axId val="1914687199"/>
        <c:axId val="1914692191"/>
      </c:barChart>
      <c:catAx>
        <c:axId val="19146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92191"/>
        <c:crosses val="autoZero"/>
        <c:auto val="1"/>
        <c:lblAlgn val="ctr"/>
        <c:lblOffset val="100"/>
        <c:noMultiLvlLbl val="0"/>
      </c:catAx>
      <c:valAx>
        <c:axId val="191469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87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REPORT.xlsx]Sheet7!PivotTable4</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8507939632545931"/>
          <c:y val="0.22624781277340328"/>
          <c:w val="0.35653040244969381"/>
          <c:h val="0.59421733741615634"/>
        </c:manualLayout>
      </c:layout>
      <c:pieChart>
        <c:varyColors val="1"/>
        <c:ser>
          <c:idx val="0"/>
          <c:order val="0"/>
          <c:tx>
            <c:strRef>
              <c:f>Sheet7!$B$3:$B$5</c:f>
              <c:strCache>
                <c:ptCount val="1"/>
                <c:pt idx="0">
                  <c:v>2023 - Dec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6BF-4483-9729-D39BA974C7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6BF-4483-9729-D39BA974C7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6BF-4483-9729-D39BA974C7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6BF-4483-9729-D39BA974C7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66BF-4483-9729-D39BA974C7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66BF-4483-9729-D39BA974C7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66BF-4483-9729-D39BA974C7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66BF-4483-9729-D39BA974C7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66BF-4483-9729-D39BA974C73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66BF-4483-9729-D39BA974C73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66BF-4483-9729-D39BA974C73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66BF-4483-9729-D39BA974C734}"/>
              </c:ext>
            </c:extLst>
          </c:dPt>
          <c:cat>
            <c:strRef>
              <c:f>Sheet7!$A$6:$A$18</c:f>
              <c:strCache>
                <c:ptCount val="12"/>
                <c:pt idx="0">
                  <c:v>Accountant</c:v>
                </c:pt>
                <c:pt idx="1">
                  <c:v>Analyst</c:v>
                </c:pt>
                <c:pt idx="2">
                  <c:v>Doctor</c:v>
                </c:pt>
                <c:pt idx="3">
                  <c:v>Engineer</c:v>
                </c:pt>
                <c:pt idx="4">
                  <c:v>Finance Professional</c:v>
                </c:pt>
                <c:pt idx="5">
                  <c:v>HR</c:v>
                </c:pt>
                <c:pt idx="6">
                  <c:v>Office Assistant</c:v>
                </c:pt>
                <c:pt idx="7">
                  <c:v>Professor</c:v>
                </c:pt>
                <c:pt idx="8">
                  <c:v>Sales</c:v>
                </c:pt>
                <c:pt idx="9">
                  <c:v>Statistician</c:v>
                </c:pt>
                <c:pt idx="10">
                  <c:v>Tech Support</c:v>
                </c:pt>
                <c:pt idx="11">
                  <c:v>VP</c:v>
                </c:pt>
              </c:strCache>
            </c:strRef>
          </c:cat>
          <c:val>
            <c:numRef>
              <c:f>Sheet7!$B$6:$B$18</c:f>
              <c:numCache>
                <c:formatCode>#,##0</c:formatCode>
                <c:ptCount val="12"/>
                <c:pt idx="1">
                  <c:v>300</c:v>
                </c:pt>
                <c:pt idx="2">
                  <c:v>2075</c:v>
                </c:pt>
                <c:pt idx="3">
                  <c:v>80</c:v>
                </c:pt>
                <c:pt idx="4">
                  <c:v>980</c:v>
                </c:pt>
                <c:pt idx="10">
                  <c:v>1190</c:v>
                </c:pt>
              </c:numCache>
            </c:numRef>
          </c:val>
          <c:extLst>
            <c:ext xmlns:c16="http://schemas.microsoft.com/office/drawing/2014/chart" uri="{C3380CC4-5D6E-409C-BE32-E72D297353CC}">
              <c16:uniqueId val="{00000000-934E-472A-B3C6-2B822E880484}"/>
            </c:ext>
          </c:extLst>
        </c:ser>
        <c:ser>
          <c:idx val="1"/>
          <c:order val="1"/>
          <c:tx>
            <c:strRef>
              <c:f>Sheet7!$C$3:$C$5</c:f>
              <c:strCache>
                <c:ptCount val="1"/>
                <c:pt idx="0">
                  <c:v>2024 - 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9-66BF-4483-9729-D39BA974C7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B-66BF-4483-9729-D39BA974C7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D-66BF-4483-9729-D39BA974C7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F-66BF-4483-9729-D39BA974C7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21-66BF-4483-9729-D39BA974C7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23-66BF-4483-9729-D39BA974C7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5-66BF-4483-9729-D39BA974C7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7-66BF-4483-9729-D39BA974C7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9-66BF-4483-9729-D39BA974C73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B-66BF-4483-9729-D39BA974C73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D-66BF-4483-9729-D39BA974C73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2F-66BF-4483-9729-D39BA974C734}"/>
              </c:ext>
            </c:extLst>
          </c:dPt>
          <c:cat>
            <c:strRef>
              <c:f>Sheet7!$A$6:$A$18</c:f>
              <c:strCache>
                <c:ptCount val="12"/>
                <c:pt idx="0">
                  <c:v>Accountant</c:v>
                </c:pt>
                <c:pt idx="1">
                  <c:v>Analyst</c:v>
                </c:pt>
                <c:pt idx="2">
                  <c:v>Doctor</c:v>
                </c:pt>
                <c:pt idx="3">
                  <c:v>Engineer</c:v>
                </c:pt>
                <c:pt idx="4">
                  <c:v>Finance Professional</c:v>
                </c:pt>
                <c:pt idx="5">
                  <c:v>HR</c:v>
                </c:pt>
                <c:pt idx="6">
                  <c:v>Office Assistant</c:v>
                </c:pt>
                <c:pt idx="7">
                  <c:v>Professor</c:v>
                </c:pt>
                <c:pt idx="8">
                  <c:v>Sales</c:v>
                </c:pt>
                <c:pt idx="9">
                  <c:v>Statistician</c:v>
                </c:pt>
                <c:pt idx="10">
                  <c:v>Tech Support</c:v>
                </c:pt>
                <c:pt idx="11">
                  <c:v>VP</c:v>
                </c:pt>
              </c:strCache>
            </c:strRef>
          </c:cat>
          <c:val>
            <c:numRef>
              <c:f>Sheet7!$C$6:$C$18</c:f>
              <c:numCache>
                <c:formatCode>#,##0</c:formatCode>
                <c:ptCount val="12"/>
                <c:pt idx="0">
                  <c:v>1925</c:v>
                </c:pt>
                <c:pt idx="1">
                  <c:v>1535</c:v>
                </c:pt>
                <c:pt idx="3">
                  <c:v>190</c:v>
                </c:pt>
                <c:pt idx="4">
                  <c:v>705</c:v>
                </c:pt>
                <c:pt idx="7">
                  <c:v>375</c:v>
                </c:pt>
                <c:pt idx="9">
                  <c:v>810</c:v>
                </c:pt>
              </c:numCache>
            </c:numRef>
          </c:val>
          <c:extLst>
            <c:ext xmlns:c16="http://schemas.microsoft.com/office/drawing/2014/chart" uri="{C3380CC4-5D6E-409C-BE32-E72D297353CC}">
              <c16:uniqueId val="{00000001-934E-472A-B3C6-2B822E880484}"/>
            </c:ext>
          </c:extLst>
        </c:ser>
        <c:ser>
          <c:idx val="2"/>
          <c:order val="2"/>
          <c:tx>
            <c:strRef>
              <c:f>Sheet7!$D$3:$D$5</c:f>
              <c:strCache>
                <c:ptCount val="1"/>
                <c:pt idx="0">
                  <c:v>2024 - Feb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31-66BF-4483-9729-D39BA974C7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33-66BF-4483-9729-D39BA974C7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35-66BF-4483-9729-D39BA974C7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37-66BF-4483-9729-D39BA974C7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39-66BF-4483-9729-D39BA974C7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B-66BF-4483-9729-D39BA974C7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D-66BF-4483-9729-D39BA974C7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F-66BF-4483-9729-D39BA974C7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1-66BF-4483-9729-D39BA974C73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3-66BF-4483-9729-D39BA974C73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5-66BF-4483-9729-D39BA974C73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7-66BF-4483-9729-D39BA974C734}"/>
              </c:ext>
            </c:extLst>
          </c:dPt>
          <c:cat>
            <c:strRef>
              <c:f>Sheet7!$A$6:$A$18</c:f>
              <c:strCache>
                <c:ptCount val="12"/>
                <c:pt idx="0">
                  <c:v>Accountant</c:v>
                </c:pt>
                <c:pt idx="1">
                  <c:v>Analyst</c:v>
                </c:pt>
                <c:pt idx="2">
                  <c:v>Doctor</c:v>
                </c:pt>
                <c:pt idx="3">
                  <c:v>Engineer</c:v>
                </c:pt>
                <c:pt idx="4">
                  <c:v>Finance Professional</c:v>
                </c:pt>
                <c:pt idx="5">
                  <c:v>HR</c:v>
                </c:pt>
                <c:pt idx="6">
                  <c:v>Office Assistant</c:v>
                </c:pt>
                <c:pt idx="7">
                  <c:v>Professor</c:v>
                </c:pt>
                <c:pt idx="8">
                  <c:v>Sales</c:v>
                </c:pt>
                <c:pt idx="9">
                  <c:v>Statistician</c:v>
                </c:pt>
                <c:pt idx="10">
                  <c:v>Tech Support</c:v>
                </c:pt>
                <c:pt idx="11">
                  <c:v>VP</c:v>
                </c:pt>
              </c:strCache>
            </c:strRef>
          </c:cat>
          <c:val>
            <c:numRef>
              <c:f>Sheet7!$D$6:$D$18</c:f>
              <c:numCache>
                <c:formatCode>#,##0</c:formatCode>
                <c:ptCount val="12"/>
                <c:pt idx="5">
                  <c:v>270</c:v>
                </c:pt>
                <c:pt idx="6">
                  <c:v>1230</c:v>
                </c:pt>
                <c:pt idx="7">
                  <c:v>1075</c:v>
                </c:pt>
                <c:pt idx="9">
                  <c:v>1135</c:v>
                </c:pt>
                <c:pt idx="11">
                  <c:v>700</c:v>
                </c:pt>
              </c:numCache>
            </c:numRef>
          </c:val>
          <c:extLst>
            <c:ext xmlns:c16="http://schemas.microsoft.com/office/drawing/2014/chart" uri="{C3380CC4-5D6E-409C-BE32-E72D297353CC}">
              <c16:uniqueId val="{00000002-934E-472A-B3C6-2B822E88048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509587</xdr:colOff>
      <xdr:row>3</xdr:row>
      <xdr:rowOff>19050</xdr:rowOff>
    </xdr:from>
    <xdr:to>
      <xdr:col>12</xdr:col>
      <xdr:colOff>204787</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xdr:colOff>
      <xdr:row>8</xdr:row>
      <xdr:rowOff>104775</xdr:rowOff>
    </xdr:from>
    <xdr:to>
      <xdr:col>4</xdr:col>
      <xdr:colOff>547687</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219075</xdr:colOff>
      <xdr:row>2</xdr:row>
      <xdr:rowOff>9526</xdr:rowOff>
    </xdr:from>
    <xdr:to>
      <xdr:col>8</xdr:col>
      <xdr:colOff>219075</xdr:colOff>
      <xdr:row>9</xdr:row>
      <xdr:rowOff>104776</xdr:rowOff>
    </xdr:to>
    <mc:AlternateContent xmlns:mc="http://schemas.openxmlformats.org/markup-compatibility/2006" xmlns:a14="http://schemas.microsoft.com/office/drawing/2010/main">
      <mc:Choice Requires="a14">
        <xdr:graphicFrame macro="">
          <xdr:nvGraphicFramePr>
            <xdr:cNvPr id="2" name="Purchase Mode"/>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mlns="">
        <xdr:sp macro="" textlink="">
          <xdr:nvSpPr>
            <xdr:cNvPr id="0" name=""/>
            <xdr:cNvSpPr>
              <a:spLocks noTextEdit="1"/>
            </xdr:cNvSpPr>
          </xdr:nvSpPr>
          <xdr:spPr>
            <a:xfrm>
              <a:off x="4457700" y="390526"/>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95250</xdr:colOff>
      <xdr:row>1</xdr:row>
      <xdr:rowOff>76200</xdr:rowOff>
    </xdr:from>
    <xdr:to>
      <xdr:col>16</xdr:col>
      <xdr:colOff>400050</xdr:colOff>
      <xdr:row>15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42.867870486109" createdVersion="6" refreshedVersion="6" minRefreshableVersion="3" recordCount="443">
  <cacheSource type="worksheet">
    <worksheetSource name="Table1"/>
  </cacheSource>
  <cacheFields count="12">
    <cacheField name="Txn ID" numFmtId="0">
      <sharedItems/>
    </cacheField>
    <cacheField name="First Name" numFmtId="0">
      <sharedItems/>
    </cacheField>
    <cacheField name="Last Name" numFmtId="0">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1" base="7">
        <rangePr groupBy="months" startDate="2023-12-01T00:00:00" endDate="2024-02-29T00:00:00"/>
        <groupItems count="14">
          <s v="&lt;01-12-2023"/>
          <s v="Jan"/>
          <s v="Feb"/>
          <s v="Mar"/>
          <s v="Apr"/>
          <s v="May"/>
          <s v="Jun"/>
          <s v="Jul"/>
          <s v="Aug"/>
          <s v="Sep"/>
          <s v="Oct"/>
          <s v="Nov"/>
          <s v="Dec"/>
          <s v="&gt;29-02-2024"/>
        </groupItems>
      </fieldGroup>
    </cacheField>
    <cacheField name="Purchase Amount" numFmtId="8">
      <sharedItems containsString="0" containsBlank="1" containsNumber="1" containsInteger="1" minValue="5" maxValue="2125"/>
    </cacheField>
    <cacheField name="status" numFmtId="0">
      <sharedItems/>
    </cacheField>
    <cacheField name="Quarters" numFmtId="0" databaseField="0">
      <fieldGroup base="7">
        <rangePr groupBy="quarters" startDate="2023-12-01T00:00:00" endDate="2024-02-29T00:00:00"/>
        <groupItems count="6">
          <s v="&lt;01-12-2023"/>
          <s v="Qtr1"/>
          <s v="Qtr2"/>
          <s v="Qtr3"/>
          <s v="Qtr4"/>
          <s v="&gt;29-02-2024"/>
        </groupItems>
      </fieldGroup>
    </cacheField>
    <cacheField name="Years"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3">
  <r>
    <s v="TX00-01"/>
    <s v="Yedukondalu"/>
    <s v="Panditula"/>
    <s v="ypanditula@hugedomains.com"/>
    <x v="0"/>
    <s v="Drinking Coco"/>
    <x v="0"/>
    <x v="0"/>
    <m/>
    <s v="NO"/>
  </r>
  <r>
    <s v="TX00-02"/>
    <s v="Ponnan"/>
    <s v="Delhi"/>
    <s v="pdelhi@yale.edu"/>
    <x v="1"/>
    <s v="Honey Caramel Truffle"/>
    <x v="1"/>
    <x v="0"/>
    <m/>
    <s v="NO"/>
  </r>
  <r>
    <s v="TX00-03"/>
    <s v="Prerana"/>
    <s v="Nishita"/>
    <s v="pnishita5@google.de"/>
    <x v="2"/>
    <s v="Hazelnut Praline Bars"/>
    <x v="0"/>
    <x v="0"/>
    <n v="930"/>
    <s v="YES"/>
  </r>
  <r>
    <s v="TX00-04"/>
    <s v="Subbarao"/>
    <s v="Malladi"/>
    <s v="smalladi@gmpg.org"/>
    <x v="3"/>
    <s v="Spicy Special Slims"/>
    <x v="2"/>
    <x v="1"/>
    <m/>
    <s v="NO"/>
  </r>
  <r>
    <s v="TX00-05"/>
    <s v="Sarayu"/>
    <s v="Ragunathan"/>
    <s v="sragunathan2@nhs.uk"/>
    <x v="3"/>
    <s v="Almond Raspberry Cluster"/>
    <x v="2"/>
    <x v="1"/>
    <m/>
    <s v="NO"/>
  </r>
  <r>
    <s v="TX00-06"/>
    <s v="Vinanti"/>
    <s v="Choudhari"/>
    <s v="vchoudhari6@businessinsider.com"/>
    <x v="2"/>
    <s v="Choco Coated Almonds"/>
    <x v="0"/>
    <x v="1"/>
    <n v="985"/>
    <s v="YES"/>
  </r>
  <r>
    <s v="TX00-07"/>
    <s v="Parasuramudu"/>
    <s v="Jamakayala"/>
    <s v="pjamakayala@hhs.gov"/>
    <x v="4"/>
    <s v="Gingerbread Spiced Choco"/>
    <x v="0"/>
    <x v="1"/>
    <n v="835"/>
    <s v="YES"/>
  </r>
  <r>
    <s v="TX00-08"/>
    <s v="Fullara"/>
    <s v="Sushanti Mokate"/>
    <s v="fsushanti.mokate8@cisco.com"/>
    <x v="2"/>
    <s v="Mint Chip Choco"/>
    <x v="0"/>
    <x v="1"/>
    <n v="535"/>
    <s v="YES"/>
  </r>
  <r>
    <s v="TX00-09"/>
    <s v="Hemavati"/>
    <s v="Muthiah"/>
    <s v="hmuthiah@theatlantic.com"/>
    <x v="2"/>
    <s v="Orange Choco"/>
    <x v="2"/>
    <x v="1"/>
    <n v="455"/>
    <s v="YES"/>
  </r>
  <r>
    <s v="TX00-10"/>
    <s v="Suman"/>
    <s v="Katte"/>
    <s v="skatte@flavors.me"/>
    <x v="2"/>
    <s v="Espresso Almond Crunch"/>
    <x v="0"/>
    <x v="1"/>
    <n v="500"/>
    <s v="YES"/>
  </r>
  <r>
    <s v="TX00-11"/>
    <s v="Raghuveer"/>
    <s v="Yettugunna"/>
    <s v="ryettugunna@reddit.com"/>
    <x v="5"/>
    <s v="Organic Choco Syrup"/>
    <x v="0"/>
    <x v="1"/>
    <n v="390"/>
    <s v="YES"/>
  </r>
  <r>
    <s v="TX00-12"/>
    <s v="Chitrasen"/>
    <s v="Laul"/>
    <s v="claul9@multiply.com"/>
    <x v="0"/>
    <s v="Praline-filled Bonbons"/>
    <x v="0"/>
    <x v="1"/>
    <n v="440"/>
    <s v="YES"/>
  </r>
  <r>
    <s v="TX00-13"/>
    <s v="Indu"/>
    <s v="Varada Sumedh"/>
    <s v="ivarada.sumedh@stumbleupon.com"/>
    <x v="1"/>
    <s v="Velvet Truffle Bites"/>
    <x v="2"/>
    <x v="2"/>
    <n v="585"/>
    <s v="YES"/>
  </r>
  <r>
    <s v="TX00-14"/>
    <s v="Amlankusum"/>
    <s v="Rajabhushan"/>
    <s v="arajabhushan@yandex.ru"/>
    <x v="4"/>
    <s v="Mint Chip Choco"/>
    <x v="0"/>
    <x v="2"/>
    <n v="895"/>
    <s v="YES"/>
  </r>
  <r>
    <s v="TX00-15"/>
    <s v="Narois"/>
    <s v="Motiwala"/>
    <s v="nmotiwala@oracle.com"/>
    <x v="6"/>
    <s v="Caramel Stuffed Bars"/>
    <x v="3"/>
    <x v="2"/>
    <n v="980"/>
    <s v="YES"/>
  </r>
  <r>
    <s v="TX00-16"/>
    <s v="Pratigya"/>
    <s v="Rema"/>
    <s v="prema@hubpages.com"/>
    <x v="7"/>
    <s v="Lemon Poppyseed Zing"/>
    <x v="0"/>
    <x v="3"/>
    <m/>
    <s v="NO"/>
  </r>
  <r>
    <s v="TX00-17"/>
    <s v="Suman"/>
    <s v="Katte"/>
    <s v="skatte@flavors.me"/>
    <x v="2"/>
    <s v="Caramel Stuffed Bars"/>
    <x v="0"/>
    <x v="3"/>
    <n v="765"/>
    <s v="YES"/>
  </r>
  <r>
    <s v="TX00-18"/>
    <s v="Abhaya"/>
    <s v="Priyavardhan"/>
    <s v="apriyavardhan9@netvibes.com"/>
    <x v="5"/>
    <s v="After Nines"/>
    <x v="3"/>
    <x v="3"/>
    <n v="1190"/>
    <s v="YES"/>
  </r>
  <r>
    <s v="TX00-19"/>
    <s v="Baruna"/>
    <s v="Ogale"/>
    <s v="bogale@gov.uk"/>
    <x v="8"/>
    <s v="Baker's Choco Chips"/>
    <x v="1"/>
    <x v="3"/>
    <n v="845"/>
    <s v="YES"/>
  </r>
  <r>
    <s v="TX00-20"/>
    <s v="Anjushri"/>
    <s v="Chandiramani"/>
    <s v="achandiramani3@theatlantic.com"/>
    <x v="1"/>
    <s v="Baker's Choco Chips"/>
    <x v="1"/>
    <x v="3"/>
    <n v="275"/>
    <s v="YES"/>
  </r>
  <r>
    <s v="TX00-21"/>
    <s v="Mardav"/>
    <s v="Ramaswami"/>
    <s v="mramaswami2@indiatimes.com"/>
    <x v="3"/>
    <s v="White Choc"/>
    <x v="3"/>
    <x v="3"/>
    <n v="80"/>
    <s v="YES"/>
  </r>
  <r>
    <s v="TX00-22"/>
    <s v="Madhumati"/>
    <s v="Gazala Soumitra"/>
    <s v="mgazala.soumitra4@domainmarket.com"/>
    <x v="5"/>
    <s v="Sea Salted Toffee Choco"/>
    <x v="0"/>
    <x v="3"/>
    <n v="35"/>
    <s v="YES"/>
  </r>
  <r>
    <s v="TX00-23"/>
    <s v="Bhuvan"/>
    <s v="Pals"/>
    <s v="bpals@theatlantic.com"/>
    <x v="4"/>
    <s v="After Nines"/>
    <x v="2"/>
    <x v="3"/>
    <n v="820"/>
    <s v="YES"/>
  </r>
  <r>
    <s v="TX00-24"/>
    <s v="Parasuramudu"/>
    <s v="Jamakayala"/>
    <s v="pjamakayala@hhs.gov"/>
    <x v="4"/>
    <s v="85% Dark Bars"/>
    <x v="2"/>
    <x v="4"/>
    <m/>
    <s v="NO"/>
  </r>
  <r>
    <s v="TX00-25"/>
    <s v="Raghuveer"/>
    <s v="Yettugunna"/>
    <s v="ryettugunna@reddit.com"/>
    <x v="5"/>
    <s v="Orange Choco"/>
    <x v="0"/>
    <x v="4"/>
    <m/>
    <s v="NO"/>
  </r>
  <r>
    <s v="TX00-26"/>
    <s v="Lalit"/>
    <s v="Kothari"/>
    <s v="lkothari@blogtalkradio.com"/>
    <x v="0"/>
    <s v="Gingerbread Spiced Choco"/>
    <x v="0"/>
    <x v="4"/>
    <m/>
    <s v="NO"/>
  </r>
  <r>
    <s v="TX00-27"/>
    <s v="Chitrasen"/>
    <s v="Laul"/>
    <s v="claul9@multiply.com"/>
    <x v="0"/>
    <s v="Mint Chip Choco"/>
    <x v="2"/>
    <x v="4"/>
    <n v="95"/>
    <s v="YES"/>
  </r>
  <r>
    <s v="TX00-28"/>
    <s v="Bhuvan"/>
    <s v="Pals"/>
    <s v="bpals@theatlantic.com"/>
    <x v="4"/>
    <s v="Raspberry Choco"/>
    <x v="1"/>
    <x v="4"/>
    <n v="290"/>
    <s v="YES"/>
  </r>
  <r>
    <s v="TX00-29"/>
    <s v="Kamalakshi"/>
    <s v="Mukundan"/>
    <s v="kmukundan7@netlog.com"/>
    <x v="9"/>
    <s v="Choco Mint Medley"/>
    <x v="2"/>
    <x v="5"/>
    <m/>
    <s v="NO"/>
  </r>
  <r>
    <s v="TX00-30"/>
    <s v="Nazeer"/>
    <s v="Basha Mustafa"/>
    <s v="nbasha.mustafa@prweb.com"/>
    <x v="0"/>
    <s v="Fruit &amp; Nut Bars"/>
    <x v="0"/>
    <x v="5"/>
    <n v="1290"/>
    <s v="YES"/>
  </r>
  <r>
    <s v="TX00-31"/>
    <s v="Deepit"/>
    <s v="Ranjana"/>
    <s v="dranjana@360.cn"/>
    <x v="8"/>
    <s v="Marzipan Delight"/>
    <x v="0"/>
    <x v="5"/>
    <n v="390"/>
    <s v="YES"/>
  </r>
  <r>
    <s v="TX00-32"/>
    <s v="Ilesh"/>
    <s v="Dasgupta"/>
    <s v="idasgupta1@yolasite.com"/>
    <x v="9"/>
    <s v="Milk Bars"/>
    <x v="1"/>
    <x v="5"/>
    <n v="385"/>
    <s v="YES"/>
  </r>
  <r>
    <s v="TX00-33"/>
    <s v="Baruna"/>
    <s v="Ogale"/>
    <s v="bogale@gov.uk"/>
    <x v="8"/>
    <s v="Almond Butter Munch"/>
    <x v="0"/>
    <x v="5"/>
    <n v="60"/>
    <s v="YES"/>
  </r>
  <r>
    <s v="TX00-34"/>
    <s v="Jaipal"/>
    <s v="Potanapudi"/>
    <s v="jpotanapudi7@usnews.com"/>
    <x v="6"/>
    <s v="Dark Cherry Indulgence"/>
    <x v="1"/>
    <x v="5"/>
    <n v="1580"/>
    <s v="YES"/>
  </r>
  <r>
    <s v="TX00-35"/>
    <s v="Sukhdev"/>
    <s v="Nageshwar"/>
    <s v="snageshwar@ucla.edu"/>
    <x v="10"/>
    <s v="Peanut Butter Cubes"/>
    <x v="0"/>
    <x v="5"/>
    <n v="695"/>
    <s v="YES"/>
  </r>
  <r>
    <s v="TX00-36"/>
    <s v="Deepit"/>
    <s v="Ranjana"/>
    <s v="dranjana@360.cn"/>
    <x v="8"/>
    <s v="Irish Cream Chocolate"/>
    <x v="0"/>
    <x v="5"/>
    <n v="940"/>
    <s v="YES"/>
  </r>
  <r>
    <s v="TX00-37"/>
    <s v="Jagajeet"/>
    <s v="Viraj"/>
    <s v="jviraj@nba.com"/>
    <x v="7"/>
    <s v="Smooth Silky Salty"/>
    <x v="2"/>
    <x v="5"/>
    <n v="1730"/>
    <s v="YES"/>
  </r>
  <r>
    <s v="TX00-38"/>
    <s v="Devrat"/>
    <s v="Damarsingh"/>
    <s v="ddamarsingh@cam.ac.uk"/>
    <x v="1"/>
    <s v="Almond Choco"/>
    <x v="0"/>
    <x v="6"/>
    <m/>
    <s v="NO"/>
  </r>
  <r>
    <s v="TX00-39"/>
    <s v="Asija"/>
    <s v="Pothireddy"/>
    <s v="apothireddy@psu.edu"/>
    <x v="4"/>
    <s v="Orange Choco"/>
    <x v="0"/>
    <x v="6"/>
    <m/>
    <s v="NO"/>
  </r>
  <r>
    <s v="TX00-40"/>
    <s v="Rushil"/>
    <s v="Kripa"/>
    <s v="rkripa1@narod.ru"/>
    <x v="8"/>
    <s v="Eclairs"/>
    <x v="1"/>
    <x v="6"/>
    <n v="450"/>
    <s v="YES"/>
  </r>
  <r>
    <s v="TX00-41"/>
    <s v="Karuna"/>
    <s v="Pashupathy"/>
    <s v="kpashupathy3@netlog.com"/>
    <x v="3"/>
    <s v="Peanut Butter Cubes"/>
    <x v="1"/>
    <x v="6"/>
    <n v="35"/>
    <s v="YES"/>
  </r>
  <r>
    <s v="TX00-42"/>
    <s v="Makshi"/>
    <s v="Vinutha"/>
    <s v="mvinutha6@samsung.com"/>
    <x v="7"/>
    <s v="Salted Caramel Swirls"/>
    <x v="0"/>
    <x v="6"/>
    <n v="90"/>
    <s v="YES"/>
  </r>
  <r>
    <s v="TX00-43"/>
    <s v="Shulabh"/>
    <s v="Qutub Sundaramoorthy"/>
    <s v="squtub.sundaramoorthy@wikispaces.com"/>
    <x v="2"/>
    <s v="Orange Choco"/>
    <x v="1"/>
    <x v="6"/>
    <n v="930"/>
    <s v="YES"/>
  </r>
  <r>
    <s v="TX00-44"/>
    <s v="Bhuvan"/>
    <s v="Pals"/>
    <s v="bpals@theatlantic.com"/>
    <x v="4"/>
    <s v="Dark Chocolate Mousse"/>
    <x v="0"/>
    <x v="6"/>
    <n v="990"/>
    <s v="YES"/>
  </r>
  <r>
    <s v="TX00-45"/>
    <s v="Mardav"/>
    <s v="Ramaswami"/>
    <s v="mramaswami2@indiatimes.com"/>
    <x v="3"/>
    <s v="Caramel Stuffed Bars"/>
    <x v="1"/>
    <x v="7"/>
    <m/>
    <s v="NO"/>
  </r>
  <r>
    <s v="TX00-46"/>
    <s v="Shevantilal"/>
    <s v="Muppala"/>
    <s v="smuppala@stumbleupon.com"/>
    <x v="3"/>
    <s v="Milk Bars"/>
    <x v="1"/>
    <x v="7"/>
    <m/>
    <s v="NO"/>
  </r>
  <r>
    <s v="TX00-47"/>
    <s v="Mayur"/>
    <s v="Kousika"/>
    <s v="mkousika4@typepad.com"/>
    <x v="11"/>
    <s v="Manuka Honey Choco"/>
    <x v="0"/>
    <x v="7"/>
    <n v="20"/>
    <s v="YES"/>
  </r>
  <r>
    <s v="TX00-48"/>
    <s v="Chandana"/>
    <s v="Sannidhi Surnilla"/>
    <s v="csannidhi.surnilla@nydailynews.com"/>
    <x v="7"/>
    <s v="Nutty Bliss Bars"/>
    <x v="1"/>
    <x v="7"/>
    <n v="890"/>
    <s v="YES"/>
  </r>
  <r>
    <s v="TX00-49"/>
    <s v="Rupak"/>
    <s v="Mehra"/>
    <s v="rmehra@1und1.de"/>
    <x v="3"/>
    <s v="Smooth Sliky Salty"/>
    <x v="2"/>
    <x v="7"/>
    <n v="915"/>
    <s v="YES"/>
  </r>
  <r>
    <s v="TX00-50"/>
    <s v="Vasavi"/>
    <s v="Veeravasarapu"/>
    <s v="vveeravasarapu4@ibm.com"/>
    <x v="12"/>
    <s v="Espresso Bean Blast"/>
    <x v="1"/>
    <x v="7"/>
    <n v="365"/>
    <s v="YES"/>
  </r>
  <r>
    <s v="TX00-51"/>
    <s v="Lalitchandra"/>
    <s v="Vadali"/>
    <s v="lvadali@alibaba.com"/>
    <x v="5"/>
    <s v="Chili Cinnamon Twist"/>
    <x v="0"/>
    <x v="7"/>
    <n v="445"/>
    <s v="YES"/>
  </r>
  <r>
    <s v="TX00-52"/>
    <s v="Sawini"/>
    <s v="Chandan"/>
    <s v="schandan@dot.gov"/>
    <x v="1"/>
    <s v="Organic Choco Syrup"/>
    <x v="0"/>
    <x v="8"/>
    <n v="160"/>
    <s v="YES"/>
  </r>
  <r>
    <s v="TX00-53"/>
    <s v="Deepit"/>
    <s v="Ranjana"/>
    <s v="dranjana@360.cn"/>
    <x v="8"/>
    <s v="Choco Coated Almonds"/>
    <x v="0"/>
    <x v="9"/>
    <m/>
    <s v="NO"/>
  </r>
  <r>
    <s v="TX00-54"/>
    <s v="Mardav"/>
    <s v="Ramaswami"/>
    <s v="mramaswami2@indiatimes.com"/>
    <x v="3"/>
    <s v="Dark Cherry Indulgence"/>
    <x v="1"/>
    <x v="9"/>
    <n v="195"/>
    <s v="YES"/>
  </r>
  <r>
    <s v="TX00-55"/>
    <s v="Geena"/>
    <s v="Raghavanpillai"/>
    <s v="graghavanpillai6@g.co"/>
    <x v="3"/>
    <s v="Sea Salted Toffee Choco"/>
    <x v="0"/>
    <x v="9"/>
    <n v="1000"/>
    <s v="YES"/>
  </r>
  <r>
    <s v="TX00-56"/>
    <s v="Gopal"/>
    <s v="Venkata"/>
    <s v="gvenkata@flavors.me"/>
    <x v="4"/>
    <s v="Blueberry Cheesecake Bliss"/>
    <x v="1"/>
    <x v="10"/>
    <m/>
    <s v="NO"/>
  </r>
  <r>
    <s v="TX00-57"/>
    <s v="Kantimoy"/>
    <s v="Pritish"/>
    <s v="kpritish5@jigsy.com"/>
    <x v="12"/>
    <s v="Organic Choco Syrup"/>
    <x v="0"/>
    <x v="10"/>
    <m/>
    <s v="NO"/>
  </r>
  <r>
    <s v="TX00-58"/>
    <s v="Sravanthi"/>
    <s v="Chalaki"/>
    <s v="schalaki@artisteer.com"/>
    <x v="2"/>
    <s v="Pistachio Rose Fusion"/>
    <x v="0"/>
    <x v="10"/>
    <m/>
    <s v="NO"/>
  </r>
  <r>
    <s v="TX00-59"/>
    <s v="Sreenivasa"/>
    <s v="Naik Gudiwada"/>
    <s v="snaik.gudiwada3@indiatimes.com"/>
    <x v="3"/>
    <s v="Choco Coated Almonds"/>
    <x v="0"/>
    <x v="10"/>
    <n v="185"/>
    <s v="YES"/>
  </r>
  <r>
    <s v="TX00-60"/>
    <s v="Venkat"/>
    <s v="Kodi"/>
    <s v="vkodi4@reference.com"/>
    <x v="13"/>
    <s v="Mint Chip Choco"/>
    <x v="0"/>
    <x v="10"/>
    <n v="545"/>
    <s v="YES"/>
  </r>
  <r>
    <s v="TX00-61"/>
    <s v="Asija"/>
    <s v="Pothireddy"/>
    <s v="apothireddy@psu.edu"/>
    <x v="4"/>
    <s v="Manuka Honey Choco"/>
    <x v="0"/>
    <x v="10"/>
    <n v="1095"/>
    <s v="YES"/>
  </r>
  <r>
    <s v="TX00-62"/>
    <s v="Kaishori"/>
    <s v="Harathi Kateel"/>
    <s v="kharathi.kateel@home.pl"/>
    <x v="4"/>
    <s v="Gingerbread Spiced Choco"/>
    <x v="2"/>
    <x v="10"/>
    <n v="570"/>
    <s v="YES"/>
  </r>
  <r>
    <s v="TX00-63"/>
    <s v="Gumwant"/>
    <s v="Veera"/>
    <s v="gveera9@tuttocitta.it"/>
    <x v="4"/>
    <s v="After Nines"/>
    <x v="2"/>
    <x v="10"/>
    <n v="1240"/>
    <s v="YES"/>
  </r>
  <r>
    <s v="TX00-64"/>
    <s v="Upendra"/>
    <s v="Swati"/>
    <s v="uswati@naver.com"/>
    <x v="8"/>
    <s v="99% Dark &amp; Pure"/>
    <x v="0"/>
    <x v="10"/>
    <n v="25"/>
    <s v="YES"/>
  </r>
  <r>
    <s v="TX00-65"/>
    <s v="Sahas"/>
    <s v="Sanabhi Shrikant"/>
    <s v="ssanabhi.shrikant3@ted.com"/>
    <x v="0"/>
    <s v="Raspberry Choco"/>
    <x v="1"/>
    <x v="10"/>
    <n v="1620"/>
    <s v="YES"/>
  </r>
  <r>
    <s v="TX00-66"/>
    <s v="Mahindra"/>
    <s v="Sreedharan"/>
    <s v="msreedharan1@tinypic.com"/>
    <x v="0"/>
    <s v="Organic Choco Syrup"/>
    <x v="0"/>
    <x v="11"/>
    <n v="515"/>
    <s v="YES"/>
  </r>
  <r>
    <s v="TX00-67"/>
    <s v="Raghuveer"/>
    <s v="Yettugunna"/>
    <s v="ryettugunna@reddit.com"/>
    <x v="5"/>
    <s v="Chili Cinnamon Twist"/>
    <x v="2"/>
    <x v="11"/>
    <n v="60"/>
    <s v="YES"/>
  </r>
  <r>
    <s v="TX00-68"/>
    <s v="Devrat"/>
    <s v="Damarsingh"/>
    <s v="ddamarsingh@cam.ac.uk"/>
    <x v="1"/>
    <s v="Honey Caramel Truffle"/>
    <x v="0"/>
    <x v="11"/>
    <n v="20"/>
    <s v="YES"/>
  </r>
  <r>
    <s v="TX00-69"/>
    <s v="Chandana"/>
    <s v="Sannidhi Surnilla"/>
    <s v="csannidhi.surnilla@nydailynews.com"/>
    <x v="7"/>
    <s v="Milk Bars"/>
    <x v="0"/>
    <x v="11"/>
    <n v="565"/>
    <s v="YES"/>
  </r>
  <r>
    <s v="TX00-70"/>
    <s v="Suman"/>
    <s v="Katte"/>
    <s v="skatte@flavors.me"/>
    <x v="2"/>
    <s v="Caramel Stuffed Bars"/>
    <x v="3"/>
    <x v="12"/>
    <m/>
    <s v="NO"/>
  </r>
  <r>
    <s v="TX00-71"/>
    <s v="Pragya"/>
    <s v="Nilufar"/>
    <s v="pnilufar4@comsenz.com"/>
    <x v="4"/>
    <s v="Spicy Special Slims"/>
    <x v="2"/>
    <x v="12"/>
    <n v="940"/>
    <s v="YES"/>
  </r>
  <r>
    <s v="TX00-72"/>
    <s v="Deepit"/>
    <s v="Ranjana"/>
    <s v="dranjana@360.cn"/>
    <x v="8"/>
    <s v="70% Dark Bites"/>
    <x v="2"/>
    <x v="12"/>
    <n v="1000"/>
    <s v="YES"/>
  </r>
  <r>
    <s v="TX00-73"/>
    <s v="Anjushri"/>
    <s v="Chandiramani"/>
    <s v="achandiramani3@theatlantic.com"/>
    <x v="1"/>
    <s v="Coconut Almond Joy"/>
    <x v="1"/>
    <x v="12"/>
    <n v="175"/>
    <s v="YES"/>
  </r>
  <r>
    <s v="TX00-74"/>
    <s v="Anjushri"/>
    <s v="Chandiramani"/>
    <s v="achandiramani3@theatlantic.com"/>
    <x v="1"/>
    <s v="85% Dark Bars"/>
    <x v="0"/>
    <x v="13"/>
    <m/>
    <s v="NO"/>
  </r>
  <r>
    <s v="TX00-75"/>
    <s v="Sukhdev"/>
    <s v="Nageshwar"/>
    <s v="snageshwar@ucla.edu"/>
    <x v="10"/>
    <s v="Marshmallow Caramel Crunch"/>
    <x v="2"/>
    <x v="13"/>
    <m/>
    <s v="NO"/>
  </r>
  <r>
    <s v="TX00-76"/>
    <s v="Sahas"/>
    <s v="Sanabhi Shrikant"/>
    <s v="ssanabhi.shrikant3@ted.com"/>
    <x v="0"/>
    <s v="Smooth Sliky Salty"/>
    <x v="1"/>
    <x v="13"/>
    <n v="755"/>
    <s v="YES"/>
  </r>
  <r>
    <s v="TX00-77"/>
    <s v="Sameer"/>
    <s v="Shashank Sapra"/>
    <s v="sshashank.sapra@oaic.gov.au"/>
    <x v="0"/>
    <s v="Smooth Sliky Salty"/>
    <x v="2"/>
    <x v="13"/>
    <n v="1415"/>
    <s v="YES"/>
  </r>
  <r>
    <s v="TX00-78"/>
    <s v="Mahindra"/>
    <s v="Sreedharan"/>
    <s v="msreedharan1@tinypic.com"/>
    <x v="0"/>
    <s v="Manuka Honey Choco"/>
    <x v="0"/>
    <x v="13"/>
    <n v="780"/>
    <s v="YES"/>
  </r>
  <r>
    <s v="TX00-79"/>
    <s v="Shattesh"/>
    <s v="Utpat"/>
    <s v="sutpat1@github.com"/>
    <x v="9"/>
    <s v="Dark Cherry Indulgence"/>
    <x v="2"/>
    <x v="13"/>
    <n v="855"/>
    <s v="YES"/>
  </r>
  <r>
    <s v="TX00-80"/>
    <s v="Amal"/>
    <s v="Nimesh"/>
    <s v="animesh@spotify.com"/>
    <x v="4"/>
    <s v="Eclairs"/>
    <x v="0"/>
    <x v="13"/>
    <n v="605"/>
    <s v="YES"/>
  </r>
  <r>
    <s v="TX00-81"/>
    <s v="Duran"/>
    <s v="Appala"/>
    <s v="dappala@elegantthemes.com"/>
    <x v="3"/>
    <s v="Hazelnut Praline Bars"/>
    <x v="1"/>
    <x v="14"/>
    <m/>
    <s v="NO"/>
  </r>
  <r>
    <s v="TX00-82"/>
    <s v="Lalit"/>
    <s v="Kothari"/>
    <s v="lkothari@blogtalkradio.com"/>
    <x v="0"/>
    <s v="Orange Zest Delight"/>
    <x v="1"/>
    <x v="14"/>
    <m/>
    <s v="NO"/>
  </r>
  <r>
    <s v="TX00-83"/>
    <s v="Mardav"/>
    <s v="Ramaswami"/>
    <s v="mramaswami2@indiatimes.com"/>
    <x v="3"/>
    <s v="Fruit &amp; Nut Bars"/>
    <x v="2"/>
    <x v="14"/>
    <n v="475"/>
    <s v="YES"/>
  </r>
  <r>
    <s v="TX00-84"/>
    <s v="Parasuramudu"/>
    <s v="Jamakayala"/>
    <s v="pjamakayala@hhs.gov"/>
    <x v="4"/>
    <s v="Chili Cinnamon Twist"/>
    <x v="0"/>
    <x v="14"/>
    <n v="405"/>
    <s v="YES"/>
  </r>
  <r>
    <s v="TX00-85"/>
    <s v="Lalit"/>
    <s v="Kothari"/>
    <s v="lkothari@blogtalkradio.com"/>
    <x v="0"/>
    <s v="Smooth Sliky Salty"/>
    <x v="2"/>
    <x v="14"/>
    <n v="1200"/>
    <s v="YES"/>
  </r>
  <r>
    <s v="TX00-86"/>
    <s v="Sarojini"/>
    <s v="Naueshwara"/>
    <s v="snaueshwara@netscape.com"/>
    <x v="3"/>
    <s v="99% Dark &amp; Pure"/>
    <x v="1"/>
    <x v="14"/>
    <n v="425"/>
    <s v="YES"/>
  </r>
  <r>
    <s v="TX00-87"/>
    <s v="Sahas"/>
    <s v="Sanabhi Shrikant"/>
    <s v="ssanabhi.shrikant3@ted.com"/>
    <x v="0"/>
    <s v="99% Dark &amp; Pure"/>
    <x v="0"/>
    <x v="14"/>
    <n v="1230"/>
    <s v="YES"/>
  </r>
  <r>
    <s v="TX00-88"/>
    <s v="Parasuramudu"/>
    <s v="Jamakayala"/>
    <s v="pjamakayala@hhs.gov"/>
    <x v="4"/>
    <s v="Orange Zest Delight"/>
    <x v="1"/>
    <x v="14"/>
    <n v="880"/>
    <s v="YES"/>
  </r>
  <r>
    <s v="TX00-89"/>
    <s v="Devasree"/>
    <s v="Fullara Saurin"/>
    <s v="dfullara.saurin3@prnewswire.com"/>
    <x v="8"/>
    <s v="Orange Zest Delight"/>
    <x v="0"/>
    <x v="15"/>
    <m/>
    <s v="NO"/>
  </r>
  <r>
    <s v="TX00-90"/>
    <s v="Sahas"/>
    <s v="Sanabhi Shrikant"/>
    <s v="ssanabhi.shrikant3@ted.com"/>
    <x v="0"/>
    <s v="99% Dark &amp; Pure"/>
    <x v="1"/>
    <x v="15"/>
    <m/>
    <s v="NO"/>
  </r>
  <r>
    <s v="TX00-91"/>
    <s v="Mardav"/>
    <s v="Ramaswami"/>
    <s v="mramaswami2@indiatimes.com"/>
    <x v="3"/>
    <s v="Irish Cream Chocolate"/>
    <x v="0"/>
    <x v="15"/>
    <m/>
    <s v="NO"/>
  </r>
  <r>
    <s v="TX00-92"/>
    <s v="Venkat"/>
    <s v="Kodi"/>
    <s v="vkodi4@reference.com"/>
    <x v="13"/>
    <s v="Choco Coated Almonds"/>
    <x v="0"/>
    <x v="15"/>
    <m/>
    <s v="NO"/>
  </r>
  <r>
    <s v="TX00-93"/>
    <s v="Shulabh"/>
    <s v="Qutub Sundaramoorthy"/>
    <s v="squtub.sundaramoorthy@wikispaces.com"/>
    <x v="2"/>
    <s v="Passionfruit Caramel Bars"/>
    <x v="1"/>
    <x v="15"/>
    <n v="1100"/>
    <s v="YES"/>
  </r>
  <r>
    <s v="TX00-94"/>
    <s v="Sarayu"/>
    <s v="Ragunathan"/>
    <s v="sragunathan2@nhs.uk"/>
    <x v="3"/>
    <s v="Honeycomb Crunch Choco"/>
    <x v="1"/>
    <x v="15"/>
    <n v="815"/>
    <s v="YES"/>
  </r>
  <r>
    <s v="TX00-95"/>
    <s v="Kaishori"/>
    <s v="Harathi Kateel"/>
    <s v="kharathi.kateel@home.pl"/>
    <x v="4"/>
    <s v="Milk Bars"/>
    <x v="2"/>
    <x v="16"/>
    <n v="1350"/>
    <s v="YES"/>
  </r>
  <r>
    <s v="TX00-96"/>
    <s v="Duran"/>
    <s v="Appala"/>
    <s v="dappala@elegantthemes.com"/>
    <x v="3"/>
    <s v="Peanut Butter Cubes"/>
    <x v="2"/>
    <x v="16"/>
    <n v="990"/>
    <s v="YES"/>
  </r>
  <r>
    <s v="TX00-97"/>
    <s v="Kantimoy"/>
    <s v="Pritish"/>
    <s v="kpritish5@jigsy.com"/>
    <x v="12"/>
    <s v="Peanut Butter Cubes"/>
    <x v="1"/>
    <x v="16"/>
    <n v="735"/>
    <s v="YES"/>
  </r>
  <r>
    <s v="TX00-98"/>
    <s v="Jaishree"/>
    <s v="Atasi Yavatkar"/>
    <s v="jatasi.yavatkar7@theglobeandmail.com"/>
    <x v="2"/>
    <s v="Almond Choco"/>
    <x v="0"/>
    <x v="17"/>
    <n v="640"/>
    <s v="YES"/>
  </r>
  <r>
    <s v="TX00-99"/>
    <s v="Kantimoy"/>
    <s v="Pritish"/>
    <s v="kpritish5@jigsy.com"/>
    <x v="12"/>
    <s v="Baker's Choco Chips"/>
    <x v="1"/>
    <x v="17"/>
    <n v="525"/>
    <s v="YES"/>
  </r>
  <r>
    <s v="TX01-00"/>
    <s v="Pragya"/>
    <s v="Nilufar"/>
    <s v="pnilufar4@comsenz.com"/>
    <x v="4"/>
    <s v="Espresso Bean Blast"/>
    <x v="0"/>
    <x v="18"/>
    <m/>
    <s v="NO"/>
  </r>
  <r>
    <s v="TX01-01"/>
    <s v="Rameshwari"/>
    <s v="Chikodi"/>
    <s v="rchikodi6@histats.com"/>
    <x v="7"/>
    <s v="Bourbon Vanilla Infusion"/>
    <x v="2"/>
    <x v="18"/>
    <n v="1085"/>
    <s v="YES"/>
  </r>
  <r>
    <s v="TX01-02"/>
    <s v="Vasu"/>
    <s v="Nandin"/>
    <s v="vnandin@zimbio.com"/>
    <x v="0"/>
    <s v="Spicy Special Slims"/>
    <x v="0"/>
    <x v="18"/>
    <n v="1945"/>
    <s v="YES"/>
  </r>
  <r>
    <s v="TX01-03"/>
    <s v="Ilesh"/>
    <s v="Dasgupta"/>
    <s v="idasgupta1@yolasite.com"/>
    <x v="9"/>
    <s v="Mint Chip Choco"/>
    <x v="0"/>
    <x v="18"/>
    <n v="495"/>
    <s v="YES"/>
  </r>
  <r>
    <s v="TX01-04"/>
    <s v="Oorjit"/>
    <s v="Nandanavanam"/>
    <s v="onandanavanam@ustream.tv"/>
    <x v="1"/>
    <s v="After Nines"/>
    <x v="0"/>
    <x v="18"/>
    <n v="755"/>
    <s v="YES"/>
  </r>
  <r>
    <s v="TX01-05"/>
    <s v="Shulabh"/>
    <s v="Qutub Sundaramoorthy"/>
    <s v="squtub.sundaramoorthy@wikispaces.com"/>
    <x v="2"/>
    <s v="Smooth Sliky Salty"/>
    <x v="0"/>
    <x v="18"/>
    <n v="1645"/>
    <s v="YES"/>
  </r>
  <r>
    <s v="TX01-06"/>
    <s v="Madhumati"/>
    <s v="Gazala Soumitra"/>
    <s v="mgazala.soumitra4@domainmarket.com"/>
    <x v="5"/>
    <s v="Marshmallow Caramel Crunch"/>
    <x v="1"/>
    <x v="19"/>
    <m/>
    <s v="NO"/>
  </r>
  <r>
    <s v="TX01-07"/>
    <s v="Tarala"/>
    <s v="Vishaal"/>
    <s v="tvishaal@mozilla.org"/>
    <x v="1"/>
    <s v="Pistachio Cardamom Crunch"/>
    <x v="0"/>
    <x v="19"/>
    <n v="70"/>
    <s v="YES"/>
  </r>
  <r>
    <s v="TX01-08"/>
    <s v="Shubhra"/>
    <s v="Potla"/>
    <s v="spotla1@1688.com"/>
    <x v="3"/>
    <s v="Raspberry Choco"/>
    <x v="0"/>
    <x v="19"/>
    <n v="435"/>
    <s v="YES"/>
  </r>
  <r>
    <s v="TX01-09"/>
    <s v="Yedukondalu"/>
    <s v="Panditula"/>
    <s v="ypanditula@hugedomains.com"/>
    <x v="0"/>
    <s v="Organic Choco Syrup"/>
    <x v="0"/>
    <x v="19"/>
    <n v="480"/>
    <s v="YES"/>
  </r>
  <r>
    <s v="TX01-10"/>
    <s v="Kulbhushan"/>
    <s v="Moorthy"/>
    <s v="kmoorthy6@cmu.edu"/>
    <x v="8"/>
    <s v="Milk Bars"/>
    <x v="1"/>
    <x v="19"/>
    <n v="135"/>
    <s v="YES"/>
  </r>
  <r>
    <s v="TX01-11"/>
    <s v="Kevalkumar"/>
    <s v="Solanki"/>
    <s v="ksolanki5@who.int"/>
    <x v="2"/>
    <s v="Eclairs"/>
    <x v="2"/>
    <x v="19"/>
    <n v="1380"/>
    <s v="YES"/>
  </r>
  <r>
    <s v="TX01-12"/>
    <s v="Mahindra"/>
    <s v="Sreedharan"/>
    <s v="msreedharan1@tinypic.com"/>
    <x v="0"/>
    <s v="Orange Choco"/>
    <x v="0"/>
    <x v="19"/>
    <n v="415"/>
    <s v="YES"/>
  </r>
  <r>
    <s v="TX01-13"/>
    <s v="Sahas"/>
    <s v="Sanabhi Shrikant"/>
    <s v="ssanabhi.shrikant3@ted.com"/>
    <x v="0"/>
    <s v="Organic Choco Syrup"/>
    <x v="0"/>
    <x v="19"/>
    <n v="325"/>
    <s v="YES"/>
  </r>
  <r>
    <s v="TX01-14"/>
    <s v="Kamalakshi"/>
    <s v="Mukundan"/>
    <s v="kmukundan7@netlog.com"/>
    <x v="9"/>
    <s v="Almond Raspberry Cluster"/>
    <x v="1"/>
    <x v="20"/>
    <n v="370"/>
    <s v="YES"/>
  </r>
  <r>
    <s v="TX01-15"/>
    <s v="Ayog"/>
    <s v="Chakrabarti"/>
    <s v="achakrabarti@elegantthemes.com"/>
    <x v="5"/>
    <s v="85% Dark Bars"/>
    <x v="2"/>
    <x v="20"/>
    <n v="775"/>
    <s v="YES"/>
  </r>
  <r>
    <s v="TX01-16"/>
    <s v="Sameer"/>
    <s v="Shashank Sapra"/>
    <s v="sshashank.sapra@oaic.gov.au"/>
    <x v="0"/>
    <s v="Eclairs"/>
    <x v="0"/>
    <x v="20"/>
    <n v="1315"/>
    <s v="YES"/>
  </r>
  <r>
    <s v="TX01-17"/>
    <s v="Rameshwari"/>
    <s v="Chikodi"/>
    <s v="rchikodi6@histats.com"/>
    <x v="7"/>
    <s v="Peanut Brittle Bliss"/>
    <x v="2"/>
    <x v="20"/>
    <n v="1720"/>
    <s v="YES"/>
  </r>
  <r>
    <s v="TX01-18"/>
    <s v="Venkat"/>
    <s v="Kodi"/>
    <s v="vkodi4@reference.com"/>
    <x v="13"/>
    <s v="Bourbon Vanilla Infusion"/>
    <x v="0"/>
    <x v="21"/>
    <m/>
    <s v="NO"/>
  </r>
  <r>
    <s v="TX01-19"/>
    <s v="Chandana"/>
    <s v="Sannidhi Surnilla"/>
    <s v="csannidhi.surnilla@nydailynews.com"/>
    <x v="7"/>
    <s v="Orange Zest Delight"/>
    <x v="1"/>
    <x v="21"/>
    <n v="170"/>
    <s v="YES"/>
  </r>
  <r>
    <s v="TX01-20"/>
    <s v="Subbarao"/>
    <s v="Malladi"/>
    <s v="smalladi@gmpg.org"/>
    <x v="3"/>
    <s v="Mint Chip Choco"/>
    <x v="1"/>
    <x v="22"/>
    <m/>
    <s v="NO"/>
  </r>
  <r>
    <s v="TX01-21"/>
    <s v="Ilesh"/>
    <s v="Dasgupta"/>
    <s v="idasgupta1@yolasite.com"/>
    <x v="9"/>
    <s v="Manuka Honey Choco"/>
    <x v="1"/>
    <x v="22"/>
    <n v="395"/>
    <s v="YES"/>
  </r>
  <r>
    <s v="TX01-22"/>
    <s v="Madhumati"/>
    <s v="Gazala Soumitra"/>
    <s v="mgazala.soumitra4@domainmarket.com"/>
    <x v="5"/>
    <s v="Nutty Bliss Bars"/>
    <x v="1"/>
    <x v="22"/>
    <n v="1030"/>
    <s v="YES"/>
  </r>
  <r>
    <s v="TX01-23"/>
    <s v="Pratigya"/>
    <s v="Rema"/>
    <s v="prema@hubpages.com"/>
    <x v="7"/>
    <s v="Caramel Stuffed Bars"/>
    <x v="0"/>
    <x v="22"/>
    <n v="1235"/>
    <s v="YES"/>
  </r>
  <r>
    <s v="TX01-24"/>
    <s v="Lalitchandra"/>
    <s v="Vadali"/>
    <s v="lvadali@alibaba.com"/>
    <x v="5"/>
    <s v="Maple Walnut Delight"/>
    <x v="0"/>
    <x v="22"/>
    <n v="700"/>
    <s v="YES"/>
  </r>
  <r>
    <s v="TX01-25"/>
    <s v="Parasuramudu"/>
    <s v="Jamakayala"/>
    <s v="pjamakayala@hhs.gov"/>
    <x v="4"/>
    <s v="Drinking Coco"/>
    <x v="3"/>
    <x v="23"/>
    <m/>
    <s v="NO"/>
  </r>
  <r>
    <s v="TX01-26"/>
    <s v="Anjushri"/>
    <s v="Chandiramani"/>
    <s v="achandiramani3@theatlantic.com"/>
    <x v="1"/>
    <s v="Pistachio Cardamom Crunch"/>
    <x v="1"/>
    <x v="23"/>
    <n v="1135"/>
    <s v="YES"/>
  </r>
  <r>
    <s v="TX01-27"/>
    <s v="Makshi"/>
    <s v="Vinutha"/>
    <s v="mvinutha6@samsung.com"/>
    <x v="7"/>
    <s v="Sea Salted Toffee Choco"/>
    <x v="0"/>
    <x v="23"/>
    <n v="225"/>
    <s v="YES"/>
  </r>
  <r>
    <s v="TX01-28"/>
    <s v="Chitrasen"/>
    <s v="Laul"/>
    <s v="claul9@multiply.com"/>
    <x v="0"/>
    <s v="99% Dark &amp; Pure"/>
    <x v="0"/>
    <x v="24"/>
    <m/>
    <s v="NO"/>
  </r>
  <r>
    <s v="TX01-29"/>
    <s v="Narois"/>
    <s v="Motiwala"/>
    <s v="nmotiwala@oracle.com"/>
    <x v="6"/>
    <s v="Mint Chip Choco"/>
    <x v="2"/>
    <x v="24"/>
    <n v="760"/>
    <s v="YES"/>
  </r>
  <r>
    <s v="TX01-30"/>
    <s v="Ramalingam"/>
    <s v="Kothapeta"/>
    <s v="rkothapeta@nbcnews.com"/>
    <x v="0"/>
    <s v="99% Dark &amp; Pure"/>
    <x v="2"/>
    <x v="24"/>
    <n v="30"/>
    <s v="YES"/>
  </r>
  <r>
    <s v="TX01-31"/>
    <s v="Agrata"/>
    <s v="Rajarama"/>
    <s v="arajarama9@360.cn"/>
    <x v="1"/>
    <s v="85% Dark Bars"/>
    <x v="2"/>
    <x v="24"/>
    <n v="1120"/>
    <s v="YES"/>
  </r>
  <r>
    <s v="TX01-32"/>
    <s v="Yedukondalu"/>
    <s v="Panditula"/>
    <s v="ypanditula@hugedomains.com"/>
    <x v="0"/>
    <s v="Sea Salted Toffee Choco"/>
    <x v="0"/>
    <x v="24"/>
    <n v="315"/>
    <s v="YES"/>
  </r>
  <r>
    <s v="TX01-33"/>
    <s v="Jaipal"/>
    <s v="Potanapudi"/>
    <s v="jpotanapudi7@usnews.com"/>
    <x v="6"/>
    <s v="Smooth Silky Salty"/>
    <x v="0"/>
    <x v="24"/>
    <n v="1365"/>
    <s v="YES"/>
  </r>
  <r>
    <s v="TX01-34"/>
    <s v="Devrat"/>
    <s v="Damarsingh"/>
    <s v="ddamarsingh@cam.ac.uk"/>
    <x v="1"/>
    <s v="Coconut Rum Rendezvous"/>
    <x v="1"/>
    <x v="24"/>
    <n v="225"/>
    <s v="YES"/>
  </r>
  <r>
    <s v="TX01-35"/>
    <s v="Piyali"/>
    <s v="Mahanthapa"/>
    <s v="pmahanthapa9@senate.gov"/>
    <x v="1"/>
    <s v="Almond Butter Munch"/>
    <x v="2"/>
    <x v="24"/>
    <n v="780"/>
    <s v="YES"/>
  </r>
  <r>
    <s v="TX01-36"/>
    <s v="Jaishree"/>
    <s v="Atasi Yavatkar"/>
    <s v="jatasi.yavatkar7@theglobeandmail.com"/>
    <x v="2"/>
    <s v="Eclairs"/>
    <x v="1"/>
    <x v="25"/>
    <m/>
    <s v="NO"/>
  </r>
  <r>
    <s v="TX01-37"/>
    <s v="Parasuramudu"/>
    <s v="Jamakayala"/>
    <s v="pjamakayala@hhs.gov"/>
    <x v="4"/>
    <s v="Raspberry Cheesecake Swirl"/>
    <x v="1"/>
    <x v="25"/>
    <m/>
    <s v="NO"/>
  </r>
  <r>
    <s v="TX01-38"/>
    <s v="Anumati"/>
    <s v="Shyamari Meherhomji"/>
    <s v="ashyamari.meherhomji@apple.com"/>
    <x v="0"/>
    <s v="Milk Bars"/>
    <x v="3"/>
    <x v="25"/>
    <m/>
    <s v="NO"/>
  </r>
  <r>
    <s v="TX01-39"/>
    <s v="Sartaj"/>
    <s v="Probal"/>
    <s v="sprobal@webnode.com"/>
    <x v="13"/>
    <s v="Orange Zest Delight"/>
    <x v="0"/>
    <x v="25"/>
    <n v="450"/>
    <s v="YES"/>
  </r>
  <r>
    <s v="TX01-40"/>
    <s v="Geena"/>
    <s v="Raghavanpillai"/>
    <s v="graghavanpillai6@g.co"/>
    <x v="3"/>
    <s v="Orange Choco"/>
    <x v="0"/>
    <x v="25"/>
    <n v="765"/>
    <s v="YES"/>
  </r>
  <r>
    <s v="TX01-41"/>
    <s v="Shattesh"/>
    <s v="Utpat"/>
    <s v="sutpat1@github.com"/>
    <x v="9"/>
    <s v="Spicy Special Slims"/>
    <x v="2"/>
    <x v="26"/>
    <m/>
    <s v="NO"/>
  </r>
  <r>
    <s v="TX01-42"/>
    <s v="Abhaya"/>
    <s v="Priyavardhan"/>
    <s v="apriyavardhan9@netvibes.com"/>
    <x v="5"/>
    <s v="Manuka Honey Choco"/>
    <x v="1"/>
    <x v="26"/>
    <m/>
    <s v="NO"/>
  </r>
  <r>
    <s v="TX01-43"/>
    <s v="Narois"/>
    <s v="Motiwala"/>
    <s v="nmotiwala@oracle.com"/>
    <x v="6"/>
    <s v="50% Dark Bites"/>
    <x v="1"/>
    <x v="26"/>
    <m/>
    <s v="NO"/>
  </r>
  <r>
    <s v="TX01-44"/>
    <s v="Amlankusum"/>
    <s v="Rajabhushan"/>
    <s v="arajabhushan@yandex.ru"/>
    <x v="4"/>
    <s v="99% Dark &amp; Pure"/>
    <x v="2"/>
    <x v="26"/>
    <n v="1290"/>
    <s v="YES"/>
  </r>
  <r>
    <s v="TX01-45"/>
    <s v="Asija"/>
    <s v="Pothireddy"/>
    <s v="apothireddy@psu.edu"/>
    <x v="4"/>
    <s v="Smooth Sliky Salty"/>
    <x v="3"/>
    <x v="27"/>
    <m/>
    <s v="NO"/>
  </r>
  <r>
    <s v="TX01-46"/>
    <s v="Rupak"/>
    <s v="Mehra"/>
    <s v="rmehra@1und1.de"/>
    <x v="3"/>
    <s v="Mango Tango Delight"/>
    <x v="2"/>
    <x v="27"/>
    <m/>
    <s v="NO"/>
  </r>
  <r>
    <s v="TX01-47"/>
    <s v="Ranajay"/>
    <s v="Kailashnath Richa"/>
    <s v="rkailashnath.richa8@wisc.edu"/>
    <x v="5"/>
    <s v="Organic Choco Syrup"/>
    <x v="0"/>
    <x v="27"/>
    <n v="1275"/>
    <s v="YES"/>
  </r>
  <r>
    <s v="TX01-48"/>
    <s v="Makshi"/>
    <s v="Vinutha"/>
    <s v="mvinutha6@samsung.com"/>
    <x v="7"/>
    <s v="Orange Choco"/>
    <x v="0"/>
    <x v="27"/>
    <n v="690"/>
    <s v="YES"/>
  </r>
  <r>
    <s v="TX01-49"/>
    <s v="Rushil"/>
    <s v="Kripa"/>
    <s v="rkripa1@narod.ru"/>
    <x v="8"/>
    <s v="Organic Choco Syrup"/>
    <x v="3"/>
    <x v="27"/>
    <n v="2075"/>
    <s v="YES"/>
  </r>
  <r>
    <s v="TX01-50"/>
    <s v="Kunja"/>
    <s v="Prashanta Vibha"/>
    <s v="kprashanta.vibha6@samsung.com"/>
    <x v="0"/>
    <s v="Chili Cinnamon Twist"/>
    <x v="1"/>
    <x v="27"/>
    <n v="295"/>
    <s v="YES"/>
  </r>
  <r>
    <s v="TX01-51"/>
    <s v="Kevalkumar"/>
    <s v="Solanki"/>
    <s v="ksolanki5@who.int"/>
    <x v="2"/>
    <s v="Orange Choco"/>
    <x v="1"/>
    <x v="27"/>
    <n v="120"/>
    <s v="YES"/>
  </r>
  <r>
    <s v="TX01-52"/>
    <s v="Sameer"/>
    <s v="Shashank Sapra"/>
    <s v="sshashank.sapra@oaic.gov.au"/>
    <x v="0"/>
    <s v="Passionfruit Caramel Bars"/>
    <x v="1"/>
    <x v="27"/>
    <n v="755"/>
    <s v="YES"/>
  </r>
  <r>
    <s v="TX01-53"/>
    <s v="Karuna"/>
    <s v="Pashupathy"/>
    <s v="kpashupathy3@netlog.com"/>
    <x v="3"/>
    <s v="Hazelnut Praline Bars"/>
    <x v="1"/>
    <x v="27"/>
    <n v="525"/>
    <s v="YES"/>
  </r>
  <r>
    <s v="TX01-54"/>
    <s v="Tarala"/>
    <s v="Vishaal"/>
    <s v="tvishaal@mozilla.org"/>
    <x v="1"/>
    <s v="Nutty Bliss Bars"/>
    <x v="3"/>
    <x v="28"/>
    <n v="300"/>
    <s v="YES"/>
  </r>
  <r>
    <s v="TX01-55"/>
    <s v="Shulabh"/>
    <s v="Qutub Sundaramoorthy"/>
    <s v="squtub.sundaramoorthy@wikispaces.com"/>
    <x v="2"/>
    <s v="Choco Mint Medley"/>
    <x v="1"/>
    <x v="28"/>
    <n v="1540"/>
    <s v="YES"/>
  </r>
  <r>
    <s v="TX01-56"/>
    <s v="Suman"/>
    <s v="Katte"/>
    <s v="skatte@flavors.me"/>
    <x v="2"/>
    <s v="Orange Zest Delight"/>
    <x v="0"/>
    <x v="28"/>
    <n v="400"/>
    <s v="YES"/>
  </r>
  <r>
    <s v="TX01-57"/>
    <s v="Vasu"/>
    <s v="Nandin"/>
    <s v="vnandin@zimbio.com"/>
    <x v="0"/>
    <s v="70% Dark Bites"/>
    <x v="1"/>
    <x v="28"/>
    <n v="375"/>
    <s v="YES"/>
  </r>
  <r>
    <s v="TX01-58"/>
    <s v="Sravanthi"/>
    <s v="Chalaki"/>
    <s v="schalaki@artisteer.com"/>
    <x v="2"/>
    <s v="Marzipan Delight"/>
    <x v="0"/>
    <x v="29"/>
    <m/>
    <s v="NO"/>
  </r>
  <r>
    <s v="TX01-59"/>
    <s v="Subbarao"/>
    <s v="Malladi"/>
    <s v="smalladi@gmpg.org"/>
    <x v="3"/>
    <s v="Fruit &amp; Nut Bars"/>
    <x v="2"/>
    <x v="29"/>
    <n v="190"/>
    <s v="YES"/>
  </r>
  <r>
    <s v="TX01-60"/>
    <s v="Agrata"/>
    <s v="Rajarama"/>
    <s v="arajarama9@360.cn"/>
    <x v="1"/>
    <s v="Fruit &amp; Nut Bars"/>
    <x v="1"/>
    <x v="29"/>
    <n v="515"/>
    <s v="YES"/>
  </r>
  <r>
    <s v="TX01-61"/>
    <s v="Nazeer"/>
    <s v="Basha Mustafa"/>
    <s v="nbasha.mustafa@prweb.com"/>
    <x v="0"/>
    <s v="Hazelnut Praline Bars"/>
    <x v="2"/>
    <x v="30"/>
    <m/>
    <s v="NO"/>
  </r>
  <r>
    <s v="TX01-62"/>
    <s v="Godavari"/>
    <s v="Veena"/>
    <s v="gveena3@pcworld.com"/>
    <x v="8"/>
    <s v="Raspberry Choco"/>
    <x v="0"/>
    <x v="30"/>
    <n v="85"/>
    <s v="YES"/>
  </r>
  <r>
    <s v="TX01-63"/>
    <s v="Kunja"/>
    <s v="Prashanta Vibha"/>
    <s v="kprashanta.vibha6@samsung.com"/>
    <x v="0"/>
    <s v="Organic Choco Syrup"/>
    <x v="1"/>
    <x v="30"/>
    <n v="125"/>
    <s v="YES"/>
  </r>
  <r>
    <s v="TX01-64"/>
    <s v="Rameshwari"/>
    <s v="Chikodi"/>
    <s v="rchikodi6@histats.com"/>
    <x v="7"/>
    <s v="Mint Chip Choco"/>
    <x v="0"/>
    <x v="31"/>
    <m/>
    <s v="NO"/>
  </r>
  <r>
    <s v="TX01-65"/>
    <s v="Parasuramudu"/>
    <s v="Jamakayala"/>
    <s v="pjamakayala@hhs.gov"/>
    <x v="4"/>
    <s v="Pistachio Rose Fusion"/>
    <x v="1"/>
    <x v="31"/>
    <n v="565"/>
    <s v="YES"/>
  </r>
  <r>
    <s v="TX01-66"/>
    <s v="Subbarao"/>
    <s v="Malladi"/>
    <s v="smalladi@gmpg.org"/>
    <x v="3"/>
    <s v="Cherry Almond Fudge"/>
    <x v="1"/>
    <x v="31"/>
    <n v="835"/>
    <s v="YES"/>
  </r>
  <r>
    <s v="TX01-67"/>
    <s v="Lalitchandra"/>
    <s v="Vadali"/>
    <s v="lvadali@alibaba.com"/>
    <x v="5"/>
    <s v="Irish Cream Chocolate"/>
    <x v="0"/>
    <x v="31"/>
    <n v="175"/>
    <s v="YES"/>
  </r>
  <r>
    <s v="TX01-68"/>
    <s v="Sawini"/>
    <s v="Chandan"/>
    <s v="schandan@dot.gov"/>
    <x v="1"/>
    <s v="White Choc"/>
    <x v="0"/>
    <x v="31"/>
    <n v="260"/>
    <s v="YES"/>
  </r>
  <r>
    <s v="TX01-69"/>
    <s v="Kaishori"/>
    <s v="Harathi Kateel"/>
    <s v="kharathi.kateel@home.pl"/>
    <x v="4"/>
    <s v="Almond Choco"/>
    <x v="2"/>
    <x v="31"/>
    <n v="1175"/>
    <s v="YES"/>
  </r>
  <r>
    <s v="TX01-70"/>
    <s v="Kamalakshi"/>
    <s v="Mukundan"/>
    <s v="kmukundan7@netlog.com"/>
    <x v="9"/>
    <s v="Orange Zest Delight"/>
    <x v="1"/>
    <x v="31"/>
    <n v="770"/>
    <s v="YES"/>
  </r>
  <r>
    <s v="TX01-71"/>
    <s v="Rupak"/>
    <s v="Mehra"/>
    <s v="rmehra@1und1.de"/>
    <x v="3"/>
    <s v="Fruit &amp; Nut Bars"/>
    <x v="3"/>
    <x v="32"/>
    <m/>
    <s v="NO"/>
  </r>
  <r>
    <s v="TX01-72"/>
    <s v="Narois"/>
    <s v="Motiwala"/>
    <s v="nmotiwala@oracle.com"/>
    <x v="6"/>
    <s v="Peanut Butter Cubes"/>
    <x v="0"/>
    <x v="32"/>
    <m/>
    <s v="NO"/>
  </r>
  <r>
    <s v="TX01-73"/>
    <s v="Sarayu"/>
    <s v="Ragunathan"/>
    <s v="sragunathan2@nhs.uk"/>
    <x v="3"/>
    <s v="Coconut Almond Joy"/>
    <x v="0"/>
    <x v="32"/>
    <n v="425"/>
    <s v="YES"/>
  </r>
  <r>
    <s v="TX01-74"/>
    <s v="Fullara"/>
    <s v="Sushanti Mokate"/>
    <s v="fsushanti.mokate8@cisco.com"/>
    <x v="2"/>
    <s v="Coconut Rum Rendezvous"/>
    <x v="0"/>
    <x v="32"/>
    <n v="205"/>
    <s v="YES"/>
  </r>
  <r>
    <s v="TX01-75"/>
    <s v="Ilesh"/>
    <s v="Dasgupta"/>
    <s v="idasgupta1@yolasite.com"/>
    <x v="9"/>
    <s v="Praline-filled Bonbons"/>
    <x v="0"/>
    <x v="33"/>
    <m/>
    <s v="NO"/>
  </r>
  <r>
    <s v="TX01-76"/>
    <s v="Sarojini"/>
    <s v="Naueshwara"/>
    <s v="snaueshwara@netscape.com"/>
    <x v="3"/>
    <s v="Almond Choco"/>
    <x v="0"/>
    <x v="33"/>
    <n v="1155"/>
    <s v="YES"/>
  </r>
  <r>
    <s v="TX01-77"/>
    <s v="Lalitchandra"/>
    <s v="Vadali"/>
    <s v="lvadali@alibaba.com"/>
    <x v="5"/>
    <s v="Blueberry Cheesecake Bliss"/>
    <x v="0"/>
    <x v="33"/>
    <n v="195"/>
    <s v="YES"/>
  </r>
  <r>
    <s v="TX01-78"/>
    <s v="Sawini"/>
    <s v="Chandan"/>
    <s v="schandan@dot.gov"/>
    <x v="1"/>
    <s v="Mango Tango Delight"/>
    <x v="2"/>
    <x v="33"/>
    <n v="1265"/>
    <s v="YES"/>
  </r>
  <r>
    <s v="TX01-79"/>
    <s v="Rupak"/>
    <s v="Mehra"/>
    <s v="rmehra@1und1.de"/>
    <x v="3"/>
    <s v="Caramel Stuffed Bars"/>
    <x v="0"/>
    <x v="34"/>
    <n v="1350"/>
    <s v="YES"/>
  </r>
  <r>
    <s v="TX01-80"/>
    <s v="Devsena"/>
    <s v="Veluvalapalli"/>
    <s v="dveluvalapalli@adobe.com"/>
    <x v="9"/>
    <s v="Choco Mint Medley"/>
    <x v="1"/>
    <x v="34"/>
    <n v="560"/>
    <s v="YES"/>
  </r>
  <r>
    <s v="TX01-81"/>
    <s v="Kantimoy"/>
    <s v="Pritish"/>
    <s v="kpritish5@jigsy.com"/>
    <x v="12"/>
    <s v="Dark Cherry Indulgence"/>
    <x v="1"/>
    <x v="35"/>
    <m/>
    <s v="NO"/>
  </r>
  <r>
    <s v="TX01-82"/>
    <s v="Shulabh"/>
    <s v="Qutub Sundaramoorthy"/>
    <s v="squtub.sundaramoorthy@wikispaces.com"/>
    <x v="2"/>
    <s v="Spicy Special Slims"/>
    <x v="0"/>
    <x v="35"/>
    <m/>
    <s v="NO"/>
  </r>
  <r>
    <s v="TX01-83"/>
    <s v="Piyali"/>
    <s v="Mahanthapa"/>
    <s v="pmahanthapa9@senate.gov"/>
    <x v="1"/>
    <s v="Butterscotch Dream Choco"/>
    <x v="1"/>
    <x v="35"/>
    <n v="1040"/>
    <s v="YES"/>
  </r>
  <r>
    <s v="TX01-84"/>
    <s v="Shattesh"/>
    <s v="Utpat"/>
    <s v="sutpat1@github.com"/>
    <x v="9"/>
    <s v="Manuka Honey Choco"/>
    <x v="2"/>
    <x v="35"/>
    <n v="405"/>
    <s v="YES"/>
  </r>
  <r>
    <s v="TX01-85"/>
    <s v="Anjushri"/>
    <s v="Chandiramani"/>
    <s v="achandiramani3@theatlantic.com"/>
    <x v="1"/>
    <s v="Caramel Stuffed Bars"/>
    <x v="0"/>
    <x v="35"/>
    <n v="1475"/>
    <s v="YES"/>
  </r>
  <r>
    <s v="TX01-86"/>
    <s v="Sameer"/>
    <s v="Shashank Sapra"/>
    <s v="sshashank.sapra@oaic.gov.au"/>
    <x v="0"/>
    <s v="Peanut Butter Cubes"/>
    <x v="2"/>
    <x v="35"/>
    <n v="800"/>
    <s v="YES"/>
  </r>
  <r>
    <s v="TX01-87"/>
    <s v="Mayur"/>
    <s v="Kousika"/>
    <s v="mkousika4@typepad.com"/>
    <x v="11"/>
    <s v="Praline-filled Bonbons"/>
    <x v="0"/>
    <x v="35"/>
    <n v="1755"/>
    <s v="YES"/>
  </r>
  <r>
    <s v="TX01-88"/>
    <s v="Narois"/>
    <s v="Motiwala"/>
    <s v="nmotiwala@oracle.com"/>
    <x v="6"/>
    <s v="Eclairs"/>
    <x v="3"/>
    <x v="35"/>
    <n v="705"/>
    <s v="YES"/>
  </r>
  <r>
    <s v="TX01-89"/>
    <s v="Shubhra"/>
    <s v="Potla"/>
    <s v="spotla1@1688.com"/>
    <x v="3"/>
    <s v="Lavender Honey Ganache"/>
    <x v="3"/>
    <x v="35"/>
    <n v="190"/>
    <s v="YES"/>
  </r>
  <r>
    <s v="TX01-90"/>
    <s v="Sawini"/>
    <s v="Chandan"/>
    <s v="schandan@dot.gov"/>
    <x v="1"/>
    <s v="Baker's Choco Chips"/>
    <x v="1"/>
    <x v="35"/>
    <n v="965"/>
    <s v="YES"/>
  </r>
  <r>
    <s v="TX01-91"/>
    <s v="Ramalingam"/>
    <s v="Kothapeta"/>
    <s v="rkothapeta@nbcnews.com"/>
    <x v="0"/>
    <s v="Marzipan Delight"/>
    <x v="0"/>
    <x v="36"/>
    <n v="1360"/>
    <s v="YES"/>
  </r>
  <r>
    <s v="TX01-92"/>
    <s v="Rupak"/>
    <s v="Mehra"/>
    <s v="rmehra@1und1.de"/>
    <x v="3"/>
    <s v="Marzipan Delight"/>
    <x v="0"/>
    <x v="36"/>
    <n v="605"/>
    <s v="YES"/>
  </r>
  <r>
    <s v="TX01-93"/>
    <s v="Sreenivasa"/>
    <s v="Naik Gudiwada"/>
    <s v="snaik.gudiwada3@indiatimes.com"/>
    <x v="3"/>
    <s v="Espresso Almond Crunch"/>
    <x v="0"/>
    <x v="36"/>
    <n v="540"/>
    <s v="YES"/>
  </r>
  <r>
    <s v="TX01-94"/>
    <s v="Ilesh"/>
    <s v="Dasgupta"/>
    <s v="idasgupta1@yolasite.com"/>
    <x v="9"/>
    <s v="Pistachio Rose Fusion"/>
    <x v="1"/>
    <x v="37"/>
    <n v="355"/>
    <s v="YES"/>
  </r>
  <r>
    <s v="TX01-95"/>
    <s v="Kulbhushan"/>
    <s v="Moorthy"/>
    <s v="kmoorthy6@cmu.edu"/>
    <x v="8"/>
    <s v="Marshmallow Caramel Crunch"/>
    <x v="0"/>
    <x v="37"/>
    <n v="860"/>
    <s v="YES"/>
  </r>
  <r>
    <s v="TX01-96"/>
    <s v="Raghuveer"/>
    <s v="Yettugunna"/>
    <s v="ryettugunna@reddit.com"/>
    <x v="5"/>
    <s v="50% Dark Bites"/>
    <x v="0"/>
    <x v="38"/>
    <m/>
    <s v="NO"/>
  </r>
  <r>
    <s v="TX01-97"/>
    <s v="Anjushri"/>
    <s v="Chandiramani"/>
    <s v="achandiramani3@theatlantic.com"/>
    <x v="1"/>
    <s v="Eclairs"/>
    <x v="1"/>
    <x v="38"/>
    <m/>
    <s v="NO"/>
  </r>
  <r>
    <s v="TX01-98"/>
    <s v="Devsena"/>
    <s v="Veluvalapalli"/>
    <s v="dveluvalapalli@adobe.com"/>
    <x v="9"/>
    <s v="Spicy Special Slims"/>
    <x v="0"/>
    <x v="38"/>
    <n v="435"/>
    <s v="YES"/>
  </r>
  <r>
    <s v="TX01-99"/>
    <s v="Venkat"/>
    <s v="Kodi"/>
    <s v="vkodi4@reference.com"/>
    <x v="13"/>
    <s v="Organic Choco Syrup"/>
    <x v="1"/>
    <x v="38"/>
    <n v="2125"/>
    <s v="YES"/>
  </r>
  <r>
    <s v="TX02-00"/>
    <s v="Jaipal"/>
    <s v="Potanapudi"/>
    <s v="jpotanapudi7@usnews.com"/>
    <x v="6"/>
    <s v="50% Dark Bites"/>
    <x v="2"/>
    <x v="39"/>
    <n v="400"/>
    <s v="YES"/>
  </r>
  <r>
    <s v="TX02-01"/>
    <s v="Ponnan"/>
    <s v="Delhi"/>
    <s v="pdelhi@yale.edu"/>
    <x v="1"/>
    <s v="Organic Choco Syrup"/>
    <x v="0"/>
    <x v="39"/>
    <n v="1490"/>
    <s v="YES"/>
  </r>
  <r>
    <s v="TX02-02"/>
    <s v="Shubhra"/>
    <s v="Potla"/>
    <s v="spotla1@1688.com"/>
    <x v="3"/>
    <s v="After Nines"/>
    <x v="0"/>
    <x v="40"/>
    <m/>
    <s v="NO"/>
  </r>
  <r>
    <s v="TX02-03"/>
    <s v="Prerana"/>
    <s v="Nishita"/>
    <s v="pnishita5@google.de"/>
    <x v="2"/>
    <s v="85% Dark Bars"/>
    <x v="1"/>
    <x v="40"/>
    <n v="1045"/>
    <s v="YES"/>
  </r>
  <r>
    <s v="TX02-04"/>
    <s v="Bhuvan"/>
    <s v="Pals"/>
    <s v="bpals@theatlantic.com"/>
    <x v="4"/>
    <s v="Sea Salted Toffee Choco"/>
    <x v="2"/>
    <x v="40"/>
    <n v="575"/>
    <s v="YES"/>
  </r>
  <r>
    <s v="TX02-05"/>
    <s v="Devrat"/>
    <s v="Damarsingh"/>
    <s v="ddamarsingh@cam.ac.uk"/>
    <x v="1"/>
    <s v="Passionfruit Caramel Bars"/>
    <x v="0"/>
    <x v="40"/>
    <n v="525"/>
    <s v="YES"/>
  </r>
  <r>
    <s v="TX02-06"/>
    <s v="Suman"/>
    <s v="Katte"/>
    <s v="skatte@flavors.me"/>
    <x v="2"/>
    <s v="Drinking Coco"/>
    <x v="2"/>
    <x v="41"/>
    <m/>
    <s v="NO"/>
  </r>
  <r>
    <s v="TX02-07"/>
    <s v="Sameer"/>
    <s v="Shashank Sapra"/>
    <s v="sshashank.sapra@oaic.gov.au"/>
    <x v="0"/>
    <s v="Irish Cream Chocolate"/>
    <x v="1"/>
    <x v="41"/>
    <m/>
    <s v="NO"/>
  </r>
  <r>
    <s v="TX02-08"/>
    <s v="Kaishori"/>
    <s v="Harathi Kateel"/>
    <s v="kharathi.kateel@home.pl"/>
    <x v="4"/>
    <s v="Cherry Almond Fudge"/>
    <x v="2"/>
    <x v="41"/>
    <n v="1365"/>
    <s v="YES"/>
  </r>
  <r>
    <s v="TX02-09"/>
    <s v="Raghuveer"/>
    <s v="Yettugunna"/>
    <s v="ryettugunna@reddit.com"/>
    <x v="5"/>
    <s v="Spicy Special Slims"/>
    <x v="1"/>
    <x v="41"/>
    <n v="135"/>
    <s v="YES"/>
  </r>
  <r>
    <s v="TX02-10"/>
    <s v="Ayog"/>
    <s v="Chakrabarti"/>
    <s v="achakrabarti@elegantthemes.com"/>
    <x v="5"/>
    <s v="70% Dark Bites"/>
    <x v="1"/>
    <x v="41"/>
    <n v="655"/>
    <s v="YES"/>
  </r>
  <r>
    <s v="TX02-11"/>
    <s v="Upendra"/>
    <s v="Swati"/>
    <s v="uswati@naver.com"/>
    <x v="8"/>
    <s v="Chili Cinnamon Twist"/>
    <x v="0"/>
    <x v="42"/>
    <m/>
    <s v="NO"/>
  </r>
  <r>
    <s v="TX02-12"/>
    <s v="Sartaj"/>
    <s v="Probal"/>
    <s v="sprobal@webnode.com"/>
    <x v="13"/>
    <s v="Peanut Butter Cubes"/>
    <x v="0"/>
    <x v="42"/>
    <n v="785"/>
    <s v="YES"/>
  </r>
  <r>
    <s v="TX02-13"/>
    <s v="Amlankusum"/>
    <s v="Rajabhushan"/>
    <s v="arajabhushan@yandex.ru"/>
    <x v="4"/>
    <s v="Caramel Stuffed Bars"/>
    <x v="1"/>
    <x v="42"/>
    <n v="75"/>
    <s v="YES"/>
  </r>
  <r>
    <s v="TX02-14"/>
    <s v="Deepit"/>
    <s v="Ranjana"/>
    <s v="dranjana@360.cn"/>
    <x v="8"/>
    <s v="Hazelnut Praline Bars"/>
    <x v="2"/>
    <x v="43"/>
    <n v="880"/>
    <s v="YES"/>
  </r>
  <r>
    <s v="TX02-15"/>
    <s v="Hridaynath"/>
    <s v="Tendulkar"/>
    <s v="htendulkar9@php.net"/>
    <x v="3"/>
    <s v="Bourbon Vanilla Infusion"/>
    <x v="0"/>
    <x v="43"/>
    <n v="90"/>
    <s v="YES"/>
  </r>
  <r>
    <s v="TX02-16"/>
    <s v="Sreenivasa"/>
    <s v="Naik Gudiwada"/>
    <s v="snaik.gudiwada3@indiatimes.com"/>
    <x v="3"/>
    <s v="Mango Tango Delight"/>
    <x v="1"/>
    <x v="43"/>
    <n v="940"/>
    <s v="YES"/>
  </r>
  <r>
    <s v="TX02-17"/>
    <s v="Indu"/>
    <s v="Varada Sumedh"/>
    <s v="ivarada.sumedh@stumbleupon.com"/>
    <x v="1"/>
    <s v="Marshmallow Caramel Crunch"/>
    <x v="0"/>
    <x v="43"/>
    <n v="65"/>
    <s v="YES"/>
  </r>
  <r>
    <s v="TX02-18"/>
    <s v="Lalitchandra"/>
    <s v="Vadali"/>
    <s v="lvadali@alibaba.com"/>
    <x v="5"/>
    <s v="Lavender Honey Ganache"/>
    <x v="0"/>
    <x v="43"/>
    <n v="15"/>
    <s v="YES"/>
  </r>
  <r>
    <s v="TX02-19"/>
    <s v="Abhaya"/>
    <s v="Priyavardhan"/>
    <s v="apriyavardhan9@netvibes.com"/>
    <x v="5"/>
    <s v="Raspberry Choco"/>
    <x v="1"/>
    <x v="43"/>
    <n v="945"/>
    <s v="YES"/>
  </r>
  <r>
    <s v="TX02-20"/>
    <s v="Ayog"/>
    <s v="Chakrabarti"/>
    <s v="achakrabarti@elegantthemes.com"/>
    <x v="5"/>
    <s v="Marzipan Delight"/>
    <x v="2"/>
    <x v="44"/>
    <n v="395"/>
    <s v="YES"/>
  </r>
  <r>
    <s v="TX02-21"/>
    <s v="Narois"/>
    <s v="Motiwala"/>
    <s v="nmotiwala@oracle.com"/>
    <x v="6"/>
    <s v="Honeycomb Crunch Choco"/>
    <x v="2"/>
    <x v="45"/>
    <m/>
    <s v="NO"/>
  </r>
  <r>
    <s v="TX02-22"/>
    <s v="Rushil"/>
    <s v="Kripa"/>
    <s v="rkripa1@narod.ru"/>
    <x v="8"/>
    <s v="Baker's Choco Chips"/>
    <x v="0"/>
    <x v="45"/>
    <m/>
    <s v="NO"/>
  </r>
  <r>
    <s v="TX02-23"/>
    <s v="Mardav"/>
    <s v="Ramaswami"/>
    <s v="mramaswami2@indiatimes.com"/>
    <x v="3"/>
    <s v="Almond Butter Munch"/>
    <x v="1"/>
    <x v="45"/>
    <m/>
    <s v="NO"/>
  </r>
  <r>
    <s v="TX02-24"/>
    <s v="Shubhra"/>
    <s v="Potla"/>
    <s v="spotla1@1688.com"/>
    <x v="3"/>
    <s v="Tiramisu Truffle Bites"/>
    <x v="1"/>
    <x v="45"/>
    <n v="945"/>
    <s v="YES"/>
  </r>
  <r>
    <s v="TX02-25"/>
    <s v="Nazeer"/>
    <s v="Basha Mustafa"/>
    <s v="nbasha.mustafa@prweb.com"/>
    <x v="0"/>
    <s v="50% Dark Bites"/>
    <x v="1"/>
    <x v="45"/>
    <n v="595"/>
    <s v="YES"/>
  </r>
  <r>
    <s v="TX02-26"/>
    <s v="Amlankusum"/>
    <s v="Rajabhushan"/>
    <s v="arajabhushan@yandex.ru"/>
    <x v="4"/>
    <s v="After Nines"/>
    <x v="1"/>
    <x v="46"/>
    <m/>
    <s v="NO"/>
  </r>
  <r>
    <s v="TX02-27"/>
    <s v="Ayog"/>
    <s v="Chakrabarti"/>
    <s v="achakrabarti@elegantthemes.com"/>
    <x v="5"/>
    <s v="Honeycomb Crunch Choco"/>
    <x v="0"/>
    <x v="46"/>
    <m/>
    <s v="NO"/>
  </r>
  <r>
    <s v="TX02-28"/>
    <s v="Shevantilal"/>
    <s v="Muppala"/>
    <s v="smuppala@stumbleupon.com"/>
    <x v="3"/>
    <s v="Drinking Coco"/>
    <x v="2"/>
    <x v="46"/>
    <n v="365"/>
    <s v="YES"/>
  </r>
  <r>
    <s v="TX02-29"/>
    <s v="Devrat"/>
    <s v="Damarsingh"/>
    <s v="ddamarsingh@cam.ac.uk"/>
    <x v="1"/>
    <s v="Almond Choco"/>
    <x v="0"/>
    <x v="46"/>
    <n v="1680"/>
    <s v="YES"/>
  </r>
  <r>
    <s v="TX02-30"/>
    <s v="Vasavi"/>
    <s v="Veeravasarapu"/>
    <s v="vveeravasarapu4@ibm.com"/>
    <x v="12"/>
    <s v="Almond Raspberry Cluster"/>
    <x v="2"/>
    <x v="46"/>
    <n v="835"/>
    <s v="YES"/>
  </r>
  <r>
    <s v="TX02-31"/>
    <s v="Gopal"/>
    <s v="Venkata"/>
    <s v="gvenkata@flavors.me"/>
    <x v="4"/>
    <s v="Mint Chip Choco"/>
    <x v="1"/>
    <x v="46"/>
    <n v="190"/>
    <s v="YES"/>
  </r>
  <r>
    <s v="TX02-32"/>
    <s v="Anumati"/>
    <s v="Shyamari Meherhomji"/>
    <s v="ashyamari.meherhomji@apple.com"/>
    <x v="0"/>
    <s v="Smooth Sliky Salty"/>
    <x v="0"/>
    <x v="47"/>
    <m/>
    <s v="NO"/>
  </r>
  <r>
    <s v="TX02-33"/>
    <s v="Kantimoy"/>
    <s v="Pritish"/>
    <s v="kpritish5@jigsy.com"/>
    <x v="12"/>
    <s v="Choco Mint Medley"/>
    <x v="1"/>
    <x v="47"/>
    <m/>
    <s v="NO"/>
  </r>
  <r>
    <s v="TX02-34"/>
    <s v="Makshi"/>
    <s v="Vinutha"/>
    <s v="mvinutha6@samsung.com"/>
    <x v="7"/>
    <s v="Baker's Choco Chips"/>
    <x v="3"/>
    <x v="47"/>
    <n v="1815"/>
    <s v="YES"/>
  </r>
  <r>
    <s v="TX02-35"/>
    <s v="Mahindra"/>
    <s v="Sreedharan"/>
    <s v="msreedharan1@tinypic.com"/>
    <x v="0"/>
    <s v="Mint Chip Choco"/>
    <x v="1"/>
    <x v="47"/>
    <n v="720"/>
    <s v="YES"/>
  </r>
  <r>
    <s v="TX02-36"/>
    <s v="Ranajay"/>
    <s v="Kailashnath Richa"/>
    <s v="rkailashnath.richa8@wisc.edu"/>
    <x v="5"/>
    <s v="Maple Walnut Delight"/>
    <x v="0"/>
    <x v="47"/>
    <n v="75"/>
    <s v="YES"/>
  </r>
  <r>
    <s v="TX02-37"/>
    <s v="Shevantilal"/>
    <s v="Muppala"/>
    <s v="smuppala@stumbleupon.com"/>
    <x v="3"/>
    <s v="Cappuccino Filled Choco"/>
    <x v="2"/>
    <x v="48"/>
    <m/>
    <s v="NO"/>
  </r>
  <r>
    <s v="TX02-38"/>
    <s v="Tarala"/>
    <s v="Vishaal"/>
    <s v="tvishaal@mozilla.org"/>
    <x v="1"/>
    <s v="Choco Coated Almonds"/>
    <x v="0"/>
    <x v="48"/>
    <m/>
    <s v="NO"/>
  </r>
  <r>
    <s v="TX02-39"/>
    <s v="Shiuli"/>
    <s v="Sapna"/>
    <s v="ssapna@slate.com"/>
    <x v="4"/>
    <s v="99% Dark &amp; Pure"/>
    <x v="1"/>
    <x v="48"/>
    <n v="485"/>
    <s v="YES"/>
  </r>
  <r>
    <s v="TX02-40"/>
    <s v="Prasanna"/>
    <s v="Lakshmi Payasam"/>
    <s v="plakshmi.payasam2@apache.org"/>
    <x v="3"/>
    <s v="Smooth Sliky Salty"/>
    <x v="2"/>
    <x v="48"/>
    <n v="5"/>
    <s v="YES"/>
  </r>
  <r>
    <s v="TX02-41"/>
    <s v="Mahindra"/>
    <s v="Sreedharan"/>
    <s v="msreedharan1@tinypic.com"/>
    <x v="0"/>
    <s v="After Nines"/>
    <x v="2"/>
    <x v="48"/>
    <n v="530"/>
    <s v="YES"/>
  </r>
  <r>
    <s v="TX02-42"/>
    <s v="Sreenivasa"/>
    <s v="Naik Gudiwada"/>
    <s v="snaik.gudiwada3@indiatimes.com"/>
    <x v="3"/>
    <s v="Milk Bars"/>
    <x v="1"/>
    <x v="48"/>
    <n v="1500"/>
    <s v="YES"/>
  </r>
  <r>
    <s v="TX02-43"/>
    <s v="Agrata"/>
    <s v="Rajarama"/>
    <s v="arajarama9@360.cn"/>
    <x v="1"/>
    <s v="Pistachio Cardamom Crunch"/>
    <x v="0"/>
    <x v="49"/>
    <n v="630"/>
    <s v="YES"/>
  </r>
  <r>
    <s v="TX02-44"/>
    <s v="Pragya"/>
    <s v="Nilufar"/>
    <s v="pnilufar4@comsenz.com"/>
    <x v="4"/>
    <s v="Caramel Stuffed Bars"/>
    <x v="1"/>
    <x v="49"/>
    <n v="445"/>
    <s v="YES"/>
  </r>
  <r>
    <s v="TX02-45"/>
    <s v="Ramnath"/>
    <s v="Ravuri"/>
    <s v="rravuri8@blinklist.com"/>
    <x v="1"/>
    <s v="After Nines"/>
    <x v="1"/>
    <x v="49"/>
    <n v="910"/>
    <s v="YES"/>
  </r>
  <r>
    <s v="TX02-46"/>
    <s v="Sukhdev"/>
    <s v="Nageshwar"/>
    <s v="snageshwar@ucla.edu"/>
    <x v="10"/>
    <s v="Mint Chip Choco"/>
    <x v="0"/>
    <x v="49"/>
    <n v="915"/>
    <s v="YES"/>
  </r>
  <r>
    <s v="TX02-47"/>
    <s v="Bhuvan"/>
    <s v="Pals"/>
    <s v="bpals@theatlantic.com"/>
    <x v="4"/>
    <s v="Spicy Special Slims"/>
    <x v="0"/>
    <x v="49"/>
    <n v="45"/>
    <s v="YES"/>
  </r>
  <r>
    <s v="TX02-48"/>
    <s v="Yedukondalu"/>
    <s v="Panditula"/>
    <s v="ypanditula@hugedomains.com"/>
    <x v="0"/>
    <s v="Almond Choco"/>
    <x v="1"/>
    <x v="50"/>
    <m/>
    <s v="NO"/>
  </r>
  <r>
    <s v="TX02-49"/>
    <s v="Amlankusum"/>
    <s v="Rajabhushan"/>
    <s v="arajabhushan@yandex.ru"/>
    <x v="4"/>
    <s v="Orange Zest Delight"/>
    <x v="1"/>
    <x v="50"/>
    <n v="20"/>
    <s v="YES"/>
  </r>
  <r>
    <s v="TX02-50"/>
    <s v="Chandana"/>
    <s v="Sannidhi Surnilla"/>
    <s v="csannidhi.surnilla@nydailynews.com"/>
    <x v="7"/>
    <s v="70% Dark Bites"/>
    <x v="1"/>
    <x v="50"/>
    <n v="860"/>
    <s v="YES"/>
  </r>
  <r>
    <s v="TX02-51"/>
    <s v="Hemavati"/>
    <s v="Muthiah"/>
    <s v="hmuthiah@theatlantic.com"/>
    <x v="2"/>
    <s v="Choco Mint Medley"/>
    <x v="2"/>
    <x v="50"/>
    <n v="945"/>
    <s v="YES"/>
  </r>
  <r>
    <s v="TX02-52"/>
    <s v="Abhaya"/>
    <s v="Priyavardhan"/>
    <s v="apriyavardhan9@netvibes.com"/>
    <x v="5"/>
    <s v="Honeycomb Crunch Choco"/>
    <x v="2"/>
    <x v="50"/>
    <n v="330"/>
    <s v="YES"/>
  </r>
  <r>
    <s v="TX02-53"/>
    <s v="Godavari"/>
    <s v="Veena"/>
    <s v="gveena3@pcworld.com"/>
    <x v="8"/>
    <s v="Pistachio Rose Fusion"/>
    <x v="0"/>
    <x v="51"/>
    <m/>
    <s v="NO"/>
  </r>
  <r>
    <s v="TX02-54"/>
    <s v="Shubhra"/>
    <s v="Potla"/>
    <s v="spotla1@1688.com"/>
    <x v="3"/>
    <s v="Mint Chip Choco"/>
    <x v="0"/>
    <x v="51"/>
    <m/>
    <s v="NO"/>
  </r>
  <r>
    <s v="TX02-55"/>
    <s v="Agrata"/>
    <s v="Rajarama"/>
    <s v="arajarama9@360.cn"/>
    <x v="1"/>
    <s v="Caramel Stuffed Bars"/>
    <x v="0"/>
    <x v="51"/>
    <m/>
    <s v="NO"/>
  </r>
  <r>
    <s v="TX02-56"/>
    <s v="Sameer"/>
    <s v="Shashank Sapra"/>
    <s v="sshashank.sapra@oaic.gov.au"/>
    <x v="0"/>
    <s v="85% Dark Bars"/>
    <x v="0"/>
    <x v="52"/>
    <m/>
    <s v="NO"/>
  </r>
  <r>
    <s v="TX02-57"/>
    <s v="Abhaya"/>
    <s v="Priyavardhan"/>
    <s v="apriyavardhan9@netvibes.com"/>
    <x v="5"/>
    <s v="Baker's Choco Chips"/>
    <x v="1"/>
    <x v="52"/>
    <m/>
    <s v="NO"/>
  </r>
  <r>
    <s v="TX02-58"/>
    <s v="Agrata"/>
    <s v="Rajarama"/>
    <s v="arajarama9@360.cn"/>
    <x v="1"/>
    <s v="Mint Chip Choco"/>
    <x v="3"/>
    <x v="52"/>
    <n v="1535"/>
    <s v="YES"/>
  </r>
  <r>
    <s v="TX02-59"/>
    <s v="Sahaj"/>
    <s v="Jonnalagadda"/>
    <s v="sjonnalagadda@globo.com"/>
    <x v="5"/>
    <s v="Gingerbread Spiced Choco"/>
    <x v="2"/>
    <x v="52"/>
    <n v="590"/>
    <s v="YES"/>
  </r>
  <r>
    <s v="TX02-60"/>
    <s v="Raghuveer"/>
    <s v="Yettugunna"/>
    <s v="ryettugunna@reddit.com"/>
    <x v="5"/>
    <s v="Raspberry Cheesecake Swirl"/>
    <x v="0"/>
    <x v="52"/>
    <n v="385"/>
    <s v="YES"/>
  </r>
  <r>
    <s v="TX02-61"/>
    <s v="Gopal"/>
    <s v="Venkata"/>
    <s v="gvenkata@flavors.me"/>
    <x v="4"/>
    <s v="Organic Choco Syrup"/>
    <x v="0"/>
    <x v="53"/>
    <m/>
    <s v="NO"/>
  </r>
  <r>
    <s v="TX02-62"/>
    <s v="Suman"/>
    <s v="Katte"/>
    <s v="skatte@flavors.me"/>
    <x v="2"/>
    <s v="Espresso Bean Blast"/>
    <x v="1"/>
    <x v="53"/>
    <n v="645"/>
    <s v="YES"/>
  </r>
  <r>
    <s v="TX02-63"/>
    <s v="Shevantilal"/>
    <s v="Muppala"/>
    <s v="smuppala@stumbleupon.com"/>
    <x v="3"/>
    <s v="Baker's Choco Chips"/>
    <x v="0"/>
    <x v="53"/>
    <n v="750"/>
    <s v="YES"/>
  </r>
  <r>
    <s v="TX02-64"/>
    <s v="Rameshwari"/>
    <s v="Chikodi"/>
    <s v="rchikodi6@histats.com"/>
    <x v="7"/>
    <s v="Peanut Butter Cubes"/>
    <x v="3"/>
    <x v="53"/>
    <n v="110"/>
    <s v="YES"/>
  </r>
  <r>
    <s v="TX02-65"/>
    <s v="Lalit"/>
    <s v="Kothari"/>
    <s v="lkothari@blogtalkradio.com"/>
    <x v="0"/>
    <s v="Smooth Silky Salty"/>
    <x v="2"/>
    <x v="53"/>
    <n v="280"/>
    <s v="YES"/>
  </r>
  <r>
    <s v="TX02-66"/>
    <s v="Ramnath"/>
    <s v="Ravuri"/>
    <s v="rravuri8@blinklist.com"/>
    <x v="1"/>
    <s v="Salted Caramel Swirls"/>
    <x v="3"/>
    <x v="54"/>
    <m/>
    <s v="NO"/>
  </r>
  <r>
    <s v="TX02-67"/>
    <s v="Devrat"/>
    <s v="Damarsingh"/>
    <s v="ddamarsingh@cam.ac.uk"/>
    <x v="1"/>
    <s v="Milk Bars"/>
    <x v="2"/>
    <x v="54"/>
    <n v="195"/>
    <s v="YES"/>
  </r>
  <r>
    <s v="TX02-68"/>
    <s v="Vasavi"/>
    <s v="Veeravasarapu"/>
    <s v="vveeravasarapu4@ibm.com"/>
    <x v="12"/>
    <s v="85% Dark Bars"/>
    <x v="3"/>
    <x v="54"/>
    <n v="810"/>
    <s v="YES"/>
  </r>
  <r>
    <s v="TX02-69"/>
    <s v="Mahindra"/>
    <s v="Sreedharan"/>
    <s v="msreedharan1@tinypic.com"/>
    <x v="0"/>
    <s v="Butterscotch Dream Choco"/>
    <x v="2"/>
    <x v="54"/>
    <n v="690"/>
    <s v="YES"/>
  </r>
  <r>
    <s v="TX02-70"/>
    <s v="Prerana"/>
    <s v="Nishita"/>
    <s v="pnishita5@google.de"/>
    <x v="2"/>
    <s v="Praline-filled Bonbons"/>
    <x v="0"/>
    <x v="54"/>
    <n v="300"/>
    <s v="YES"/>
  </r>
  <r>
    <s v="TX02-71"/>
    <s v="Jagajeet"/>
    <s v="Viraj"/>
    <s v="jviraj@nba.com"/>
    <x v="7"/>
    <s v="Espresso Bean Blast"/>
    <x v="0"/>
    <x v="54"/>
    <n v="825"/>
    <s v="YES"/>
  </r>
  <r>
    <s v="TX02-72"/>
    <s v="John"/>
    <s v="Joseph"/>
    <s v="jjoseph@bluehost.com"/>
    <x v="3"/>
    <s v="Fruit &amp; Nut Bars"/>
    <x v="0"/>
    <x v="54"/>
    <n v="460"/>
    <s v="YES"/>
  </r>
  <r>
    <s v="TX02-73"/>
    <s v="Sarayu"/>
    <s v="Ragunathan"/>
    <s v="sragunathan2@nhs.uk"/>
    <x v="3"/>
    <s v="Drinking Coco"/>
    <x v="2"/>
    <x v="55"/>
    <m/>
    <s v="NO"/>
  </r>
  <r>
    <s v="TX02-74"/>
    <s v="Gopal"/>
    <s v="Venkata"/>
    <s v="gvenkata@flavors.me"/>
    <x v="4"/>
    <s v="Irish Cream Chocolate"/>
    <x v="0"/>
    <x v="55"/>
    <m/>
    <s v="NO"/>
  </r>
  <r>
    <s v="TX02-75"/>
    <s v="Ramalingam"/>
    <s v="Kothapeta"/>
    <s v="rkothapeta@nbcnews.com"/>
    <x v="0"/>
    <s v="Lemon Poppyseed Zing"/>
    <x v="2"/>
    <x v="55"/>
    <n v="210"/>
    <s v="YES"/>
  </r>
  <r>
    <s v="TX02-76"/>
    <s v="Asija"/>
    <s v="Pothireddy"/>
    <s v="apothireddy@psu.edu"/>
    <x v="4"/>
    <s v="99% Dark &amp; Pure"/>
    <x v="1"/>
    <x v="55"/>
    <n v="1170"/>
    <s v="YES"/>
  </r>
  <r>
    <s v="TX02-77"/>
    <s v="Sahaj"/>
    <s v="Jonnalagadda"/>
    <s v="sjonnalagadda@globo.com"/>
    <x v="5"/>
    <s v="Chili Cinnamon Twist"/>
    <x v="1"/>
    <x v="55"/>
    <n v="645"/>
    <s v="YES"/>
  </r>
  <r>
    <s v="TX02-78"/>
    <s v="Madhumati"/>
    <s v="Gazala Soumitra"/>
    <s v="mgazala.soumitra4@domainmarket.com"/>
    <x v="5"/>
    <s v="Almond Raspberry Cluster"/>
    <x v="2"/>
    <x v="55"/>
    <n v="785"/>
    <s v="YES"/>
  </r>
  <r>
    <s v="TX02-79"/>
    <s v="Suman"/>
    <s v="Katte"/>
    <s v="skatte@flavors.me"/>
    <x v="2"/>
    <s v="Manuka Honey Choco"/>
    <x v="0"/>
    <x v="56"/>
    <m/>
    <s v="NO"/>
  </r>
  <r>
    <s v="TX02-80"/>
    <s v="Subbarao"/>
    <s v="Malladi"/>
    <s v="smalladi@gmpg.org"/>
    <x v="3"/>
    <s v="Velvet Truffle Bites"/>
    <x v="1"/>
    <x v="56"/>
    <m/>
    <s v="NO"/>
  </r>
  <r>
    <s v="TX02-81"/>
    <s v="Gumwant"/>
    <s v="Veera"/>
    <s v="gveera9@tuttocitta.it"/>
    <x v="4"/>
    <s v="70% Dark Bites"/>
    <x v="0"/>
    <x v="56"/>
    <m/>
    <s v="NO"/>
  </r>
  <r>
    <s v="TX02-82"/>
    <s v="Mahindra"/>
    <s v="Sreedharan"/>
    <s v="msreedharan1@tinypic.com"/>
    <x v="0"/>
    <s v="Espresso Bean Blast"/>
    <x v="1"/>
    <x v="56"/>
    <m/>
    <s v="NO"/>
  </r>
  <r>
    <s v="TX02-83"/>
    <s v="Ranajay"/>
    <s v="Kailashnath Richa"/>
    <s v="rkailashnath.richa8@wisc.edu"/>
    <x v="5"/>
    <s v="Salted Caramel Swirls"/>
    <x v="0"/>
    <x v="56"/>
    <m/>
    <s v="NO"/>
  </r>
  <r>
    <s v="TX02-84"/>
    <s v="Sahas"/>
    <s v="Sanabhi Shrikant"/>
    <s v="ssanabhi.shrikant3@ted.com"/>
    <x v="0"/>
    <s v="Praline-filled Bonbons"/>
    <x v="1"/>
    <x v="56"/>
    <n v="785"/>
    <s v="YES"/>
  </r>
  <r>
    <s v="TX02-85"/>
    <s v="Raghuveer"/>
    <s v="Yettugunna"/>
    <s v="ryettugunna@reddit.com"/>
    <x v="5"/>
    <s v="Manuka Honey Choco"/>
    <x v="1"/>
    <x v="56"/>
    <n v="690"/>
    <s v="YES"/>
  </r>
  <r>
    <s v="TX02-86"/>
    <s v="Devasree"/>
    <s v="Fullara Saurin"/>
    <s v="dfullara.saurin3@prnewswire.com"/>
    <x v="8"/>
    <s v="Raspberry Choco"/>
    <x v="1"/>
    <x v="56"/>
    <n v="585"/>
    <s v="YES"/>
  </r>
  <r>
    <s v="TX02-87"/>
    <s v="Shiuli"/>
    <s v="Sapna"/>
    <s v="ssapna@slate.com"/>
    <x v="4"/>
    <s v="Choco Coated Almonds"/>
    <x v="3"/>
    <x v="56"/>
    <n v="375"/>
    <s v="YES"/>
  </r>
  <r>
    <s v="TX02-88"/>
    <s v="Kaishori"/>
    <s v="Harathi Kateel"/>
    <s v="kharathi.kateel@home.pl"/>
    <x v="4"/>
    <s v="Caramel Stuffed Bars"/>
    <x v="2"/>
    <x v="56"/>
    <n v="730"/>
    <s v="YES"/>
  </r>
  <r>
    <s v="TX02-89"/>
    <s v="Pragya"/>
    <s v="Nilufar"/>
    <s v="pnilufar4@comsenz.com"/>
    <x v="4"/>
    <s v="Cherry Almond Fudge"/>
    <x v="1"/>
    <x v="56"/>
    <n v="690"/>
    <s v="YES"/>
  </r>
  <r>
    <s v="TX02-90"/>
    <s v="Ayog"/>
    <s v="Chakrabarti"/>
    <s v="achakrabarti@elegantthemes.com"/>
    <x v="5"/>
    <s v="Nutty Bliss Bars"/>
    <x v="0"/>
    <x v="56"/>
    <n v="420"/>
    <s v="YES"/>
  </r>
  <r>
    <s v="TX02-91"/>
    <s v="Shevantilal"/>
    <s v="Muppala"/>
    <s v="smuppala@stumbleupon.com"/>
    <x v="3"/>
    <s v="After Nines"/>
    <x v="2"/>
    <x v="57"/>
    <m/>
    <s v="NO"/>
  </r>
  <r>
    <s v="TX02-92"/>
    <s v="Dinanath"/>
    <s v="Simhambhatla"/>
    <s v="dsimhambhatla@amazon.co.jp"/>
    <x v="13"/>
    <s v="Choco Coated Almonds"/>
    <x v="1"/>
    <x v="57"/>
    <m/>
    <s v="NO"/>
  </r>
  <r>
    <s v="TX02-93"/>
    <s v="Duran"/>
    <s v="Appala"/>
    <s v="dappala@elegantthemes.com"/>
    <x v="3"/>
    <s v="Choco Coated Almonds"/>
    <x v="0"/>
    <x v="57"/>
    <n v="370"/>
    <s v="YES"/>
  </r>
  <r>
    <s v="TX02-94"/>
    <s v="Kunja"/>
    <s v="Prashanta Vibha"/>
    <s v="kprashanta.vibha6@samsung.com"/>
    <x v="0"/>
    <s v="Honeycomb Crunch Choco"/>
    <x v="0"/>
    <x v="57"/>
    <n v="565"/>
    <s v="YES"/>
  </r>
  <r>
    <s v="TX02-95"/>
    <s v="Vasu"/>
    <s v="Nandin"/>
    <s v="vnandin@zimbio.com"/>
    <x v="0"/>
    <s v="Choco Mint Medley"/>
    <x v="1"/>
    <x v="57"/>
    <n v="140"/>
    <s v="YES"/>
  </r>
  <r>
    <s v="TX02-96"/>
    <s v="Suman"/>
    <s v="Katte"/>
    <s v="skatte@flavors.me"/>
    <x v="2"/>
    <s v="Baker's Choco Chips"/>
    <x v="2"/>
    <x v="58"/>
    <m/>
    <s v="NO"/>
  </r>
  <r>
    <s v="TX02-97"/>
    <s v="Krittika"/>
    <s v="Gaekwad"/>
    <s v="kgaekwad@mit.edu"/>
    <x v="2"/>
    <s v="Cappuccino Filled Choco"/>
    <x v="2"/>
    <x v="58"/>
    <m/>
    <s v="NO"/>
  </r>
  <r>
    <s v="TX02-98"/>
    <s v="Kamalakshi"/>
    <s v="Mukundan"/>
    <s v="kmukundan7@netlog.com"/>
    <x v="9"/>
    <s v="Fruit &amp; Nut Bars"/>
    <x v="3"/>
    <x v="58"/>
    <m/>
    <s v="NO"/>
  </r>
  <r>
    <s v="TX02-99"/>
    <s v="John"/>
    <s v="Joseph"/>
    <s v="jjoseph@bluehost.com"/>
    <x v="3"/>
    <s v="Choco Hazelnut Swirl"/>
    <x v="1"/>
    <x v="58"/>
    <n v="405"/>
    <s v="YES"/>
  </r>
  <r>
    <s v="TX03-00"/>
    <s v="Raghuveer"/>
    <s v="Yettugunna"/>
    <s v="ryettugunna@reddit.com"/>
    <x v="5"/>
    <s v="Smooth Silky Salty"/>
    <x v="2"/>
    <x v="59"/>
    <n v="80"/>
    <s v="YES"/>
  </r>
  <r>
    <s v="TX03-01"/>
    <s v="Bhuvan"/>
    <s v="Pals"/>
    <s v="bpals@theatlantic.com"/>
    <x v="4"/>
    <s v="Organic Choco Syrup"/>
    <x v="0"/>
    <x v="59"/>
    <n v="1110"/>
    <s v="YES"/>
  </r>
  <r>
    <s v="TX03-02"/>
    <s v="Hridaynath"/>
    <s v="Tendulkar"/>
    <s v="htendulkar9@php.net"/>
    <x v="3"/>
    <s v="Coconut Rum Rendezvous"/>
    <x v="0"/>
    <x v="59"/>
    <n v="1655"/>
    <s v="YES"/>
  </r>
  <r>
    <s v="TX03-03"/>
    <s v="Vasu"/>
    <s v="Nandin"/>
    <s v="vnandin@zimbio.com"/>
    <x v="0"/>
    <s v="Raspberry Cheesecake Swirl"/>
    <x v="0"/>
    <x v="59"/>
    <n v="505"/>
    <s v="YES"/>
  </r>
  <r>
    <s v="TX03-04"/>
    <s v="Hridaynath"/>
    <s v="Tendulkar"/>
    <s v="htendulkar9@php.net"/>
    <x v="3"/>
    <s v="Chili Cinnamon Twist"/>
    <x v="2"/>
    <x v="60"/>
    <m/>
    <s v="NO"/>
  </r>
  <r>
    <s v="TX03-05"/>
    <s v="Gowri"/>
    <s v="Sankar Chakrala"/>
    <s v="gsankar.chakrala@spotify.com"/>
    <x v="0"/>
    <s v="Tiramisu Truffle Bites"/>
    <x v="0"/>
    <x v="60"/>
    <n v="830"/>
    <s v="YES"/>
  </r>
  <r>
    <s v="TX03-06"/>
    <s v="Bhuvan"/>
    <s v="Pals"/>
    <s v="bpals@theatlantic.com"/>
    <x v="4"/>
    <s v="Spicy Special Slims"/>
    <x v="2"/>
    <x v="60"/>
    <n v="710"/>
    <s v="YES"/>
  </r>
  <r>
    <s v="TX03-07"/>
    <s v="Geena"/>
    <s v="Raghavanpillai"/>
    <s v="graghavanpillai6@g.co"/>
    <x v="3"/>
    <s v="Fruit &amp; Nut Bars"/>
    <x v="2"/>
    <x v="60"/>
    <n v="795"/>
    <s v="YES"/>
  </r>
  <r>
    <s v="TX03-08"/>
    <s v="Geena"/>
    <s v="Raghavanpillai"/>
    <s v="graghavanpillai6@g.co"/>
    <x v="3"/>
    <s v="Caramel Stuffed Bars"/>
    <x v="1"/>
    <x v="60"/>
    <n v="875"/>
    <s v="YES"/>
  </r>
  <r>
    <s v="TX03-09"/>
    <s v="Deepit"/>
    <s v="Ranjana"/>
    <s v="dranjana@360.cn"/>
    <x v="8"/>
    <s v="Blueberry Cheesecake Bliss"/>
    <x v="1"/>
    <x v="60"/>
    <n v="150"/>
    <s v="YES"/>
  </r>
  <r>
    <s v="TX03-10"/>
    <s v="Sawini"/>
    <s v="Chandan"/>
    <s v="schandan@dot.gov"/>
    <x v="1"/>
    <s v="70% Dark Bites"/>
    <x v="1"/>
    <x v="60"/>
    <n v="815"/>
    <s v="YES"/>
  </r>
  <r>
    <s v="TX03-11"/>
    <s v="Gowri"/>
    <s v="Sankar Chakrala"/>
    <s v="gsankar.chakrala@spotify.com"/>
    <x v="0"/>
    <s v="Almond Raspberry Cluster"/>
    <x v="0"/>
    <x v="60"/>
    <n v="30"/>
    <s v="YES"/>
  </r>
  <r>
    <s v="TX03-12"/>
    <s v="Chandana"/>
    <s v="Sannidhi Surnilla"/>
    <s v="csannidhi.surnilla@nydailynews.com"/>
    <x v="7"/>
    <s v="Mint Chip Choco"/>
    <x v="1"/>
    <x v="61"/>
    <m/>
    <s v="NO"/>
  </r>
  <r>
    <s v="TX03-13"/>
    <s v="Lalit"/>
    <s v="Kothari"/>
    <s v="lkothari@blogtalkradio.com"/>
    <x v="0"/>
    <s v="Fruit &amp; Nut Bars"/>
    <x v="2"/>
    <x v="61"/>
    <n v="500"/>
    <s v="YES"/>
  </r>
  <r>
    <s v="TX03-14"/>
    <s v="Hridaynath"/>
    <s v="Tendulkar"/>
    <s v="htendulkar9@php.net"/>
    <x v="3"/>
    <s v="Eclairs"/>
    <x v="1"/>
    <x v="61"/>
    <n v="110"/>
    <s v="YES"/>
  </r>
  <r>
    <s v="TX03-15"/>
    <s v="Ilesh"/>
    <s v="Dasgupta"/>
    <s v="idasgupta1@yolasite.com"/>
    <x v="9"/>
    <s v="50% Dark Bites"/>
    <x v="1"/>
    <x v="61"/>
    <n v="1145"/>
    <s v="YES"/>
  </r>
  <r>
    <s v="TX03-16"/>
    <s v="Kunja"/>
    <s v="Prashanta Vibha"/>
    <s v="kprashanta.vibha6@samsung.com"/>
    <x v="0"/>
    <s v="Chili Cinnamon Twist"/>
    <x v="1"/>
    <x v="61"/>
    <n v="15"/>
    <s v="YES"/>
  </r>
  <r>
    <s v="TX03-17"/>
    <s v="Anjushri"/>
    <s v="Chandiramani"/>
    <s v="achandiramani3@theatlantic.com"/>
    <x v="1"/>
    <s v="Almond Butter Munch"/>
    <x v="1"/>
    <x v="62"/>
    <m/>
    <s v="NO"/>
  </r>
  <r>
    <s v="TX03-18"/>
    <s v="Mayur"/>
    <s v="Kousika"/>
    <s v="mkousika4@typepad.com"/>
    <x v="11"/>
    <s v="Tiramisu Truffle Bites"/>
    <x v="0"/>
    <x v="62"/>
    <n v="25"/>
    <s v="YES"/>
  </r>
  <r>
    <s v="TX03-19"/>
    <s v="Asija"/>
    <s v="Pothireddy"/>
    <s v="apothireddy@psu.edu"/>
    <x v="4"/>
    <s v="99% Dark &amp; Pure"/>
    <x v="1"/>
    <x v="62"/>
    <n v="1420"/>
    <s v="YES"/>
  </r>
  <r>
    <s v="TX03-20"/>
    <s v="Devasree"/>
    <s v="Fullara Saurin"/>
    <s v="dfullara.saurin3@prnewswire.com"/>
    <x v="8"/>
    <s v="Lemon Poppyseed Zing"/>
    <x v="0"/>
    <x v="62"/>
    <n v="570"/>
    <s v="YES"/>
  </r>
  <r>
    <s v="TX03-21"/>
    <s v="Prerana"/>
    <s v="Nishita"/>
    <s v="pnishita5@google.de"/>
    <x v="2"/>
    <s v="Marshmallow Caramel Crunch"/>
    <x v="2"/>
    <x v="63"/>
    <n v="515"/>
    <s v="YES"/>
  </r>
  <r>
    <s v="TX03-22"/>
    <s v="Prerana"/>
    <s v="Nishita"/>
    <s v="pnishita5@google.de"/>
    <x v="2"/>
    <s v="Cherry Almond Fudge"/>
    <x v="2"/>
    <x v="63"/>
    <n v="130"/>
    <s v="YES"/>
  </r>
  <r>
    <s v="TX03-23"/>
    <s v="Tarala"/>
    <s v="Vishaal"/>
    <s v="tvishaal@mozilla.org"/>
    <x v="1"/>
    <s v="Organic Choco Syrup"/>
    <x v="1"/>
    <x v="63"/>
    <n v="1315"/>
    <s v="YES"/>
  </r>
  <r>
    <s v="TX03-24"/>
    <s v="Rupak"/>
    <s v="Mehra"/>
    <s v="rmehra@1und1.de"/>
    <x v="3"/>
    <s v="99% Dark &amp; Pure"/>
    <x v="0"/>
    <x v="63"/>
    <n v="250"/>
    <s v="YES"/>
  </r>
  <r>
    <s v="TX03-25"/>
    <s v="Krishnakanta"/>
    <s v="Vellanki"/>
    <s v="kvellanki2@netscape.com"/>
    <x v="5"/>
    <s v="Mango Tango Delight"/>
    <x v="0"/>
    <x v="63"/>
    <n v="490"/>
    <s v="YES"/>
  </r>
  <r>
    <s v="TX03-26"/>
    <s v="Devsena"/>
    <s v="Veluvalapalli"/>
    <s v="dveluvalapalli@adobe.com"/>
    <x v="9"/>
    <s v="Gingerbread Spiced Choco"/>
    <x v="0"/>
    <x v="64"/>
    <m/>
    <s v="NO"/>
  </r>
  <r>
    <s v="TX03-27"/>
    <s v="Sartaj"/>
    <s v="Probal"/>
    <s v="sprobal@webnode.com"/>
    <x v="13"/>
    <s v="After Nines"/>
    <x v="1"/>
    <x v="64"/>
    <m/>
    <s v="NO"/>
  </r>
  <r>
    <s v="TX03-28"/>
    <s v="Devasree"/>
    <s v="Fullara Saurin"/>
    <s v="dfullara.saurin3@prnewswire.com"/>
    <x v="8"/>
    <s v="Orange Choco"/>
    <x v="1"/>
    <x v="64"/>
    <m/>
    <s v="NO"/>
  </r>
  <r>
    <s v="TX03-29"/>
    <s v="Pratigya"/>
    <s v="Rema"/>
    <s v="prema@hubpages.com"/>
    <x v="7"/>
    <s v="Almond Butter Munch"/>
    <x v="0"/>
    <x v="64"/>
    <n v="345"/>
    <s v="YES"/>
  </r>
  <r>
    <s v="TX03-30"/>
    <s v="Parasuramudu"/>
    <s v="Jamakayala"/>
    <s v="pjamakayala@hhs.gov"/>
    <x v="4"/>
    <s v="99% Dark &amp; Pure"/>
    <x v="0"/>
    <x v="64"/>
    <n v="80"/>
    <s v="YES"/>
  </r>
  <r>
    <s v="TX03-31"/>
    <s v="Ramalingam"/>
    <s v="Kothapeta"/>
    <s v="rkothapeta@nbcnews.com"/>
    <x v="0"/>
    <s v="Mango Tango Delight"/>
    <x v="1"/>
    <x v="64"/>
    <n v="745"/>
    <s v="YES"/>
  </r>
  <r>
    <s v="TX03-32"/>
    <s v="Piyali"/>
    <s v="Mahanthapa"/>
    <s v="pmahanthapa9@senate.gov"/>
    <x v="1"/>
    <s v="Espresso Almond Crunch"/>
    <x v="1"/>
    <x v="65"/>
    <m/>
    <s v="NO"/>
  </r>
  <r>
    <s v="TX03-33"/>
    <s v="Vinanti"/>
    <s v="Choudhari"/>
    <s v="vchoudhari6@businessinsider.com"/>
    <x v="2"/>
    <s v="Choco Hazelnut Swirl"/>
    <x v="0"/>
    <x v="65"/>
    <m/>
    <s v="NO"/>
  </r>
  <r>
    <s v="TX03-34"/>
    <s v="Indu"/>
    <s v="Varada Sumedh"/>
    <s v="ivarada.sumedh@stumbleupon.com"/>
    <x v="1"/>
    <s v="Organic Choco Syrup"/>
    <x v="0"/>
    <x v="65"/>
    <n v="370"/>
    <s v="YES"/>
  </r>
  <r>
    <s v="TX03-35"/>
    <s v="Gowri"/>
    <s v="Sankar Chakrala"/>
    <s v="gsankar.chakrala@spotify.com"/>
    <x v="0"/>
    <s v="Eclairs"/>
    <x v="2"/>
    <x v="65"/>
    <n v="775"/>
    <s v="YES"/>
  </r>
  <r>
    <s v="TX03-36"/>
    <s v="Lalit"/>
    <s v="Kothari"/>
    <s v="lkothari@blogtalkradio.com"/>
    <x v="0"/>
    <s v="Fruit &amp; Nut Bars"/>
    <x v="0"/>
    <x v="66"/>
    <m/>
    <s v="NO"/>
  </r>
  <r>
    <s v="TX03-37"/>
    <s v="Jagajeet"/>
    <s v="Viraj"/>
    <s v="jviraj@nba.com"/>
    <x v="7"/>
    <s v="99% Dark &amp; Pure"/>
    <x v="1"/>
    <x v="66"/>
    <m/>
    <s v="NO"/>
  </r>
  <r>
    <s v="TX03-38"/>
    <s v="Kaishori"/>
    <s v="Harathi Kateel"/>
    <s v="kharathi.kateel@home.pl"/>
    <x v="4"/>
    <s v="After Nines"/>
    <x v="0"/>
    <x v="66"/>
    <n v="380"/>
    <s v="YES"/>
  </r>
  <r>
    <s v="TX03-39"/>
    <s v="Devasree"/>
    <s v="Fullara Saurin"/>
    <s v="dfullara.saurin3@prnewswire.com"/>
    <x v="8"/>
    <s v="Orange Choco"/>
    <x v="2"/>
    <x v="66"/>
    <n v="285"/>
    <s v="YES"/>
  </r>
  <r>
    <s v="TX03-40"/>
    <s v="Karuna"/>
    <s v="Pashupathy"/>
    <s v="kpashupathy3@netlog.com"/>
    <x v="3"/>
    <s v="Organic Choco Syrup"/>
    <x v="0"/>
    <x v="67"/>
    <m/>
    <s v="NO"/>
  </r>
  <r>
    <s v="TX03-41"/>
    <s v="Devasree"/>
    <s v="Fullara Saurin"/>
    <s v="dfullara.saurin3@prnewswire.com"/>
    <x v="8"/>
    <s v="Dark Chocolate Mousse"/>
    <x v="1"/>
    <x v="67"/>
    <n v="765"/>
    <s v="YES"/>
  </r>
  <r>
    <s v="TX03-42"/>
    <s v="Vasavi"/>
    <s v="Veeravasarapu"/>
    <s v="vveeravasarapu4@ibm.com"/>
    <x v="12"/>
    <s v="Dark Chocolate Mousse"/>
    <x v="1"/>
    <x v="67"/>
    <n v="200"/>
    <s v="YES"/>
  </r>
  <r>
    <s v="TX03-43"/>
    <s v="Chandana"/>
    <s v="Sannidhi Surnilla"/>
    <s v="csannidhi.surnilla@nydailynews.com"/>
    <x v="7"/>
    <s v="Spicy Special Slims"/>
    <x v="0"/>
    <x v="67"/>
    <n v="785"/>
    <s v="YES"/>
  </r>
  <r>
    <s v="TX03-44"/>
    <s v="Kulbhushan"/>
    <s v="Moorthy"/>
    <s v="kmoorthy6@cmu.edu"/>
    <x v="8"/>
    <s v="Bourbon Vanilla Infusion"/>
    <x v="0"/>
    <x v="67"/>
    <n v="955"/>
    <s v="YES"/>
  </r>
  <r>
    <s v="TX03-45"/>
    <s v="Tarala"/>
    <s v="Vishaal"/>
    <s v="tvishaal@mozilla.org"/>
    <x v="1"/>
    <s v="Marshmallow Caramel Crunch"/>
    <x v="1"/>
    <x v="67"/>
    <n v="1315"/>
    <s v="YES"/>
  </r>
  <r>
    <s v="TX03-46"/>
    <s v="Nazeer"/>
    <s v="Basha Mustafa"/>
    <s v="nbasha.mustafa@prweb.com"/>
    <x v="0"/>
    <s v="Organic Choco Syrup"/>
    <x v="2"/>
    <x v="68"/>
    <m/>
    <s v="NO"/>
  </r>
  <r>
    <s v="TX03-47"/>
    <s v="Sahas"/>
    <s v="Sanabhi Shrikant"/>
    <s v="ssanabhi.shrikant3@ted.com"/>
    <x v="0"/>
    <s v="Fruit &amp; Nut Bars"/>
    <x v="0"/>
    <x v="68"/>
    <n v="590"/>
    <s v="YES"/>
  </r>
  <r>
    <s v="TX03-48"/>
    <s v="Lalit"/>
    <s v="Kothari"/>
    <s v="lkothari@blogtalkradio.com"/>
    <x v="0"/>
    <s v="70% Dark Bites"/>
    <x v="2"/>
    <x v="68"/>
    <n v="1080"/>
    <s v="YES"/>
  </r>
  <r>
    <s v="TX03-49"/>
    <s v="Agrata"/>
    <s v="Rajarama"/>
    <s v="arajarama9@360.cn"/>
    <x v="1"/>
    <s v="Drinking Coco"/>
    <x v="1"/>
    <x v="68"/>
    <n v="145"/>
    <s v="YES"/>
  </r>
  <r>
    <s v="TX03-50"/>
    <s v="Amal"/>
    <s v="Nimesh"/>
    <s v="animesh@spotify.com"/>
    <x v="4"/>
    <s v="Butterscotch Dream Choco"/>
    <x v="2"/>
    <x v="69"/>
    <m/>
    <s v="NO"/>
  </r>
  <r>
    <s v="TX03-51"/>
    <s v="Sahas"/>
    <s v="Sanabhi Shrikant"/>
    <s v="ssanabhi.shrikant3@ted.com"/>
    <x v="0"/>
    <s v="99% Dark &amp; Pure"/>
    <x v="0"/>
    <x v="69"/>
    <n v="280"/>
    <s v="YES"/>
  </r>
  <r>
    <s v="TX03-52"/>
    <s v="Sartaj"/>
    <s v="Probal"/>
    <s v="sprobal@webnode.com"/>
    <x v="13"/>
    <s v="Choco Hazelnut Swirl"/>
    <x v="3"/>
    <x v="69"/>
    <n v="335"/>
    <s v="YES"/>
  </r>
  <r>
    <s v="TX03-53"/>
    <s v="Devrat"/>
    <s v="Damarsingh"/>
    <s v="ddamarsingh@cam.ac.uk"/>
    <x v="1"/>
    <s v="70% Dark Bites"/>
    <x v="2"/>
    <x v="69"/>
    <n v="830"/>
    <s v="YES"/>
  </r>
  <r>
    <s v="TX03-54"/>
    <s v="Kaishori"/>
    <s v="Harathi Kateel"/>
    <s v="kharathi.kateel@home.pl"/>
    <x v="4"/>
    <s v="Orange Choco"/>
    <x v="2"/>
    <x v="70"/>
    <m/>
    <s v="NO"/>
  </r>
  <r>
    <s v="TX03-55"/>
    <s v="Shevantilal"/>
    <s v="Muppala"/>
    <s v="smuppala@stumbleupon.com"/>
    <x v="3"/>
    <s v="Espresso Bean Blast"/>
    <x v="0"/>
    <x v="70"/>
    <m/>
    <s v="NO"/>
  </r>
  <r>
    <s v="TX03-56"/>
    <s v="Madhumati"/>
    <s v="Gazala Soumitra"/>
    <s v="mgazala.soumitra4@domainmarket.com"/>
    <x v="5"/>
    <s v="White Choc"/>
    <x v="1"/>
    <x v="70"/>
    <n v="505"/>
    <s v="YES"/>
  </r>
  <r>
    <s v="TX03-57"/>
    <s v="Ramnath"/>
    <s v="Ravuri"/>
    <s v="rravuri8@blinklist.com"/>
    <x v="1"/>
    <s v="Fruit &amp; Nut Bars"/>
    <x v="2"/>
    <x v="70"/>
    <n v="140"/>
    <s v="YES"/>
  </r>
  <r>
    <s v="TX03-58"/>
    <s v="Krishnakanta"/>
    <s v="Vellanki"/>
    <s v="kvellanki2@netscape.com"/>
    <x v="5"/>
    <s v="White Choc"/>
    <x v="0"/>
    <x v="70"/>
    <n v="125"/>
    <s v="YES"/>
  </r>
  <r>
    <s v="TX03-59"/>
    <s v="Suchira"/>
    <s v="Bhanupriya Tapti"/>
    <s v="sbhanupriya.tapti3@trellian.com"/>
    <x v="5"/>
    <s v="Milk Bars"/>
    <x v="0"/>
    <x v="70"/>
    <n v="730"/>
    <s v="YES"/>
  </r>
  <r>
    <s v="TX03-60"/>
    <s v="Sarojini"/>
    <s v="Naueshwara"/>
    <s v="snaueshwara@netscape.com"/>
    <x v="3"/>
    <s v="Orange Choco"/>
    <x v="0"/>
    <x v="71"/>
    <m/>
    <s v="NO"/>
  </r>
  <r>
    <s v="TX03-61"/>
    <s v="Abhaya"/>
    <s v="Priyavardhan"/>
    <s v="apriyavardhan9@netvibes.com"/>
    <x v="5"/>
    <s v="85% Dark Bars"/>
    <x v="2"/>
    <x v="71"/>
    <n v="775"/>
    <s v="YES"/>
  </r>
  <r>
    <s v="TX03-62"/>
    <s v="Kevalkumar"/>
    <s v="Solanki"/>
    <s v="ksolanki5@who.int"/>
    <x v="2"/>
    <s v="Spicy Special Slims"/>
    <x v="2"/>
    <x v="71"/>
    <n v="1385"/>
    <s v="YES"/>
  </r>
  <r>
    <s v="TX03-63"/>
    <s v="Suman"/>
    <s v="Katte"/>
    <s v="skatte@flavors.me"/>
    <x v="2"/>
    <s v="Honeycomb Crunch Choco"/>
    <x v="2"/>
    <x v="71"/>
    <n v="455"/>
    <s v="YES"/>
  </r>
  <r>
    <s v="TX03-64"/>
    <s v="Dinanath"/>
    <s v="Simhambhatla"/>
    <s v="dsimhambhatla@amazon.co.jp"/>
    <x v="13"/>
    <s v="Dark Chocolate Mousse"/>
    <x v="2"/>
    <x v="72"/>
    <m/>
    <s v="NO"/>
  </r>
  <r>
    <s v="TX03-65"/>
    <s v="Asija"/>
    <s v="Pothireddy"/>
    <s v="apothireddy@psu.edu"/>
    <x v="4"/>
    <s v="85% Dark Bars"/>
    <x v="0"/>
    <x v="72"/>
    <m/>
    <s v="NO"/>
  </r>
  <r>
    <s v="TX03-66"/>
    <s v="Rameshwari"/>
    <s v="Chikodi"/>
    <s v="rchikodi6@histats.com"/>
    <x v="7"/>
    <s v="Mango Tango Delight"/>
    <x v="0"/>
    <x v="72"/>
    <n v="530"/>
    <s v="YES"/>
  </r>
  <r>
    <s v="TX03-67"/>
    <s v="Hridaynath"/>
    <s v="Tendulkar"/>
    <s v="htendulkar9@php.net"/>
    <x v="3"/>
    <s v="Milk Bars"/>
    <x v="2"/>
    <x v="72"/>
    <n v="775"/>
    <s v="YES"/>
  </r>
  <r>
    <s v="TX03-68"/>
    <s v="Mahindra"/>
    <s v="Sreedharan"/>
    <s v="msreedharan1@tinypic.com"/>
    <x v="0"/>
    <s v="85% Dark Bars"/>
    <x v="0"/>
    <x v="72"/>
    <n v="965"/>
    <s v="YES"/>
  </r>
  <r>
    <s v="TX03-69"/>
    <s v="Gowri"/>
    <s v="Sankar Chakrala"/>
    <s v="gsankar.chakrala@spotify.com"/>
    <x v="0"/>
    <s v="Bourbon Vanilla Infusion"/>
    <x v="1"/>
    <x v="72"/>
    <n v="1140"/>
    <s v="YES"/>
  </r>
  <r>
    <s v="TX03-70"/>
    <s v="Ranajay"/>
    <s v="Kailashnath Richa"/>
    <s v="rkailashnath.richa8@wisc.edu"/>
    <x v="5"/>
    <s v="Spicy Special Slims"/>
    <x v="2"/>
    <x v="72"/>
    <n v="790"/>
    <s v="YES"/>
  </r>
  <r>
    <s v="TX03-71"/>
    <s v="Shevantilal"/>
    <s v="Muppala"/>
    <s v="smuppala@stumbleupon.com"/>
    <x v="3"/>
    <s v="Orange Zest Delight"/>
    <x v="2"/>
    <x v="72"/>
    <n v="695"/>
    <s v="YES"/>
  </r>
  <r>
    <s v="TX03-72"/>
    <s v="Narois"/>
    <s v="Motiwala"/>
    <s v="nmotiwala@oracle.com"/>
    <x v="6"/>
    <s v="After Nines"/>
    <x v="1"/>
    <x v="73"/>
    <n v="1115"/>
    <s v="YES"/>
  </r>
  <r>
    <s v="TX03-73"/>
    <s v="Gumwant"/>
    <s v="Veera"/>
    <s v="gveera9@tuttocitta.it"/>
    <x v="4"/>
    <s v="Velvet Truffle Bites"/>
    <x v="0"/>
    <x v="73"/>
    <n v="785"/>
    <s v="YES"/>
  </r>
  <r>
    <s v="TX03-74"/>
    <s v="Vinanti"/>
    <s v="Choudhari"/>
    <s v="vchoudhari6@businessinsider.com"/>
    <x v="2"/>
    <s v="Eclairs"/>
    <x v="1"/>
    <x v="73"/>
    <n v="255"/>
    <s v="YES"/>
  </r>
  <r>
    <s v="TX03-75"/>
    <s v="Shattesh"/>
    <s v="Utpat"/>
    <s v="sutpat1@github.com"/>
    <x v="9"/>
    <s v="Choco Mint Medley"/>
    <x v="0"/>
    <x v="73"/>
    <n v="15"/>
    <s v="YES"/>
  </r>
  <r>
    <s v="TX03-76"/>
    <s v="Hridaynath"/>
    <s v="Tendulkar"/>
    <s v="htendulkar9@php.net"/>
    <x v="3"/>
    <s v="Butterscotch Dream Choco"/>
    <x v="1"/>
    <x v="73"/>
    <n v="440"/>
    <s v="YES"/>
  </r>
  <r>
    <s v="TX03-77"/>
    <s v="Gopal"/>
    <s v="Venkata"/>
    <s v="gvenkata@flavors.me"/>
    <x v="4"/>
    <s v="Nutty Bliss Bars"/>
    <x v="2"/>
    <x v="73"/>
    <n v="1615"/>
    <s v="YES"/>
  </r>
  <r>
    <s v="TX03-78"/>
    <s v="Hridaynath"/>
    <s v="Tendulkar"/>
    <s v="htendulkar9@php.net"/>
    <x v="3"/>
    <s v="Sea Salted Toffee Choco"/>
    <x v="0"/>
    <x v="73"/>
    <n v="195"/>
    <s v="YES"/>
  </r>
  <r>
    <s v="TX03-79"/>
    <s v="Sravanthi"/>
    <s v="Chalaki"/>
    <s v="schalaki@artisteer.com"/>
    <x v="2"/>
    <s v="Eclairs"/>
    <x v="2"/>
    <x v="74"/>
    <m/>
    <s v="NO"/>
  </r>
  <r>
    <s v="TX03-80"/>
    <s v="Amlankusum"/>
    <s v="Rajabhushan"/>
    <s v="arajabhushan@yandex.ru"/>
    <x v="4"/>
    <s v="Espresso Almond Crunch"/>
    <x v="1"/>
    <x v="74"/>
    <n v="765"/>
    <s v="YES"/>
  </r>
  <r>
    <s v="TX03-81"/>
    <s v="Sravanthi"/>
    <s v="Chalaki"/>
    <s v="schalaki@artisteer.com"/>
    <x v="2"/>
    <s v="Drinking Coco"/>
    <x v="2"/>
    <x v="74"/>
    <n v="175"/>
    <s v="YES"/>
  </r>
  <r>
    <s v="TX03-82"/>
    <s v="Vanmala"/>
    <s v="Shriharsha"/>
    <s v="vshriharsha@infoseek.co.jp"/>
    <x v="9"/>
    <s v="Eclairs"/>
    <x v="3"/>
    <x v="74"/>
    <n v="270"/>
    <s v="YES"/>
  </r>
  <r>
    <s v="TX03-83"/>
    <s v="Shevantilal"/>
    <s v="Muppala"/>
    <s v="smuppala@stumbleupon.com"/>
    <x v="3"/>
    <s v="Eclairs"/>
    <x v="2"/>
    <x v="75"/>
    <m/>
    <s v="NO"/>
  </r>
  <r>
    <s v="TX03-84"/>
    <s v="Pragya"/>
    <s v="Nilufar"/>
    <s v="pnilufar4@comsenz.com"/>
    <x v="4"/>
    <s v="Manuka Honey Choco"/>
    <x v="1"/>
    <x v="75"/>
    <n v="525"/>
    <s v="YES"/>
  </r>
  <r>
    <s v="TX03-85"/>
    <s v="Subbarao"/>
    <s v="Malladi"/>
    <s v="smalladi@gmpg.org"/>
    <x v="3"/>
    <s v="50% Dark Bites"/>
    <x v="0"/>
    <x v="75"/>
    <n v="710"/>
    <s v="YES"/>
  </r>
  <r>
    <s v="TX03-86"/>
    <s v="Venkat"/>
    <s v="Kodi"/>
    <s v="vkodi4@reference.com"/>
    <x v="13"/>
    <s v="Dark Chocolate Mousse"/>
    <x v="1"/>
    <x v="75"/>
    <n v="1220"/>
    <s v="YES"/>
  </r>
  <r>
    <s v="TX03-87"/>
    <s v="Sahas"/>
    <s v="Sanabhi Shrikant"/>
    <s v="ssanabhi.shrikant3@ted.com"/>
    <x v="0"/>
    <s v="Sea Salted Toffee Choco"/>
    <x v="2"/>
    <x v="75"/>
    <n v="85"/>
    <s v="YES"/>
  </r>
  <r>
    <s v="TX03-88"/>
    <s v="Pratigya"/>
    <s v="Rema"/>
    <s v="prema@hubpages.com"/>
    <x v="7"/>
    <s v="Almond Butter Munch"/>
    <x v="2"/>
    <x v="75"/>
    <n v="875"/>
    <s v="YES"/>
  </r>
  <r>
    <s v="TX03-89"/>
    <s v="Sameer"/>
    <s v="Shashank Sapra"/>
    <s v="sshashank.sapra@oaic.gov.au"/>
    <x v="0"/>
    <s v="Bourbon Vanilla Infusion"/>
    <x v="0"/>
    <x v="75"/>
    <n v="185"/>
    <s v="YES"/>
  </r>
  <r>
    <s v="TX03-90"/>
    <s v="Ilesh"/>
    <s v="Dasgupta"/>
    <s v="idasgupta1@yolasite.com"/>
    <x v="9"/>
    <s v="99% Dark &amp; Pure"/>
    <x v="2"/>
    <x v="75"/>
    <n v="610"/>
    <s v="YES"/>
  </r>
  <r>
    <s v="TX03-91"/>
    <s v="Shattesh"/>
    <s v="Utpat"/>
    <s v="sutpat1@github.com"/>
    <x v="9"/>
    <s v="Pistachio Cardamom Crunch"/>
    <x v="0"/>
    <x v="76"/>
    <m/>
    <s v="NO"/>
  </r>
  <r>
    <s v="TX03-92"/>
    <s v="Sameer"/>
    <s v="Shashank Sapra"/>
    <s v="sshashank.sapra@oaic.gov.au"/>
    <x v="0"/>
    <s v="Smooth Sliky Salty"/>
    <x v="3"/>
    <x v="76"/>
    <n v="865"/>
    <s v="YES"/>
  </r>
  <r>
    <s v="TX03-93"/>
    <s v="Tarala"/>
    <s v="Vishaal"/>
    <s v="tvishaal@mozilla.org"/>
    <x v="1"/>
    <s v="Almond Butter Munch"/>
    <x v="0"/>
    <x v="77"/>
    <m/>
    <s v="NO"/>
  </r>
  <r>
    <s v="TX03-94"/>
    <s v="Sartaj"/>
    <s v="Probal"/>
    <s v="sprobal@webnode.com"/>
    <x v="13"/>
    <s v="Lemon Poppyseed Zing"/>
    <x v="3"/>
    <x v="77"/>
    <n v="365"/>
    <s v="YES"/>
  </r>
  <r>
    <s v="TX03-95"/>
    <s v="Prasanna"/>
    <s v="Lakshmi Payasam"/>
    <s v="plakshmi.payasam2@apache.org"/>
    <x v="3"/>
    <s v="Mint Chip Choco"/>
    <x v="2"/>
    <x v="77"/>
    <n v="390"/>
    <s v="YES"/>
  </r>
  <r>
    <s v="TX03-96"/>
    <s v="Nazeer"/>
    <s v="Basha Mustafa"/>
    <s v="nbasha.mustafa@prweb.com"/>
    <x v="0"/>
    <s v="50% Dark Bites"/>
    <x v="0"/>
    <x v="78"/>
    <m/>
    <s v="NO"/>
  </r>
  <r>
    <s v="TX03-97"/>
    <s v="Anumati"/>
    <s v="Shyamari Meherhomji"/>
    <s v="ashyamari.meherhomji@apple.com"/>
    <x v="0"/>
    <s v="Eclairs"/>
    <x v="1"/>
    <x v="78"/>
    <m/>
    <s v="NO"/>
  </r>
  <r>
    <s v="TX03-98"/>
    <s v="Rushil"/>
    <s v="Kripa"/>
    <s v="rkripa1@narod.ru"/>
    <x v="8"/>
    <s v="Spicy Special Slims"/>
    <x v="0"/>
    <x v="78"/>
    <n v="640"/>
    <s v="YES"/>
  </r>
  <r>
    <s v="TX03-99"/>
    <s v="Sahas"/>
    <s v="Sanabhi Shrikant"/>
    <s v="ssanabhi.shrikant3@ted.com"/>
    <x v="0"/>
    <s v="Hazelnut Praline Bars"/>
    <x v="3"/>
    <x v="78"/>
    <n v="365"/>
    <s v="YES"/>
  </r>
  <r>
    <s v="TX04-00"/>
    <s v="Subbarao"/>
    <s v="Malladi"/>
    <s v="smalladi@gmpg.org"/>
    <x v="3"/>
    <s v="Pistachio Cardamom Crunch"/>
    <x v="1"/>
    <x v="78"/>
    <n v="420"/>
    <s v="YES"/>
  </r>
  <r>
    <s v="TX04-01"/>
    <s v="Deepit"/>
    <s v="Ranjana"/>
    <s v="dranjana@360.cn"/>
    <x v="8"/>
    <s v="Spicy Special Slims"/>
    <x v="1"/>
    <x v="79"/>
    <m/>
    <s v="NO"/>
  </r>
  <r>
    <s v="TX04-02"/>
    <s v="Gumwant"/>
    <s v="Veera"/>
    <s v="gveera9@tuttocitta.it"/>
    <x v="4"/>
    <s v="Milk Bars"/>
    <x v="2"/>
    <x v="79"/>
    <m/>
    <s v="NO"/>
  </r>
  <r>
    <s v="TX04-03"/>
    <s v="Ponnan"/>
    <s v="Delhi"/>
    <s v="pdelhi@yale.edu"/>
    <x v="1"/>
    <s v="Cherry Almond Fudge"/>
    <x v="1"/>
    <x v="79"/>
    <n v="325"/>
    <s v="YES"/>
  </r>
  <r>
    <s v="TX04-04"/>
    <s v="Kunja"/>
    <s v="Prashanta Vibha"/>
    <s v="kprashanta.vibha6@samsung.com"/>
    <x v="0"/>
    <s v="Butterscotch Dream Choco"/>
    <x v="0"/>
    <x v="80"/>
    <n v="1300"/>
    <s v="YES"/>
  </r>
  <r>
    <s v="TX04-05"/>
    <s v="Ranajay"/>
    <s v="Kailashnath Richa"/>
    <s v="rkailashnath.richa8@wisc.edu"/>
    <x v="5"/>
    <s v="Marshmallow Caramel Crunch"/>
    <x v="0"/>
    <x v="80"/>
    <n v="270"/>
    <s v="YES"/>
  </r>
  <r>
    <s v="TX04-06"/>
    <s v="Sameer"/>
    <s v="Shashank Sapra"/>
    <s v="sshashank.sapra@oaic.gov.au"/>
    <x v="0"/>
    <s v="Dark Chocolate Mousse"/>
    <x v="2"/>
    <x v="81"/>
    <m/>
    <s v="NO"/>
  </r>
  <r>
    <s v="TX04-07"/>
    <s v="Amlankusum"/>
    <s v="Rajabhushan"/>
    <s v="arajabhushan@yandex.ru"/>
    <x v="4"/>
    <s v="Coconut Rum Rendezvous"/>
    <x v="0"/>
    <x v="81"/>
    <n v="975"/>
    <s v="YES"/>
  </r>
  <r>
    <s v="TX04-08"/>
    <s v="Hemavati"/>
    <s v="Muthiah"/>
    <s v="hmuthiah@theatlantic.com"/>
    <x v="2"/>
    <s v="Marzipan Delight"/>
    <x v="0"/>
    <x v="81"/>
    <n v="415"/>
    <s v="YES"/>
  </r>
  <r>
    <s v="TX04-09"/>
    <s v="Mahindra"/>
    <s v="Sreedharan"/>
    <s v="msreedharan1@tinypic.com"/>
    <x v="0"/>
    <s v="Chili Cinnamon Twist"/>
    <x v="2"/>
    <x v="81"/>
    <n v="935"/>
    <s v="YES"/>
  </r>
  <r>
    <s v="TX04-10"/>
    <s v="Rameshwari"/>
    <s v="Chikodi"/>
    <s v="rchikodi6@histats.com"/>
    <x v="7"/>
    <s v="Fruit &amp; Nut Bars"/>
    <x v="1"/>
    <x v="81"/>
    <n v="185"/>
    <s v="YES"/>
  </r>
  <r>
    <s v="TX04-11"/>
    <s v="Venkat"/>
    <s v="Kodi"/>
    <s v="vkodi4@reference.com"/>
    <x v="13"/>
    <s v="Maple Walnut Delight"/>
    <x v="0"/>
    <x v="81"/>
    <n v="395"/>
    <s v="YES"/>
  </r>
  <r>
    <s v="TX04-12"/>
    <s v="Kulbhushan"/>
    <s v="Moorthy"/>
    <s v="kmoorthy6@cmu.edu"/>
    <x v="8"/>
    <s v="70% Dark Bites"/>
    <x v="0"/>
    <x v="82"/>
    <n v="10"/>
    <s v="YES"/>
  </r>
  <r>
    <s v="TX04-13"/>
    <s v="Krittika"/>
    <s v="Gaekwad"/>
    <s v="kgaekwad@mit.edu"/>
    <x v="2"/>
    <s v="Manuka Honey Choco"/>
    <x v="0"/>
    <x v="82"/>
    <n v="1550"/>
    <s v="YES"/>
  </r>
  <r>
    <s v="TX04-14"/>
    <s v="Piyali"/>
    <s v="Mahanthapa"/>
    <s v="pmahanthapa9@senate.gov"/>
    <x v="1"/>
    <s v="Sea Salted Toffee Choco"/>
    <x v="1"/>
    <x v="82"/>
    <n v="10"/>
    <s v="YES"/>
  </r>
  <r>
    <s v="TX04-15"/>
    <s v="Kantimoy"/>
    <s v="Pritish"/>
    <s v="kpritish5@jigsy.com"/>
    <x v="12"/>
    <s v="Coconut Rum Rendezvous"/>
    <x v="0"/>
    <x v="82"/>
    <n v="60"/>
    <s v="YES"/>
  </r>
  <r>
    <s v="TX04-16"/>
    <s v="Shulabh"/>
    <s v="Qutub Sundaramoorthy"/>
    <s v="squtub.sundaramoorthy@wikispaces.com"/>
    <x v="2"/>
    <s v="Spicy Special Slims"/>
    <x v="2"/>
    <x v="82"/>
    <n v="570"/>
    <s v="YES"/>
  </r>
  <r>
    <s v="TX04-17"/>
    <s v="Rupak"/>
    <s v="Mehra"/>
    <s v="rmehra@1und1.de"/>
    <x v="3"/>
    <s v="85% Dark Bars"/>
    <x v="0"/>
    <x v="83"/>
    <m/>
    <s v="NO"/>
  </r>
  <r>
    <s v="TX04-18"/>
    <s v="Amal"/>
    <s v="Nimesh"/>
    <s v="animesh@spotify.com"/>
    <x v="4"/>
    <s v="Choco Hazelnut Swirl"/>
    <x v="0"/>
    <x v="83"/>
    <n v="1490"/>
    <s v="YES"/>
  </r>
  <r>
    <s v="TX04-19"/>
    <s v="Amal"/>
    <s v="Nimesh"/>
    <s v="animesh@spotify.com"/>
    <x v="4"/>
    <s v="Gingerbread Spiced Choco"/>
    <x v="2"/>
    <x v="83"/>
    <n v="950"/>
    <s v="YES"/>
  </r>
  <r>
    <s v="TX04-20"/>
    <s v="Prasanna"/>
    <s v="Lakshmi Payasam"/>
    <s v="plakshmi.payasam2@apache.org"/>
    <x v="3"/>
    <s v="Espresso Bean Blast"/>
    <x v="0"/>
    <x v="83"/>
    <n v="370"/>
    <s v="YES"/>
  </r>
  <r>
    <s v="TX04-21"/>
    <s v="Asija"/>
    <s v="Pothireddy"/>
    <s v="apothireddy@psu.edu"/>
    <x v="4"/>
    <s v="Spicy Special Slims"/>
    <x v="3"/>
    <x v="83"/>
    <n v="1075"/>
    <s v="YES"/>
  </r>
  <r>
    <s v="TX04-22"/>
    <s v="Ponnan"/>
    <s v="Delhi"/>
    <s v="pdelhi@yale.edu"/>
    <x v="1"/>
    <s v="Eclairs"/>
    <x v="1"/>
    <x v="84"/>
    <n v="310"/>
    <s v="YES"/>
  </r>
  <r>
    <s v="TX04-23"/>
    <s v="Vasu"/>
    <s v="Nandin"/>
    <s v="vnandin@zimbio.com"/>
    <x v="0"/>
    <s v="Butterscotch Dream Choco"/>
    <x v="1"/>
    <x v="85"/>
    <m/>
    <s v="NO"/>
  </r>
  <r>
    <s v="TX04-24"/>
    <s v="Lalit"/>
    <s v="Kothari"/>
    <s v="lkothari@blogtalkradio.com"/>
    <x v="0"/>
    <s v="85% Dark Bars"/>
    <x v="0"/>
    <x v="85"/>
    <n v="750"/>
    <s v="YES"/>
  </r>
  <r>
    <s v="TX04-25"/>
    <s v="Shulabh"/>
    <s v="Qutub Sundaramoorthy"/>
    <s v="squtub.sundaramoorthy@wikispaces.com"/>
    <x v="2"/>
    <s v="Sea Salted Toffee Choco"/>
    <x v="2"/>
    <x v="85"/>
    <n v="85"/>
    <s v="YES"/>
  </r>
  <r>
    <s v="TX04-26"/>
    <s v="Anumati"/>
    <s v="Shyamari Meherhomji"/>
    <s v="ashyamari.meherhomji@apple.com"/>
    <x v="0"/>
    <s v="50% Dark Bites"/>
    <x v="0"/>
    <x v="85"/>
    <n v="375"/>
    <s v="YES"/>
  </r>
  <r>
    <s v="TX04-27"/>
    <s v="Dinanath"/>
    <s v="Simhambhatla"/>
    <s v="dsimhambhatla@amazon.co.jp"/>
    <x v="13"/>
    <s v="Spicy Special Slims"/>
    <x v="1"/>
    <x v="85"/>
    <n v="1010"/>
    <s v="YES"/>
  </r>
  <r>
    <s v="TX04-28"/>
    <s v="Indu"/>
    <s v="Varada Sumedh"/>
    <s v="ivarada.sumedh@stumbleupon.com"/>
    <x v="1"/>
    <s v="Mint Chip Choco"/>
    <x v="0"/>
    <x v="85"/>
    <n v="315"/>
    <s v="YES"/>
  </r>
  <r>
    <s v="TX04-29"/>
    <s v="Kevalkumar"/>
    <s v="Solanki"/>
    <s v="ksolanki5@who.int"/>
    <x v="2"/>
    <s v="99% Dark &amp; Pure"/>
    <x v="0"/>
    <x v="86"/>
    <m/>
    <s v="NO"/>
  </r>
  <r>
    <s v="TX04-30"/>
    <s v="Duran"/>
    <s v="Appala"/>
    <s v="dappala@elegantthemes.com"/>
    <x v="3"/>
    <s v="Tiramisu Truffle Bites"/>
    <x v="0"/>
    <x v="86"/>
    <m/>
    <s v="NO"/>
  </r>
  <r>
    <s v="TX04-31"/>
    <s v="Lalit"/>
    <s v="Kothari"/>
    <s v="lkothari@blogtalkradio.com"/>
    <x v="0"/>
    <s v="Chili Cinnamon Twist"/>
    <x v="1"/>
    <x v="86"/>
    <m/>
    <s v="NO"/>
  </r>
  <r>
    <s v="TX04-32"/>
    <s v="Ayog"/>
    <s v="Chakrabarti"/>
    <s v="achakrabarti@elegantthemes.com"/>
    <x v="5"/>
    <s v="70% Dark Bites"/>
    <x v="2"/>
    <x v="86"/>
    <n v="65"/>
    <s v="YES"/>
  </r>
  <r>
    <s v="TX04-33"/>
    <s v="Amal"/>
    <s v="Nimesh"/>
    <s v="animesh@spotify.com"/>
    <x v="4"/>
    <s v="Espresso Almond Crunch"/>
    <x v="2"/>
    <x v="86"/>
    <n v="975"/>
    <s v="YES"/>
  </r>
  <r>
    <s v="TX04-34"/>
    <s v="Sarayu"/>
    <s v="Ragunathan"/>
    <s v="sragunathan2@nhs.uk"/>
    <x v="3"/>
    <s v="Orange Zest Delight"/>
    <x v="2"/>
    <x v="86"/>
    <n v="370"/>
    <s v="YES"/>
  </r>
  <r>
    <s v="TX04-35"/>
    <s v="Shattesh"/>
    <s v="Utpat"/>
    <s v="sutpat1@github.com"/>
    <x v="9"/>
    <s v="Praline-filled Bonbons"/>
    <x v="0"/>
    <x v="86"/>
    <n v="480"/>
    <s v="YES"/>
  </r>
  <r>
    <s v="TX04-36"/>
    <s v="Venkat"/>
    <s v="Kodi"/>
    <s v="vkodi4@reference.com"/>
    <x v="13"/>
    <s v="Almond Raspberry Cluster"/>
    <x v="1"/>
    <x v="86"/>
    <n v="180"/>
    <s v="YES"/>
  </r>
  <r>
    <s v="TX04-37"/>
    <s v="Jaishree"/>
    <s v="Atasi Yavatkar"/>
    <s v="jatasi.yavatkar7@theglobeandmail.com"/>
    <x v="2"/>
    <s v="Blueberry Cheesecake Bliss"/>
    <x v="2"/>
    <x v="87"/>
    <m/>
    <s v="NO"/>
  </r>
  <r>
    <s v="TX04-38"/>
    <s v="Sahas"/>
    <s v="Sanabhi Shrikant"/>
    <s v="ssanabhi.shrikant3@ted.com"/>
    <x v="0"/>
    <s v="Maple Walnut Delight"/>
    <x v="0"/>
    <x v="87"/>
    <m/>
    <s v="NO"/>
  </r>
  <r>
    <s v="TX04-39"/>
    <s v="Pragya"/>
    <s v="Nilufar"/>
    <s v="pnilufar4@comsenz.com"/>
    <x v="4"/>
    <s v="50% Dark Bites"/>
    <x v="0"/>
    <x v="87"/>
    <n v="470"/>
    <s v="YES"/>
  </r>
  <r>
    <s v="TX04-40"/>
    <s v="Amal"/>
    <s v="Nimesh"/>
    <s v="animesh@spotify.com"/>
    <x v="4"/>
    <s v="Milk Bars"/>
    <x v="0"/>
    <x v="87"/>
    <n v="1790"/>
    <s v="YES"/>
  </r>
  <r>
    <s v="TX04-41"/>
    <s v="Shevantilal"/>
    <s v="Muppala"/>
    <s v="smuppala@stumbleupon.com"/>
    <x v="3"/>
    <s v="Milk Bars"/>
    <x v="2"/>
    <x v="87"/>
    <n v="80"/>
    <s v="YES"/>
  </r>
  <r>
    <s v="TX04-42"/>
    <s v="Ilesh"/>
    <s v="Dasgupta"/>
    <s v="idasgupta1@yolasite.com"/>
    <x v="9"/>
    <s v="Organic Choco Syrup"/>
    <x v="0"/>
    <x v="87"/>
    <n v="355"/>
    <s v="YES"/>
  </r>
  <r>
    <s v="TX04-43"/>
    <s v="Kantimoy"/>
    <s v="Pritish"/>
    <s v="kpritish5@jigsy.com"/>
    <x v="12"/>
    <s v="Eclairs"/>
    <x v="3"/>
    <x v="87"/>
    <n v="113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2">
    <pivotField showAll="0"/>
    <pivotField showAll="0"/>
    <pivotField showAll="0"/>
    <pivotField showAll="0"/>
    <pivotField showAll="0"/>
    <pivotField showAll="0"/>
    <pivotField showAll="0"/>
    <pivotField axis="axisRow" numFmtId="15" showAll="0">
      <items count="15">
        <item x="0"/>
        <item x="1"/>
        <item x="2"/>
        <item x="3"/>
        <item x="4"/>
        <item x="5"/>
        <item x="6"/>
        <item x="7"/>
        <item x="8"/>
        <item x="9"/>
        <item x="10"/>
        <item x="11"/>
        <item x="12"/>
        <item x="13"/>
        <item t="default"/>
      </items>
    </pivotField>
    <pivotField dataField="1" showAll="0"/>
    <pivotField showAll="0"/>
    <pivotField showAll="0" defaultSubtotal="0">
      <items count="6">
        <item sd="0" x="0"/>
        <item x="1"/>
        <item sd="0" x="2"/>
        <item sd="0" x="3"/>
        <item x="4"/>
        <item sd="0" x="5"/>
      </items>
    </pivotField>
    <pivotField axis="axisRow" showAll="0" defaultSubtotal="0">
      <items count="4">
        <item sd="0" x="0"/>
        <item x="1"/>
        <item x="2"/>
        <item sd="0" x="3"/>
      </items>
    </pivotField>
  </pivotFields>
  <rowFields count="2">
    <field x="11"/>
    <field x="7"/>
  </rowFields>
  <rowItems count="6">
    <i>
      <x v="1"/>
    </i>
    <i r="1">
      <x v="12"/>
    </i>
    <i>
      <x v="2"/>
    </i>
    <i r="1">
      <x v="1"/>
    </i>
    <i r="1">
      <x v="2"/>
    </i>
    <i t="grand">
      <x/>
    </i>
  </rowItems>
  <colItems count="1">
    <i/>
  </colItems>
  <dataFields count="1">
    <dataField name="Sum of Purchase Amount" fld="8" baseField="11" baseItem="1"/>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location ref="A3:C8" firstHeaderRow="0" firstDataRow="1" firstDataCol="1"/>
  <pivotFields count="12">
    <pivotField dataField="1"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numFmtId="15" showAll="0"/>
    <pivotField dataField="1" showAll="0"/>
    <pivotField showAll="0"/>
    <pivotField showAll="0" defaultSubtotal="0"/>
    <pivotField showAll="0" defaultSubtotal="0"/>
  </pivotFields>
  <rowFields count="1">
    <field x="6"/>
  </rowFields>
  <rowItems count="5">
    <i>
      <x v="3"/>
    </i>
    <i>
      <x/>
    </i>
    <i>
      <x v="1"/>
    </i>
    <i>
      <x v="2"/>
    </i>
    <i t="grand">
      <x/>
    </i>
  </rowItems>
  <colFields count="1">
    <field x="-2"/>
  </colFields>
  <colItems count="2">
    <i>
      <x/>
    </i>
    <i i="1">
      <x v="1"/>
    </i>
  </colItems>
  <dataFields count="2">
    <dataField name="Sum of Purchase Amount" fld="8" baseField="6" baseItem="0"/>
    <dataField name="Count of Txn ID" fld="0" subtotal="count" baseField="0" baseItem="0"/>
  </dataFields>
  <chartFormats count="2">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8" firstHeaderRow="1" firstDataRow="3" firstDataCol="1"/>
  <pivotFields count="12">
    <pivotField showAll="0"/>
    <pivotField showAll="0"/>
    <pivotField showAll="0"/>
    <pivotField showAll="0"/>
    <pivotField axis="axisRow" showAll="0" sortType="ascending">
      <items count="15">
        <item x="7"/>
        <item x="10"/>
        <item x="1"/>
        <item x="8"/>
        <item x="3"/>
        <item x="6"/>
        <item x="9"/>
        <item x="0"/>
        <item x="11"/>
        <item x="4"/>
        <item x="2"/>
        <item x="12"/>
        <item x="5"/>
        <item x="13"/>
        <item t="default"/>
      </items>
    </pivotField>
    <pivotField showAll="0"/>
    <pivotField showAll="0">
      <items count="5">
        <item h="1" x="1"/>
        <item h="1" x="2"/>
        <item x="3"/>
        <item h="1" x="0"/>
        <item t="default"/>
      </items>
    </pivotField>
    <pivotField axis="axisCol" numFmtId="15" showAll="0">
      <items count="15">
        <item x="0"/>
        <item x="1"/>
        <item x="2"/>
        <item x="3"/>
        <item x="4"/>
        <item x="5"/>
        <item x="6"/>
        <item x="7"/>
        <item x="8"/>
        <item x="9"/>
        <item x="10"/>
        <item x="11"/>
        <item x="12"/>
        <item x="13"/>
        <item t="default"/>
      </items>
    </pivotField>
    <pivotField dataField="1" showAll="0"/>
    <pivotField showAll="0"/>
    <pivotField showAll="0" defaultSubtotal="0"/>
    <pivotField axis="axisCol" showAll="0" defaultSubtotal="0">
      <items count="4">
        <item x="0"/>
        <item x="1"/>
        <item x="2"/>
        <item x="3"/>
      </items>
    </pivotField>
  </pivotFields>
  <rowFields count="1">
    <field x="4"/>
  </rowFields>
  <rowItems count="13">
    <i>
      <x/>
    </i>
    <i>
      <x v="2"/>
    </i>
    <i>
      <x v="3"/>
    </i>
    <i>
      <x v="4"/>
    </i>
    <i>
      <x v="5"/>
    </i>
    <i>
      <x v="6"/>
    </i>
    <i>
      <x v="7"/>
    </i>
    <i>
      <x v="9"/>
    </i>
    <i>
      <x v="10"/>
    </i>
    <i>
      <x v="11"/>
    </i>
    <i>
      <x v="12"/>
    </i>
    <i>
      <x v="13"/>
    </i>
    <i t="grand">
      <x/>
    </i>
  </rowItems>
  <colFields count="2">
    <field x="11"/>
    <field x="7"/>
  </colFields>
  <colItems count="4">
    <i>
      <x v="1"/>
      <x v="12"/>
    </i>
    <i>
      <x v="2"/>
      <x v="1"/>
    </i>
    <i r="1">
      <x v="2"/>
    </i>
    <i t="grand">
      <x/>
    </i>
  </colItems>
  <dataFields count="1">
    <dataField name="Sum of Purchase Amount" fld="8" baseField="4" baseItem="0" numFmtId="3"/>
  </dataFields>
  <formats count="4">
    <format dxfId="7">
      <pivotArea collapsedLevelsAreSubtotals="1" fieldPosition="0">
        <references count="3">
          <reference field="4" count="1">
            <x v="9"/>
          </reference>
          <reference field="7" count="1" selected="0">
            <x v="12"/>
          </reference>
          <reference field="11" count="1" selected="0">
            <x v="1"/>
          </reference>
        </references>
      </pivotArea>
    </format>
    <format dxfId="6">
      <pivotArea collapsedLevelsAreSubtotals="1" fieldPosition="0">
        <references count="3">
          <reference field="4" count="1">
            <x v="7"/>
          </reference>
          <reference field="7" count="1" selected="0">
            <x v="12"/>
          </reference>
          <reference field="11" count="1" selected="0">
            <x v="1"/>
          </reference>
        </references>
      </pivotArea>
    </format>
    <format dxfId="5">
      <pivotArea outline="0" collapsedLevelsAreSubtotals="1" fieldPosition="0"/>
    </format>
    <format dxfId="4">
      <pivotArea outline="0" collapsedLevelsAreSubtotals="1" fieldPosition="0"/>
    </format>
  </formats>
  <conditionalFormats count="1">
    <conditionalFormat scope="field" priority="1">
      <pivotAreas count="1">
        <pivotArea outline="0" collapsedLevelsAreSubtotals="1" fieldPosition="0">
          <references count="3">
            <reference field="4294967294" count="1" selected="0">
              <x v="0"/>
            </reference>
            <reference field="4" count="0" selected="0"/>
            <reference field="7" count="0" selected="0"/>
          </references>
        </pivotArea>
      </pivotAreas>
    </conditionalFormat>
  </conditionalFormats>
  <chartFormats count="39">
    <chartFormat chart="1" format="3" series="1">
      <pivotArea type="data" outline="0" fieldPosition="0">
        <references count="3">
          <reference field="4294967294" count="1" selected="0">
            <x v="0"/>
          </reference>
          <reference field="7" count="1" selected="0">
            <x v="12"/>
          </reference>
          <reference field="11" count="1" selected="0">
            <x v="1"/>
          </reference>
        </references>
      </pivotArea>
    </chartFormat>
    <chartFormat chart="1" format="4">
      <pivotArea type="data" outline="0" fieldPosition="0">
        <references count="4">
          <reference field="4294967294" count="1" selected="0">
            <x v="0"/>
          </reference>
          <reference field="4" count="1" selected="0">
            <x v="0"/>
          </reference>
          <reference field="7" count="1" selected="0">
            <x v="12"/>
          </reference>
          <reference field="11" count="1" selected="0">
            <x v="1"/>
          </reference>
        </references>
      </pivotArea>
    </chartFormat>
    <chartFormat chart="1" format="5">
      <pivotArea type="data" outline="0" fieldPosition="0">
        <references count="4">
          <reference field="4294967294" count="1" selected="0">
            <x v="0"/>
          </reference>
          <reference field="4" count="1" selected="0">
            <x v="2"/>
          </reference>
          <reference field="7" count="1" selected="0">
            <x v="12"/>
          </reference>
          <reference field="11" count="1" selected="0">
            <x v="1"/>
          </reference>
        </references>
      </pivotArea>
    </chartFormat>
    <chartFormat chart="1" format="6">
      <pivotArea type="data" outline="0" fieldPosition="0">
        <references count="4">
          <reference field="4294967294" count="1" selected="0">
            <x v="0"/>
          </reference>
          <reference field="4" count="1" selected="0">
            <x v="3"/>
          </reference>
          <reference field="7" count="1" selected="0">
            <x v="12"/>
          </reference>
          <reference field="11" count="1" selected="0">
            <x v="1"/>
          </reference>
        </references>
      </pivotArea>
    </chartFormat>
    <chartFormat chart="1" format="7">
      <pivotArea type="data" outline="0" fieldPosition="0">
        <references count="4">
          <reference field="4294967294" count="1" selected="0">
            <x v="0"/>
          </reference>
          <reference field="4" count="1" selected="0">
            <x v="4"/>
          </reference>
          <reference field="7" count="1" selected="0">
            <x v="12"/>
          </reference>
          <reference field="11" count="1" selected="0">
            <x v="1"/>
          </reference>
        </references>
      </pivotArea>
    </chartFormat>
    <chartFormat chart="1" format="8">
      <pivotArea type="data" outline="0" fieldPosition="0">
        <references count="4">
          <reference field="4294967294" count="1" selected="0">
            <x v="0"/>
          </reference>
          <reference field="4" count="1" selected="0">
            <x v="5"/>
          </reference>
          <reference field="7" count="1" selected="0">
            <x v="12"/>
          </reference>
          <reference field="11" count="1" selected="0">
            <x v="1"/>
          </reference>
        </references>
      </pivotArea>
    </chartFormat>
    <chartFormat chart="1" format="9">
      <pivotArea type="data" outline="0" fieldPosition="0">
        <references count="4">
          <reference field="4294967294" count="1" selected="0">
            <x v="0"/>
          </reference>
          <reference field="4" count="1" selected="0">
            <x v="6"/>
          </reference>
          <reference field="7" count="1" selected="0">
            <x v="12"/>
          </reference>
          <reference field="11" count="1" selected="0">
            <x v="1"/>
          </reference>
        </references>
      </pivotArea>
    </chartFormat>
    <chartFormat chart="1" format="10">
      <pivotArea type="data" outline="0" fieldPosition="0">
        <references count="4">
          <reference field="4294967294" count="1" selected="0">
            <x v="0"/>
          </reference>
          <reference field="4" count="1" selected="0">
            <x v="7"/>
          </reference>
          <reference field="7" count="1" selected="0">
            <x v="12"/>
          </reference>
          <reference field="11" count="1" selected="0">
            <x v="1"/>
          </reference>
        </references>
      </pivotArea>
    </chartFormat>
    <chartFormat chart="1" format="11">
      <pivotArea type="data" outline="0" fieldPosition="0">
        <references count="4">
          <reference field="4294967294" count="1" selected="0">
            <x v="0"/>
          </reference>
          <reference field="4" count="1" selected="0">
            <x v="9"/>
          </reference>
          <reference field="7" count="1" selected="0">
            <x v="12"/>
          </reference>
          <reference field="11" count="1" selected="0">
            <x v="1"/>
          </reference>
        </references>
      </pivotArea>
    </chartFormat>
    <chartFormat chart="1" format="12">
      <pivotArea type="data" outline="0" fieldPosition="0">
        <references count="4">
          <reference field="4294967294" count="1" selected="0">
            <x v="0"/>
          </reference>
          <reference field="4" count="1" selected="0">
            <x v="10"/>
          </reference>
          <reference field="7" count="1" selected="0">
            <x v="12"/>
          </reference>
          <reference field="11" count="1" selected="0">
            <x v="1"/>
          </reference>
        </references>
      </pivotArea>
    </chartFormat>
    <chartFormat chart="1" format="13">
      <pivotArea type="data" outline="0" fieldPosition="0">
        <references count="4">
          <reference field="4294967294" count="1" selected="0">
            <x v="0"/>
          </reference>
          <reference field="4" count="1" selected="0">
            <x v="11"/>
          </reference>
          <reference field="7" count="1" selected="0">
            <x v="12"/>
          </reference>
          <reference field="11" count="1" selected="0">
            <x v="1"/>
          </reference>
        </references>
      </pivotArea>
    </chartFormat>
    <chartFormat chart="1" format="14">
      <pivotArea type="data" outline="0" fieldPosition="0">
        <references count="4">
          <reference field="4294967294" count="1" selected="0">
            <x v="0"/>
          </reference>
          <reference field="4" count="1" selected="0">
            <x v="12"/>
          </reference>
          <reference field="7" count="1" selected="0">
            <x v="12"/>
          </reference>
          <reference field="11" count="1" selected="0">
            <x v="1"/>
          </reference>
        </references>
      </pivotArea>
    </chartFormat>
    <chartFormat chart="1" format="15">
      <pivotArea type="data" outline="0" fieldPosition="0">
        <references count="4">
          <reference field="4294967294" count="1" selected="0">
            <x v="0"/>
          </reference>
          <reference field="4" count="1" selected="0">
            <x v="13"/>
          </reference>
          <reference field="7" count="1" selected="0">
            <x v="12"/>
          </reference>
          <reference field="11" count="1" selected="0">
            <x v="1"/>
          </reference>
        </references>
      </pivotArea>
    </chartFormat>
    <chartFormat chart="1" format="16" series="1">
      <pivotArea type="data" outline="0" fieldPosition="0">
        <references count="3">
          <reference field="4294967294" count="1" selected="0">
            <x v="0"/>
          </reference>
          <reference field="7" count="1" selected="0">
            <x v="1"/>
          </reference>
          <reference field="11" count="1" selected="0">
            <x v="2"/>
          </reference>
        </references>
      </pivotArea>
    </chartFormat>
    <chartFormat chart="1" format="17">
      <pivotArea type="data" outline="0" fieldPosition="0">
        <references count="4">
          <reference field="4294967294" count="1" selected="0">
            <x v="0"/>
          </reference>
          <reference field="4" count="1" selected="0">
            <x v="0"/>
          </reference>
          <reference field="7" count="1" selected="0">
            <x v="1"/>
          </reference>
          <reference field="11" count="1" selected="0">
            <x v="2"/>
          </reference>
        </references>
      </pivotArea>
    </chartFormat>
    <chartFormat chart="1" format="18">
      <pivotArea type="data" outline="0" fieldPosition="0">
        <references count="4">
          <reference field="4294967294" count="1" selected="0">
            <x v="0"/>
          </reference>
          <reference field="4" count="1" selected="0">
            <x v="2"/>
          </reference>
          <reference field="7" count="1" selected="0">
            <x v="1"/>
          </reference>
          <reference field="11" count="1" selected="0">
            <x v="2"/>
          </reference>
        </references>
      </pivotArea>
    </chartFormat>
    <chartFormat chart="1" format="19">
      <pivotArea type="data" outline="0" fieldPosition="0">
        <references count="4">
          <reference field="4294967294" count="1" selected="0">
            <x v="0"/>
          </reference>
          <reference field="4" count="1" selected="0">
            <x v="3"/>
          </reference>
          <reference field="7" count="1" selected="0">
            <x v="1"/>
          </reference>
          <reference field="11" count="1" selected="0">
            <x v="2"/>
          </reference>
        </references>
      </pivotArea>
    </chartFormat>
    <chartFormat chart="1" format="20">
      <pivotArea type="data" outline="0" fieldPosition="0">
        <references count="4">
          <reference field="4294967294" count="1" selected="0">
            <x v="0"/>
          </reference>
          <reference field="4" count="1" selected="0">
            <x v="4"/>
          </reference>
          <reference field="7" count="1" selected="0">
            <x v="1"/>
          </reference>
          <reference field="11" count="1" selected="0">
            <x v="2"/>
          </reference>
        </references>
      </pivotArea>
    </chartFormat>
    <chartFormat chart="1" format="21">
      <pivotArea type="data" outline="0" fieldPosition="0">
        <references count="4">
          <reference field="4294967294" count="1" selected="0">
            <x v="0"/>
          </reference>
          <reference field="4" count="1" selected="0">
            <x v="5"/>
          </reference>
          <reference field="7" count="1" selected="0">
            <x v="1"/>
          </reference>
          <reference field="11" count="1" selected="0">
            <x v="2"/>
          </reference>
        </references>
      </pivotArea>
    </chartFormat>
    <chartFormat chart="1" format="22">
      <pivotArea type="data" outline="0" fieldPosition="0">
        <references count="4">
          <reference field="4294967294" count="1" selected="0">
            <x v="0"/>
          </reference>
          <reference field="4" count="1" selected="0">
            <x v="6"/>
          </reference>
          <reference field="7" count="1" selected="0">
            <x v="1"/>
          </reference>
          <reference field="11" count="1" selected="0">
            <x v="2"/>
          </reference>
        </references>
      </pivotArea>
    </chartFormat>
    <chartFormat chart="1" format="23">
      <pivotArea type="data" outline="0" fieldPosition="0">
        <references count="4">
          <reference field="4294967294" count="1" selected="0">
            <x v="0"/>
          </reference>
          <reference field="4" count="1" selected="0">
            <x v="7"/>
          </reference>
          <reference field="7" count="1" selected="0">
            <x v="1"/>
          </reference>
          <reference field="11" count="1" selected="0">
            <x v="2"/>
          </reference>
        </references>
      </pivotArea>
    </chartFormat>
    <chartFormat chart="1" format="24">
      <pivotArea type="data" outline="0" fieldPosition="0">
        <references count="4">
          <reference field="4294967294" count="1" selected="0">
            <x v="0"/>
          </reference>
          <reference field="4" count="1" selected="0">
            <x v="9"/>
          </reference>
          <reference field="7" count="1" selected="0">
            <x v="1"/>
          </reference>
          <reference field="11" count="1" selected="0">
            <x v="2"/>
          </reference>
        </references>
      </pivotArea>
    </chartFormat>
    <chartFormat chart="1" format="25">
      <pivotArea type="data" outline="0" fieldPosition="0">
        <references count="4">
          <reference field="4294967294" count="1" selected="0">
            <x v="0"/>
          </reference>
          <reference field="4" count="1" selected="0">
            <x v="10"/>
          </reference>
          <reference field="7" count="1" selected="0">
            <x v="1"/>
          </reference>
          <reference field="11" count="1" selected="0">
            <x v="2"/>
          </reference>
        </references>
      </pivotArea>
    </chartFormat>
    <chartFormat chart="1" format="26">
      <pivotArea type="data" outline="0" fieldPosition="0">
        <references count="4">
          <reference field="4294967294" count="1" selected="0">
            <x v="0"/>
          </reference>
          <reference field="4" count="1" selected="0">
            <x v="11"/>
          </reference>
          <reference field="7" count="1" selected="0">
            <x v="1"/>
          </reference>
          <reference field="11" count="1" selected="0">
            <x v="2"/>
          </reference>
        </references>
      </pivotArea>
    </chartFormat>
    <chartFormat chart="1" format="27">
      <pivotArea type="data" outline="0" fieldPosition="0">
        <references count="4">
          <reference field="4294967294" count="1" selected="0">
            <x v="0"/>
          </reference>
          <reference field="4" count="1" selected="0">
            <x v="12"/>
          </reference>
          <reference field="7" count="1" selected="0">
            <x v="1"/>
          </reference>
          <reference field="11" count="1" selected="0">
            <x v="2"/>
          </reference>
        </references>
      </pivotArea>
    </chartFormat>
    <chartFormat chart="1" format="28">
      <pivotArea type="data" outline="0" fieldPosition="0">
        <references count="4">
          <reference field="4294967294" count="1" selected="0">
            <x v="0"/>
          </reference>
          <reference field="4" count="1" selected="0">
            <x v="13"/>
          </reference>
          <reference field="7" count="1" selected="0">
            <x v="1"/>
          </reference>
          <reference field="11" count="1" selected="0">
            <x v="2"/>
          </reference>
        </references>
      </pivotArea>
    </chartFormat>
    <chartFormat chart="1" format="29" series="1">
      <pivotArea type="data" outline="0" fieldPosition="0">
        <references count="3">
          <reference field="4294967294" count="1" selected="0">
            <x v="0"/>
          </reference>
          <reference field="7" count="1" selected="0">
            <x v="2"/>
          </reference>
          <reference field="11" count="1" selected="0">
            <x v="2"/>
          </reference>
        </references>
      </pivotArea>
    </chartFormat>
    <chartFormat chart="1" format="30">
      <pivotArea type="data" outline="0" fieldPosition="0">
        <references count="4">
          <reference field="4294967294" count="1" selected="0">
            <x v="0"/>
          </reference>
          <reference field="4" count="1" selected="0">
            <x v="0"/>
          </reference>
          <reference field="7" count="1" selected="0">
            <x v="2"/>
          </reference>
          <reference field="11" count="1" selected="0">
            <x v="2"/>
          </reference>
        </references>
      </pivotArea>
    </chartFormat>
    <chartFormat chart="1" format="31">
      <pivotArea type="data" outline="0" fieldPosition="0">
        <references count="4">
          <reference field="4294967294" count="1" selected="0">
            <x v="0"/>
          </reference>
          <reference field="4" count="1" selected="0">
            <x v="2"/>
          </reference>
          <reference field="7" count="1" selected="0">
            <x v="2"/>
          </reference>
          <reference field="11" count="1" selected="0">
            <x v="2"/>
          </reference>
        </references>
      </pivotArea>
    </chartFormat>
    <chartFormat chart="1" format="32">
      <pivotArea type="data" outline="0" fieldPosition="0">
        <references count="4">
          <reference field="4294967294" count="1" selected="0">
            <x v="0"/>
          </reference>
          <reference field="4" count="1" selected="0">
            <x v="3"/>
          </reference>
          <reference field="7" count="1" selected="0">
            <x v="2"/>
          </reference>
          <reference field="11" count="1" selected="0">
            <x v="2"/>
          </reference>
        </references>
      </pivotArea>
    </chartFormat>
    <chartFormat chart="1" format="33">
      <pivotArea type="data" outline="0" fieldPosition="0">
        <references count="4">
          <reference field="4294967294" count="1" selected="0">
            <x v="0"/>
          </reference>
          <reference field="4" count="1" selected="0">
            <x v="4"/>
          </reference>
          <reference field="7" count="1" selected="0">
            <x v="2"/>
          </reference>
          <reference field="11" count="1" selected="0">
            <x v="2"/>
          </reference>
        </references>
      </pivotArea>
    </chartFormat>
    <chartFormat chart="1" format="34">
      <pivotArea type="data" outline="0" fieldPosition="0">
        <references count="4">
          <reference field="4294967294" count="1" selected="0">
            <x v="0"/>
          </reference>
          <reference field="4" count="1" selected="0">
            <x v="5"/>
          </reference>
          <reference field="7" count="1" selected="0">
            <x v="2"/>
          </reference>
          <reference field="11" count="1" selected="0">
            <x v="2"/>
          </reference>
        </references>
      </pivotArea>
    </chartFormat>
    <chartFormat chart="1" format="35">
      <pivotArea type="data" outline="0" fieldPosition="0">
        <references count="4">
          <reference field="4294967294" count="1" selected="0">
            <x v="0"/>
          </reference>
          <reference field="4" count="1" selected="0">
            <x v="6"/>
          </reference>
          <reference field="7" count="1" selected="0">
            <x v="2"/>
          </reference>
          <reference field="11" count="1" selected="0">
            <x v="2"/>
          </reference>
        </references>
      </pivotArea>
    </chartFormat>
    <chartFormat chart="1" format="36">
      <pivotArea type="data" outline="0" fieldPosition="0">
        <references count="4">
          <reference field="4294967294" count="1" selected="0">
            <x v="0"/>
          </reference>
          <reference field="4" count="1" selected="0">
            <x v="7"/>
          </reference>
          <reference field="7" count="1" selected="0">
            <x v="2"/>
          </reference>
          <reference field="11" count="1" selected="0">
            <x v="2"/>
          </reference>
        </references>
      </pivotArea>
    </chartFormat>
    <chartFormat chart="1" format="37">
      <pivotArea type="data" outline="0" fieldPosition="0">
        <references count="4">
          <reference field="4294967294" count="1" selected="0">
            <x v="0"/>
          </reference>
          <reference field="4" count="1" selected="0">
            <x v="9"/>
          </reference>
          <reference field="7" count="1" selected="0">
            <x v="2"/>
          </reference>
          <reference field="11" count="1" selected="0">
            <x v="2"/>
          </reference>
        </references>
      </pivotArea>
    </chartFormat>
    <chartFormat chart="1" format="38">
      <pivotArea type="data" outline="0" fieldPosition="0">
        <references count="4">
          <reference field="4294967294" count="1" selected="0">
            <x v="0"/>
          </reference>
          <reference field="4" count="1" selected="0">
            <x v="10"/>
          </reference>
          <reference field="7" count="1" selected="0">
            <x v="2"/>
          </reference>
          <reference field="11" count="1" selected="0">
            <x v="2"/>
          </reference>
        </references>
      </pivotArea>
    </chartFormat>
    <chartFormat chart="1" format="39">
      <pivotArea type="data" outline="0" fieldPosition="0">
        <references count="4">
          <reference field="4294967294" count="1" selected="0">
            <x v="0"/>
          </reference>
          <reference field="4" count="1" selected="0">
            <x v="11"/>
          </reference>
          <reference field="7" count="1" selected="0">
            <x v="2"/>
          </reference>
          <reference field="11" count="1" selected="0">
            <x v="2"/>
          </reference>
        </references>
      </pivotArea>
    </chartFormat>
    <chartFormat chart="1" format="40">
      <pivotArea type="data" outline="0" fieldPosition="0">
        <references count="4">
          <reference field="4294967294" count="1" selected="0">
            <x v="0"/>
          </reference>
          <reference field="4" count="1" selected="0">
            <x v="12"/>
          </reference>
          <reference field="7" count="1" selected="0">
            <x v="2"/>
          </reference>
          <reference field="11" count="1" selected="0">
            <x v="2"/>
          </reference>
        </references>
      </pivotArea>
    </chartFormat>
    <chartFormat chart="1" format="41">
      <pivotArea type="data" outline="0" fieldPosition="0">
        <references count="4">
          <reference field="4294967294" count="1" selected="0">
            <x v="0"/>
          </reference>
          <reference field="4" count="1" selected="0">
            <x v="13"/>
          </reference>
          <reference field="7" count="1" selected="0">
            <x v="2"/>
          </reference>
          <reference field="11"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Mode" sourceName="Purchase Mode">
  <pivotTables>
    <pivotTable tabId="8" name="PivotTable4"/>
  </pivotTables>
  <data>
    <tabular pivotCacheId="1">
      <items count="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Mode" cache="Slicer_Purchase_Mode" caption="Purchase Mode" rowHeight="241300"/>
</slicers>
</file>

<file path=xl/tables/table1.xml><?xml version="1.0" encoding="utf-8"?>
<table xmlns="http://schemas.openxmlformats.org/spreadsheetml/2006/main" id="1" name="Table1" displayName="Table1" ref="B2:K445" totalsRowShown="0" headerRowDxfId="3">
  <autoFilter ref="B2:K445"/>
  <sortState ref="B8:K404">
    <sortCondition ref="B4:B447"/>
  </sortState>
  <tableColumns count="10">
    <tableColumn id="1" name="Txn ID"/>
    <tableColumn id="2" name="First Name"/>
    <tableColumn id="3" name="Last Name"/>
    <tableColumn id="4" name="Email"/>
    <tableColumn id="5" name="Job Title"/>
    <tableColumn id="6" name="Product"/>
    <tableColumn id="7" name="Purchase Mode"/>
    <tableColumn id="8" name="Date" dataDxfId="2"/>
    <tableColumn id="9" name="Purchase Amount" dataDxfId="1"/>
    <tableColumn id="10" name="status" dataDxfId="0">
      <calculatedColumnFormula>IF(Table1[[#This Row],[Purchase Amount]]=0,"NO","YES")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18" sqref="C18"/>
    </sheetView>
  </sheetViews>
  <sheetFormatPr defaultRowHeight="15" x14ac:dyDescent="0.25"/>
  <cols>
    <col min="1" max="1" width="13.140625" bestFit="1" customWidth="1"/>
    <col min="2" max="2" width="23.5703125" customWidth="1"/>
  </cols>
  <sheetData>
    <row r="3" spans="1:2" x14ac:dyDescent="0.25">
      <c r="A3" s="8" t="s">
        <v>806</v>
      </c>
      <c r="B3" t="s">
        <v>813</v>
      </c>
    </row>
    <row r="4" spans="1:2" x14ac:dyDescent="0.25">
      <c r="A4" s="9" t="s">
        <v>808</v>
      </c>
      <c r="B4" s="10"/>
    </row>
    <row r="5" spans="1:2" x14ac:dyDescent="0.25">
      <c r="A5" s="11" t="s">
        <v>809</v>
      </c>
      <c r="B5" s="10">
        <v>83605</v>
      </c>
    </row>
    <row r="6" spans="1:2" x14ac:dyDescent="0.25">
      <c r="A6" s="9" t="s">
        <v>810</v>
      </c>
      <c r="B6" s="10"/>
    </row>
    <row r="7" spans="1:2" x14ac:dyDescent="0.25">
      <c r="A7" s="11" t="s">
        <v>811</v>
      </c>
      <c r="B7" s="10">
        <v>71675</v>
      </c>
    </row>
    <row r="8" spans="1:2" x14ac:dyDescent="0.25">
      <c r="A8" s="11" t="s">
        <v>812</v>
      </c>
      <c r="B8" s="10">
        <v>58270</v>
      </c>
    </row>
    <row r="9" spans="1:2" x14ac:dyDescent="0.25">
      <c r="A9" s="9" t="s">
        <v>807</v>
      </c>
      <c r="B9" s="10">
        <v>213550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
  <sheetViews>
    <sheetView workbookViewId="0">
      <selection activeCell="K11" sqref="K11"/>
    </sheetView>
  </sheetViews>
  <sheetFormatPr defaultRowHeight="15" x14ac:dyDescent="0.25"/>
  <cols>
    <col min="1" max="1" width="13.140625" bestFit="1" customWidth="1"/>
    <col min="2" max="2" width="23.5703125" customWidth="1"/>
    <col min="3" max="3" width="14.5703125" bestFit="1" customWidth="1"/>
    <col min="8" max="8" width="16.28515625" bestFit="1" customWidth="1"/>
    <col min="10" max="10" width="5.5703125" bestFit="1" customWidth="1"/>
    <col min="11" max="11" width="11.85546875" bestFit="1" customWidth="1"/>
  </cols>
  <sheetData>
    <row r="2" spans="1:12" x14ac:dyDescent="0.25">
      <c r="H2" s="5" t="s">
        <v>820</v>
      </c>
      <c r="I2" s="5" t="s">
        <v>821</v>
      </c>
      <c r="J2" s="5" t="s">
        <v>822</v>
      </c>
      <c r="K2" s="5" t="s">
        <v>823</v>
      </c>
      <c r="L2" s="5" t="s">
        <v>824</v>
      </c>
    </row>
    <row r="3" spans="1:12" x14ac:dyDescent="0.25">
      <c r="A3" s="8" t="s">
        <v>806</v>
      </c>
      <c r="B3" t="s">
        <v>813</v>
      </c>
      <c r="C3" t="s">
        <v>819</v>
      </c>
      <c r="H3" s="9" t="s">
        <v>45</v>
      </c>
      <c r="I3">
        <f>SUMIFS(Table1[Purchase Amount],Table1[Purchase Mode],H3:H6)</f>
        <v>56070</v>
      </c>
      <c r="J3">
        <f>COUNTIFS(Table1[Purchase Mode],H3:H6)</f>
        <v>105</v>
      </c>
      <c r="K3">
        <f>COUNTIFS(Table1[Purchase Mode],H3:H6,Table1[status],"YES")</f>
        <v>80</v>
      </c>
      <c r="L3" s="17">
        <f>K3/J3</f>
        <v>0.76190476190476186</v>
      </c>
    </row>
    <row r="4" spans="1:12" x14ac:dyDescent="0.25">
      <c r="A4" s="9" t="s">
        <v>28</v>
      </c>
      <c r="B4" s="10">
        <v>81070</v>
      </c>
      <c r="C4" s="10">
        <v>182</v>
      </c>
      <c r="H4" s="9" t="s">
        <v>34</v>
      </c>
      <c r="I4">
        <f>SUMIFS(Table1[Purchase Amount],Table1[Purchase Mode],H4:H7)</f>
        <v>61835</v>
      </c>
      <c r="J4">
        <f>COUNTIFS(Table1[Purchase Mode],H4:H7)</f>
        <v>130</v>
      </c>
      <c r="K4">
        <f>COUNTIFS(Table1[Purchase Mode],H4:H7,Table1[status],"YES")</f>
        <v>96</v>
      </c>
      <c r="L4" s="17">
        <f>K4/J4</f>
        <v>0.7384615384615385</v>
      </c>
    </row>
    <row r="5" spans="1:12" x14ac:dyDescent="0.25">
      <c r="A5" s="9" t="s">
        <v>34</v>
      </c>
      <c r="B5" s="10">
        <v>61835</v>
      </c>
      <c r="C5" s="10">
        <v>130</v>
      </c>
      <c r="H5" s="9" t="s">
        <v>100</v>
      </c>
      <c r="I5">
        <f>SUMIFS(Table1[Purchase Amount],Table1[Purchase Mode],H5:H8)</f>
        <v>14575</v>
      </c>
      <c r="J5">
        <f>COUNTIFS(Table1[Purchase Mode],H5:H8)</f>
        <v>26</v>
      </c>
      <c r="K5">
        <f>COUNTIFS(Table1[Purchase Mode],H5:H8,Table1[status],"YES")</f>
        <v>19</v>
      </c>
      <c r="L5" s="17">
        <f>K5/J5</f>
        <v>0.73076923076923073</v>
      </c>
    </row>
    <row r="6" spans="1:12" x14ac:dyDescent="0.25">
      <c r="A6" s="9" t="s">
        <v>45</v>
      </c>
      <c r="B6" s="10">
        <v>56070</v>
      </c>
      <c r="C6" s="10">
        <v>105</v>
      </c>
      <c r="H6" s="9" t="s">
        <v>28</v>
      </c>
      <c r="I6">
        <f>SUMIFS(Table1[Purchase Amount],Table1[Purchase Mode],H6:H9)</f>
        <v>81070</v>
      </c>
      <c r="J6">
        <f>COUNTIFS(Table1[Purchase Mode],H6:H9)</f>
        <v>182</v>
      </c>
      <c r="K6">
        <f>COUNTIFS(Table1[Purchase Mode],H6:H9,Table1[status],"YES")</f>
        <v>131</v>
      </c>
      <c r="L6" s="17">
        <f>K6/J6</f>
        <v>0.71978021978021978</v>
      </c>
    </row>
    <row r="7" spans="1:12" x14ac:dyDescent="0.25">
      <c r="A7" s="9" t="s">
        <v>100</v>
      </c>
      <c r="B7" s="10">
        <v>14575</v>
      </c>
      <c r="C7" s="10">
        <v>26</v>
      </c>
    </row>
    <row r="8" spans="1:12" x14ac:dyDescent="0.25">
      <c r="A8" s="9" t="s">
        <v>807</v>
      </c>
      <c r="B8" s="10">
        <v>213550</v>
      </c>
      <c r="C8" s="10">
        <v>443</v>
      </c>
    </row>
  </sheetData>
  <sortState ref="H3:L6">
    <sortCondition descending="1" ref="L5"/>
  </sortState>
  <conditionalFormatting sqref="H3:H6">
    <cfRule type="dataBar" priority="3">
      <dataBar>
        <cfvo type="min"/>
        <cfvo type="max"/>
        <color rgb="FFFF555A"/>
      </dataBar>
      <extLst>
        <ext xmlns:x14="http://schemas.microsoft.com/office/spreadsheetml/2009/9/main" uri="{B025F937-C7B1-47D3-B67F-A62EFF666E3E}">
          <x14:id>{BBBF0F15-36B0-4646-BC12-3F7B7A985707}</x14:id>
        </ext>
      </extLst>
    </cfRule>
    <cfRule type="colorScale" priority="6">
      <colorScale>
        <cfvo type="min"/>
        <cfvo type="percentile" val="50"/>
        <cfvo type="max"/>
        <color rgb="FF5A8AC6"/>
        <color rgb="FFFCFCFF"/>
        <color rgb="FFF8696B"/>
      </colorScale>
    </cfRule>
  </conditionalFormatting>
  <conditionalFormatting sqref="I3:I6">
    <cfRule type="dataBar" priority="4">
      <dataBar>
        <cfvo type="min"/>
        <cfvo type="max"/>
        <color rgb="FF638EC6"/>
      </dataBar>
      <extLst>
        <ext xmlns:x14="http://schemas.microsoft.com/office/spreadsheetml/2009/9/main" uri="{B025F937-C7B1-47D3-B67F-A62EFF666E3E}">
          <x14:id>{50FCFCB8-F38B-4462-BE62-C90AC7982CCD}</x14:id>
        </ext>
      </extLst>
    </cfRule>
  </conditionalFormatting>
  <conditionalFormatting sqref="J3:J6">
    <cfRule type="dataBar" priority="2">
      <dataBar>
        <cfvo type="min"/>
        <cfvo type="max"/>
        <color rgb="FFFF555A"/>
      </dataBar>
      <extLst>
        <ext xmlns:x14="http://schemas.microsoft.com/office/spreadsheetml/2009/9/main" uri="{B025F937-C7B1-47D3-B67F-A62EFF666E3E}">
          <x14:id>{BD75F399-3A0B-4A17-B36F-1808560FC6DD}</x14:id>
        </ext>
      </extLst>
    </cfRule>
  </conditionalFormatting>
  <conditionalFormatting sqref="K3:K6">
    <cfRule type="dataBar" priority="1">
      <dataBar>
        <cfvo type="min"/>
        <cfvo type="max"/>
        <color rgb="FFFFB628"/>
      </dataBar>
      <extLst>
        <ext xmlns:x14="http://schemas.microsoft.com/office/spreadsheetml/2009/9/main" uri="{B025F937-C7B1-47D3-B67F-A62EFF666E3E}">
          <x14:id>{A71E0F63-70B4-4BA3-9FBC-E98015696765}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BBF0F15-36B0-4646-BC12-3F7B7A985707}">
            <x14:dataBar minLength="0" maxLength="100" gradient="0">
              <x14:cfvo type="autoMin"/>
              <x14:cfvo type="autoMax"/>
              <x14:negativeFillColor rgb="FFFF0000"/>
              <x14:axisColor rgb="FF000000"/>
            </x14:dataBar>
          </x14:cfRule>
          <xm:sqref>H3:H6</xm:sqref>
        </x14:conditionalFormatting>
        <x14:conditionalFormatting xmlns:xm="http://schemas.microsoft.com/office/excel/2006/main">
          <x14:cfRule type="dataBar" id="{50FCFCB8-F38B-4462-BE62-C90AC7982CCD}">
            <x14:dataBar minLength="0" maxLength="100" gradient="0">
              <x14:cfvo type="autoMin"/>
              <x14:cfvo type="autoMax"/>
              <x14:negativeFillColor rgb="FFFF0000"/>
              <x14:axisColor rgb="FF000000"/>
            </x14:dataBar>
          </x14:cfRule>
          <xm:sqref>I3:I6</xm:sqref>
        </x14:conditionalFormatting>
        <x14:conditionalFormatting xmlns:xm="http://schemas.microsoft.com/office/excel/2006/main">
          <x14:cfRule type="dataBar" id="{BD75F399-3A0B-4A17-B36F-1808560FC6DD}">
            <x14:dataBar minLength="0" maxLength="100" gradient="0">
              <x14:cfvo type="autoMin"/>
              <x14:cfvo type="autoMax"/>
              <x14:negativeFillColor rgb="FFFF0000"/>
              <x14:axisColor rgb="FF000000"/>
            </x14:dataBar>
          </x14:cfRule>
          <xm:sqref>J3:J6</xm:sqref>
        </x14:conditionalFormatting>
        <x14:conditionalFormatting xmlns:xm="http://schemas.microsoft.com/office/excel/2006/main">
          <x14:cfRule type="dataBar" id="{A71E0F63-70B4-4BA3-9FBC-E98015696765}">
            <x14:dataBar minLength="0" maxLength="100" gradient="0">
              <x14:cfvo type="autoMin"/>
              <x14:cfvo type="autoMax"/>
              <x14:negativeFillColor rgb="FFFF0000"/>
              <x14:axisColor rgb="FF000000"/>
            </x14:dataBar>
          </x14:cfRule>
          <xm:sqref>K3:K6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election activeCell="J19" sqref="J19"/>
    </sheetView>
  </sheetViews>
  <sheetFormatPr defaultRowHeight="15" x14ac:dyDescent="0.25"/>
  <cols>
    <col min="1" max="1" width="23.5703125" bestFit="1" customWidth="1"/>
    <col min="2" max="2" width="16.28515625" bestFit="1" customWidth="1"/>
    <col min="3" max="3" width="6.85546875" bestFit="1" customWidth="1"/>
    <col min="4" max="4" width="5.5703125" customWidth="1"/>
    <col min="5" max="5" width="11.28515625" bestFit="1" customWidth="1"/>
  </cols>
  <sheetData>
    <row r="3" spans="1:5" x14ac:dyDescent="0.25">
      <c r="A3" s="8" t="s">
        <v>813</v>
      </c>
      <c r="B3" s="8" t="s">
        <v>825</v>
      </c>
    </row>
    <row r="4" spans="1:5" x14ac:dyDescent="0.25">
      <c r="B4" t="s">
        <v>808</v>
      </c>
      <c r="C4" t="s">
        <v>810</v>
      </c>
      <c r="E4" t="s">
        <v>807</v>
      </c>
    </row>
    <row r="5" spans="1:5" x14ac:dyDescent="0.25">
      <c r="A5" s="8" t="s">
        <v>806</v>
      </c>
      <c r="B5" s="1" t="s">
        <v>809</v>
      </c>
      <c r="C5" s="1" t="s">
        <v>811</v>
      </c>
      <c r="D5" s="1" t="s">
        <v>812</v>
      </c>
    </row>
    <row r="6" spans="1:5" x14ac:dyDescent="0.25">
      <c r="A6" s="9" t="s">
        <v>15</v>
      </c>
      <c r="B6" s="18"/>
      <c r="C6" s="18">
        <v>1925</v>
      </c>
      <c r="D6" s="18"/>
      <c r="E6" s="18">
        <v>1925</v>
      </c>
    </row>
    <row r="7" spans="1:5" x14ac:dyDescent="0.25">
      <c r="A7" s="9" t="s">
        <v>14</v>
      </c>
      <c r="B7" s="18">
        <v>300</v>
      </c>
      <c r="C7" s="18">
        <v>1535</v>
      </c>
      <c r="D7" s="18"/>
      <c r="E7" s="18">
        <v>1835</v>
      </c>
    </row>
    <row r="8" spans="1:5" x14ac:dyDescent="0.25">
      <c r="A8" s="9" t="s">
        <v>16</v>
      </c>
      <c r="B8" s="18">
        <v>2075</v>
      </c>
      <c r="C8" s="18"/>
      <c r="D8" s="18"/>
      <c r="E8" s="18">
        <v>2075</v>
      </c>
    </row>
    <row r="9" spans="1:5" x14ac:dyDescent="0.25">
      <c r="A9" s="9" t="s">
        <v>12</v>
      </c>
      <c r="B9" s="18">
        <v>80</v>
      </c>
      <c r="C9" s="18">
        <v>190</v>
      </c>
      <c r="D9" s="18"/>
      <c r="E9" s="18">
        <v>270</v>
      </c>
    </row>
    <row r="10" spans="1:5" x14ac:dyDescent="0.25">
      <c r="A10" s="9" t="s">
        <v>13</v>
      </c>
      <c r="B10" s="18">
        <v>980</v>
      </c>
      <c r="C10" s="18">
        <v>705</v>
      </c>
      <c r="D10" s="18"/>
      <c r="E10" s="18">
        <v>1685</v>
      </c>
    </row>
    <row r="11" spans="1:5" x14ac:dyDescent="0.25">
      <c r="A11" s="9" t="s">
        <v>6</v>
      </c>
      <c r="B11" s="18"/>
      <c r="C11" s="18"/>
      <c r="D11" s="18">
        <v>270</v>
      </c>
      <c r="E11" s="18">
        <v>270</v>
      </c>
    </row>
    <row r="12" spans="1:5" x14ac:dyDescent="0.25">
      <c r="A12" s="9" t="s">
        <v>5</v>
      </c>
      <c r="B12" s="18"/>
      <c r="C12" s="18"/>
      <c r="D12" s="18">
        <v>1230</v>
      </c>
      <c r="E12" s="18">
        <v>1230</v>
      </c>
    </row>
    <row r="13" spans="1:5" x14ac:dyDescent="0.25">
      <c r="A13" s="9" t="s">
        <v>4</v>
      </c>
      <c r="B13" s="18"/>
      <c r="C13" s="18">
        <v>375</v>
      </c>
      <c r="D13" s="18">
        <v>1075</v>
      </c>
      <c r="E13" s="18">
        <v>1450</v>
      </c>
    </row>
    <row r="14" spans="1:5" x14ac:dyDescent="0.25">
      <c r="A14" s="9" t="s">
        <v>11</v>
      </c>
      <c r="B14" s="18"/>
      <c r="C14" s="18"/>
      <c r="D14" s="18"/>
      <c r="E14" s="18"/>
    </row>
    <row r="15" spans="1:5" x14ac:dyDescent="0.25">
      <c r="A15" s="9" t="s">
        <v>7</v>
      </c>
      <c r="B15" s="18"/>
      <c r="C15" s="18">
        <v>810</v>
      </c>
      <c r="D15" s="18">
        <v>1135</v>
      </c>
      <c r="E15" s="18">
        <v>1945</v>
      </c>
    </row>
    <row r="16" spans="1:5" x14ac:dyDescent="0.25">
      <c r="A16" s="9" t="s">
        <v>10</v>
      </c>
      <c r="B16" s="18">
        <v>1190</v>
      </c>
      <c r="C16" s="18"/>
      <c r="D16" s="18"/>
      <c r="E16" s="18">
        <v>1190</v>
      </c>
    </row>
    <row r="17" spans="1:5" x14ac:dyDescent="0.25">
      <c r="A17" s="9" t="s">
        <v>9</v>
      </c>
      <c r="B17" s="18"/>
      <c r="C17" s="18"/>
      <c r="D17" s="18">
        <v>700</v>
      </c>
      <c r="E17" s="18">
        <v>700</v>
      </c>
    </row>
    <row r="18" spans="1:5" x14ac:dyDescent="0.25">
      <c r="A18" s="9" t="s">
        <v>807</v>
      </c>
      <c r="B18" s="18">
        <v>4625</v>
      </c>
      <c r="C18" s="18">
        <v>5540</v>
      </c>
      <c r="D18" s="18">
        <v>4410</v>
      </c>
      <c r="E18" s="18">
        <v>14575</v>
      </c>
    </row>
  </sheetData>
  <conditionalFormatting pivot="1" sqref="B6:D1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5"/>
  <sheetViews>
    <sheetView tabSelected="1" topLeftCell="A16" zoomScale="93" workbookViewId="0">
      <selection activeCell="G127" sqref="G127"/>
    </sheetView>
  </sheetViews>
  <sheetFormatPr defaultRowHeight="15" x14ac:dyDescent="0.25"/>
  <cols>
    <col min="1" max="1" width="5" style="6" customWidth="1"/>
    <col min="2" max="4" width="14.140625" customWidth="1"/>
    <col min="5" max="5" width="39" bestFit="1" customWidth="1"/>
    <col min="6" max="6" width="19.5703125" bestFit="1" customWidth="1"/>
    <col min="7" max="7" width="27.85546875" bestFit="1" customWidth="1"/>
    <col min="8" max="8" width="16.85546875" customWidth="1"/>
    <col min="9" max="9" width="11.28515625" customWidth="1"/>
    <col min="10" max="10" width="18.7109375" style="4" customWidth="1"/>
    <col min="12" max="12" width="9.140625" style="5"/>
  </cols>
  <sheetData>
    <row r="1" spans="2:11" s="6" customFormat="1" ht="18" customHeight="1" x14ac:dyDescent="0.25">
      <c r="J1" s="7"/>
    </row>
    <row r="2" spans="2:11" x14ac:dyDescent="0.25">
      <c r="B2" s="2" t="s">
        <v>18</v>
      </c>
      <c r="C2" s="2" t="s">
        <v>0</v>
      </c>
      <c r="D2" s="2" t="s">
        <v>1</v>
      </c>
      <c r="E2" s="2" t="s">
        <v>2</v>
      </c>
      <c r="F2" s="2" t="s">
        <v>19</v>
      </c>
      <c r="G2" s="2" t="s">
        <v>20</v>
      </c>
      <c r="H2" s="2" t="s">
        <v>21</v>
      </c>
      <c r="I2" s="2" t="s">
        <v>22</v>
      </c>
      <c r="J2" s="3" t="s">
        <v>3</v>
      </c>
      <c r="K2" s="2" t="s">
        <v>805</v>
      </c>
    </row>
    <row r="3" spans="2:11" x14ac:dyDescent="0.25">
      <c r="B3" t="s">
        <v>23</v>
      </c>
      <c r="C3" t="s">
        <v>24</v>
      </c>
      <c r="D3" t="s">
        <v>25</v>
      </c>
      <c r="E3" t="s">
        <v>26</v>
      </c>
      <c r="F3" t="s">
        <v>5</v>
      </c>
      <c r="G3" t="s">
        <v>27</v>
      </c>
      <c r="H3" t="s">
        <v>28</v>
      </c>
      <c r="I3" s="1">
        <v>45261</v>
      </c>
      <c r="K3" t="str">
        <f>IF(Table1[[#This Row],[Purchase Amount]]=0,"NO","YES")</f>
        <v>NO</v>
      </c>
    </row>
    <row r="4" spans="2:11" x14ac:dyDescent="0.25">
      <c r="B4" t="s">
        <v>29</v>
      </c>
      <c r="C4" t="s">
        <v>30</v>
      </c>
      <c r="D4" t="s">
        <v>31</v>
      </c>
      <c r="E4" t="s">
        <v>32</v>
      </c>
      <c r="F4" t="s">
        <v>14</v>
      </c>
      <c r="G4" t="s">
        <v>33</v>
      </c>
      <c r="H4" t="s">
        <v>34</v>
      </c>
      <c r="I4" s="1">
        <v>45261</v>
      </c>
      <c r="K4" t="str">
        <f>IF(Table1[[#This Row],[Purchase Amount]]=0,"NO","YES")</f>
        <v>NO</v>
      </c>
    </row>
    <row r="5" spans="2:11" x14ac:dyDescent="0.25">
      <c r="B5" t="s">
        <v>35</v>
      </c>
      <c r="C5" t="s">
        <v>36</v>
      </c>
      <c r="D5" t="s">
        <v>37</v>
      </c>
      <c r="E5" t="s">
        <v>38</v>
      </c>
      <c r="F5" t="s">
        <v>11</v>
      </c>
      <c r="G5" t="s">
        <v>39</v>
      </c>
      <c r="H5" t="s">
        <v>28</v>
      </c>
      <c r="I5" s="1">
        <v>45261</v>
      </c>
      <c r="J5" s="4">
        <v>930</v>
      </c>
      <c r="K5" t="str">
        <f>IF(Table1[[#This Row],[Purchase Amount]]=0,"NO","YES")</f>
        <v>YES</v>
      </c>
    </row>
    <row r="6" spans="2:11" x14ac:dyDescent="0.25">
      <c r="B6" t="s">
        <v>40</v>
      </c>
      <c r="C6" t="s">
        <v>41</v>
      </c>
      <c r="D6" t="s">
        <v>42</v>
      </c>
      <c r="E6" t="s">
        <v>43</v>
      </c>
      <c r="F6" t="s">
        <v>12</v>
      </c>
      <c r="G6" t="s">
        <v>44</v>
      </c>
      <c r="H6" t="s">
        <v>45</v>
      </c>
      <c r="I6" s="1">
        <v>45262</v>
      </c>
      <c r="K6" t="str">
        <f>IF(Table1[[#This Row],[Purchase Amount]]=0,"NO","YES")</f>
        <v>NO</v>
      </c>
    </row>
    <row r="7" spans="2:11" x14ac:dyDescent="0.25">
      <c r="B7" t="s">
        <v>46</v>
      </c>
      <c r="C7" t="s">
        <v>47</v>
      </c>
      <c r="D7" t="s">
        <v>48</v>
      </c>
      <c r="E7" t="s">
        <v>49</v>
      </c>
      <c r="F7" t="s">
        <v>12</v>
      </c>
      <c r="G7" t="s">
        <v>50</v>
      </c>
      <c r="H7" t="s">
        <v>45</v>
      </c>
      <c r="I7" s="1">
        <v>45262</v>
      </c>
      <c r="K7" t="str">
        <f>IF(Table1[[#This Row],[Purchase Amount]]=0,"NO","YES")</f>
        <v>NO</v>
      </c>
    </row>
    <row r="8" spans="2:11" x14ac:dyDescent="0.25">
      <c r="B8" t="s">
        <v>51</v>
      </c>
      <c r="C8" t="s">
        <v>52</v>
      </c>
      <c r="D8" t="s">
        <v>53</v>
      </c>
      <c r="E8" t="s">
        <v>54</v>
      </c>
      <c r="F8" t="s">
        <v>11</v>
      </c>
      <c r="G8" t="s">
        <v>55</v>
      </c>
      <c r="H8" t="s">
        <v>28</v>
      </c>
      <c r="I8" s="1">
        <v>45262</v>
      </c>
      <c r="J8" s="4">
        <v>985</v>
      </c>
      <c r="K8" t="str">
        <f>IF(Table1[[#This Row],[Purchase Amount]]=0,"NO","YES")</f>
        <v>YES</v>
      </c>
    </row>
    <row r="9" spans="2:11" x14ac:dyDescent="0.25">
      <c r="B9" t="s">
        <v>56</v>
      </c>
      <c r="C9" t="s">
        <v>57</v>
      </c>
      <c r="D9" t="s">
        <v>58</v>
      </c>
      <c r="E9" t="s">
        <v>59</v>
      </c>
      <c r="F9" t="s">
        <v>4</v>
      </c>
      <c r="G9" t="s">
        <v>60</v>
      </c>
      <c r="H9" t="s">
        <v>28</v>
      </c>
      <c r="I9" s="1">
        <v>45262</v>
      </c>
      <c r="J9" s="4">
        <v>835</v>
      </c>
      <c r="K9" t="str">
        <f>IF(Table1[[#This Row],[Purchase Amount]]=0,"NO","YES")</f>
        <v>YES</v>
      </c>
    </row>
    <row r="10" spans="2:11" x14ac:dyDescent="0.25">
      <c r="B10" t="s">
        <v>61</v>
      </c>
      <c r="C10" t="s">
        <v>62</v>
      </c>
      <c r="D10" t="s">
        <v>63</v>
      </c>
      <c r="E10" t="s">
        <v>64</v>
      </c>
      <c r="F10" t="s">
        <v>11</v>
      </c>
      <c r="G10" t="s">
        <v>65</v>
      </c>
      <c r="H10" t="s">
        <v>28</v>
      </c>
      <c r="I10" s="1">
        <v>45262</v>
      </c>
      <c r="J10" s="4">
        <v>535</v>
      </c>
      <c r="K10" t="str">
        <f>IF(Table1[[#This Row],[Purchase Amount]]=0,"NO","YES")</f>
        <v>YES</v>
      </c>
    </row>
    <row r="11" spans="2:11" x14ac:dyDescent="0.25">
      <c r="B11" t="s">
        <v>66</v>
      </c>
      <c r="C11" t="s">
        <v>67</v>
      </c>
      <c r="D11" t="s">
        <v>68</v>
      </c>
      <c r="E11" t="s">
        <v>69</v>
      </c>
      <c r="F11" t="s">
        <v>11</v>
      </c>
      <c r="G11" t="s">
        <v>70</v>
      </c>
      <c r="H11" t="s">
        <v>45</v>
      </c>
      <c r="I11" s="1">
        <v>45262</v>
      </c>
      <c r="J11" s="4">
        <v>455</v>
      </c>
      <c r="K11" t="str">
        <f>IF(Table1[[#This Row],[Purchase Amount]]=0,"NO","YES")</f>
        <v>YES</v>
      </c>
    </row>
    <row r="12" spans="2:11" x14ac:dyDescent="0.25">
      <c r="B12" t="s">
        <v>71</v>
      </c>
      <c r="C12" t="s">
        <v>72</v>
      </c>
      <c r="D12" t="s">
        <v>73</v>
      </c>
      <c r="E12" t="s">
        <v>74</v>
      </c>
      <c r="F12" t="s">
        <v>11</v>
      </c>
      <c r="G12" t="s">
        <v>75</v>
      </c>
      <c r="H12" t="s">
        <v>28</v>
      </c>
      <c r="I12" s="1">
        <v>45262</v>
      </c>
      <c r="J12" s="4">
        <v>500</v>
      </c>
      <c r="K12" t="str">
        <f>IF(Table1[[#This Row],[Purchase Amount]]=0,"NO","YES")</f>
        <v>YES</v>
      </c>
    </row>
    <row r="13" spans="2:11" x14ac:dyDescent="0.25">
      <c r="B13" t="s">
        <v>76</v>
      </c>
      <c r="C13" t="s">
        <v>77</v>
      </c>
      <c r="D13" t="s">
        <v>78</v>
      </c>
      <c r="E13" t="s">
        <v>79</v>
      </c>
      <c r="F13" t="s">
        <v>10</v>
      </c>
      <c r="G13" t="s">
        <v>80</v>
      </c>
      <c r="H13" t="s">
        <v>28</v>
      </c>
      <c r="I13" s="1">
        <v>45262</v>
      </c>
      <c r="J13" s="4">
        <v>390</v>
      </c>
      <c r="K13" t="str">
        <f>IF(Table1[[#This Row],[Purchase Amount]]=0,"NO","YES")</f>
        <v>YES</v>
      </c>
    </row>
    <row r="14" spans="2:11" x14ac:dyDescent="0.25">
      <c r="B14" t="s">
        <v>81</v>
      </c>
      <c r="C14" t="s">
        <v>82</v>
      </c>
      <c r="D14" t="s">
        <v>83</v>
      </c>
      <c r="E14" t="s">
        <v>84</v>
      </c>
      <c r="F14" t="s">
        <v>5</v>
      </c>
      <c r="G14" t="s">
        <v>85</v>
      </c>
      <c r="H14" t="s">
        <v>28</v>
      </c>
      <c r="I14" s="1">
        <v>45262</v>
      </c>
      <c r="J14" s="4">
        <v>440</v>
      </c>
      <c r="K14" t="str">
        <f>IF(Table1[[#This Row],[Purchase Amount]]=0,"NO","YES")</f>
        <v>YES</v>
      </c>
    </row>
    <row r="15" spans="2:11" x14ac:dyDescent="0.25">
      <c r="B15" t="s">
        <v>86</v>
      </c>
      <c r="C15" t="s">
        <v>87</v>
      </c>
      <c r="D15" t="s">
        <v>88</v>
      </c>
      <c r="E15" t="s">
        <v>89</v>
      </c>
      <c r="F15" t="s">
        <v>14</v>
      </c>
      <c r="G15" t="s">
        <v>90</v>
      </c>
      <c r="H15" t="s">
        <v>45</v>
      </c>
      <c r="I15" s="1">
        <v>45263</v>
      </c>
      <c r="J15" s="4">
        <v>585</v>
      </c>
      <c r="K15" t="str">
        <f>IF(Table1[[#This Row],[Purchase Amount]]=0,"NO","YES")</f>
        <v>YES</v>
      </c>
    </row>
    <row r="16" spans="2:11" x14ac:dyDescent="0.25">
      <c r="B16" t="s">
        <v>91</v>
      </c>
      <c r="C16" t="s">
        <v>92</v>
      </c>
      <c r="D16" t="s">
        <v>93</v>
      </c>
      <c r="E16" t="s">
        <v>94</v>
      </c>
      <c r="F16" t="s">
        <v>4</v>
      </c>
      <c r="G16" t="s">
        <v>65</v>
      </c>
      <c r="H16" t="s">
        <v>28</v>
      </c>
      <c r="I16" s="1">
        <v>45263</v>
      </c>
      <c r="J16" s="4">
        <v>895</v>
      </c>
      <c r="K16" t="str">
        <f>IF(Table1[[#This Row],[Purchase Amount]]=0,"NO","YES")</f>
        <v>YES</v>
      </c>
    </row>
    <row r="17" spans="2:11" x14ac:dyDescent="0.25">
      <c r="B17" t="s">
        <v>95</v>
      </c>
      <c r="C17" t="s">
        <v>96</v>
      </c>
      <c r="D17" t="s">
        <v>97</v>
      </c>
      <c r="E17" t="s">
        <v>98</v>
      </c>
      <c r="F17" t="s">
        <v>13</v>
      </c>
      <c r="G17" t="s">
        <v>99</v>
      </c>
      <c r="H17" t="s">
        <v>100</v>
      </c>
      <c r="I17" s="1">
        <v>45263</v>
      </c>
      <c r="J17" s="4">
        <v>980</v>
      </c>
      <c r="K17" t="str">
        <f>IF(Table1[[#This Row],[Purchase Amount]]=0,"NO","YES")</f>
        <v>YES</v>
      </c>
    </row>
    <row r="18" spans="2:11" x14ac:dyDescent="0.25">
      <c r="B18" t="s">
        <v>101</v>
      </c>
      <c r="C18" t="s">
        <v>102</v>
      </c>
      <c r="D18" t="s">
        <v>103</v>
      </c>
      <c r="E18" t="s">
        <v>104</v>
      </c>
      <c r="F18" t="s">
        <v>15</v>
      </c>
      <c r="G18" t="s">
        <v>105</v>
      </c>
      <c r="H18" t="s">
        <v>28</v>
      </c>
      <c r="I18" s="1">
        <v>45264</v>
      </c>
      <c r="K18" t="str">
        <f>IF(Table1[[#This Row],[Purchase Amount]]=0,"NO","YES")</f>
        <v>NO</v>
      </c>
    </row>
    <row r="19" spans="2:11" x14ac:dyDescent="0.25">
      <c r="B19" t="s">
        <v>106</v>
      </c>
      <c r="C19" t="s">
        <v>72</v>
      </c>
      <c r="D19" t="s">
        <v>73</v>
      </c>
      <c r="E19" t="s">
        <v>74</v>
      </c>
      <c r="F19" t="s">
        <v>11</v>
      </c>
      <c r="G19" t="s">
        <v>99</v>
      </c>
      <c r="H19" t="s">
        <v>28</v>
      </c>
      <c r="I19" s="1">
        <v>45264</v>
      </c>
      <c r="J19" s="4">
        <v>765</v>
      </c>
      <c r="K19" t="str">
        <f>IF(Table1[[#This Row],[Purchase Amount]]=0,"NO","YES")</f>
        <v>YES</v>
      </c>
    </row>
    <row r="20" spans="2:11" x14ac:dyDescent="0.25">
      <c r="B20" t="s">
        <v>107</v>
      </c>
      <c r="C20" t="s">
        <v>108</v>
      </c>
      <c r="D20" t="s">
        <v>109</v>
      </c>
      <c r="E20" t="s">
        <v>110</v>
      </c>
      <c r="F20" t="s">
        <v>10</v>
      </c>
      <c r="G20" t="s">
        <v>111</v>
      </c>
      <c r="H20" t="s">
        <v>100</v>
      </c>
      <c r="I20" s="1">
        <v>45264</v>
      </c>
      <c r="J20" s="4">
        <v>1190</v>
      </c>
      <c r="K20" t="str">
        <f>IF(Table1[[#This Row],[Purchase Amount]]=0,"NO","YES")</f>
        <v>YES</v>
      </c>
    </row>
    <row r="21" spans="2:11" x14ac:dyDescent="0.25">
      <c r="B21" t="s">
        <v>112</v>
      </c>
      <c r="C21" t="s">
        <v>113</v>
      </c>
      <c r="D21" t="s">
        <v>114</v>
      </c>
      <c r="E21" t="s">
        <v>115</v>
      </c>
      <c r="F21" t="s">
        <v>16</v>
      </c>
      <c r="G21" t="s">
        <v>116</v>
      </c>
      <c r="H21" t="s">
        <v>34</v>
      </c>
      <c r="I21" s="1">
        <v>45264</v>
      </c>
      <c r="J21" s="4">
        <v>845</v>
      </c>
      <c r="K21" t="str">
        <f>IF(Table1[[#This Row],[Purchase Amount]]=0,"NO","YES")</f>
        <v>YES</v>
      </c>
    </row>
    <row r="22" spans="2:11" x14ac:dyDescent="0.25">
      <c r="B22" t="s">
        <v>117</v>
      </c>
      <c r="C22" t="s">
        <v>118</v>
      </c>
      <c r="D22" t="s">
        <v>119</v>
      </c>
      <c r="E22" t="s">
        <v>120</v>
      </c>
      <c r="F22" t="s">
        <v>14</v>
      </c>
      <c r="G22" t="s">
        <v>116</v>
      </c>
      <c r="H22" t="s">
        <v>34</v>
      </c>
      <c r="I22" s="1">
        <v>45264</v>
      </c>
      <c r="J22" s="4">
        <v>275</v>
      </c>
      <c r="K22" t="str">
        <f>IF(Table1[[#This Row],[Purchase Amount]]=0,"NO","YES")</f>
        <v>YES</v>
      </c>
    </row>
    <row r="23" spans="2:11" x14ac:dyDescent="0.25">
      <c r="B23" t="s">
        <v>121</v>
      </c>
      <c r="C23" t="s">
        <v>122</v>
      </c>
      <c r="D23" t="s">
        <v>123</v>
      </c>
      <c r="E23" t="s">
        <v>124</v>
      </c>
      <c r="F23" t="s">
        <v>12</v>
      </c>
      <c r="G23" t="s">
        <v>125</v>
      </c>
      <c r="H23" t="s">
        <v>100</v>
      </c>
      <c r="I23" s="1">
        <v>45264</v>
      </c>
      <c r="J23" s="4">
        <v>80</v>
      </c>
      <c r="K23" t="str">
        <f>IF(Table1[[#This Row],[Purchase Amount]]=0,"NO","YES")</f>
        <v>YES</v>
      </c>
    </row>
    <row r="24" spans="2:11" x14ac:dyDescent="0.25">
      <c r="B24" t="s">
        <v>126</v>
      </c>
      <c r="C24" t="s">
        <v>127</v>
      </c>
      <c r="D24" t="s">
        <v>128</v>
      </c>
      <c r="E24" t="s">
        <v>129</v>
      </c>
      <c r="F24" t="s">
        <v>10</v>
      </c>
      <c r="G24" t="s">
        <v>130</v>
      </c>
      <c r="H24" t="s">
        <v>28</v>
      </c>
      <c r="I24" s="1">
        <v>45264</v>
      </c>
      <c r="J24" s="4">
        <v>35</v>
      </c>
      <c r="K24" t="str">
        <f>IF(Table1[[#This Row],[Purchase Amount]]=0,"NO","YES")</f>
        <v>YES</v>
      </c>
    </row>
    <row r="25" spans="2:11" x14ac:dyDescent="0.25">
      <c r="B25" t="s">
        <v>131</v>
      </c>
      <c r="C25" t="s">
        <v>132</v>
      </c>
      <c r="D25" t="s">
        <v>133</v>
      </c>
      <c r="E25" t="s">
        <v>134</v>
      </c>
      <c r="F25" t="s">
        <v>4</v>
      </c>
      <c r="G25" t="s">
        <v>111</v>
      </c>
      <c r="H25" t="s">
        <v>45</v>
      </c>
      <c r="I25" s="1">
        <v>45264</v>
      </c>
      <c r="J25" s="4">
        <v>820</v>
      </c>
      <c r="K25" t="str">
        <f>IF(Table1[[#This Row],[Purchase Amount]]=0,"NO","YES")</f>
        <v>YES</v>
      </c>
    </row>
    <row r="26" spans="2:11" x14ac:dyDescent="0.25">
      <c r="B26" t="s">
        <v>135</v>
      </c>
      <c r="C26" t="s">
        <v>57</v>
      </c>
      <c r="D26" t="s">
        <v>58</v>
      </c>
      <c r="E26" t="s">
        <v>59</v>
      </c>
      <c r="F26" t="s">
        <v>4</v>
      </c>
      <c r="G26" t="s">
        <v>136</v>
      </c>
      <c r="H26" t="s">
        <v>45</v>
      </c>
      <c r="I26" s="1">
        <v>45265</v>
      </c>
      <c r="K26" t="str">
        <f>IF(Table1[[#This Row],[Purchase Amount]]=0,"NO","YES")</f>
        <v>NO</v>
      </c>
    </row>
    <row r="27" spans="2:11" x14ac:dyDescent="0.25">
      <c r="B27" t="s">
        <v>137</v>
      </c>
      <c r="C27" t="s">
        <v>77</v>
      </c>
      <c r="D27" t="s">
        <v>78</v>
      </c>
      <c r="E27" t="s">
        <v>79</v>
      </c>
      <c r="F27" t="s">
        <v>10</v>
      </c>
      <c r="G27" t="s">
        <v>70</v>
      </c>
      <c r="H27" t="s">
        <v>28</v>
      </c>
      <c r="I27" s="1">
        <v>45265</v>
      </c>
      <c r="K27" t="str">
        <f>IF(Table1[[#This Row],[Purchase Amount]]=0,"NO","YES")</f>
        <v>NO</v>
      </c>
    </row>
    <row r="28" spans="2:11" x14ac:dyDescent="0.25">
      <c r="B28" t="s">
        <v>138</v>
      </c>
      <c r="C28" t="s">
        <v>139</v>
      </c>
      <c r="D28" t="s">
        <v>140</v>
      </c>
      <c r="E28" t="s">
        <v>141</v>
      </c>
      <c r="F28" t="s">
        <v>5</v>
      </c>
      <c r="G28" t="s">
        <v>60</v>
      </c>
      <c r="H28" t="s">
        <v>28</v>
      </c>
      <c r="I28" s="1">
        <v>45265</v>
      </c>
      <c r="K28" t="str">
        <f>IF(Table1[[#This Row],[Purchase Amount]]=0,"NO","YES")</f>
        <v>NO</v>
      </c>
    </row>
    <row r="29" spans="2:11" x14ac:dyDescent="0.25">
      <c r="B29" t="s">
        <v>142</v>
      </c>
      <c r="C29" t="s">
        <v>82</v>
      </c>
      <c r="D29" t="s">
        <v>83</v>
      </c>
      <c r="E29" t="s">
        <v>84</v>
      </c>
      <c r="F29" t="s">
        <v>5</v>
      </c>
      <c r="G29" t="s">
        <v>65</v>
      </c>
      <c r="H29" t="s">
        <v>45</v>
      </c>
      <c r="I29" s="1">
        <v>45265</v>
      </c>
      <c r="J29" s="4">
        <v>95</v>
      </c>
      <c r="K29" t="str">
        <f>IF(Table1[[#This Row],[Purchase Amount]]=0,"NO","YES")</f>
        <v>YES</v>
      </c>
    </row>
    <row r="30" spans="2:11" x14ac:dyDescent="0.25">
      <c r="B30" t="s">
        <v>143</v>
      </c>
      <c r="C30" t="s">
        <v>132</v>
      </c>
      <c r="D30" t="s">
        <v>133</v>
      </c>
      <c r="E30" t="s">
        <v>134</v>
      </c>
      <c r="F30" t="s">
        <v>4</v>
      </c>
      <c r="G30" t="s">
        <v>144</v>
      </c>
      <c r="H30" t="s">
        <v>34</v>
      </c>
      <c r="I30" s="1">
        <v>45265</v>
      </c>
      <c r="J30" s="4">
        <v>290</v>
      </c>
      <c r="K30" t="str">
        <f>IF(Table1[[#This Row],[Purchase Amount]]=0,"NO","YES")</f>
        <v>YES</v>
      </c>
    </row>
    <row r="31" spans="2:11" x14ac:dyDescent="0.25">
      <c r="B31" t="s">
        <v>145</v>
      </c>
      <c r="C31" t="s">
        <v>146</v>
      </c>
      <c r="D31" t="s">
        <v>147</v>
      </c>
      <c r="E31" t="s">
        <v>148</v>
      </c>
      <c r="F31" t="s">
        <v>6</v>
      </c>
      <c r="G31" t="s">
        <v>149</v>
      </c>
      <c r="H31" t="s">
        <v>45</v>
      </c>
      <c r="I31" s="1">
        <v>45266</v>
      </c>
      <c r="K31" t="str">
        <f>IF(Table1[[#This Row],[Purchase Amount]]=0,"NO","YES")</f>
        <v>NO</v>
      </c>
    </row>
    <row r="32" spans="2:11" x14ac:dyDescent="0.25">
      <c r="B32" t="s">
        <v>150</v>
      </c>
      <c r="C32" t="s">
        <v>151</v>
      </c>
      <c r="D32" t="s">
        <v>152</v>
      </c>
      <c r="E32" t="s">
        <v>153</v>
      </c>
      <c r="F32" t="s">
        <v>5</v>
      </c>
      <c r="G32" t="s">
        <v>154</v>
      </c>
      <c r="H32" t="s">
        <v>28</v>
      </c>
      <c r="I32" s="1">
        <v>45266</v>
      </c>
      <c r="J32" s="4">
        <v>1290</v>
      </c>
      <c r="K32" t="str">
        <f>IF(Table1[[#This Row],[Purchase Amount]]=0,"NO","YES")</f>
        <v>YES</v>
      </c>
    </row>
    <row r="33" spans="2:11" x14ac:dyDescent="0.25">
      <c r="B33" t="s">
        <v>155</v>
      </c>
      <c r="C33" t="s">
        <v>156</v>
      </c>
      <c r="D33" t="s">
        <v>157</v>
      </c>
      <c r="E33" t="s">
        <v>158</v>
      </c>
      <c r="F33" t="s">
        <v>16</v>
      </c>
      <c r="G33" t="s">
        <v>159</v>
      </c>
      <c r="H33" t="s">
        <v>28</v>
      </c>
      <c r="I33" s="1">
        <v>45266</v>
      </c>
      <c r="J33" s="4">
        <v>390</v>
      </c>
      <c r="K33" t="str">
        <f>IF(Table1[[#This Row],[Purchase Amount]]=0,"NO","YES")</f>
        <v>YES</v>
      </c>
    </row>
    <row r="34" spans="2:11" x14ac:dyDescent="0.25">
      <c r="B34" t="s">
        <v>160</v>
      </c>
      <c r="C34" t="s">
        <v>161</v>
      </c>
      <c r="D34" t="s">
        <v>162</v>
      </c>
      <c r="E34" t="s">
        <v>163</v>
      </c>
      <c r="F34" t="s">
        <v>6</v>
      </c>
      <c r="G34" t="s">
        <v>164</v>
      </c>
      <c r="H34" t="s">
        <v>34</v>
      </c>
      <c r="I34" s="1">
        <v>45266</v>
      </c>
      <c r="J34" s="4">
        <v>385</v>
      </c>
      <c r="K34" t="str">
        <f>IF(Table1[[#This Row],[Purchase Amount]]=0,"NO","YES")</f>
        <v>YES</v>
      </c>
    </row>
    <row r="35" spans="2:11" x14ac:dyDescent="0.25">
      <c r="B35" t="s">
        <v>165</v>
      </c>
      <c r="C35" t="s">
        <v>113</v>
      </c>
      <c r="D35" t="s">
        <v>114</v>
      </c>
      <c r="E35" t="s">
        <v>115</v>
      </c>
      <c r="F35" t="s">
        <v>16</v>
      </c>
      <c r="G35" t="s">
        <v>166</v>
      </c>
      <c r="H35" t="s">
        <v>28</v>
      </c>
      <c r="I35" s="1">
        <v>45266</v>
      </c>
      <c r="J35" s="4">
        <v>60</v>
      </c>
      <c r="K35" t="str">
        <f>IF(Table1[[#This Row],[Purchase Amount]]=0,"NO","YES")</f>
        <v>YES</v>
      </c>
    </row>
    <row r="36" spans="2:11" x14ac:dyDescent="0.25">
      <c r="B36" t="s">
        <v>167</v>
      </c>
      <c r="C36" t="s">
        <v>168</v>
      </c>
      <c r="D36" t="s">
        <v>169</v>
      </c>
      <c r="E36" t="s">
        <v>170</v>
      </c>
      <c r="F36" t="s">
        <v>13</v>
      </c>
      <c r="G36" t="s">
        <v>171</v>
      </c>
      <c r="H36" t="s">
        <v>34</v>
      </c>
      <c r="I36" s="1">
        <v>45266</v>
      </c>
      <c r="J36" s="4">
        <v>1580</v>
      </c>
      <c r="K36" t="str">
        <f>IF(Table1[[#This Row],[Purchase Amount]]=0,"NO","YES")</f>
        <v>YES</v>
      </c>
    </row>
    <row r="37" spans="2:11" x14ac:dyDescent="0.25">
      <c r="B37" t="s">
        <v>172</v>
      </c>
      <c r="C37" t="s">
        <v>173</v>
      </c>
      <c r="D37" t="s">
        <v>174</v>
      </c>
      <c r="E37" t="s">
        <v>175</v>
      </c>
      <c r="F37" t="s">
        <v>17</v>
      </c>
      <c r="G37" t="s">
        <v>176</v>
      </c>
      <c r="H37" t="s">
        <v>28</v>
      </c>
      <c r="I37" s="1">
        <v>45266</v>
      </c>
      <c r="J37" s="4">
        <v>695</v>
      </c>
      <c r="K37" t="str">
        <f>IF(Table1[[#This Row],[Purchase Amount]]=0,"NO","YES")</f>
        <v>YES</v>
      </c>
    </row>
    <row r="38" spans="2:11" x14ac:dyDescent="0.25">
      <c r="B38" t="s">
        <v>177</v>
      </c>
      <c r="C38" t="s">
        <v>156</v>
      </c>
      <c r="D38" t="s">
        <v>157</v>
      </c>
      <c r="E38" t="s">
        <v>158</v>
      </c>
      <c r="F38" t="s">
        <v>16</v>
      </c>
      <c r="G38" t="s">
        <v>178</v>
      </c>
      <c r="H38" t="s">
        <v>28</v>
      </c>
      <c r="I38" s="1">
        <v>45266</v>
      </c>
      <c r="J38" s="4">
        <v>940</v>
      </c>
      <c r="K38" t="str">
        <f>IF(Table1[[#This Row],[Purchase Amount]]=0,"NO","YES")</f>
        <v>YES</v>
      </c>
    </row>
    <row r="39" spans="2:11" x14ac:dyDescent="0.25">
      <c r="B39" t="s">
        <v>179</v>
      </c>
      <c r="C39" t="s">
        <v>180</v>
      </c>
      <c r="D39" t="s">
        <v>181</v>
      </c>
      <c r="E39" t="s">
        <v>182</v>
      </c>
      <c r="F39" t="s">
        <v>15</v>
      </c>
      <c r="G39" t="s">
        <v>183</v>
      </c>
      <c r="H39" t="s">
        <v>45</v>
      </c>
      <c r="I39" s="1">
        <v>45266</v>
      </c>
      <c r="J39" s="4">
        <v>1730</v>
      </c>
      <c r="K39" t="str">
        <f>IF(Table1[[#This Row],[Purchase Amount]]=0,"NO","YES")</f>
        <v>YES</v>
      </c>
    </row>
    <row r="40" spans="2:11" x14ac:dyDescent="0.25">
      <c r="B40" t="s">
        <v>184</v>
      </c>
      <c r="C40" t="s">
        <v>185</v>
      </c>
      <c r="D40" t="s">
        <v>186</v>
      </c>
      <c r="E40" t="s">
        <v>187</v>
      </c>
      <c r="F40" t="s">
        <v>14</v>
      </c>
      <c r="G40" t="s">
        <v>188</v>
      </c>
      <c r="H40" t="s">
        <v>28</v>
      </c>
      <c r="I40" s="1">
        <v>45268</v>
      </c>
      <c r="K40" t="str">
        <f>IF(Table1[[#This Row],[Purchase Amount]]=0,"NO","YES")</f>
        <v>NO</v>
      </c>
    </row>
    <row r="41" spans="2:11" x14ac:dyDescent="0.25">
      <c r="B41" t="s">
        <v>189</v>
      </c>
      <c r="C41" t="s">
        <v>190</v>
      </c>
      <c r="D41" t="s">
        <v>191</v>
      </c>
      <c r="E41" t="s">
        <v>192</v>
      </c>
      <c r="F41" t="s">
        <v>4</v>
      </c>
      <c r="G41" t="s">
        <v>70</v>
      </c>
      <c r="H41" t="s">
        <v>28</v>
      </c>
      <c r="I41" s="1">
        <v>45268</v>
      </c>
      <c r="K41" t="str">
        <f>IF(Table1[[#This Row],[Purchase Amount]]=0,"NO","YES")</f>
        <v>NO</v>
      </c>
    </row>
    <row r="42" spans="2:11" x14ac:dyDescent="0.25">
      <c r="B42" t="s">
        <v>193</v>
      </c>
      <c r="C42" t="s">
        <v>194</v>
      </c>
      <c r="D42" t="s">
        <v>195</v>
      </c>
      <c r="E42" t="s">
        <v>196</v>
      </c>
      <c r="F42" t="s">
        <v>16</v>
      </c>
      <c r="G42" t="s">
        <v>197</v>
      </c>
      <c r="H42" t="s">
        <v>34</v>
      </c>
      <c r="I42" s="1">
        <v>45268</v>
      </c>
      <c r="J42" s="4">
        <v>450</v>
      </c>
      <c r="K42" t="str">
        <f>IF(Table1[[#This Row],[Purchase Amount]]=0,"NO","YES")</f>
        <v>YES</v>
      </c>
    </row>
    <row r="43" spans="2:11" x14ac:dyDescent="0.25">
      <c r="B43" t="s">
        <v>198</v>
      </c>
      <c r="C43" t="s">
        <v>199</v>
      </c>
      <c r="D43" t="s">
        <v>200</v>
      </c>
      <c r="E43" t="s">
        <v>201</v>
      </c>
      <c r="F43" t="s">
        <v>12</v>
      </c>
      <c r="G43" t="s">
        <v>176</v>
      </c>
      <c r="H43" t="s">
        <v>34</v>
      </c>
      <c r="I43" s="1">
        <v>45268</v>
      </c>
      <c r="J43" s="4">
        <v>35</v>
      </c>
      <c r="K43" t="str">
        <f>IF(Table1[[#This Row],[Purchase Amount]]=0,"NO","YES")</f>
        <v>YES</v>
      </c>
    </row>
    <row r="44" spans="2:11" x14ac:dyDescent="0.25">
      <c r="B44" t="s">
        <v>202</v>
      </c>
      <c r="C44" t="s">
        <v>203</v>
      </c>
      <c r="D44" t="s">
        <v>204</v>
      </c>
      <c r="E44" t="s">
        <v>205</v>
      </c>
      <c r="F44" t="s">
        <v>15</v>
      </c>
      <c r="G44" t="s">
        <v>206</v>
      </c>
      <c r="H44" t="s">
        <v>28</v>
      </c>
      <c r="I44" s="1">
        <v>45268</v>
      </c>
      <c r="J44" s="4">
        <v>90</v>
      </c>
      <c r="K44" t="str">
        <f>IF(Table1[[#This Row],[Purchase Amount]]=0,"NO","YES")</f>
        <v>YES</v>
      </c>
    </row>
    <row r="45" spans="2:11" x14ac:dyDescent="0.25">
      <c r="B45" t="s">
        <v>207</v>
      </c>
      <c r="C45" t="s">
        <v>208</v>
      </c>
      <c r="D45" t="s">
        <v>209</v>
      </c>
      <c r="E45" t="s">
        <v>210</v>
      </c>
      <c r="F45" t="s">
        <v>11</v>
      </c>
      <c r="G45" t="s">
        <v>70</v>
      </c>
      <c r="H45" t="s">
        <v>34</v>
      </c>
      <c r="I45" s="1">
        <v>45268</v>
      </c>
      <c r="J45" s="4">
        <v>930</v>
      </c>
      <c r="K45" t="str">
        <f>IF(Table1[[#This Row],[Purchase Amount]]=0,"NO","YES")</f>
        <v>YES</v>
      </c>
    </row>
    <row r="46" spans="2:11" x14ac:dyDescent="0.25">
      <c r="B46" t="s">
        <v>211</v>
      </c>
      <c r="C46" t="s">
        <v>132</v>
      </c>
      <c r="D46" t="s">
        <v>133</v>
      </c>
      <c r="E46" t="s">
        <v>134</v>
      </c>
      <c r="F46" t="s">
        <v>4</v>
      </c>
      <c r="G46" t="s">
        <v>212</v>
      </c>
      <c r="H46" t="s">
        <v>28</v>
      </c>
      <c r="I46" s="1">
        <v>45268</v>
      </c>
      <c r="J46" s="4">
        <v>990</v>
      </c>
      <c r="K46" t="str">
        <f>IF(Table1[[#This Row],[Purchase Amount]]=0,"NO","YES")</f>
        <v>YES</v>
      </c>
    </row>
    <row r="47" spans="2:11" x14ac:dyDescent="0.25">
      <c r="B47" t="s">
        <v>213</v>
      </c>
      <c r="C47" t="s">
        <v>122</v>
      </c>
      <c r="D47" t="s">
        <v>123</v>
      </c>
      <c r="E47" t="s">
        <v>124</v>
      </c>
      <c r="F47" t="s">
        <v>12</v>
      </c>
      <c r="G47" t="s">
        <v>99</v>
      </c>
      <c r="H47" t="s">
        <v>34</v>
      </c>
      <c r="I47" s="1">
        <v>45269</v>
      </c>
      <c r="K47" t="str">
        <f>IF(Table1[[#This Row],[Purchase Amount]]=0,"NO","YES")</f>
        <v>NO</v>
      </c>
    </row>
    <row r="48" spans="2:11" x14ac:dyDescent="0.25">
      <c r="B48" t="s">
        <v>214</v>
      </c>
      <c r="C48" t="s">
        <v>215</v>
      </c>
      <c r="D48" t="s">
        <v>216</v>
      </c>
      <c r="E48" t="s">
        <v>217</v>
      </c>
      <c r="F48" t="s">
        <v>12</v>
      </c>
      <c r="G48" t="s">
        <v>164</v>
      </c>
      <c r="H48" t="s">
        <v>34</v>
      </c>
      <c r="I48" s="1">
        <v>45269</v>
      </c>
      <c r="K48" t="str">
        <f>IF(Table1[[#This Row],[Purchase Amount]]=0,"NO","YES")</f>
        <v>NO</v>
      </c>
    </row>
    <row r="49" spans="2:11" x14ac:dyDescent="0.25">
      <c r="B49" t="s">
        <v>218</v>
      </c>
      <c r="C49" t="s">
        <v>219</v>
      </c>
      <c r="D49" t="s">
        <v>220</v>
      </c>
      <c r="E49" t="s">
        <v>221</v>
      </c>
      <c r="F49" t="s">
        <v>8</v>
      </c>
      <c r="G49" t="s">
        <v>222</v>
      </c>
      <c r="H49" t="s">
        <v>28</v>
      </c>
      <c r="I49" s="1">
        <v>45269</v>
      </c>
      <c r="J49" s="4">
        <v>20</v>
      </c>
      <c r="K49" t="str">
        <f>IF(Table1[[#This Row],[Purchase Amount]]=0,"NO","YES")</f>
        <v>YES</v>
      </c>
    </row>
    <row r="50" spans="2:11" x14ac:dyDescent="0.25">
      <c r="B50" t="s">
        <v>223</v>
      </c>
      <c r="C50" t="s">
        <v>224</v>
      </c>
      <c r="D50" t="s">
        <v>225</v>
      </c>
      <c r="E50" t="s">
        <v>226</v>
      </c>
      <c r="F50" t="s">
        <v>15</v>
      </c>
      <c r="G50" t="s">
        <v>227</v>
      </c>
      <c r="H50" t="s">
        <v>34</v>
      </c>
      <c r="I50" s="1">
        <v>45269</v>
      </c>
      <c r="J50" s="4">
        <v>890</v>
      </c>
      <c r="K50" t="str">
        <f>IF(Table1[[#This Row],[Purchase Amount]]=0,"NO","YES")</f>
        <v>YES</v>
      </c>
    </row>
    <row r="51" spans="2:11" x14ac:dyDescent="0.25">
      <c r="B51" t="s">
        <v>228</v>
      </c>
      <c r="C51" t="s">
        <v>229</v>
      </c>
      <c r="D51" t="s">
        <v>230</v>
      </c>
      <c r="E51" t="s">
        <v>231</v>
      </c>
      <c r="F51" t="s">
        <v>12</v>
      </c>
      <c r="G51" t="s">
        <v>232</v>
      </c>
      <c r="H51" t="s">
        <v>45</v>
      </c>
      <c r="I51" s="1">
        <v>45269</v>
      </c>
      <c r="J51" s="4">
        <v>915</v>
      </c>
      <c r="K51" t="str">
        <f>IF(Table1[[#This Row],[Purchase Amount]]=0,"NO","YES")</f>
        <v>YES</v>
      </c>
    </row>
    <row r="52" spans="2:11" x14ac:dyDescent="0.25">
      <c r="B52" t="s">
        <v>233</v>
      </c>
      <c r="C52" t="s">
        <v>234</v>
      </c>
      <c r="D52" t="s">
        <v>235</v>
      </c>
      <c r="E52" t="s">
        <v>236</v>
      </c>
      <c r="F52" t="s">
        <v>7</v>
      </c>
      <c r="G52" t="s">
        <v>237</v>
      </c>
      <c r="H52" t="s">
        <v>34</v>
      </c>
      <c r="I52" s="1">
        <v>45269</v>
      </c>
      <c r="J52" s="4">
        <v>365</v>
      </c>
      <c r="K52" t="str">
        <f>IF(Table1[[#This Row],[Purchase Amount]]=0,"NO","YES")</f>
        <v>YES</v>
      </c>
    </row>
    <row r="53" spans="2:11" x14ac:dyDescent="0.25">
      <c r="B53" t="s">
        <v>238</v>
      </c>
      <c r="C53" t="s">
        <v>239</v>
      </c>
      <c r="D53" t="s">
        <v>240</v>
      </c>
      <c r="E53" t="s">
        <v>241</v>
      </c>
      <c r="F53" t="s">
        <v>10</v>
      </c>
      <c r="G53" t="s">
        <v>242</v>
      </c>
      <c r="H53" t="s">
        <v>28</v>
      </c>
      <c r="I53" s="1">
        <v>45269</v>
      </c>
      <c r="J53" s="4">
        <v>445</v>
      </c>
      <c r="K53" t="str">
        <f>IF(Table1[[#This Row],[Purchase Amount]]=0,"NO","YES")</f>
        <v>YES</v>
      </c>
    </row>
    <row r="54" spans="2:11" x14ac:dyDescent="0.25">
      <c r="B54" t="s">
        <v>243</v>
      </c>
      <c r="C54" t="s">
        <v>244</v>
      </c>
      <c r="D54" t="s">
        <v>245</v>
      </c>
      <c r="E54" t="s">
        <v>246</v>
      </c>
      <c r="F54" t="s">
        <v>14</v>
      </c>
      <c r="G54" t="s">
        <v>80</v>
      </c>
      <c r="H54" t="s">
        <v>28</v>
      </c>
      <c r="I54" s="1">
        <v>45270</v>
      </c>
      <c r="J54" s="4">
        <v>160</v>
      </c>
      <c r="K54" t="str">
        <f>IF(Table1[[#This Row],[Purchase Amount]]=0,"NO","YES")</f>
        <v>YES</v>
      </c>
    </row>
    <row r="55" spans="2:11" x14ac:dyDescent="0.25">
      <c r="B55" t="s">
        <v>247</v>
      </c>
      <c r="C55" t="s">
        <v>156</v>
      </c>
      <c r="D55" t="s">
        <v>157</v>
      </c>
      <c r="E55" t="s">
        <v>158</v>
      </c>
      <c r="F55" t="s">
        <v>16</v>
      </c>
      <c r="G55" t="s">
        <v>55</v>
      </c>
      <c r="H55" t="s">
        <v>28</v>
      </c>
      <c r="I55" s="1">
        <v>45271</v>
      </c>
      <c r="K55" t="str">
        <f>IF(Table1[[#This Row],[Purchase Amount]]=0,"NO","YES")</f>
        <v>NO</v>
      </c>
    </row>
    <row r="56" spans="2:11" x14ac:dyDescent="0.25">
      <c r="B56" t="s">
        <v>248</v>
      </c>
      <c r="C56" t="s">
        <v>122</v>
      </c>
      <c r="D56" t="s">
        <v>123</v>
      </c>
      <c r="E56" t="s">
        <v>124</v>
      </c>
      <c r="F56" t="s">
        <v>12</v>
      </c>
      <c r="G56" t="s">
        <v>171</v>
      </c>
      <c r="H56" t="s">
        <v>34</v>
      </c>
      <c r="I56" s="1">
        <v>45271</v>
      </c>
      <c r="J56" s="4">
        <v>195</v>
      </c>
      <c r="K56" t="str">
        <f>IF(Table1[[#This Row],[Purchase Amount]]=0,"NO","YES")</f>
        <v>YES</v>
      </c>
    </row>
    <row r="57" spans="2:11" x14ac:dyDescent="0.25">
      <c r="B57" t="s">
        <v>249</v>
      </c>
      <c r="C57" t="s">
        <v>250</v>
      </c>
      <c r="D57" t="s">
        <v>251</v>
      </c>
      <c r="E57" t="s">
        <v>252</v>
      </c>
      <c r="F57" t="s">
        <v>12</v>
      </c>
      <c r="G57" t="s">
        <v>130</v>
      </c>
      <c r="H57" t="s">
        <v>28</v>
      </c>
      <c r="I57" s="1">
        <v>45271</v>
      </c>
      <c r="J57" s="4">
        <v>1000</v>
      </c>
      <c r="K57" t="str">
        <f>IF(Table1[[#This Row],[Purchase Amount]]=0,"NO","YES")</f>
        <v>YES</v>
      </c>
    </row>
    <row r="58" spans="2:11" x14ac:dyDescent="0.25">
      <c r="B58" t="s">
        <v>253</v>
      </c>
      <c r="C58" t="s">
        <v>254</v>
      </c>
      <c r="D58" t="s">
        <v>255</v>
      </c>
      <c r="E58" t="s">
        <v>256</v>
      </c>
      <c r="F58" t="s">
        <v>4</v>
      </c>
      <c r="G58" t="s">
        <v>257</v>
      </c>
      <c r="H58" t="s">
        <v>34</v>
      </c>
      <c r="I58" s="1">
        <v>45272</v>
      </c>
      <c r="K58" t="str">
        <f>IF(Table1[[#This Row],[Purchase Amount]]=0,"NO","YES")</f>
        <v>NO</v>
      </c>
    </row>
    <row r="59" spans="2:11" x14ac:dyDescent="0.25">
      <c r="B59" t="s">
        <v>258</v>
      </c>
      <c r="C59" t="s">
        <v>259</v>
      </c>
      <c r="D59" t="s">
        <v>260</v>
      </c>
      <c r="E59" t="s">
        <v>261</v>
      </c>
      <c r="F59" t="s">
        <v>7</v>
      </c>
      <c r="G59" t="s">
        <v>80</v>
      </c>
      <c r="H59" t="s">
        <v>28</v>
      </c>
      <c r="I59" s="1">
        <v>45272</v>
      </c>
      <c r="K59" t="str">
        <f>IF(Table1[[#This Row],[Purchase Amount]]=0,"NO","YES")</f>
        <v>NO</v>
      </c>
    </row>
    <row r="60" spans="2:11" x14ac:dyDescent="0.25">
      <c r="B60" t="s">
        <v>262</v>
      </c>
      <c r="C60" t="s">
        <v>263</v>
      </c>
      <c r="D60" t="s">
        <v>264</v>
      </c>
      <c r="E60" t="s">
        <v>265</v>
      </c>
      <c r="F60" t="s">
        <v>11</v>
      </c>
      <c r="G60" t="s">
        <v>266</v>
      </c>
      <c r="H60" t="s">
        <v>28</v>
      </c>
      <c r="I60" s="1">
        <v>45272</v>
      </c>
      <c r="K60" t="str">
        <f>IF(Table1[[#This Row],[Purchase Amount]]=0,"NO","YES")</f>
        <v>NO</v>
      </c>
    </row>
    <row r="61" spans="2:11" x14ac:dyDescent="0.25">
      <c r="B61" t="s">
        <v>267</v>
      </c>
      <c r="C61" t="s">
        <v>268</v>
      </c>
      <c r="D61" t="s">
        <v>269</v>
      </c>
      <c r="E61" t="s">
        <v>270</v>
      </c>
      <c r="F61" t="s">
        <v>12</v>
      </c>
      <c r="G61" t="s">
        <v>55</v>
      </c>
      <c r="H61" t="s">
        <v>28</v>
      </c>
      <c r="I61" s="1">
        <v>45272</v>
      </c>
      <c r="J61" s="4">
        <v>185</v>
      </c>
      <c r="K61" t="str">
        <f>IF(Table1[[#This Row],[Purchase Amount]]=0,"NO","YES")</f>
        <v>YES</v>
      </c>
    </row>
    <row r="62" spans="2:11" x14ac:dyDescent="0.25">
      <c r="B62" t="s">
        <v>271</v>
      </c>
      <c r="C62" t="s">
        <v>272</v>
      </c>
      <c r="D62" t="s">
        <v>273</v>
      </c>
      <c r="E62" t="s">
        <v>274</v>
      </c>
      <c r="F62" t="s">
        <v>9</v>
      </c>
      <c r="G62" t="s">
        <v>65</v>
      </c>
      <c r="H62" t="s">
        <v>28</v>
      </c>
      <c r="I62" s="1">
        <v>45272</v>
      </c>
      <c r="J62" s="4">
        <v>545</v>
      </c>
      <c r="K62" t="str">
        <f>IF(Table1[[#This Row],[Purchase Amount]]=0,"NO","YES")</f>
        <v>YES</v>
      </c>
    </row>
    <row r="63" spans="2:11" x14ac:dyDescent="0.25">
      <c r="B63" t="s">
        <v>275</v>
      </c>
      <c r="C63" t="s">
        <v>190</v>
      </c>
      <c r="D63" t="s">
        <v>191</v>
      </c>
      <c r="E63" t="s">
        <v>192</v>
      </c>
      <c r="F63" t="s">
        <v>4</v>
      </c>
      <c r="G63" t="s">
        <v>222</v>
      </c>
      <c r="H63" t="s">
        <v>28</v>
      </c>
      <c r="I63" s="1">
        <v>45272</v>
      </c>
      <c r="J63" s="4">
        <v>1095</v>
      </c>
      <c r="K63" t="str">
        <f>IF(Table1[[#This Row],[Purchase Amount]]=0,"NO","YES")</f>
        <v>YES</v>
      </c>
    </row>
    <row r="64" spans="2:11" x14ac:dyDescent="0.25">
      <c r="B64" t="s">
        <v>276</v>
      </c>
      <c r="C64" t="s">
        <v>277</v>
      </c>
      <c r="D64" t="s">
        <v>278</v>
      </c>
      <c r="E64" t="s">
        <v>279</v>
      </c>
      <c r="F64" t="s">
        <v>4</v>
      </c>
      <c r="G64" t="s">
        <v>60</v>
      </c>
      <c r="H64" t="s">
        <v>45</v>
      </c>
      <c r="I64" s="1">
        <v>45272</v>
      </c>
      <c r="J64" s="4">
        <v>570</v>
      </c>
      <c r="K64" t="str">
        <f>IF(Table1[[#This Row],[Purchase Amount]]=0,"NO","YES")</f>
        <v>YES</v>
      </c>
    </row>
    <row r="65" spans="2:11" x14ac:dyDescent="0.25">
      <c r="B65" t="s">
        <v>280</v>
      </c>
      <c r="C65" t="s">
        <v>281</v>
      </c>
      <c r="D65" t="s">
        <v>282</v>
      </c>
      <c r="E65" t="s">
        <v>283</v>
      </c>
      <c r="F65" t="s">
        <v>4</v>
      </c>
      <c r="G65" t="s">
        <v>111</v>
      </c>
      <c r="H65" t="s">
        <v>45</v>
      </c>
      <c r="I65" s="1">
        <v>45272</v>
      </c>
      <c r="J65" s="4">
        <v>1240</v>
      </c>
      <c r="K65" t="str">
        <f>IF(Table1[[#This Row],[Purchase Amount]]=0,"NO","YES")</f>
        <v>YES</v>
      </c>
    </row>
    <row r="66" spans="2:11" x14ac:dyDescent="0.25">
      <c r="B66" t="s">
        <v>284</v>
      </c>
      <c r="C66" t="s">
        <v>285</v>
      </c>
      <c r="D66" t="s">
        <v>286</v>
      </c>
      <c r="E66" t="s">
        <v>287</v>
      </c>
      <c r="F66" t="s">
        <v>16</v>
      </c>
      <c r="G66" t="s">
        <v>288</v>
      </c>
      <c r="H66" t="s">
        <v>28</v>
      </c>
      <c r="I66" s="1">
        <v>45272</v>
      </c>
      <c r="J66" s="4">
        <v>25</v>
      </c>
      <c r="K66" t="str">
        <f>IF(Table1[[#This Row],[Purchase Amount]]=0,"NO","YES")</f>
        <v>YES</v>
      </c>
    </row>
    <row r="67" spans="2:11" x14ac:dyDescent="0.25">
      <c r="B67" t="s">
        <v>289</v>
      </c>
      <c r="C67" t="s">
        <v>290</v>
      </c>
      <c r="D67" t="s">
        <v>291</v>
      </c>
      <c r="E67" t="s">
        <v>292</v>
      </c>
      <c r="F67" t="s">
        <v>5</v>
      </c>
      <c r="G67" t="s">
        <v>144</v>
      </c>
      <c r="H67" t="s">
        <v>34</v>
      </c>
      <c r="I67" s="1">
        <v>45272</v>
      </c>
      <c r="J67" s="4">
        <v>1620</v>
      </c>
      <c r="K67" t="str">
        <f>IF(Table1[[#This Row],[Purchase Amount]]=0,"NO","YES")</f>
        <v>YES</v>
      </c>
    </row>
    <row r="68" spans="2:11" x14ac:dyDescent="0.25">
      <c r="B68" t="s">
        <v>293</v>
      </c>
      <c r="C68" t="s">
        <v>294</v>
      </c>
      <c r="D68" t="s">
        <v>295</v>
      </c>
      <c r="E68" t="s">
        <v>296</v>
      </c>
      <c r="F68" t="s">
        <v>5</v>
      </c>
      <c r="G68" t="s">
        <v>80</v>
      </c>
      <c r="H68" t="s">
        <v>28</v>
      </c>
      <c r="I68" s="1">
        <v>45273</v>
      </c>
      <c r="J68" s="4">
        <v>515</v>
      </c>
      <c r="K68" t="str">
        <f>IF(Table1[[#This Row],[Purchase Amount]]=0,"NO","YES")</f>
        <v>YES</v>
      </c>
    </row>
    <row r="69" spans="2:11" x14ac:dyDescent="0.25">
      <c r="B69" t="s">
        <v>297</v>
      </c>
      <c r="C69" t="s">
        <v>77</v>
      </c>
      <c r="D69" t="s">
        <v>78</v>
      </c>
      <c r="E69" t="s">
        <v>79</v>
      </c>
      <c r="F69" t="s">
        <v>10</v>
      </c>
      <c r="G69" t="s">
        <v>242</v>
      </c>
      <c r="H69" t="s">
        <v>45</v>
      </c>
      <c r="I69" s="1">
        <v>45273</v>
      </c>
      <c r="J69" s="4">
        <v>60</v>
      </c>
      <c r="K69" t="str">
        <f>IF(Table1[[#This Row],[Purchase Amount]]=0,"NO","YES")</f>
        <v>YES</v>
      </c>
    </row>
    <row r="70" spans="2:11" x14ac:dyDescent="0.25">
      <c r="B70" t="s">
        <v>298</v>
      </c>
      <c r="C70" t="s">
        <v>185</v>
      </c>
      <c r="D70" t="s">
        <v>186</v>
      </c>
      <c r="E70" t="s">
        <v>187</v>
      </c>
      <c r="F70" t="s">
        <v>14</v>
      </c>
      <c r="G70" t="s">
        <v>33</v>
      </c>
      <c r="H70" t="s">
        <v>28</v>
      </c>
      <c r="I70" s="1">
        <v>45273</v>
      </c>
      <c r="J70" s="4">
        <v>20</v>
      </c>
      <c r="K70" t="str">
        <f>IF(Table1[[#This Row],[Purchase Amount]]=0,"NO","YES")</f>
        <v>YES</v>
      </c>
    </row>
    <row r="71" spans="2:11" x14ac:dyDescent="0.25">
      <c r="B71" t="s">
        <v>299</v>
      </c>
      <c r="C71" t="s">
        <v>224</v>
      </c>
      <c r="D71" t="s">
        <v>225</v>
      </c>
      <c r="E71" t="s">
        <v>226</v>
      </c>
      <c r="F71" t="s">
        <v>15</v>
      </c>
      <c r="G71" t="s">
        <v>164</v>
      </c>
      <c r="H71" t="s">
        <v>28</v>
      </c>
      <c r="I71" s="1">
        <v>45273</v>
      </c>
      <c r="J71" s="4">
        <v>565</v>
      </c>
      <c r="K71" t="str">
        <f>IF(Table1[[#This Row],[Purchase Amount]]=0,"NO","YES")</f>
        <v>YES</v>
      </c>
    </row>
    <row r="72" spans="2:11" x14ac:dyDescent="0.25">
      <c r="B72" t="s">
        <v>300</v>
      </c>
      <c r="C72" t="s">
        <v>72</v>
      </c>
      <c r="D72" t="s">
        <v>73</v>
      </c>
      <c r="E72" t="s">
        <v>74</v>
      </c>
      <c r="F72" t="s">
        <v>11</v>
      </c>
      <c r="G72" t="s">
        <v>99</v>
      </c>
      <c r="H72" t="s">
        <v>100</v>
      </c>
      <c r="I72" s="1">
        <v>45274</v>
      </c>
      <c r="K72" t="str">
        <f>IF(Table1[[#This Row],[Purchase Amount]]=0,"NO","YES")</f>
        <v>NO</v>
      </c>
    </row>
    <row r="73" spans="2:11" x14ac:dyDescent="0.25">
      <c r="B73" t="s">
        <v>301</v>
      </c>
      <c r="C73" t="s">
        <v>302</v>
      </c>
      <c r="D73" t="s">
        <v>303</v>
      </c>
      <c r="E73" t="s">
        <v>304</v>
      </c>
      <c r="F73" t="s">
        <v>4</v>
      </c>
      <c r="G73" t="s">
        <v>44</v>
      </c>
      <c r="H73" t="s">
        <v>45</v>
      </c>
      <c r="I73" s="1">
        <v>45274</v>
      </c>
      <c r="J73" s="4">
        <v>940</v>
      </c>
      <c r="K73" t="str">
        <f>IF(Table1[[#This Row],[Purchase Amount]]=0,"NO","YES")</f>
        <v>YES</v>
      </c>
    </row>
    <row r="74" spans="2:11" x14ac:dyDescent="0.25">
      <c r="B74" t="s">
        <v>305</v>
      </c>
      <c r="C74" t="s">
        <v>156</v>
      </c>
      <c r="D74" t="s">
        <v>157</v>
      </c>
      <c r="E74" t="s">
        <v>158</v>
      </c>
      <c r="F74" t="s">
        <v>16</v>
      </c>
      <c r="G74" t="s">
        <v>306</v>
      </c>
      <c r="H74" t="s">
        <v>45</v>
      </c>
      <c r="I74" s="1">
        <v>45274</v>
      </c>
      <c r="J74" s="4">
        <v>1000</v>
      </c>
      <c r="K74" t="str">
        <f>IF(Table1[[#This Row],[Purchase Amount]]=0,"NO","YES")</f>
        <v>YES</v>
      </c>
    </row>
    <row r="75" spans="2:11" x14ac:dyDescent="0.25">
      <c r="B75" t="s">
        <v>307</v>
      </c>
      <c r="C75" t="s">
        <v>118</v>
      </c>
      <c r="D75" t="s">
        <v>119</v>
      </c>
      <c r="E75" t="s">
        <v>120</v>
      </c>
      <c r="F75" t="s">
        <v>14</v>
      </c>
      <c r="G75" t="s">
        <v>308</v>
      </c>
      <c r="H75" t="s">
        <v>34</v>
      </c>
      <c r="I75" s="1">
        <v>45274</v>
      </c>
      <c r="J75" s="4">
        <v>175</v>
      </c>
      <c r="K75" t="str">
        <f>IF(Table1[[#This Row],[Purchase Amount]]=0,"NO","YES")</f>
        <v>YES</v>
      </c>
    </row>
    <row r="76" spans="2:11" x14ac:dyDescent="0.25">
      <c r="B76" t="s">
        <v>309</v>
      </c>
      <c r="C76" t="s">
        <v>118</v>
      </c>
      <c r="D76" t="s">
        <v>119</v>
      </c>
      <c r="E76" t="s">
        <v>120</v>
      </c>
      <c r="F76" t="s">
        <v>14</v>
      </c>
      <c r="G76" t="s">
        <v>136</v>
      </c>
      <c r="H76" t="s">
        <v>28</v>
      </c>
      <c r="I76" s="1">
        <v>45275</v>
      </c>
      <c r="K76" t="str">
        <f>IF(Table1[[#This Row],[Purchase Amount]]=0,"NO","YES")</f>
        <v>NO</v>
      </c>
    </row>
    <row r="77" spans="2:11" x14ac:dyDescent="0.25">
      <c r="B77" t="s">
        <v>310</v>
      </c>
      <c r="C77" t="s">
        <v>173</v>
      </c>
      <c r="D77" t="s">
        <v>174</v>
      </c>
      <c r="E77" t="s">
        <v>175</v>
      </c>
      <c r="F77" t="s">
        <v>17</v>
      </c>
      <c r="G77" t="s">
        <v>311</v>
      </c>
      <c r="H77" t="s">
        <v>45</v>
      </c>
      <c r="I77" s="1">
        <v>45275</v>
      </c>
      <c r="K77" t="str">
        <f>IF(Table1[[#This Row],[Purchase Amount]]=0,"NO","YES")</f>
        <v>NO</v>
      </c>
    </row>
    <row r="78" spans="2:11" x14ac:dyDescent="0.25">
      <c r="B78" t="s">
        <v>312</v>
      </c>
      <c r="C78" t="s">
        <v>290</v>
      </c>
      <c r="D78" t="s">
        <v>291</v>
      </c>
      <c r="E78" t="s">
        <v>292</v>
      </c>
      <c r="F78" t="s">
        <v>5</v>
      </c>
      <c r="G78" t="s">
        <v>232</v>
      </c>
      <c r="H78" t="s">
        <v>34</v>
      </c>
      <c r="I78" s="1">
        <v>45275</v>
      </c>
      <c r="J78" s="4">
        <v>755</v>
      </c>
      <c r="K78" t="str">
        <f>IF(Table1[[#This Row],[Purchase Amount]]=0,"NO","YES")</f>
        <v>YES</v>
      </c>
    </row>
    <row r="79" spans="2:11" x14ac:dyDescent="0.25">
      <c r="B79" t="s">
        <v>313</v>
      </c>
      <c r="C79" t="s">
        <v>314</v>
      </c>
      <c r="D79" t="s">
        <v>315</v>
      </c>
      <c r="E79" t="s">
        <v>316</v>
      </c>
      <c r="F79" t="s">
        <v>5</v>
      </c>
      <c r="G79" t="s">
        <v>232</v>
      </c>
      <c r="H79" t="s">
        <v>45</v>
      </c>
      <c r="I79" s="1">
        <v>45275</v>
      </c>
      <c r="J79" s="4">
        <v>1415</v>
      </c>
      <c r="K79" t="str">
        <f>IF(Table1[[#This Row],[Purchase Amount]]=0,"NO","YES")</f>
        <v>YES</v>
      </c>
    </row>
    <row r="80" spans="2:11" x14ac:dyDescent="0.25">
      <c r="B80" t="s">
        <v>317</v>
      </c>
      <c r="C80" t="s">
        <v>294</v>
      </c>
      <c r="D80" t="s">
        <v>295</v>
      </c>
      <c r="E80" t="s">
        <v>296</v>
      </c>
      <c r="F80" t="s">
        <v>5</v>
      </c>
      <c r="G80" t="s">
        <v>222</v>
      </c>
      <c r="H80" t="s">
        <v>28</v>
      </c>
      <c r="I80" s="1">
        <v>45275</v>
      </c>
      <c r="J80" s="4">
        <v>780</v>
      </c>
      <c r="K80" t="str">
        <f>IF(Table1[[#This Row],[Purchase Amount]]=0,"NO","YES")</f>
        <v>YES</v>
      </c>
    </row>
    <row r="81" spans="2:11" x14ac:dyDescent="0.25">
      <c r="B81" t="s">
        <v>318</v>
      </c>
      <c r="C81" t="s">
        <v>319</v>
      </c>
      <c r="D81" t="s">
        <v>320</v>
      </c>
      <c r="E81" t="s">
        <v>321</v>
      </c>
      <c r="F81" t="s">
        <v>6</v>
      </c>
      <c r="G81" t="s">
        <v>171</v>
      </c>
      <c r="H81" t="s">
        <v>45</v>
      </c>
      <c r="I81" s="1">
        <v>45275</v>
      </c>
      <c r="J81" s="4">
        <v>855</v>
      </c>
      <c r="K81" t="str">
        <f>IF(Table1[[#This Row],[Purchase Amount]]=0,"NO","YES")</f>
        <v>YES</v>
      </c>
    </row>
    <row r="82" spans="2:11" x14ac:dyDescent="0.25">
      <c r="B82" t="s">
        <v>322</v>
      </c>
      <c r="C82" t="s">
        <v>323</v>
      </c>
      <c r="D82" t="s">
        <v>324</v>
      </c>
      <c r="E82" t="s">
        <v>325</v>
      </c>
      <c r="F82" t="s">
        <v>4</v>
      </c>
      <c r="G82" t="s">
        <v>197</v>
      </c>
      <c r="H82" t="s">
        <v>28</v>
      </c>
      <c r="I82" s="1">
        <v>45275</v>
      </c>
      <c r="J82" s="4">
        <v>605</v>
      </c>
      <c r="K82" t="str">
        <f>IF(Table1[[#This Row],[Purchase Amount]]=0,"NO","YES")</f>
        <v>YES</v>
      </c>
    </row>
    <row r="83" spans="2:11" x14ac:dyDescent="0.25">
      <c r="B83" t="s">
        <v>326</v>
      </c>
      <c r="C83" t="s">
        <v>327</v>
      </c>
      <c r="D83" t="s">
        <v>328</v>
      </c>
      <c r="E83" t="s">
        <v>329</v>
      </c>
      <c r="F83" t="s">
        <v>12</v>
      </c>
      <c r="G83" t="s">
        <v>39</v>
      </c>
      <c r="H83" t="s">
        <v>34</v>
      </c>
      <c r="I83" s="1">
        <v>45276</v>
      </c>
      <c r="K83" t="str">
        <f>IF(Table1[[#This Row],[Purchase Amount]]=0,"NO","YES")</f>
        <v>NO</v>
      </c>
    </row>
    <row r="84" spans="2:11" x14ac:dyDescent="0.25">
      <c r="B84" t="s">
        <v>330</v>
      </c>
      <c r="C84" t="s">
        <v>139</v>
      </c>
      <c r="D84" t="s">
        <v>140</v>
      </c>
      <c r="E84" t="s">
        <v>141</v>
      </c>
      <c r="F84" t="s">
        <v>5</v>
      </c>
      <c r="G84" t="s">
        <v>331</v>
      </c>
      <c r="H84" t="s">
        <v>34</v>
      </c>
      <c r="I84" s="1">
        <v>45276</v>
      </c>
      <c r="K84" t="str">
        <f>IF(Table1[[#This Row],[Purchase Amount]]=0,"NO","YES")</f>
        <v>NO</v>
      </c>
    </row>
    <row r="85" spans="2:11" x14ac:dyDescent="0.25">
      <c r="B85" t="s">
        <v>332</v>
      </c>
      <c r="C85" t="s">
        <v>122</v>
      </c>
      <c r="D85" t="s">
        <v>123</v>
      </c>
      <c r="E85" t="s">
        <v>124</v>
      </c>
      <c r="F85" t="s">
        <v>12</v>
      </c>
      <c r="G85" t="s">
        <v>154</v>
      </c>
      <c r="H85" t="s">
        <v>45</v>
      </c>
      <c r="I85" s="1">
        <v>45276</v>
      </c>
      <c r="J85" s="4">
        <v>475</v>
      </c>
      <c r="K85" t="str">
        <f>IF(Table1[[#This Row],[Purchase Amount]]=0,"NO","YES")</f>
        <v>YES</v>
      </c>
    </row>
    <row r="86" spans="2:11" x14ac:dyDescent="0.25">
      <c r="B86" t="s">
        <v>333</v>
      </c>
      <c r="C86" t="s">
        <v>57</v>
      </c>
      <c r="D86" t="s">
        <v>58</v>
      </c>
      <c r="E86" t="s">
        <v>59</v>
      </c>
      <c r="F86" t="s">
        <v>4</v>
      </c>
      <c r="G86" t="s">
        <v>242</v>
      </c>
      <c r="H86" t="s">
        <v>28</v>
      </c>
      <c r="I86" s="1">
        <v>45276</v>
      </c>
      <c r="J86" s="4">
        <v>405</v>
      </c>
      <c r="K86" t="str">
        <f>IF(Table1[[#This Row],[Purchase Amount]]=0,"NO","YES")</f>
        <v>YES</v>
      </c>
    </row>
    <row r="87" spans="2:11" x14ac:dyDescent="0.25">
      <c r="B87" t="s">
        <v>334</v>
      </c>
      <c r="C87" t="s">
        <v>139</v>
      </c>
      <c r="D87" t="s">
        <v>140</v>
      </c>
      <c r="E87" t="s">
        <v>141</v>
      </c>
      <c r="F87" t="s">
        <v>5</v>
      </c>
      <c r="G87" t="s">
        <v>232</v>
      </c>
      <c r="H87" t="s">
        <v>45</v>
      </c>
      <c r="I87" s="1">
        <v>45276</v>
      </c>
      <c r="J87" s="4">
        <v>1200</v>
      </c>
      <c r="K87" t="str">
        <f>IF(Table1[[#This Row],[Purchase Amount]]=0,"NO","YES")</f>
        <v>YES</v>
      </c>
    </row>
    <row r="88" spans="2:11" x14ac:dyDescent="0.25">
      <c r="B88" t="s">
        <v>335</v>
      </c>
      <c r="C88" t="s">
        <v>336</v>
      </c>
      <c r="D88" t="s">
        <v>337</v>
      </c>
      <c r="E88" t="s">
        <v>338</v>
      </c>
      <c r="F88" t="s">
        <v>12</v>
      </c>
      <c r="G88" t="s">
        <v>288</v>
      </c>
      <c r="H88" t="s">
        <v>34</v>
      </c>
      <c r="I88" s="1">
        <v>45276</v>
      </c>
      <c r="J88" s="4">
        <v>425</v>
      </c>
      <c r="K88" t="str">
        <f>IF(Table1[[#This Row],[Purchase Amount]]=0,"NO","YES")</f>
        <v>YES</v>
      </c>
    </row>
    <row r="89" spans="2:11" x14ac:dyDescent="0.25">
      <c r="B89" t="s">
        <v>339</v>
      </c>
      <c r="C89" t="s">
        <v>290</v>
      </c>
      <c r="D89" t="s">
        <v>291</v>
      </c>
      <c r="E89" t="s">
        <v>292</v>
      </c>
      <c r="F89" t="s">
        <v>5</v>
      </c>
      <c r="G89" t="s">
        <v>288</v>
      </c>
      <c r="H89" t="s">
        <v>28</v>
      </c>
      <c r="I89" s="1">
        <v>45276</v>
      </c>
      <c r="J89" s="4">
        <v>1230</v>
      </c>
      <c r="K89" t="str">
        <f>IF(Table1[[#This Row],[Purchase Amount]]=0,"NO","YES")</f>
        <v>YES</v>
      </c>
    </row>
    <row r="90" spans="2:11" x14ac:dyDescent="0.25">
      <c r="B90" t="s">
        <v>340</v>
      </c>
      <c r="C90" t="s">
        <v>57</v>
      </c>
      <c r="D90" t="s">
        <v>58</v>
      </c>
      <c r="E90" t="s">
        <v>59</v>
      </c>
      <c r="F90" t="s">
        <v>4</v>
      </c>
      <c r="G90" t="s">
        <v>331</v>
      </c>
      <c r="H90" t="s">
        <v>34</v>
      </c>
      <c r="I90" s="1">
        <v>45276</v>
      </c>
      <c r="J90" s="4">
        <v>880</v>
      </c>
      <c r="K90" t="str">
        <f>IF(Table1[[#This Row],[Purchase Amount]]=0,"NO","YES")</f>
        <v>YES</v>
      </c>
    </row>
    <row r="91" spans="2:11" x14ac:dyDescent="0.25">
      <c r="B91" t="s">
        <v>341</v>
      </c>
      <c r="C91" t="s">
        <v>342</v>
      </c>
      <c r="D91" t="s">
        <v>343</v>
      </c>
      <c r="E91" t="s">
        <v>344</v>
      </c>
      <c r="F91" t="s">
        <v>16</v>
      </c>
      <c r="G91" t="s">
        <v>331</v>
      </c>
      <c r="H91" t="s">
        <v>28</v>
      </c>
      <c r="I91" s="1">
        <v>45277</v>
      </c>
      <c r="K91" t="str">
        <f>IF(Table1[[#This Row],[Purchase Amount]]=0,"NO","YES")</f>
        <v>NO</v>
      </c>
    </row>
    <row r="92" spans="2:11" x14ac:dyDescent="0.25">
      <c r="B92" t="s">
        <v>345</v>
      </c>
      <c r="C92" t="s">
        <v>290</v>
      </c>
      <c r="D92" t="s">
        <v>291</v>
      </c>
      <c r="E92" t="s">
        <v>292</v>
      </c>
      <c r="F92" t="s">
        <v>5</v>
      </c>
      <c r="G92" t="s">
        <v>288</v>
      </c>
      <c r="H92" t="s">
        <v>34</v>
      </c>
      <c r="I92" s="1">
        <v>45277</v>
      </c>
      <c r="K92" t="str">
        <f>IF(Table1[[#This Row],[Purchase Amount]]=0,"NO","YES")</f>
        <v>NO</v>
      </c>
    </row>
    <row r="93" spans="2:11" x14ac:dyDescent="0.25">
      <c r="B93" t="s">
        <v>346</v>
      </c>
      <c r="C93" t="s">
        <v>122</v>
      </c>
      <c r="D93" t="s">
        <v>123</v>
      </c>
      <c r="E93" t="s">
        <v>124</v>
      </c>
      <c r="F93" t="s">
        <v>12</v>
      </c>
      <c r="G93" t="s">
        <v>178</v>
      </c>
      <c r="H93" t="s">
        <v>28</v>
      </c>
      <c r="I93" s="1">
        <v>45277</v>
      </c>
      <c r="K93" t="str">
        <f>IF(Table1[[#This Row],[Purchase Amount]]=0,"NO","YES")</f>
        <v>NO</v>
      </c>
    </row>
    <row r="94" spans="2:11" x14ac:dyDescent="0.25">
      <c r="B94" t="s">
        <v>347</v>
      </c>
      <c r="C94" t="s">
        <v>272</v>
      </c>
      <c r="D94" t="s">
        <v>273</v>
      </c>
      <c r="E94" t="s">
        <v>274</v>
      </c>
      <c r="F94" t="s">
        <v>9</v>
      </c>
      <c r="G94" t="s">
        <v>55</v>
      </c>
      <c r="H94" t="s">
        <v>28</v>
      </c>
      <c r="I94" s="1">
        <v>45277</v>
      </c>
      <c r="K94" t="str">
        <f>IF(Table1[[#This Row],[Purchase Amount]]=0,"NO","YES")</f>
        <v>NO</v>
      </c>
    </row>
    <row r="95" spans="2:11" x14ac:dyDescent="0.25">
      <c r="B95" t="s">
        <v>348</v>
      </c>
      <c r="C95" t="s">
        <v>208</v>
      </c>
      <c r="D95" t="s">
        <v>209</v>
      </c>
      <c r="E95" t="s">
        <v>210</v>
      </c>
      <c r="F95" t="s">
        <v>11</v>
      </c>
      <c r="G95" t="s">
        <v>349</v>
      </c>
      <c r="H95" t="s">
        <v>34</v>
      </c>
      <c r="I95" s="1">
        <v>45277</v>
      </c>
      <c r="J95" s="4">
        <v>1100</v>
      </c>
      <c r="K95" t="str">
        <f>IF(Table1[[#This Row],[Purchase Amount]]=0,"NO","YES")</f>
        <v>YES</v>
      </c>
    </row>
    <row r="96" spans="2:11" x14ac:dyDescent="0.25">
      <c r="B96" t="s">
        <v>350</v>
      </c>
      <c r="C96" t="s">
        <v>47</v>
      </c>
      <c r="D96" t="s">
        <v>48</v>
      </c>
      <c r="E96" t="s">
        <v>49</v>
      </c>
      <c r="F96" t="s">
        <v>12</v>
      </c>
      <c r="G96" t="s">
        <v>351</v>
      </c>
      <c r="H96" t="s">
        <v>34</v>
      </c>
      <c r="I96" s="1">
        <v>45277</v>
      </c>
      <c r="J96" s="4">
        <v>815</v>
      </c>
      <c r="K96" t="str">
        <f>IF(Table1[[#This Row],[Purchase Amount]]=0,"NO","YES")</f>
        <v>YES</v>
      </c>
    </row>
    <row r="97" spans="2:11" x14ac:dyDescent="0.25">
      <c r="B97" t="s">
        <v>352</v>
      </c>
      <c r="C97" t="s">
        <v>277</v>
      </c>
      <c r="D97" t="s">
        <v>278</v>
      </c>
      <c r="E97" t="s">
        <v>279</v>
      </c>
      <c r="F97" t="s">
        <v>4</v>
      </c>
      <c r="G97" t="s">
        <v>164</v>
      </c>
      <c r="H97" t="s">
        <v>45</v>
      </c>
      <c r="I97" s="1">
        <v>45278</v>
      </c>
      <c r="J97" s="4">
        <v>1350</v>
      </c>
      <c r="K97" t="str">
        <f>IF(Table1[[#This Row],[Purchase Amount]]=0,"NO","YES")</f>
        <v>YES</v>
      </c>
    </row>
    <row r="98" spans="2:11" x14ac:dyDescent="0.25">
      <c r="B98" t="s">
        <v>353</v>
      </c>
      <c r="C98" t="s">
        <v>327</v>
      </c>
      <c r="D98" t="s">
        <v>328</v>
      </c>
      <c r="E98" t="s">
        <v>329</v>
      </c>
      <c r="F98" t="s">
        <v>12</v>
      </c>
      <c r="G98" t="s">
        <v>176</v>
      </c>
      <c r="H98" t="s">
        <v>45</v>
      </c>
      <c r="I98" s="1">
        <v>45278</v>
      </c>
      <c r="J98" s="4">
        <v>990</v>
      </c>
      <c r="K98" t="str">
        <f>IF(Table1[[#This Row],[Purchase Amount]]=0,"NO","YES")</f>
        <v>YES</v>
      </c>
    </row>
    <row r="99" spans="2:11" x14ac:dyDescent="0.25">
      <c r="B99" t="s">
        <v>354</v>
      </c>
      <c r="C99" t="s">
        <v>259</v>
      </c>
      <c r="D99" t="s">
        <v>260</v>
      </c>
      <c r="E99" t="s">
        <v>261</v>
      </c>
      <c r="F99" t="s">
        <v>7</v>
      </c>
      <c r="G99" t="s">
        <v>176</v>
      </c>
      <c r="H99" t="s">
        <v>34</v>
      </c>
      <c r="I99" s="1">
        <v>45278</v>
      </c>
      <c r="J99" s="4">
        <v>735</v>
      </c>
      <c r="K99" t="str">
        <f>IF(Table1[[#This Row],[Purchase Amount]]=0,"NO","YES")</f>
        <v>YES</v>
      </c>
    </row>
    <row r="100" spans="2:11" x14ac:dyDescent="0.25">
      <c r="B100" t="s">
        <v>355</v>
      </c>
      <c r="C100" t="s">
        <v>356</v>
      </c>
      <c r="D100" t="s">
        <v>357</v>
      </c>
      <c r="E100" t="s">
        <v>358</v>
      </c>
      <c r="F100" t="s">
        <v>11</v>
      </c>
      <c r="G100" t="s">
        <v>188</v>
      </c>
      <c r="H100" t="s">
        <v>28</v>
      </c>
      <c r="I100" s="1">
        <v>45279</v>
      </c>
      <c r="J100" s="4">
        <v>640</v>
      </c>
      <c r="K100" t="str">
        <f>IF(Table1[[#This Row],[Purchase Amount]]=0,"NO","YES")</f>
        <v>YES</v>
      </c>
    </row>
    <row r="101" spans="2:11" x14ac:dyDescent="0.25">
      <c r="B101" t="s">
        <v>359</v>
      </c>
      <c r="C101" t="s">
        <v>259</v>
      </c>
      <c r="D101" t="s">
        <v>260</v>
      </c>
      <c r="E101" t="s">
        <v>261</v>
      </c>
      <c r="F101" t="s">
        <v>7</v>
      </c>
      <c r="G101" t="s">
        <v>116</v>
      </c>
      <c r="H101" t="s">
        <v>34</v>
      </c>
      <c r="I101" s="1">
        <v>45279</v>
      </c>
      <c r="J101" s="4">
        <v>525</v>
      </c>
      <c r="K101" t="str">
        <f>IF(Table1[[#This Row],[Purchase Amount]]=0,"NO","YES")</f>
        <v>YES</v>
      </c>
    </row>
    <row r="102" spans="2:11" x14ac:dyDescent="0.25">
      <c r="B102" t="s">
        <v>360</v>
      </c>
      <c r="C102" t="s">
        <v>302</v>
      </c>
      <c r="D102" t="s">
        <v>303</v>
      </c>
      <c r="E102" t="s">
        <v>304</v>
      </c>
      <c r="F102" t="s">
        <v>4</v>
      </c>
      <c r="G102" t="s">
        <v>237</v>
      </c>
      <c r="H102" t="s">
        <v>28</v>
      </c>
      <c r="I102" s="1">
        <v>45280</v>
      </c>
      <c r="K102" t="str">
        <f>IF(Table1[[#This Row],[Purchase Amount]]=0,"NO","YES")</f>
        <v>NO</v>
      </c>
    </row>
    <row r="103" spans="2:11" x14ac:dyDescent="0.25">
      <c r="B103" t="s">
        <v>361</v>
      </c>
      <c r="C103" t="s">
        <v>362</v>
      </c>
      <c r="D103" t="s">
        <v>363</v>
      </c>
      <c r="E103" t="s">
        <v>364</v>
      </c>
      <c r="F103" t="s">
        <v>15</v>
      </c>
      <c r="G103" t="s">
        <v>365</v>
      </c>
      <c r="H103" t="s">
        <v>45</v>
      </c>
      <c r="I103" s="1">
        <v>45280</v>
      </c>
      <c r="J103" s="4">
        <v>1085</v>
      </c>
      <c r="K103" t="str">
        <f>IF(Table1[[#This Row],[Purchase Amount]]=0,"NO","YES")</f>
        <v>YES</v>
      </c>
    </row>
    <row r="104" spans="2:11" x14ac:dyDescent="0.25">
      <c r="B104" t="s">
        <v>366</v>
      </c>
      <c r="C104" t="s">
        <v>367</v>
      </c>
      <c r="D104" t="s">
        <v>368</v>
      </c>
      <c r="E104" t="s">
        <v>369</v>
      </c>
      <c r="F104" t="s">
        <v>5</v>
      </c>
      <c r="G104" t="s">
        <v>44</v>
      </c>
      <c r="H104" t="s">
        <v>28</v>
      </c>
      <c r="I104" s="1">
        <v>45280</v>
      </c>
      <c r="J104" s="4">
        <v>1945</v>
      </c>
      <c r="K104" t="str">
        <f>IF(Table1[[#This Row],[Purchase Amount]]=0,"NO","YES")</f>
        <v>YES</v>
      </c>
    </row>
    <row r="105" spans="2:11" x14ac:dyDescent="0.25">
      <c r="B105" t="s">
        <v>370</v>
      </c>
      <c r="C105" t="s">
        <v>161</v>
      </c>
      <c r="D105" t="s">
        <v>162</v>
      </c>
      <c r="E105" t="s">
        <v>163</v>
      </c>
      <c r="F105" t="s">
        <v>6</v>
      </c>
      <c r="G105" t="s">
        <v>65</v>
      </c>
      <c r="H105" t="s">
        <v>28</v>
      </c>
      <c r="I105" s="1">
        <v>45280</v>
      </c>
      <c r="J105" s="4">
        <v>495</v>
      </c>
      <c r="K105" t="str">
        <f>IF(Table1[[#This Row],[Purchase Amount]]=0,"NO","YES")</f>
        <v>YES</v>
      </c>
    </row>
    <row r="106" spans="2:11" x14ac:dyDescent="0.25">
      <c r="B106" t="s">
        <v>371</v>
      </c>
      <c r="C106" t="s">
        <v>372</v>
      </c>
      <c r="D106" t="s">
        <v>373</v>
      </c>
      <c r="E106" t="s">
        <v>374</v>
      </c>
      <c r="F106" t="s">
        <v>14</v>
      </c>
      <c r="G106" t="s">
        <v>111</v>
      </c>
      <c r="H106" t="s">
        <v>28</v>
      </c>
      <c r="I106" s="1">
        <v>45280</v>
      </c>
      <c r="J106" s="4">
        <v>755</v>
      </c>
      <c r="K106" t="str">
        <f>IF(Table1[[#This Row],[Purchase Amount]]=0,"NO","YES")</f>
        <v>YES</v>
      </c>
    </row>
    <row r="107" spans="2:11" x14ac:dyDescent="0.25">
      <c r="B107" t="s">
        <v>375</v>
      </c>
      <c r="C107" t="s">
        <v>208</v>
      </c>
      <c r="D107" t="s">
        <v>209</v>
      </c>
      <c r="E107" t="s">
        <v>210</v>
      </c>
      <c r="F107" t="s">
        <v>11</v>
      </c>
      <c r="G107" t="s">
        <v>232</v>
      </c>
      <c r="H107" t="s">
        <v>28</v>
      </c>
      <c r="I107" s="1">
        <v>45280</v>
      </c>
      <c r="J107" s="4">
        <v>1645</v>
      </c>
      <c r="K107" t="str">
        <f>IF(Table1[[#This Row],[Purchase Amount]]=0,"NO","YES")</f>
        <v>YES</v>
      </c>
    </row>
    <row r="108" spans="2:11" x14ac:dyDescent="0.25">
      <c r="B108" t="s">
        <v>376</v>
      </c>
      <c r="C108" t="s">
        <v>127</v>
      </c>
      <c r="D108" t="s">
        <v>128</v>
      </c>
      <c r="E108" t="s">
        <v>129</v>
      </c>
      <c r="F108" t="s">
        <v>10</v>
      </c>
      <c r="G108" t="s">
        <v>311</v>
      </c>
      <c r="H108" t="s">
        <v>34</v>
      </c>
      <c r="I108" s="1">
        <v>45281</v>
      </c>
      <c r="K108" t="str">
        <f>IF(Table1[[#This Row],[Purchase Amount]]=0,"NO","YES")</f>
        <v>NO</v>
      </c>
    </row>
    <row r="109" spans="2:11" x14ac:dyDescent="0.25">
      <c r="B109" t="s">
        <v>377</v>
      </c>
      <c r="C109" t="s">
        <v>378</v>
      </c>
      <c r="D109" t="s">
        <v>379</v>
      </c>
      <c r="E109" t="s">
        <v>380</v>
      </c>
      <c r="F109" t="s">
        <v>14</v>
      </c>
      <c r="G109" t="s">
        <v>381</v>
      </c>
      <c r="H109" t="s">
        <v>28</v>
      </c>
      <c r="I109" s="1">
        <v>45281</v>
      </c>
      <c r="J109" s="4">
        <v>70</v>
      </c>
      <c r="K109" t="str">
        <f>IF(Table1[[#This Row],[Purchase Amount]]=0,"NO","YES")</f>
        <v>YES</v>
      </c>
    </row>
    <row r="110" spans="2:11" x14ac:dyDescent="0.25">
      <c r="B110" t="s">
        <v>382</v>
      </c>
      <c r="C110" t="s">
        <v>383</v>
      </c>
      <c r="D110" t="s">
        <v>384</v>
      </c>
      <c r="E110" t="s">
        <v>385</v>
      </c>
      <c r="F110" t="s">
        <v>12</v>
      </c>
      <c r="G110" t="s">
        <v>144</v>
      </c>
      <c r="H110" t="s">
        <v>28</v>
      </c>
      <c r="I110" s="1">
        <v>45281</v>
      </c>
      <c r="J110" s="4">
        <v>435</v>
      </c>
      <c r="K110" t="str">
        <f>IF(Table1[[#This Row],[Purchase Amount]]=0,"NO","YES")</f>
        <v>YES</v>
      </c>
    </row>
    <row r="111" spans="2:11" x14ac:dyDescent="0.25">
      <c r="B111" t="s">
        <v>386</v>
      </c>
      <c r="C111" t="s">
        <v>24</v>
      </c>
      <c r="D111" t="s">
        <v>25</v>
      </c>
      <c r="E111" t="s">
        <v>26</v>
      </c>
      <c r="F111" t="s">
        <v>5</v>
      </c>
      <c r="G111" t="s">
        <v>80</v>
      </c>
      <c r="H111" t="s">
        <v>28</v>
      </c>
      <c r="I111" s="1">
        <v>45281</v>
      </c>
      <c r="J111" s="4">
        <v>480</v>
      </c>
      <c r="K111" t="str">
        <f>IF(Table1[[#This Row],[Purchase Amount]]=0,"NO","YES")</f>
        <v>YES</v>
      </c>
    </row>
    <row r="112" spans="2:11" x14ac:dyDescent="0.25">
      <c r="B112" t="s">
        <v>387</v>
      </c>
      <c r="C112" t="s">
        <v>388</v>
      </c>
      <c r="D112" t="s">
        <v>389</v>
      </c>
      <c r="E112" t="s">
        <v>390</v>
      </c>
      <c r="F112" t="s">
        <v>16</v>
      </c>
      <c r="G112" t="s">
        <v>164</v>
      </c>
      <c r="H112" t="s">
        <v>34</v>
      </c>
      <c r="I112" s="1">
        <v>45281</v>
      </c>
      <c r="J112" s="4">
        <v>135</v>
      </c>
      <c r="K112" t="str">
        <f>IF(Table1[[#This Row],[Purchase Amount]]=0,"NO","YES")</f>
        <v>YES</v>
      </c>
    </row>
    <row r="113" spans="2:11" x14ac:dyDescent="0.25">
      <c r="B113" t="s">
        <v>391</v>
      </c>
      <c r="C113" t="s">
        <v>392</v>
      </c>
      <c r="D113" t="s">
        <v>393</v>
      </c>
      <c r="E113" t="s">
        <v>394</v>
      </c>
      <c r="F113" t="s">
        <v>11</v>
      </c>
      <c r="G113" t="s">
        <v>197</v>
      </c>
      <c r="H113" t="s">
        <v>45</v>
      </c>
      <c r="I113" s="1">
        <v>45281</v>
      </c>
      <c r="J113" s="4">
        <v>1380</v>
      </c>
      <c r="K113" t="str">
        <f>IF(Table1[[#This Row],[Purchase Amount]]=0,"NO","YES")</f>
        <v>YES</v>
      </c>
    </row>
    <row r="114" spans="2:11" x14ac:dyDescent="0.25">
      <c r="B114" t="s">
        <v>395</v>
      </c>
      <c r="C114" t="s">
        <v>294</v>
      </c>
      <c r="D114" t="s">
        <v>295</v>
      </c>
      <c r="E114" t="s">
        <v>296</v>
      </c>
      <c r="F114" t="s">
        <v>5</v>
      </c>
      <c r="G114" t="s">
        <v>70</v>
      </c>
      <c r="H114" t="s">
        <v>28</v>
      </c>
      <c r="I114" s="1">
        <v>45281</v>
      </c>
      <c r="J114" s="4">
        <v>415</v>
      </c>
      <c r="K114" t="str">
        <f>IF(Table1[[#This Row],[Purchase Amount]]=0,"NO","YES")</f>
        <v>YES</v>
      </c>
    </row>
    <row r="115" spans="2:11" x14ac:dyDescent="0.25">
      <c r="B115" t="s">
        <v>396</v>
      </c>
      <c r="C115" t="s">
        <v>290</v>
      </c>
      <c r="D115" t="s">
        <v>291</v>
      </c>
      <c r="E115" t="s">
        <v>292</v>
      </c>
      <c r="F115" t="s">
        <v>5</v>
      </c>
      <c r="G115" t="s">
        <v>80</v>
      </c>
      <c r="H115" t="s">
        <v>28</v>
      </c>
      <c r="I115" s="1">
        <v>45281</v>
      </c>
      <c r="J115" s="4">
        <v>325</v>
      </c>
      <c r="K115" t="str">
        <f>IF(Table1[[#This Row],[Purchase Amount]]=0,"NO","YES")</f>
        <v>YES</v>
      </c>
    </row>
    <row r="116" spans="2:11" x14ac:dyDescent="0.25">
      <c r="B116" t="s">
        <v>397</v>
      </c>
      <c r="C116" t="s">
        <v>146</v>
      </c>
      <c r="D116" t="s">
        <v>147</v>
      </c>
      <c r="E116" t="s">
        <v>148</v>
      </c>
      <c r="F116" t="s">
        <v>6</v>
      </c>
      <c r="G116" t="s">
        <v>50</v>
      </c>
      <c r="H116" t="s">
        <v>34</v>
      </c>
      <c r="I116" s="1">
        <v>45282</v>
      </c>
      <c r="J116" s="4">
        <v>370</v>
      </c>
      <c r="K116" t="str">
        <f>IF(Table1[[#This Row],[Purchase Amount]]=0,"NO","YES")</f>
        <v>YES</v>
      </c>
    </row>
    <row r="117" spans="2:11" x14ac:dyDescent="0.25">
      <c r="B117" t="s">
        <v>398</v>
      </c>
      <c r="C117" t="s">
        <v>399</v>
      </c>
      <c r="D117" t="s">
        <v>400</v>
      </c>
      <c r="E117" t="s">
        <v>401</v>
      </c>
      <c r="F117" t="s">
        <v>10</v>
      </c>
      <c r="G117" t="s">
        <v>136</v>
      </c>
      <c r="H117" t="s">
        <v>45</v>
      </c>
      <c r="I117" s="1">
        <v>45282</v>
      </c>
      <c r="J117" s="4">
        <v>775</v>
      </c>
      <c r="K117" t="str">
        <f>IF(Table1[[#This Row],[Purchase Amount]]=0,"NO","YES")</f>
        <v>YES</v>
      </c>
    </row>
    <row r="118" spans="2:11" x14ac:dyDescent="0.25">
      <c r="B118" t="s">
        <v>402</v>
      </c>
      <c r="C118" t="s">
        <v>314</v>
      </c>
      <c r="D118" t="s">
        <v>315</v>
      </c>
      <c r="E118" t="s">
        <v>316</v>
      </c>
      <c r="F118" t="s">
        <v>5</v>
      </c>
      <c r="G118" t="s">
        <v>197</v>
      </c>
      <c r="H118" t="s">
        <v>28</v>
      </c>
      <c r="I118" s="1">
        <v>45282</v>
      </c>
      <c r="J118" s="4">
        <v>1315</v>
      </c>
      <c r="K118" t="str">
        <f>IF(Table1[[#This Row],[Purchase Amount]]=0,"NO","YES")</f>
        <v>YES</v>
      </c>
    </row>
    <row r="119" spans="2:11" x14ac:dyDescent="0.25">
      <c r="B119" t="s">
        <v>403</v>
      </c>
      <c r="C119" t="s">
        <v>362</v>
      </c>
      <c r="D119" t="s">
        <v>363</v>
      </c>
      <c r="E119" t="s">
        <v>364</v>
      </c>
      <c r="F119" t="s">
        <v>15</v>
      </c>
      <c r="G119" t="s">
        <v>404</v>
      </c>
      <c r="H119" t="s">
        <v>45</v>
      </c>
      <c r="I119" s="1">
        <v>45282</v>
      </c>
      <c r="J119" s="4">
        <v>1720</v>
      </c>
      <c r="K119" t="str">
        <f>IF(Table1[[#This Row],[Purchase Amount]]=0,"NO","YES")</f>
        <v>YES</v>
      </c>
    </row>
    <row r="120" spans="2:11" x14ac:dyDescent="0.25">
      <c r="B120" t="s">
        <v>405</v>
      </c>
      <c r="C120" t="s">
        <v>272</v>
      </c>
      <c r="D120" t="s">
        <v>273</v>
      </c>
      <c r="E120" t="s">
        <v>274</v>
      </c>
      <c r="F120" t="s">
        <v>9</v>
      </c>
      <c r="G120" t="s">
        <v>365</v>
      </c>
      <c r="H120" t="s">
        <v>28</v>
      </c>
      <c r="I120" s="1">
        <v>45283</v>
      </c>
      <c r="K120" t="str">
        <f>IF(Table1[[#This Row],[Purchase Amount]]=0,"NO","YES")</f>
        <v>NO</v>
      </c>
    </row>
    <row r="121" spans="2:11" x14ac:dyDescent="0.25">
      <c r="B121" t="s">
        <v>406</v>
      </c>
      <c r="C121" t="s">
        <v>224</v>
      </c>
      <c r="D121" t="s">
        <v>225</v>
      </c>
      <c r="E121" t="s">
        <v>226</v>
      </c>
      <c r="F121" t="s">
        <v>15</v>
      </c>
      <c r="G121" t="s">
        <v>331</v>
      </c>
      <c r="H121" t="s">
        <v>34</v>
      </c>
      <c r="I121" s="1">
        <v>45283</v>
      </c>
      <c r="J121" s="4">
        <v>170</v>
      </c>
      <c r="K121" t="str">
        <f>IF(Table1[[#This Row],[Purchase Amount]]=0,"NO","YES")</f>
        <v>YES</v>
      </c>
    </row>
    <row r="122" spans="2:11" x14ac:dyDescent="0.25">
      <c r="B122" t="s">
        <v>407</v>
      </c>
      <c r="C122" t="s">
        <v>41</v>
      </c>
      <c r="D122" t="s">
        <v>42</v>
      </c>
      <c r="E122" t="s">
        <v>43</v>
      </c>
      <c r="F122" t="s">
        <v>12</v>
      </c>
      <c r="G122" t="s">
        <v>65</v>
      </c>
      <c r="H122" t="s">
        <v>34</v>
      </c>
      <c r="I122" s="1">
        <v>45284</v>
      </c>
      <c r="K122" t="str">
        <f>IF(Table1[[#This Row],[Purchase Amount]]=0,"NO","YES")</f>
        <v>NO</v>
      </c>
    </row>
    <row r="123" spans="2:11" x14ac:dyDescent="0.25">
      <c r="B123" t="s">
        <v>408</v>
      </c>
      <c r="C123" t="s">
        <v>161</v>
      </c>
      <c r="D123" t="s">
        <v>162</v>
      </c>
      <c r="E123" t="s">
        <v>163</v>
      </c>
      <c r="F123" t="s">
        <v>6</v>
      </c>
      <c r="G123" t="s">
        <v>222</v>
      </c>
      <c r="H123" t="s">
        <v>34</v>
      </c>
      <c r="I123" s="1">
        <v>45284</v>
      </c>
      <c r="J123" s="4">
        <v>395</v>
      </c>
      <c r="K123" t="str">
        <f>IF(Table1[[#This Row],[Purchase Amount]]=0,"NO","YES")</f>
        <v>YES</v>
      </c>
    </row>
    <row r="124" spans="2:11" x14ac:dyDescent="0.25">
      <c r="B124" t="s">
        <v>409</v>
      </c>
      <c r="C124" t="s">
        <v>127</v>
      </c>
      <c r="D124" t="s">
        <v>128</v>
      </c>
      <c r="E124" t="s">
        <v>129</v>
      </c>
      <c r="F124" t="s">
        <v>10</v>
      </c>
      <c r="G124" t="s">
        <v>227</v>
      </c>
      <c r="H124" t="s">
        <v>34</v>
      </c>
      <c r="I124" s="1">
        <v>45284</v>
      </c>
      <c r="J124" s="4">
        <v>1030</v>
      </c>
      <c r="K124" t="str">
        <f>IF(Table1[[#This Row],[Purchase Amount]]=0,"NO","YES")</f>
        <v>YES</v>
      </c>
    </row>
    <row r="125" spans="2:11" x14ac:dyDescent="0.25">
      <c r="B125" t="s">
        <v>410</v>
      </c>
      <c r="C125" t="s">
        <v>102</v>
      </c>
      <c r="D125" t="s">
        <v>103</v>
      </c>
      <c r="E125" t="s">
        <v>104</v>
      </c>
      <c r="F125" t="s">
        <v>15</v>
      </c>
      <c r="G125" t="s">
        <v>99</v>
      </c>
      <c r="H125" t="s">
        <v>28</v>
      </c>
      <c r="I125" s="1">
        <v>45284</v>
      </c>
      <c r="J125" s="4">
        <v>1235</v>
      </c>
      <c r="K125" t="str">
        <f>IF(Table1[[#This Row],[Purchase Amount]]=0,"NO","YES")</f>
        <v>YES</v>
      </c>
    </row>
    <row r="126" spans="2:11" x14ac:dyDescent="0.25">
      <c r="B126" t="s">
        <v>411</v>
      </c>
      <c r="C126" t="s">
        <v>239</v>
      </c>
      <c r="D126" t="s">
        <v>240</v>
      </c>
      <c r="E126" t="s">
        <v>241</v>
      </c>
      <c r="F126" t="s">
        <v>10</v>
      </c>
      <c r="G126" t="s">
        <v>412</v>
      </c>
      <c r="H126" t="s">
        <v>28</v>
      </c>
      <c r="I126" s="1">
        <v>45284</v>
      </c>
      <c r="J126" s="4">
        <v>700</v>
      </c>
      <c r="K126" t="str">
        <f>IF(Table1[[#This Row],[Purchase Amount]]=0,"NO","YES")</f>
        <v>YES</v>
      </c>
    </row>
    <row r="127" spans="2:11" x14ac:dyDescent="0.25">
      <c r="B127" t="s">
        <v>413</v>
      </c>
      <c r="C127" t="s">
        <v>57</v>
      </c>
      <c r="D127" t="s">
        <v>58</v>
      </c>
      <c r="E127" t="s">
        <v>59</v>
      </c>
      <c r="F127" t="s">
        <v>4</v>
      </c>
      <c r="G127" t="s">
        <v>27</v>
      </c>
      <c r="H127" t="s">
        <v>100</v>
      </c>
      <c r="I127" s="1">
        <v>45285</v>
      </c>
      <c r="K127" t="str">
        <f>IF(Table1[[#This Row],[Purchase Amount]]=0,"NO","YES")</f>
        <v>NO</v>
      </c>
    </row>
    <row r="128" spans="2:11" x14ac:dyDescent="0.25">
      <c r="B128" t="s">
        <v>414</v>
      </c>
      <c r="C128" t="s">
        <v>118</v>
      </c>
      <c r="D128" t="s">
        <v>119</v>
      </c>
      <c r="E128" t="s">
        <v>120</v>
      </c>
      <c r="F128" t="s">
        <v>14</v>
      </c>
      <c r="G128" t="s">
        <v>381</v>
      </c>
      <c r="H128" t="s">
        <v>34</v>
      </c>
      <c r="I128" s="1">
        <v>45285</v>
      </c>
      <c r="J128" s="4">
        <v>1135</v>
      </c>
      <c r="K128" t="str">
        <f>IF(Table1[[#This Row],[Purchase Amount]]=0,"NO","YES")</f>
        <v>YES</v>
      </c>
    </row>
    <row r="129" spans="2:11" x14ac:dyDescent="0.25">
      <c r="B129" t="s">
        <v>415</v>
      </c>
      <c r="C129" t="s">
        <v>203</v>
      </c>
      <c r="D129" t="s">
        <v>204</v>
      </c>
      <c r="E129" t="s">
        <v>205</v>
      </c>
      <c r="F129" t="s">
        <v>15</v>
      </c>
      <c r="G129" t="s">
        <v>130</v>
      </c>
      <c r="H129" t="s">
        <v>28</v>
      </c>
      <c r="I129" s="1">
        <v>45285</v>
      </c>
      <c r="J129" s="4">
        <v>225</v>
      </c>
      <c r="K129" t="str">
        <f>IF(Table1[[#This Row],[Purchase Amount]]=0,"NO","YES")</f>
        <v>YES</v>
      </c>
    </row>
    <row r="130" spans="2:11" x14ac:dyDescent="0.25">
      <c r="B130" t="s">
        <v>416</v>
      </c>
      <c r="C130" t="s">
        <v>82</v>
      </c>
      <c r="D130" t="s">
        <v>83</v>
      </c>
      <c r="E130" t="s">
        <v>84</v>
      </c>
      <c r="F130" t="s">
        <v>5</v>
      </c>
      <c r="G130" t="s">
        <v>288</v>
      </c>
      <c r="H130" t="s">
        <v>28</v>
      </c>
      <c r="I130" s="1">
        <v>45286</v>
      </c>
      <c r="K130" t="str">
        <f>IF(Table1[[#This Row],[Purchase Amount]]=0,"NO","YES")</f>
        <v>NO</v>
      </c>
    </row>
    <row r="131" spans="2:11" x14ac:dyDescent="0.25">
      <c r="B131" t="s">
        <v>417</v>
      </c>
      <c r="C131" t="s">
        <v>96</v>
      </c>
      <c r="D131" t="s">
        <v>97</v>
      </c>
      <c r="E131" t="s">
        <v>98</v>
      </c>
      <c r="F131" t="s">
        <v>13</v>
      </c>
      <c r="G131" t="s">
        <v>65</v>
      </c>
      <c r="H131" t="s">
        <v>45</v>
      </c>
      <c r="I131" s="1">
        <v>45286</v>
      </c>
      <c r="J131" s="4">
        <v>760</v>
      </c>
      <c r="K131" t="str">
        <f>IF(Table1[[#This Row],[Purchase Amount]]=0,"NO","YES")</f>
        <v>YES</v>
      </c>
    </row>
    <row r="132" spans="2:11" x14ac:dyDescent="0.25">
      <c r="B132" t="s">
        <v>418</v>
      </c>
      <c r="C132" t="s">
        <v>419</v>
      </c>
      <c r="D132" t="s">
        <v>420</v>
      </c>
      <c r="E132" t="s">
        <v>421</v>
      </c>
      <c r="F132" t="s">
        <v>5</v>
      </c>
      <c r="G132" t="s">
        <v>288</v>
      </c>
      <c r="H132" t="s">
        <v>45</v>
      </c>
      <c r="I132" s="1">
        <v>45286</v>
      </c>
      <c r="J132" s="4">
        <v>30</v>
      </c>
      <c r="K132" t="str">
        <f>IF(Table1[[#This Row],[Purchase Amount]]=0,"NO","YES")</f>
        <v>YES</v>
      </c>
    </row>
    <row r="133" spans="2:11" x14ac:dyDescent="0.25">
      <c r="B133" t="s">
        <v>422</v>
      </c>
      <c r="C133" t="s">
        <v>423</v>
      </c>
      <c r="D133" t="s">
        <v>424</v>
      </c>
      <c r="E133" t="s">
        <v>425</v>
      </c>
      <c r="F133" t="s">
        <v>14</v>
      </c>
      <c r="G133" t="s">
        <v>136</v>
      </c>
      <c r="H133" t="s">
        <v>45</v>
      </c>
      <c r="I133" s="1">
        <v>45286</v>
      </c>
      <c r="J133" s="4">
        <v>1120</v>
      </c>
      <c r="K133" t="str">
        <f>IF(Table1[[#This Row],[Purchase Amount]]=0,"NO","YES")</f>
        <v>YES</v>
      </c>
    </row>
    <row r="134" spans="2:11" x14ac:dyDescent="0.25">
      <c r="B134" t="s">
        <v>426</v>
      </c>
      <c r="C134" t="s">
        <v>24</v>
      </c>
      <c r="D134" t="s">
        <v>25</v>
      </c>
      <c r="E134" t="s">
        <v>26</v>
      </c>
      <c r="F134" t="s">
        <v>5</v>
      </c>
      <c r="G134" t="s">
        <v>130</v>
      </c>
      <c r="H134" t="s">
        <v>28</v>
      </c>
      <c r="I134" s="1">
        <v>45286</v>
      </c>
      <c r="J134" s="4">
        <v>315</v>
      </c>
      <c r="K134" t="str">
        <f>IF(Table1[[#This Row],[Purchase Amount]]=0,"NO","YES")</f>
        <v>YES</v>
      </c>
    </row>
    <row r="135" spans="2:11" x14ac:dyDescent="0.25">
      <c r="B135" t="s">
        <v>427</v>
      </c>
      <c r="C135" t="s">
        <v>168</v>
      </c>
      <c r="D135" t="s">
        <v>169</v>
      </c>
      <c r="E135" t="s">
        <v>170</v>
      </c>
      <c r="F135" t="s">
        <v>13</v>
      </c>
      <c r="G135" t="s">
        <v>183</v>
      </c>
      <c r="H135" t="s">
        <v>28</v>
      </c>
      <c r="I135" s="1">
        <v>45286</v>
      </c>
      <c r="J135" s="4">
        <v>1365</v>
      </c>
      <c r="K135" t="str">
        <f>IF(Table1[[#This Row],[Purchase Amount]]=0,"NO","YES")</f>
        <v>YES</v>
      </c>
    </row>
    <row r="136" spans="2:11" x14ac:dyDescent="0.25">
      <c r="B136" t="s">
        <v>428</v>
      </c>
      <c r="C136" t="s">
        <v>185</v>
      </c>
      <c r="D136" t="s">
        <v>186</v>
      </c>
      <c r="E136" t="s">
        <v>187</v>
      </c>
      <c r="F136" t="s">
        <v>14</v>
      </c>
      <c r="G136" t="s">
        <v>429</v>
      </c>
      <c r="H136" t="s">
        <v>34</v>
      </c>
      <c r="I136" s="1">
        <v>45286</v>
      </c>
      <c r="J136" s="4">
        <v>225</v>
      </c>
      <c r="K136" t="str">
        <f>IF(Table1[[#This Row],[Purchase Amount]]=0,"NO","YES")</f>
        <v>YES</v>
      </c>
    </row>
    <row r="137" spans="2:11" x14ac:dyDescent="0.25">
      <c r="B137" t="s">
        <v>430</v>
      </c>
      <c r="C137" t="s">
        <v>431</v>
      </c>
      <c r="D137" t="s">
        <v>432</v>
      </c>
      <c r="E137" t="s">
        <v>433</v>
      </c>
      <c r="F137" t="s">
        <v>14</v>
      </c>
      <c r="G137" t="s">
        <v>166</v>
      </c>
      <c r="H137" t="s">
        <v>45</v>
      </c>
      <c r="I137" s="1">
        <v>45286</v>
      </c>
      <c r="J137" s="4">
        <v>780</v>
      </c>
      <c r="K137" t="str">
        <f>IF(Table1[[#This Row],[Purchase Amount]]=0,"NO","YES")</f>
        <v>YES</v>
      </c>
    </row>
    <row r="138" spans="2:11" x14ac:dyDescent="0.25">
      <c r="B138" t="s">
        <v>434</v>
      </c>
      <c r="C138" t="s">
        <v>356</v>
      </c>
      <c r="D138" t="s">
        <v>357</v>
      </c>
      <c r="E138" t="s">
        <v>358</v>
      </c>
      <c r="F138" t="s">
        <v>11</v>
      </c>
      <c r="G138" t="s">
        <v>197</v>
      </c>
      <c r="H138" t="s">
        <v>34</v>
      </c>
      <c r="I138" s="1">
        <v>45287</v>
      </c>
      <c r="K138" t="str">
        <f>IF(Table1[[#This Row],[Purchase Amount]]=0,"NO","YES")</f>
        <v>NO</v>
      </c>
    </row>
    <row r="139" spans="2:11" x14ac:dyDescent="0.25">
      <c r="B139" t="s">
        <v>435</v>
      </c>
      <c r="C139" t="s">
        <v>57</v>
      </c>
      <c r="D139" t="s">
        <v>58</v>
      </c>
      <c r="E139" t="s">
        <v>59</v>
      </c>
      <c r="F139" t="s">
        <v>4</v>
      </c>
      <c r="G139" t="s">
        <v>436</v>
      </c>
      <c r="H139" t="s">
        <v>34</v>
      </c>
      <c r="I139" s="1">
        <v>45287</v>
      </c>
      <c r="K139" t="str">
        <f>IF(Table1[[#This Row],[Purchase Amount]]=0,"NO","YES")</f>
        <v>NO</v>
      </c>
    </row>
    <row r="140" spans="2:11" x14ac:dyDescent="0.25">
      <c r="B140" t="s">
        <v>437</v>
      </c>
      <c r="C140" t="s">
        <v>438</v>
      </c>
      <c r="D140" t="s">
        <v>439</v>
      </c>
      <c r="E140" t="s">
        <v>440</v>
      </c>
      <c r="F140" t="s">
        <v>5</v>
      </c>
      <c r="G140" t="s">
        <v>164</v>
      </c>
      <c r="H140" t="s">
        <v>100</v>
      </c>
      <c r="I140" s="1">
        <v>45287</v>
      </c>
      <c r="K140" t="str">
        <f>IF(Table1[[#This Row],[Purchase Amount]]=0,"NO","YES")</f>
        <v>NO</v>
      </c>
    </row>
    <row r="141" spans="2:11" x14ac:dyDescent="0.25">
      <c r="B141" t="s">
        <v>441</v>
      </c>
      <c r="C141" t="s">
        <v>442</v>
      </c>
      <c r="D141" t="s">
        <v>443</v>
      </c>
      <c r="E141" t="s">
        <v>444</v>
      </c>
      <c r="F141" t="s">
        <v>9</v>
      </c>
      <c r="G141" t="s">
        <v>331</v>
      </c>
      <c r="H141" t="s">
        <v>28</v>
      </c>
      <c r="I141" s="1">
        <v>45287</v>
      </c>
      <c r="J141" s="4">
        <v>450</v>
      </c>
      <c r="K141" t="str">
        <f>IF(Table1[[#This Row],[Purchase Amount]]=0,"NO","YES")</f>
        <v>YES</v>
      </c>
    </row>
    <row r="142" spans="2:11" x14ac:dyDescent="0.25">
      <c r="B142" t="s">
        <v>445</v>
      </c>
      <c r="C142" t="s">
        <v>250</v>
      </c>
      <c r="D142" t="s">
        <v>251</v>
      </c>
      <c r="E142" t="s">
        <v>252</v>
      </c>
      <c r="F142" t="s">
        <v>12</v>
      </c>
      <c r="G142" t="s">
        <v>70</v>
      </c>
      <c r="H142" t="s">
        <v>28</v>
      </c>
      <c r="I142" s="1">
        <v>45287</v>
      </c>
      <c r="J142" s="4">
        <v>765</v>
      </c>
      <c r="K142" t="str">
        <f>IF(Table1[[#This Row],[Purchase Amount]]=0,"NO","YES")</f>
        <v>YES</v>
      </c>
    </row>
    <row r="143" spans="2:11" x14ac:dyDescent="0.25">
      <c r="B143" t="s">
        <v>446</v>
      </c>
      <c r="C143" t="s">
        <v>319</v>
      </c>
      <c r="D143" t="s">
        <v>320</v>
      </c>
      <c r="E143" t="s">
        <v>321</v>
      </c>
      <c r="F143" t="s">
        <v>6</v>
      </c>
      <c r="G143" t="s">
        <v>44</v>
      </c>
      <c r="H143" t="s">
        <v>45</v>
      </c>
      <c r="I143" s="1">
        <v>45288</v>
      </c>
      <c r="K143" t="str">
        <f>IF(Table1[[#This Row],[Purchase Amount]]=0,"NO","YES")</f>
        <v>NO</v>
      </c>
    </row>
    <row r="144" spans="2:11" x14ac:dyDescent="0.25">
      <c r="B144" t="s">
        <v>447</v>
      </c>
      <c r="C144" t="s">
        <v>108</v>
      </c>
      <c r="D144" t="s">
        <v>109</v>
      </c>
      <c r="E144" t="s">
        <v>110</v>
      </c>
      <c r="F144" t="s">
        <v>10</v>
      </c>
      <c r="G144" t="s">
        <v>222</v>
      </c>
      <c r="H144" t="s">
        <v>34</v>
      </c>
      <c r="I144" s="1">
        <v>45288</v>
      </c>
      <c r="K144" t="str">
        <f>IF(Table1[[#This Row],[Purchase Amount]]=0,"NO","YES")</f>
        <v>NO</v>
      </c>
    </row>
    <row r="145" spans="2:11" x14ac:dyDescent="0.25">
      <c r="B145" t="s">
        <v>448</v>
      </c>
      <c r="C145" t="s">
        <v>96</v>
      </c>
      <c r="D145" t="s">
        <v>97</v>
      </c>
      <c r="E145" t="s">
        <v>98</v>
      </c>
      <c r="F145" t="s">
        <v>13</v>
      </c>
      <c r="G145" t="s">
        <v>449</v>
      </c>
      <c r="H145" t="s">
        <v>34</v>
      </c>
      <c r="I145" s="1">
        <v>45288</v>
      </c>
      <c r="K145" t="str">
        <f>IF(Table1[[#This Row],[Purchase Amount]]=0,"NO","YES")</f>
        <v>NO</v>
      </c>
    </row>
    <row r="146" spans="2:11" x14ac:dyDescent="0.25">
      <c r="B146" t="s">
        <v>450</v>
      </c>
      <c r="C146" t="s">
        <v>92</v>
      </c>
      <c r="D146" t="s">
        <v>93</v>
      </c>
      <c r="E146" t="s">
        <v>94</v>
      </c>
      <c r="F146" t="s">
        <v>4</v>
      </c>
      <c r="G146" t="s">
        <v>288</v>
      </c>
      <c r="H146" t="s">
        <v>45</v>
      </c>
      <c r="I146" s="1">
        <v>45288</v>
      </c>
      <c r="J146" s="4">
        <v>1290</v>
      </c>
      <c r="K146" t="str">
        <f>IF(Table1[[#This Row],[Purchase Amount]]=0,"NO","YES")</f>
        <v>YES</v>
      </c>
    </row>
    <row r="147" spans="2:11" x14ac:dyDescent="0.25">
      <c r="B147" t="s">
        <v>451</v>
      </c>
      <c r="C147" t="s">
        <v>190</v>
      </c>
      <c r="D147" t="s">
        <v>191</v>
      </c>
      <c r="E147" t="s">
        <v>192</v>
      </c>
      <c r="F147" t="s">
        <v>4</v>
      </c>
      <c r="G147" t="s">
        <v>232</v>
      </c>
      <c r="H147" t="s">
        <v>100</v>
      </c>
      <c r="I147" s="1">
        <v>45289</v>
      </c>
      <c r="K147" t="str">
        <f>IF(Table1[[#This Row],[Purchase Amount]]=0,"NO","YES")</f>
        <v>NO</v>
      </c>
    </row>
    <row r="148" spans="2:11" x14ac:dyDescent="0.25">
      <c r="B148" t="s">
        <v>452</v>
      </c>
      <c r="C148" t="s">
        <v>229</v>
      </c>
      <c r="D148" t="s">
        <v>230</v>
      </c>
      <c r="E148" t="s">
        <v>231</v>
      </c>
      <c r="F148" t="s">
        <v>12</v>
      </c>
      <c r="G148" t="s">
        <v>453</v>
      </c>
      <c r="H148" t="s">
        <v>45</v>
      </c>
      <c r="I148" s="1">
        <v>45289</v>
      </c>
      <c r="K148" t="str">
        <f>IF(Table1[[#This Row],[Purchase Amount]]=0,"NO","YES")</f>
        <v>NO</v>
      </c>
    </row>
    <row r="149" spans="2:11" x14ac:dyDescent="0.25">
      <c r="B149" t="s">
        <v>454</v>
      </c>
      <c r="C149" t="s">
        <v>455</v>
      </c>
      <c r="D149" t="s">
        <v>456</v>
      </c>
      <c r="E149" t="s">
        <v>457</v>
      </c>
      <c r="F149" t="s">
        <v>10</v>
      </c>
      <c r="G149" t="s">
        <v>80</v>
      </c>
      <c r="H149" t="s">
        <v>28</v>
      </c>
      <c r="I149" s="1">
        <v>45289</v>
      </c>
      <c r="J149" s="4">
        <v>1275</v>
      </c>
      <c r="K149" t="str">
        <f>IF(Table1[[#This Row],[Purchase Amount]]=0,"NO","YES")</f>
        <v>YES</v>
      </c>
    </row>
    <row r="150" spans="2:11" x14ac:dyDescent="0.25">
      <c r="B150" t="s">
        <v>458</v>
      </c>
      <c r="C150" t="s">
        <v>203</v>
      </c>
      <c r="D150" t="s">
        <v>204</v>
      </c>
      <c r="E150" t="s">
        <v>205</v>
      </c>
      <c r="F150" t="s">
        <v>15</v>
      </c>
      <c r="G150" t="s">
        <v>70</v>
      </c>
      <c r="H150" t="s">
        <v>28</v>
      </c>
      <c r="I150" s="1">
        <v>45289</v>
      </c>
      <c r="J150" s="4">
        <v>690</v>
      </c>
      <c r="K150" t="str">
        <f>IF(Table1[[#This Row],[Purchase Amount]]=0,"NO","YES")</f>
        <v>YES</v>
      </c>
    </row>
    <row r="151" spans="2:11" x14ac:dyDescent="0.25">
      <c r="B151" t="s">
        <v>459</v>
      </c>
      <c r="C151" t="s">
        <v>194</v>
      </c>
      <c r="D151" t="s">
        <v>195</v>
      </c>
      <c r="E151" t="s">
        <v>196</v>
      </c>
      <c r="F151" t="s">
        <v>16</v>
      </c>
      <c r="G151" t="s">
        <v>80</v>
      </c>
      <c r="H151" t="s">
        <v>100</v>
      </c>
      <c r="I151" s="1">
        <v>45289</v>
      </c>
      <c r="J151" s="4">
        <v>2075</v>
      </c>
      <c r="K151" t="str">
        <f>IF(Table1[[#This Row],[Purchase Amount]]=0,"NO","YES")</f>
        <v>YES</v>
      </c>
    </row>
    <row r="152" spans="2:11" x14ac:dyDescent="0.25">
      <c r="B152" t="s">
        <v>460</v>
      </c>
      <c r="C152" t="s">
        <v>461</v>
      </c>
      <c r="D152" t="s">
        <v>462</v>
      </c>
      <c r="E152" t="s">
        <v>463</v>
      </c>
      <c r="F152" t="s">
        <v>5</v>
      </c>
      <c r="G152" t="s">
        <v>242</v>
      </c>
      <c r="H152" t="s">
        <v>34</v>
      </c>
      <c r="I152" s="1">
        <v>45289</v>
      </c>
      <c r="J152" s="4">
        <v>295</v>
      </c>
      <c r="K152" t="str">
        <f>IF(Table1[[#This Row],[Purchase Amount]]=0,"NO","YES")</f>
        <v>YES</v>
      </c>
    </row>
    <row r="153" spans="2:11" x14ac:dyDescent="0.25">
      <c r="B153" t="s">
        <v>464</v>
      </c>
      <c r="C153" t="s">
        <v>392</v>
      </c>
      <c r="D153" t="s">
        <v>393</v>
      </c>
      <c r="E153" t="s">
        <v>394</v>
      </c>
      <c r="F153" t="s">
        <v>11</v>
      </c>
      <c r="G153" t="s">
        <v>70</v>
      </c>
      <c r="H153" t="s">
        <v>34</v>
      </c>
      <c r="I153" s="1">
        <v>45289</v>
      </c>
      <c r="J153" s="4">
        <v>120</v>
      </c>
      <c r="K153" t="str">
        <f>IF(Table1[[#This Row],[Purchase Amount]]=0,"NO","YES")</f>
        <v>YES</v>
      </c>
    </row>
    <row r="154" spans="2:11" x14ac:dyDescent="0.25">
      <c r="B154" t="s">
        <v>465</v>
      </c>
      <c r="C154" t="s">
        <v>314</v>
      </c>
      <c r="D154" t="s">
        <v>315</v>
      </c>
      <c r="E154" t="s">
        <v>316</v>
      </c>
      <c r="F154" t="s">
        <v>5</v>
      </c>
      <c r="G154" t="s">
        <v>349</v>
      </c>
      <c r="H154" t="s">
        <v>34</v>
      </c>
      <c r="I154" s="1">
        <v>45289</v>
      </c>
      <c r="J154" s="4">
        <v>755</v>
      </c>
      <c r="K154" t="str">
        <f>IF(Table1[[#This Row],[Purchase Amount]]=0,"NO","YES")</f>
        <v>YES</v>
      </c>
    </row>
    <row r="155" spans="2:11" x14ac:dyDescent="0.25">
      <c r="B155" t="s">
        <v>466</v>
      </c>
      <c r="C155" t="s">
        <v>199</v>
      </c>
      <c r="D155" t="s">
        <v>200</v>
      </c>
      <c r="E155" t="s">
        <v>201</v>
      </c>
      <c r="F155" t="s">
        <v>12</v>
      </c>
      <c r="G155" t="s">
        <v>39</v>
      </c>
      <c r="H155" t="s">
        <v>34</v>
      </c>
      <c r="I155" s="1">
        <v>45289</v>
      </c>
      <c r="J155" s="4">
        <v>525</v>
      </c>
      <c r="K155" t="str">
        <f>IF(Table1[[#This Row],[Purchase Amount]]=0,"NO","YES")</f>
        <v>YES</v>
      </c>
    </row>
    <row r="156" spans="2:11" x14ac:dyDescent="0.25">
      <c r="B156" t="s">
        <v>467</v>
      </c>
      <c r="C156" t="s">
        <v>378</v>
      </c>
      <c r="D156" t="s">
        <v>379</v>
      </c>
      <c r="E156" t="s">
        <v>380</v>
      </c>
      <c r="F156" t="s">
        <v>14</v>
      </c>
      <c r="G156" t="s">
        <v>227</v>
      </c>
      <c r="H156" t="s">
        <v>100</v>
      </c>
      <c r="I156" s="1">
        <v>45290</v>
      </c>
      <c r="J156" s="4">
        <v>300</v>
      </c>
      <c r="K156" t="str">
        <f>IF(Table1[[#This Row],[Purchase Amount]]=0,"NO","YES")</f>
        <v>YES</v>
      </c>
    </row>
    <row r="157" spans="2:11" x14ac:dyDescent="0.25">
      <c r="B157" t="s">
        <v>468</v>
      </c>
      <c r="C157" t="s">
        <v>208</v>
      </c>
      <c r="D157" t="s">
        <v>209</v>
      </c>
      <c r="E157" t="s">
        <v>210</v>
      </c>
      <c r="F157" t="s">
        <v>11</v>
      </c>
      <c r="G157" t="s">
        <v>149</v>
      </c>
      <c r="H157" t="s">
        <v>34</v>
      </c>
      <c r="I157" s="1">
        <v>45290</v>
      </c>
      <c r="J157" s="4">
        <v>1540</v>
      </c>
      <c r="K157" t="str">
        <f>IF(Table1[[#This Row],[Purchase Amount]]=0,"NO","YES")</f>
        <v>YES</v>
      </c>
    </row>
    <row r="158" spans="2:11" x14ac:dyDescent="0.25">
      <c r="B158" t="s">
        <v>469</v>
      </c>
      <c r="C158" t="s">
        <v>72</v>
      </c>
      <c r="D158" t="s">
        <v>73</v>
      </c>
      <c r="E158" t="s">
        <v>74</v>
      </c>
      <c r="F158" t="s">
        <v>11</v>
      </c>
      <c r="G158" t="s">
        <v>331</v>
      </c>
      <c r="H158" t="s">
        <v>28</v>
      </c>
      <c r="I158" s="1">
        <v>45290</v>
      </c>
      <c r="J158" s="4">
        <v>400</v>
      </c>
      <c r="K158" t="str">
        <f>IF(Table1[[#This Row],[Purchase Amount]]=0,"NO","YES")</f>
        <v>YES</v>
      </c>
    </row>
    <row r="159" spans="2:11" x14ac:dyDescent="0.25">
      <c r="B159" t="s">
        <v>470</v>
      </c>
      <c r="C159" t="s">
        <v>367</v>
      </c>
      <c r="D159" t="s">
        <v>368</v>
      </c>
      <c r="E159" t="s">
        <v>369</v>
      </c>
      <c r="F159" t="s">
        <v>5</v>
      </c>
      <c r="G159" t="s">
        <v>306</v>
      </c>
      <c r="H159" t="s">
        <v>34</v>
      </c>
      <c r="I159" s="1">
        <v>45290</v>
      </c>
      <c r="J159" s="4">
        <v>375</v>
      </c>
      <c r="K159" t="str">
        <f>IF(Table1[[#This Row],[Purchase Amount]]=0,"NO","YES")</f>
        <v>YES</v>
      </c>
    </row>
    <row r="160" spans="2:11" x14ac:dyDescent="0.25">
      <c r="B160" t="s">
        <v>471</v>
      </c>
      <c r="C160" t="s">
        <v>263</v>
      </c>
      <c r="D160" t="s">
        <v>264</v>
      </c>
      <c r="E160" t="s">
        <v>265</v>
      </c>
      <c r="F160" t="s">
        <v>11</v>
      </c>
      <c r="G160" t="s">
        <v>159</v>
      </c>
      <c r="H160" t="s">
        <v>28</v>
      </c>
      <c r="I160" s="1">
        <v>45291</v>
      </c>
      <c r="K160" t="str">
        <f>IF(Table1[[#This Row],[Purchase Amount]]=0,"NO","YES")</f>
        <v>NO</v>
      </c>
    </row>
    <row r="161" spans="2:11" x14ac:dyDescent="0.25">
      <c r="B161" t="s">
        <v>472</v>
      </c>
      <c r="C161" t="s">
        <v>41</v>
      </c>
      <c r="D161" t="s">
        <v>42</v>
      </c>
      <c r="E161" t="s">
        <v>43</v>
      </c>
      <c r="F161" t="s">
        <v>12</v>
      </c>
      <c r="G161" t="s">
        <v>154</v>
      </c>
      <c r="H161" t="s">
        <v>45</v>
      </c>
      <c r="I161" s="1">
        <v>45291</v>
      </c>
      <c r="J161" s="4">
        <v>190</v>
      </c>
      <c r="K161" t="str">
        <f>IF(Table1[[#This Row],[Purchase Amount]]=0,"NO","YES")</f>
        <v>YES</v>
      </c>
    </row>
    <row r="162" spans="2:11" x14ac:dyDescent="0.25">
      <c r="B162" t="s">
        <v>473</v>
      </c>
      <c r="C162" t="s">
        <v>423</v>
      </c>
      <c r="D162" t="s">
        <v>424</v>
      </c>
      <c r="E162" t="s">
        <v>425</v>
      </c>
      <c r="F162" t="s">
        <v>14</v>
      </c>
      <c r="G162" t="s">
        <v>154</v>
      </c>
      <c r="H162" t="s">
        <v>34</v>
      </c>
      <c r="I162" s="1">
        <v>45291</v>
      </c>
      <c r="J162" s="4">
        <v>515</v>
      </c>
      <c r="K162" t="str">
        <f>IF(Table1[[#This Row],[Purchase Amount]]=0,"NO","YES")</f>
        <v>YES</v>
      </c>
    </row>
    <row r="163" spans="2:11" x14ac:dyDescent="0.25">
      <c r="B163" t="s">
        <v>474</v>
      </c>
      <c r="C163" t="s">
        <v>151</v>
      </c>
      <c r="D163" t="s">
        <v>152</v>
      </c>
      <c r="E163" t="s">
        <v>153</v>
      </c>
      <c r="F163" t="s">
        <v>5</v>
      </c>
      <c r="G163" t="s">
        <v>39</v>
      </c>
      <c r="H163" t="s">
        <v>45</v>
      </c>
      <c r="I163" s="1">
        <v>45292</v>
      </c>
      <c r="K163" t="str">
        <f>IF(Table1[[#This Row],[Purchase Amount]]=0,"NO","YES")</f>
        <v>NO</v>
      </c>
    </row>
    <row r="164" spans="2:11" x14ac:dyDescent="0.25">
      <c r="B164" t="s">
        <v>475</v>
      </c>
      <c r="C164" t="s">
        <v>476</v>
      </c>
      <c r="D164" t="s">
        <v>477</v>
      </c>
      <c r="E164" t="s">
        <v>478</v>
      </c>
      <c r="F164" t="s">
        <v>16</v>
      </c>
      <c r="G164" t="s">
        <v>144</v>
      </c>
      <c r="H164" t="s">
        <v>28</v>
      </c>
      <c r="I164" s="1">
        <v>45292</v>
      </c>
      <c r="J164" s="4">
        <v>85</v>
      </c>
      <c r="K164" t="str">
        <f>IF(Table1[[#This Row],[Purchase Amount]]=0,"NO","YES")</f>
        <v>YES</v>
      </c>
    </row>
    <row r="165" spans="2:11" x14ac:dyDescent="0.25">
      <c r="B165" t="s">
        <v>479</v>
      </c>
      <c r="C165" t="s">
        <v>461</v>
      </c>
      <c r="D165" t="s">
        <v>462</v>
      </c>
      <c r="E165" t="s">
        <v>463</v>
      </c>
      <c r="F165" t="s">
        <v>5</v>
      </c>
      <c r="G165" t="s">
        <v>80</v>
      </c>
      <c r="H165" t="s">
        <v>34</v>
      </c>
      <c r="I165" s="1">
        <v>45292</v>
      </c>
      <c r="J165" s="4">
        <v>125</v>
      </c>
      <c r="K165" t="str">
        <f>IF(Table1[[#This Row],[Purchase Amount]]=0,"NO","YES")</f>
        <v>YES</v>
      </c>
    </row>
    <row r="166" spans="2:11" x14ac:dyDescent="0.25">
      <c r="B166" t="s">
        <v>480</v>
      </c>
      <c r="C166" t="s">
        <v>362</v>
      </c>
      <c r="D166" t="s">
        <v>363</v>
      </c>
      <c r="E166" t="s">
        <v>364</v>
      </c>
      <c r="F166" t="s">
        <v>15</v>
      </c>
      <c r="G166" t="s">
        <v>65</v>
      </c>
      <c r="H166" t="s">
        <v>28</v>
      </c>
      <c r="I166" s="1">
        <v>45293</v>
      </c>
      <c r="K166" t="str">
        <f>IF(Table1[[#This Row],[Purchase Amount]]=0,"NO","YES")</f>
        <v>NO</v>
      </c>
    </row>
    <row r="167" spans="2:11" x14ac:dyDescent="0.25">
      <c r="B167" t="s">
        <v>481</v>
      </c>
      <c r="C167" t="s">
        <v>57</v>
      </c>
      <c r="D167" t="s">
        <v>58</v>
      </c>
      <c r="E167" t="s">
        <v>59</v>
      </c>
      <c r="F167" t="s">
        <v>4</v>
      </c>
      <c r="G167" t="s">
        <v>266</v>
      </c>
      <c r="H167" t="s">
        <v>34</v>
      </c>
      <c r="I167" s="1">
        <v>45293</v>
      </c>
      <c r="J167" s="4">
        <v>565</v>
      </c>
      <c r="K167" t="str">
        <f>IF(Table1[[#This Row],[Purchase Amount]]=0,"NO","YES")</f>
        <v>YES</v>
      </c>
    </row>
    <row r="168" spans="2:11" x14ac:dyDescent="0.25">
      <c r="B168" t="s">
        <v>482</v>
      </c>
      <c r="C168" t="s">
        <v>41</v>
      </c>
      <c r="D168" t="s">
        <v>42</v>
      </c>
      <c r="E168" t="s">
        <v>43</v>
      </c>
      <c r="F168" t="s">
        <v>12</v>
      </c>
      <c r="G168" t="s">
        <v>483</v>
      </c>
      <c r="H168" t="s">
        <v>34</v>
      </c>
      <c r="I168" s="1">
        <v>45293</v>
      </c>
      <c r="J168" s="4">
        <v>835</v>
      </c>
      <c r="K168" t="str">
        <f>IF(Table1[[#This Row],[Purchase Amount]]=0,"NO","YES")</f>
        <v>YES</v>
      </c>
    </row>
    <row r="169" spans="2:11" x14ac:dyDescent="0.25">
      <c r="B169" t="s">
        <v>484</v>
      </c>
      <c r="C169" t="s">
        <v>239</v>
      </c>
      <c r="D169" t="s">
        <v>240</v>
      </c>
      <c r="E169" t="s">
        <v>241</v>
      </c>
      <c r="F169" t="s">
        <v>10</v>
      </c>
      <c r="G169" t="s">
        <v>178</v>
      </c>
      <c r="H169" t="s">
        <v>28</v>
      </c>
      <c r="I169" s="1">
        <v>45293</v>
      </c>
      <c r="J169" s="4">
        <v>175</v>
      </c>
      <c r="K169" t="str">
        <f>IF(Table1[[#This Row],[Purchase Amount]]=0,"NO","YES")</f>
        <v>YES</v>
      </c>
    </row>
    <row r="170" spans="2:11" x14ac:dyDescent="0.25">
      <c r="B170" t="s">
        <v>485</v>
      </c>
      <c r="C170" t="s">
        <v>244</v>
      </c>
      <c r="D170" t="s">
        <v>245</v>
      </c>
      <c r="E170" t="s">
        <v>246</v>
      </c>
      <c r="F170" t="s">
        <v>14</v>
      </c>
      <c r="G170" t="s">
        <v>125</v>
      </c>
      <c r="H170" t="s">
        <v>28</v>
      </c>
      <c r="I170" s="1">
        <v>45293</v>
      </c>
      <c r="J170" s="4">
        <v>260</v>
      </c>
      <c r="K170" t="str">
        <f>IF(Table1[[#This Row],[Purchase Amount]]=0,"NO","YES")</f>
        <v>YES</v>
      </c>
    </row>
    <row r="171" spans="2:11" x14ac:dyDescent="0.25">
      <c r="B171" t="s">
        <v>486</v>
      </c>
      <c r="C171" t="s">
        <v>277</v>
      </c>
      <c r="D171" t="s">
        <v>278</v>
      </c>
      <c r="E171" t="s">
        <v>279</v>
      </c>
      <c r="F171" t="s">
        <v>4</v>
      </c>
      <c r="G171" t="s">
        <v>188</v>
      </c>
      <c r="H171" t="s">
        <v>45</v>
      </c>
      <c r="I171" s="1">
        <v>45293</v>
      </c>
      <c r="J171" s="4">
        <v>1175</v>
      </c>
      <c r="K171" t="str">
        <f>IF(Table1[[#This Row],[Purchase Amount]]=0,"NO","YES")</f>
        <v>YES</v>
      </c>
    </row>
    <row r="172" spans="2:11" x14ac:dyDescent="0.25">
      <c r="B172" t="s">
        <v>487</v>
      </c>
      <c r="C172" t="s">
        <v>146</v>
      </c>
      <c r="D172" t="s">
        <v>147</v>
      </c>
      <c r="E172" t="s">
        <v>148</v>
      </c>
      <c r="F172" t="s">
        <v>6</v>
      </c>
      <c r="G172" t="s">
        <v>331</v>
      </c>
      <c r="H172" t="s">
        <v>34</v>
      </c>
      <c r="I172" s="1">
        <v>45293</v>
      </c>
      <c r="J172" s="4">
        <v>770</v>
      </c>
      <c r="K172" t="str">
        <f>IF(Table1[[#This Row],[Purchase Amount]]=0,"NO","YES")</f>
        <v>YES</v>
      </c>
    </row>
    <row r="173" spans="2:11" x14ac:dyDescent="0.25">
      <c r="B173" t="s">
        <v>488</v>
      </c>
      <c r="C173" t="s">
        <v>229</v>
      </c>
      <c r="D173" t="s">
        <v>230</v>
      </c>
      <c r="E173" t="s">
        <v>231</v>
      </c>
      <c r="F173" t="s">
        <v>12</v>
      </c>
      <c r="G173" t="s">
        <v>154</v>
      </c>
      <c r="H173" t="s">
        <v>100</v>
      </c>
      <c r="I173" s="1">
        <v>45294</v>
      </c>
      <c r="K173" t="str">
        <f>IF(Table1[[#This Row],[Purchase Amount]]=0,"NO","YES")</f>
        <v>NO</v>
      </c>
    </row>
    <row r="174" spans="2:11" x14ac:dyDescent="0.25">
      <c r="B174" t="s">
        <v>489</v>
      </c>
      <c r="C174" t="s">
        <v>96</v>
      </c>
      <c r="D174" t="s">
        <v>97</v>
      </c>
      <c r="E174" t="s">
        <v>98</v>
      </c>
      <c r="F174" t="s">
        <v>13</v>
      </c>
      <c r="G174" t="s">
        <v>176</v>
      </c>
      <c r="H174" t="s">
        <v>28</v>
      </c>
      <c r="I174" s="1">
        <v>45294</v>
      </c>
      <c r="K174" t="str">
        <f>IF(Table1[[#This Row],[Purchase Amount]]=0,"NO","YES")</f>
        <v>NO</v>
      </c>
    </row>
    <row r="175" spans="2:11" x14ac:dyDescent="0.25">
      <c r="B175" t="s">
        <v>490</v>
      </c>
      <c r="C175" t="s">
        <v>47</v>
      </c>
      <c r="D175" t="s">
        <v>48</v>
      </c>
      <c r="E175" t="s">
        <v>49</v>
      </c>
      <c r="F175" t="s">
        <v>12</v>
      </c>
      <c r="G175" t="s">
        <v>308</v>
      </c>
      <c r="H175" t="s">
        <v>28</v>
      </c>
      <c r="I175" s="1">
        <v>45294</v>
      </c>
      <c r="J175" s="4">
        <v>425</v>
      </c>
      <c r="K175" t="str">
        <f>IF(Table1[[#This Row],[Purchase Amount]]=0,"NO","YES")</f>
        <v>YES</v>
      </c>
    </row>
    <row r="176" spans="2:11" x14ac:dyDescent="0.25">
      <c r="B176" t="s">
        <v>491</v>
      </c>
      <c r="C176" t="s">
        <v>62</v>
      </c>
      <c r="D176" t="s">
        <v>63</v>
      </c>
      <c r="E176" t="s">
        <v>64</v>
      </c>
      <c r="F176" t="s">
        <v>11</v>
      </c>
      <c r="G176" t="s">
        <v>429</v>
      </c>
      <c r="H176" t="s">
        <v>28</v>
      </c>
      <c r="I176" s="1">
        <v>45294</v>
      </c>
      <c r="J176" s="4">
        <v>205</v>
      </c>
      <c r="K176" t="str">
        <f>IF(Table1[[#This Row],[Purchase Amount]]=0,"NO","YES")</f>
        <v>YES</v>
      </c>
    </row>
    <row r="177" spans="2:11" x14ac:dyDescent="0.25">
      <c r="B177" t="s">
        <v>492</v>
      </c>
      <c r="C177" t="s">
        <v>161</v>
      </c>
      <c r="D177" t="s">
        <v>162</v>
      </c>
      <c r="E177" t="s">
        <v>163</v>
      </c>
      <c r="F177" t="s">
        <v>6</v>
      </c>
      <c r="G177" t="s">
        <v>85</v>
      </c>
      <c r="H177" t="s">
        <v>28</v>
      </c>
      <c r="I177" s="1">
        <v>45295</v>
      </c>
      <c r="K177" t="str">
        <f>IF(Table1[[#This Row],[Purchase Amount]]=0,"NO","YES")</f>
        <v>NO</v>
      </c>
    </row>
    <row r="178" spans="2:11" x14ac:dyDescent="0.25">
      <c r="B178" t="s">
        <v>493</v>
      </c>
      <c r="C178" t="s">
        <v>336</v>
      </c>
      <c r="D178" t="s">
        <v>337</v>
      </c>
      <c r="E178" t="s">
        <v>338</v>
      </c>
      <c r="F178" t="s">
        <v>12</v>
      </c>
      <c r="G178" t="s">
        <v>188</v>
      </c>
      <c r="H178" t="s">
        <v>28</v>
      </c>
      <c r="I178" s="1">
        <v>45295</v>
      </c>
      <c r="J178" s="4">
        <v>1155</v>
      </c>
      <c r="K178" t="str">
        <f>IF(Table1[[#This Row],[Purchase Amount]]=0,"NO","YES")</f>
        <v>YES</v>
      </c>
    </row>
    <row r="179" spans="2:11" x14ac:dyDescent="0.25">
      <c r="B179" t="s">
        <v>494</v>
      </c>
      <c r="C179" t="s">
        <v>239</v>
      </c>
      <c r="D179" t="s">
        <v>240</v>
      </c>
      <c r="E179" t="s">
        <v>241</v>
      </c>
      <c r="F179" t="s">
        <v>10</v>
      </c>
      <c r="G179" t="s">
        <v>257</v>
      </c>
      <c r="H179" t="s">
        <v>28</v>
      </c>
      <c r="I179" s="1">
        <v>45295</v>
      </c>
      <c r="J179" s="4">
        <v>195</v>
      </c>
      <c r="K179" t="str">
        <f>IF(Table1[[#This Row],[Purchase Amount]]=0,"NO","YES")</f>
        <v>YES</v>
      </c>
    </row>
    <row r="180" spans="2:11" x14ac:dyDescent="0.25">
      <c r="B180" t="s">
        <v>495</v>
      </c>
      <c r="C180" t="s">
        <v>244</v>
      </c>
      <c r="D180" t="s">
        <v>245</v>
      </c>
      <c r="E180" t="s">
        <v>246</v>
      </c>
      <c r="F180" t="s">
        <v>14</v>
      </c>
      <c r="G180" t="s">
        <v>453</v>
      </c>
      <c r="H180" t="s">
        <v>45</v>
      </c>
      <c r="I180" s="1">
        <v>45295</v>
      </c>
      <c r="J180" s="4">
        <v>1265</v>
      </c>
      <c r="K180" t="str">
        <f>IF(Table1[[#This Row],[Purchase Amount]]=0,"NO","YES")</f>
        <v>YES</v>
      </c>
    </row>
    <row r="181" spans="2:11" x14ac:dyDescent="0.25">
      <c r="B181" t="s">
        <v>496</v>
      </c>
      <c r="C181" t="s">
        <v>229</v>
      </c>
      <c r="D181" t="s">
        <v>230</v>
      </c>
      <c r="E181" t="s">
        <v>231</v>
      </c>
      <c r="F181" t="s">
        <v>12</v>
      </c>
      <c r="G181" t="s">
        <v>99</v>
      </c>
      <c r="H181" t="s">
        <v>28</v>
      </c>
      <c r="I181" s="1">
        <v>45296</v>
      </c>
      <c r="J181" s="4">
        <v>1350</v>
      </c>
      <c r="K181" t="str">
        <f>IF(Table1[[#This Row],[Purchase Amount]]=0,"NO","YES")</f>
        <v>YES</v>
      </c>
    </row>
    <row r="182" spans="2:11" x14ac:dyDescent="0.25">
      <c r="B182" t="s">
        <v>497</v>
      </c>
      <c r="C182" t="s">
        <v>498</v>
      </c>
      <c r="D182" t="s">
        <v>499</v>
      </c>
      <c r="E182" t="s">
        <v>500</v>
      </c>
      <c r="F182" t="s">
        <v>6</v>
      </c>
      <c r="G182" t="s">
        <v>149</v>
      </c>
      <c r="H182" t="s">
        <v>34</v>
      </c>
      <c r="I182" s="1">
        <v>45296</v>
      </c>
      <c r="J182" s="4">
        <v>560</v>
      </c>
      <c r="K182" t="str">
        <f>IF(Table1[[#This Row],[Purchase Amount]]=0,"NO","YES")</f>
        <v>YES</v>
      </c>
    </row>
    <row r="183" spans="2:11" x14ac:dyDescent="0.25">
      <c r="B183" t="s">
        <v>501</v>
      </c>
      <c r="C183" t="s">
        <v>259</v>
      </c>
      <c r="D183" t="s">
        <v>260</v>
      </c>
      <c r="E183" t="s">
        <v>261</v>
      </c>
      <c r="F183" t="s">
        <v>7</v>
      </c>
      <c r="G183" t="s">
        <v>171</v>
      </c>
      <c r="H183" t="s">
        <v>34</v>
      </c>
      <c r="I183" s="1">
        <v>45297</v>
      </c>
      <c r="K183" t="str">
        <f>IF(Table1[[#This Row],[Purchase Amount]]=0,"NO","YES")</f>
        <v>NO</v>
      </c>
    </row>
    <row r="184" spans="2:11" x14ac:dyDescent="0.25">
      <c r="B184" t="s">
        <v>502</v>
      </c>
      <c r="C184" t="s">
        <v>208</v>
      </c>
      <c r="D184" t="s">
        <v>209</v>
      </c>
      <c r="E184" t="s">
        <v>210</v>
      </c>
      <c r="F184" t="s">
        <v>11</v>
      </c>
      <c r="G184" t="s">
        <v>44</v>
      </c>
      <c r="H184" t="s">
        <v>28</v>
      </c>
      <c r="I184" s="1">
        <v>45297</v>
      </c>
      <c r="K184" t="str">
        <f>IF(Table1[[#This Row],[Purchase Amount]]=0,"NO","YES")</f>
        <v>NO</v>
      </c>
    </row>
    <row r="185" spans="2:11" x14ac:dyDescent="0.25">
      <c r="B185" t="s">
        <v>503</v>
      </c>
      <c r="C185" t="s">
        <v>431</v>
      </c>
      <c r="D185" t="s">
        <v>432</v>
      </c>
      <c r="E185" t="s">
        <v>433</v>
      </c>
      <c r="F185" t="s">
        <v>14</v>
      </c>
      <c r="G185" t="s">
        <v>504</v>
      </c>
      <c r="H185" t="s">
        <v>34</v>
      </c>
      <c r="I185" s="1">
        <v>45297</v>
      </c>
      <c r="J185" s="4">
        <v>1040</v>
      </c>
      <c r="K185" t="str">
        <f>IF(Table1[[#This Row],[Purchase Amount]]=0,"NO","YES")</f>
        <v>YES</v>
      </c>
    </row>
    <row r="186" spans="2:11" x14ac:dyDescent="0.25">
      <c r="B186" t="s">
        <v>505</v>
      </c>
      <c r="C186" t="s">
        <v>319</v>
      </c>
      <c r="D186" t="s">
        <v>320</v>
      </c>
      <c r="E186" t="s">
        <v>321</v>
      </c>
      <c r="F186" t="s">
        <v>6</v>
      </c>
      <c r="G186" t="s">
        <v>222</v>
      </c>
      <c r="H186" t="s">
        <v>45</v>
      </c>
      <c r="I186" s="1">
        <v>45297</v>
      </c>
      <c r="J186" s="4">
        <v>405</v>
      </c>
      <c r="K186" t="str">
        <f>IF(Table1[[#This Row],[Purchase Amount]]=0,"NO","YES")</f>
        <v>YES</v>
      </c>
    </row>
    <row r="187" spans="2:11" x14ac:dyDescent="0.25">
      <c r="B187" t="s">
        <v>506</v>
      </c>
      <c r="C187" t="s">
        <v>118</v>
      </c>
      <c r="D187" t="s">
        <v>119</v>
      </c>
      <c r="E187" t="s">
        <v>120</v>
      </c>
      <c r="F187" t="s">
        <v>14</v>
      </c>
      <c r="G187" t="s">
        <v>99</v>
      </c>
      <c r="H187" t="s">
        <v>28</v>
      </c>
      <c r="I187" s="1">
        <v>45297</v>
      </c>
      <c r="J187" s="4">
        <v>1475</v>
      </c>
      <c r="K187" t="str">
        <f>IF(Table1[[#This Row],[Purchase Amount]]=0,"NO","YES")</f>
        <v>YES</v>
      </c>
    </row>
    <row r="188" spans="2:11" x14ac:dyDescent="0.25">
      <c r="B188" t="s">
        <v>507</v>
      </c>
      <c r="C188" t="s">
        <v>314</v>
      </c>
      <c r="D188" t="s">
        <v>315</v>
      </c>
      <c r="E188" t="s">
        <v>316</v>
      </c>
      <c r="F188" t="s">
        <v>5</v>
      </c>
      <c r="G188" t="s">
        <v>176</v>
      </c>
      <c r="H188" t="s">
        <v>45</v>
      </c>
      <c r="I188" s="1">
        <v>45297</v>
      </c>
      <c r="J188" s="4">
        <v>800</v>
      </c>
      <c r="K188" t="str">
        <f>IF(Table1[[#This Row],[Purchase Amount]]=0,"NO","YES")</f>
        <v>YES</v>
      </c>
    </row>
    <row r="189" spans="2:11" x14ac:dyDescent="0.25">
      <c r="B189" t="s">
        <v>508</v>
      </c>
      <c r="C189" t="s">
        <v>219</v>
      </c>
      <c r="D189" t="s">
        <v>220</v>
      </c>
      <c r="E189" t="s">
        <v>221</v>
      </c>
      <c r="F189" t="s">
        <v>8</v>
      </c>
      <c r="G189" t="s">
        <v>85</v>
      </c>
      <c r="H189" t="s">
        <v>28</v>
      </c>
      <c r="I189" s="1">
        <v>45297</v>
      </c>
      <c r="J189" s="4">
        <v>1755</v>
      </c>
      <c r="K189" t="str">
        <f>IF(Table1[[#This Row],[Purchase Amount]]=0,"NO","YES")</f>
        <v>YES</v>
      </c>
    </row>
    <row r="190" spans="2:11" x14ac:dyDescent="0.25">
      <c r="B190" t="s">
        <v>509</v>
      </c>
      <c r="C190" t="s">
        <v>96</v>
      </c>
      <c r="D190" t="s">
        <v>97</v>
      </c>
      <c r="E190" t="s">
        <v>98</v>
      </c>
      <c r="F190" t="s">
        <v>13</v>
      </c>
      <c r="G190" t="s">
        <v>197</v>
      </c>
      <c r="H190" t="s">
        <v>100</v>
      </c>
      <c r="I190" s="1">
        <v>45297</v>
      </c>
      <c r="J190" s="4">
        <v>705</v>
      </c>
      <c r="K190" t="str">
        <f>IF(Table1[[#This Row],[Purchase Amount]]=0,"NO","YES")</f>
        <v>YES</v>
      </c>
    </row>
    <row r="191" spans="2:11" x14ac:dyDescent="0.25">
      <c r="B191" t="s">
        <v>510</v>
      </c>
      <c r="C191" t="s">
        <v>383</v>
      </c>
      <c r="D191" t="s">
        <v>384</v>
      </c>
      <c r="E191" t="s">
        <v>385</v>
      </c>
      <c r="F191" t="s">
        <v>12</v>
      </c>
      <c r="G191" t="s">
        <v>511</v>
      </c>
      <c r="H191" t="s">
        <v>100</v>
      </c>
      <c r="I191" s="1">
        <v>45297</v>
      </c>
      <c r="J191" s="4">
        <v>190</v>
      </c>
      <c r="K191" t="str">
        <f>IF(Table1[[#This Row],[Purchase Amount]]=0,"NO","YES")</f>
        <v>YES</v>
      </c>
    </row>
    <row r="192" spans="2:11" x14ac:dyDescent="0.25">
      <c r="B192" t="s">
        <v>512</v>
      </c>
      <c r="C192" t="s">
        <v>244</v>
      </c>
      <c r="D192" t="s">
        <v>245</v>
      </c>
      <c r="E192" t="s">
        <v>246</v>
      </c>
      <c r="F192" t="s">
        <v>14</v>
      </c>
      <c r="G192" t="s">
        <v>116</v>
      </c>
      <c r="H192" t="s">
        <v>34</v>
      </c>
      <c r="I192" s="1">
        <v>45297</v>
      </c>
      <c r="J192" s="4">
        <v>965</v>
      </c>
      <c r="K192" t="str">
        <f>IF(Table1[[#This Row],[Purchase Amount]]=0,"NO","YES")</f>
        <v>YES</v>
      </c>
    </row>
    <row r="193" spans="2:11" x14ac:dyDescent="0.25">
      <c r="B193" t="s">
        <v>513</v>
      </c>
      <c r="C193" t="s">
        <v>419</v>
      </c>
      <c r="D193" t="s">
        <v>420</v>
      </c>
      <c r="E193" t="s">
        <v>421</v>
      </c>
      <c r="F193" t="s">
        <v>5</v>
      </c>
      <c r="G193" t="s">
        <v>159</v>
      </c>
      <c r="H193" t="s">
        <v>28</v>
      </c>
      <c r="I193" s="1">
        <v>45298</v>
      </c>
      <c r="J193" s="4">
        <v>1360</v>
      </c>
      <c r="K193" t="str">
        <f>IF(Table1[[#This Row],[Purchase Amount]]=0,"NO","YES")</f>
        <v>YES</v>
      </c>
    </row>
    <row r="194" spans="2:11" x14ac:dyDescent="0.25">
      <c r="B194" t="s">
        <v>514</v>
      </c>
      <c r="C194" t="s">
        <v>229</v>
      </c>
      <c r="D194" t="s">
        <v>230</v>
      </c>
      <c r="E194" t="s">
        <v>231</v>
      </c>
      <c r="F194" t="s">
        <v>12</v>
      </c>
      <c r="G194" t="s">
        <v>159</v>
      </c>
      <c r="H194" t="s">
        <v>28</v>
      </c>
      <c r="I194" s="1">
        <v>45298</v>
      </c>
      <c r="J194" s="4">
        <v>605</v>
      </c>
      <c r="K194" t="str">
        <f>IF(Table1[[#This Row],[Purchase Amount]]=0,"NO","YES")</f>
        <v>YES</v>
      </c>
    </row>
    <row r="195" spans="2:11" x14ac:dyDescent="0.25">
      <c r="B195" t="s">
        <v>515</v>
      </c>
      <c r="C195" t="s">
        <v>268</v>
      </c>
      <c r="D195" t="s">
        <v>269</v>
      </c>
      <c r="E195" t="s">
        <v>270</v>
      </c>
      <c r="F195" t="s">
        <v>12</v>
      </c>
      <c r="G195" t="s">
        <v>75</v>
      </c>
      <c r="H195" t="s">
        <v>28</v>
      </c>
      <c r="I195" s="1">
        <v>45298</v>
      </c>
      <c r="J195" s="4">
        <v>540</v>
      </c>
      <c r="K195" t="str">
        <f>IF(Table1[[#This Row],[Purchase Amount]]=0,"NO","YES")</f>
        <v>YES</v>
      </c>
    </row>
    <row r="196" spans="2:11" x14ac:dyDescent="0.25">
      <c r="B196" t="s">
        <v>516</v>
      </c>
      <c r="C196" t="s">
        <v>161</v>
      </c>
      <c r="D196" t="s">
        <v>162</v>
      </c>
      <c r="E196" t="s">
        <v>163</v>
      </c>
      <c r="F196" t="s">
        <v>6</v>
      </c>
      <c r="G196" t="s">
        <v>266</v>
      </c>
      <c r="H196" t="s">
        <v>34</v>
      </c>
      <c r="I196" s="1">
        <v>45299</v>
      </c>
      <c r="J196" s="4">
        <v>355</v>
      </c>
      <c r="K196" t="str">
        <f>IF(Table1[[#This Row],[Purchase Amount]]=0,"NO","YES")</f>
        <v>YES</v>
      </c>
    </row>
    <row r="197" spans="2:11" x14ac:dyDescent="0.25">
      <c r="B197" t="s">
        <v>517</v>
      </c>
      <c r="C197" t="s">
        <v>388</v>
      </c>
      <c r="D197" t="s">
        <v>389</v>
      </c>
      <c r="E197" t="s">
        <v>390</v>
      </c>
      <c r="F197" t="s">
        <v>16</v>
      </c>
      <c r="G197" t="s">
        <v>311</v>
      </c>
      <c r="H197" t="s">
        <v>28</v>
      </c>
      <c r="I197" s="1">
        <v>45299</v>
      </c>
      <c r="J197" s="4">
        <v>860</v>
      </c>
      <c r="K197" t="str">
        <f>IF(Table1[[#This Row],[Purchase Amount]]=0,"NO","YES")</f>
        <v>YES</v>
      </c>
    </row>
    <row r="198" spans="2:11" x14ac:dyDescent="0.25">
      <c r="B198" t="s">
        <v>518</v>
      </c>
      <c r="C198" t="s">
        <v>77</v>
      </c>
      <c r="D198" t="s">
        <v>78</v>
      </c>
      <c r="E198" t="s">
        <v>79</v>
      </c>
      <c r="F198" t="s">
        <v>10</v>
      </c>
      <c r="G198" t="s">
        <v>449</v>
      </c>
      <c r="H198" t="s">
        <v>28</v>
      </c>
      <c r="I198" s="1">
        <v>45300</v>
      </c>
      <c r="K198" t="str">
        <f>IF(Table1[[#This Row],[Purchase Amount]]=0,"NO","YES")</f>
        <v>NO</v>
      </c>
    </row>
    <row r="199" spans="2:11" x14ac:dyDescent="0.25">
      <c r="B199" t="s">
        <v>519</v>
      </c>
      <c r="C199" t="s">
        <v>118</v>
      </c>
      <c r="D199" t="s">
        <v>119</v>
      </c>
      <c r="E199" t="s">
        <v>120</v>
      </c>
      <c r="F199" t="s">
        <v>14</v>
      </c>
      <c r="G199" t="s">
        <v>197</v>
      </c>
      <c r="H199" t="s">
        <v>34</v>
      </c>
      <c r="I199" s="1">
        <v>45300</v>
      </c>
      <c r="K199" t="str">
        <f>IF(Table1[[#This Row],[Purchase Amount]]=0,"NO","YES")</f>
        <v>NO</v>
      </c>
    </row>
    <row r="200" spans="2:11" x14ac:dyDescent="0.25">
      <c r="B200" t="s">
        <v>520</v>
      </c>
      <c r="C200" t="s">
        <v>498</v>
      </c>
      <c r="D200" t="s">
        <v>499</v>
      </c>
      <c r="E200" t="s">
        <v>500</v>
      </c>
      <c r="F200" t="s">
        <v>6</v>
      </c>
      <c r="G200" t="s">
        <v>44</v>
      </c>
      <c r="H200" t="s">
        <v>28</v>
      </c>
      <c r="I200" s="1">
        <v>45300</v>
      </c>
      <c r="J200" s="4">
        <v>435</v>
      </c>
      <c r="K200" t="str">
        <f>IF(Table1[[#This Row],[Purchase Amount]]=0,"NO","YES")</f>
        <v>YES</v>
      </c>
    </row>
    <row r="201" spans="2:11" x14ac:dyDescent="0.25">
      <c r="B201" t="s">
        <v>521</v>
      </c>
      <c r="C201" t="s">
        <v>272</v>
      </c>
      <c r="D201" t="s">
        <v>273</v>
      </c>
      <c r="E201" t="s">
        <v>274</v>
      </c>
      <c r="F201" t="s">
        <v>9</v>
      </c>
      <c r="G201" t="s">
        <v>80</v>
      </c>
      <c r="H201" t="s">
        <v>34</v>
      </c>
      <c r="I201" s="1">
        <v>45300</v>
      </c>
      <c r="J201" s="4">
        <v>2125</v>
      </c>
      <c r="K201" t="str">
        <f>IF(Table1[[#This Row],[Purchase Amount]]=0,"NO","YES")</f>
        <v>YES</v>
      </c>
    </row>
    <row r="202" spans="2:11" x14ac:dyDescent="0.25">
      <c r="B202" t="s">
        <v>522</v>
      </c>
      <c r="C202" t="s">
        <v>168</v>
      </c>
      <c r="D202" t="s">
        <v>169</v>
      </c>
      <c r="E202" t="s">
        <v>170</v>
      </c>
      <c r="F202" t="s">
        <v>13</v>
      </c>
      <c r="G202" t="s">
        <v>449</v>
      </c>
      <c r="H202" t="s">
        <v>45</v>
      </c>
      <c r="I202" s="1">
        <v>45301</v>
      </c>
      <c r="J202" s="4">
        <v>400</v>
      </c>
      <c r="K202" t="str">
        <f>IF(Table1[[#This Row],[Purchase Amount]]=0,"NO","YES")</f>
        <v>YES</v>
      </c>
    </row>
    <row r="203" spans="2:11" x14ac:dyDescent="0.25">
      <c r="B203" t="s">
        <v>523</v>
      </c>
      <c r="C203" t="s">
        <v>30</v>
      </c>
      <c r="D203" t="s">
        <v>31</v>
      </c>
      <c r="E203" t="s">
        <v>32</v>
      </c>
      <c r="F203" t="s">
        <v>14</v>
      </c>
      <c r="G203" t="s">
        <v>80</v>
      </c>
      <c r="H203" t="s">
        <v>28</v>
      </c>
      <c r="I203" s="1">
        <v>45301</v>
      </c>
      <c r="J203" s="4">
        <v>1490</v>
      </c>
      <c r="K203" t="str">
        <f>IF(Table1[[#This Row],[Purchase Amount]]=0,"NO","YES")</f>
        <v>YES</v>
      </c>
    </row>
    <row r="204" spans="2:11" x14ac:dyDescent="0.25">
      <c r="B204" t="s">
        <v>524</v>
      </c>
      <c r="C204" t="s">
        <v>383</v>
      </c>
      <c r="D204" t="s">
        <v>384</v>
      </c>
      <c r="E204" t="s">
        <v>385</v>
      </c>
      <c r="F204" t="s">
        <v>12</v>
      </c>
      <c r="G204" t="s">
        <v>111</v>
      </c>
      <c r="H204" t="s">
        <v>28</v>
      </c>
      <c r="I204" s="1">
        <v>45302</v>
      </c>
      <c r="K204" t="str">
        <f>IF(Table1[[#This Row],[Purchase Amount]]=0,"NO","YES")</f>
        <v>NO</v>
      </c>
    </row>
    <row r="205" spans="2:11" x14ac:dyDescent="0.25">
      <c r="B205" t="s">
        <v>525</v>
      </c>
      <c r="C205" t="s">
        <v>36</v>
      </c>
      <c r="D205" t="s">
        <v>37</v>
      </c>
      <c r="E205" t="s">
        <v>38</v>
      </c>
      <c r="F205" t="s">
        <v>11</v>
      </c>
      <c r="G205" t="s">
        <v>136</v>
      </c>
      <c r="H205" t="s">
        <v>34</v>
      </c>
      <c r="I205" s="1">
        <v>45302</v>
      </c>
      <c r="J205" s="4">
        <v>1045</v>
      </c>
      <c r="K205" t="str">
        <f>IF(Table1[[#This Row],[Purchase Amount]]=0,"NO","YES")</f>
        <v>YES</v>
      </c>
    </row>
    <row r="206" spans="2:11" x14ac:dyDescent="0.25">
      <c r="B206" t="s">
        <v>526</v>
      </c>
      <c r="C206" t="s">
        <v>132</v>
      </c>
      <c r="D206" t="s">
        <v>133</v>
      </c>
      <c r="E206" t="s">
        <v>134</v>
      </c>
      <c r="F206" t="s">
        <v>4</v>
      </c>
      <c r="G206" t="s">
        <v>130</v>
      </c>
      <c r="H206" t="s">
        <v>45</v>
      </c>
      <c r="I206" s="1">
        <v>45302</v>
      </c>
      <c r="J206" s="4">
        <v>575</v>
      </c>
      <c r="K206" t="str">
        <f>IF(Table1[[#This Row],[Purchase Amount]]=0,"NO","YES")</f>
        <v>YES</v>
      </c>
    </row>
    <row r="207" spans="2:11" x14ac:dyDescent="0.25">
      <c r="B207" t="s">
        <v>527</v>
      </c>
      <c r="C207" t="s">
        <v>185</v>
      </c>
      <c r="D207" t="s">
        <v>186</v>
      </c>
      <c r="E207" t="s">
        <v>187</v>
      </c>
      <c r="F207" t="s">
        <v>14</v>
      </c>
      <c r="G207" t="s">
        <v>349</v>
      </c>
      <c r="H207" t="s">
        <v>28</v>
      </c>
      <c r="I207" s="1">
        <v>45302</v>
      </c>
      <c r="J207" s="4">
        <v>525</v>
      </c>
      <c r="K207" t="str">
        <f>IF(Table1[[#This Row],[Purchase Amount]]=0,"NO","YES")</f>
        <v>YES</v>
      </c>
    </row>
    <row r="208" spans="2:11" x14ac:dyDescent="0.25">
      <c r="B208" t="s">
        <v>528</v>
      </c>
      <c r="C208" t="s">
        <v>72</v>
      </c>
      <c r="D208" t="s">
        <v>73</v>
      </c>
      <c r="E208" t="s">
        <v>74</v>
      </c>
      <c r="F208" t="s">
        <v>11</v>
      </c>
      <c r="G208" t="s">
        <v>27</v>
      </c>
      <c r="H208" t="s">
        <v>45</v>
      </c>
      <c r="I208" s="1">
        <v>45303</v>
      </c>
      <c r="K208" t="str">
        <f>IF(Table1[[#This Row],[Purchase Amount]]=0,"NO","YES")</f>
        <v>NO</v>
      </c>
    </row>
    <row r="209" spans="2:11" x14ac:dyDescent="0.25">
      <c r="B209" t="s">
        <v>529</v>
      </c>
      <c r="C209" t="s">
        <v>314</v>
      </c>
      <c r="D209" t="s">
        <v>315</v>
      </c>
      <c r="E209" t="s">
        <v>316</v>
      </c>
      <c r="F209" t="s">
        <v>5</v>
      </c>
      <c r="G209" t="s">
        <v>178</v>
      </c>
      <c r="H209" t="s">
        <v>34</v>
      </c>
      <c r="I209" s="1">
        <v>45303</v>
      </c>
      <c r="K209" t="str">
        <f>IF(Table1[[#This Row],[Purchase Amount]]=0,"NO","YES")</f>
        <v>NO</v>
      </c>
    </row>
    <row r="210" spans="2:11" x14ac:dyDescent="0.25">
      <c r="B210" t="s">
        <v>530</v>
      </c>
      <c r="C210" t="s">
        <v>277</v>
      </c>
      <c r="D210" t="s">
        <v>278</v>
      </c>
      <c r="E210" t="s">
        <v>279</v>
      </c>
      <c r="F210" t="s">
        <v>4</v>
      </c>
      <c r="G210" t="s">
        <v>483</v>
      </c>
      <c r="H210" t="s">
        <v>45</v>
      </c>
      <c r="I210" s="1">
        <v>45303</v>
      </c>
      <c r="J210" s="4">
        <v>1365</v>
      </c>
      <c r="K210" t="str">
        <f>IF(Table1[[#This Row],[Purchase Amount]]=0,"NO","YES")</f>
        <v>YES</v>
      </c>
    </row>
    <row r="211" spans="2:11" x14ac:dyDescent="0.25">
      <c r="B211" t="s">
        <v>531</v>
      </c>
      <c r="C211" t="s">
        <v>77</v>
      </c>
      <c r="D211" t="s">
        <v>78</v>
      </c>
      <c r="E211" t="s">
        <v>79</v>
      </c>
      <c r="F211" t="s">
        <v>10</v>
      </c>
      <c r="G211" t="s">
        <v>44</v>
      </c>
      <c r="H211" t="s">
        <v>34</v>
      </c>
      <c r="I211" s="1">
        <v>45303</v>
      </c>
      <c r="J211" s="4">
        <v>135</v>
      </c>
      <c r="K211" t="str">
        <f>IF(Table1[[#This Row],[Purchase Amount]]=0,"NO","YES")</f>
        <v>YES</v>
      </c>
    </row>
    <row r="212" spans="2:11" x14ac:dyDescent="0.25">
      <c r="B212" t="s">
        <v>532</v>
      </c>
      <c r="C212" t="s">
        <v>399</v>
      </c>
      <c r="D212" t="s">
        <v>400</v>
      </c>
      <c r="E212" t="s">
        <v>401</v>
      </c>
      <c r="F212" t="s">
        <v>10</v>
      </c>
      <c r="G212" t="s">
        <v>306</v>
      </c>
      <c r="H212" t="s">
        <v>34</v>
      </c>
      <c r="I212" s="1">
        <v>45303</v>
      </c>
      <c r="J212" s="4">
        <v>655</v>
      </c>
      <c r="K212" t="str">
        <f>IF(Table1[[#This Row],[Purchase Amount]]=0,"NO","YES")</f>
        <v>YES</v>
      </c>
    </row>
    <row r="213" spans="2:11" x14ac:dyDescent="0.25">
      <c r="B213" t="s">
        <v>533</v>
      </c>
      <c r="C213" t="s">
        <v>285</v>
      </c>
      <c r="D213" t="s">
        <v>286</v>
      </c>
      <c r="E213" t="s">
        <v>287</v>
      </c>
      <c r="F213" t="s">
        <v>16</v>
      </c>
      <c r="G213" t="s">
        <v>242</v>
      </c>
      <c r="H213" t="s">
        <v>28</v>
      </c>
      <c r="I213" s="1">
        <v>45304</v>
      </c>
      <c r="K213" t="str">
        <f>IF(Table1[[#This Row],[Purchase Amount]]=0,"NO","YES")</f>
        <v>NO</v>
      </c>
    </row>
    <row r="214" spans="2:11" x14ac:dyDescent="0.25">
      <c r="B214" t="s">
        <v>534</v>
      </c>
      <c r="C214" t="s">
        <v>442</v>
      </c>
      <c r="D214" t="s">
        <v>443</v>
      </c>
      <c r="E214" t="s">
        <v>444</v>
      </c>
      <c r="F214" t="s">
        <v>9</v>
      </c>
      <c r="G214" t="s">
        <v>176</v>
      </c>
      <c r="H214" t="s">
        <v>28</v>
      </c>
      <c r="I214" s="1">
        <v>45304</v>
      </c>
      <c r="J214" s="4">
        <v>785</v>
      </c>
      <c r="K214" t="str">
        <f>IF(Table1[[#This Row],[Purchase Amount]]=0,"NO","YES")</f>
        <v>YES</v>
      </c>
    </row>
    <row r="215" spans="2:11" x14ac:dyDescent="0.25">
      <c r="B215" t="s">
        <v>535</v>
      </c>
      <c r="C215" t="s">
        <v>92</v>
      </c>
      <c r="D215" t="s">
        <v>93</v>
      </c>
      <c r="E215" t="s">
        <v>94</v>
      </c>
      <c r="F215" t="s">
        <v>4</v>
      </c>
      <c r="G215" t="s">
        <v>99</v>
      </c>
      <c r="H215" t="s">
        <v>34</v>
      </c>
      <c r="I215" s="1">
        <v>45304</v>
      </c>
      <c r="J215" s="4">
        <v>75</v>
      </c>
      <c r="K215" t="str">
        <f>IF(Table1[[#This Row],[Purchase Amount]]=0,"NO","YES")</f>
        <v>YES</v>
      </c>
    </row>
    <row r="216" spans="2:11" x14ac:dyDescent="0.25">
      <c r="B216" t="s">
        <v>536</v>
      </c>
      <c r="C216" t="s">
        <v>156</v>
      </c>
      <c r="D216" t="s">
        <v>157</v>
      </c>
      <c r="E216" t="s">
        <v>158</v>
      </c>
      <c r="F216" t="s">
        <v>16</v>
      </c>
      <c r="G216" t="s">
        <v>39</v>
      </c>
      <c r="H216" t="s">
        <v>45</v>
      </c>
      <c r="I216" s="1">
        <v>45305</v>
      </c>
      <c r="J216" s="4">
        <v>880</v>
      </c>
      <c r="K216" t="str">
        <f>IF(Table1[[#This Row],[Purchase Amount]]=0,"NO","YES")</f>
        <v>YES</v>
      </c>
    </row>
    <row r="217" spans="2:11" x14ac:dyDescent="0.25">
      <c r="B217" t="s">
        <v>537</v>
      </c>
      <c r="C217" t="s">
        <v>538</v>
      </c>
      <c r="D217" t="s">
        <v>539</v>
      </c>
      <c r="E217" t="s">
        <v>540</v>
      </c>
      <c r="F217" t="s">
        <v>12</v>
      </c>
      <c r="G217" t="s">
        <v>365</v>
      </c>
      <c r="H217" t="s">
        <v>28</v>
      </c>
      <c r="I217" s="1">
        <v>45305</v>
      </c>
      <c r="J217" s="4">
        <v>90</v>
      </c>
      <c r="K217" t="str">
        <f>IF(Table1[[#This Row],[Purchase Amount]]=0,"NO","YES")</f>
        <v>YES</v>
      </c>
    </row>
    <row r="218" spans="2:11" x14ac:dyDescent="0.25">
      <c r="B218" t="s">
        <v>541</v>
      </c>
      <c r="C218" t="s">
        <v>268</v>
      </c>
      <c r="D218" t="s">
        <v>269</v>
      </c>
      <c r="E218" t="s">
        <v>270</v>
      </c>
      <c r="F218" t="s">
        <v>12</v>
      </c>
      <c r="G218" t="s">
        <v>453</v>
      </c>
      <c r="H218" t="s">
        <v>34</v>
      </c>
      <c r="I218" s="1">
        <v>45305</v>
      </c>
      <c r="J218" s="4">
        <v>940</v>
      </c>
      <c r="K218" t="str">
        <f>IF(Table1[[#This Row],[Purchase Amount]]=0,"NO","YES")</f>
        <v>YES</v>
      </c>
    </row>
    <row r="219" spans="2:11" x14ac:dyDescent="0.25">
      <c r="B219" t="s">
        <v>542</v>
      </c>
      <c r="C219" t="s">
        <v>87</v>
      </c>
      <c r="D219" t="s">
        <v>88</v>
      </c>
      <c r="E219" t="s">
        <v>89</v>
      </c>
      <c r="F219" t="s">
        <v>14</v>
      </c>
      <c r="G219" t="s">
        <v>311</v>
      </c>
      <c r="H219" t="s">
        <v>28</v>
      </c>
      <c r="I219" s="1">
        <v>45305</v>
      </c>
      <c r="J219" s="4">
        <v>65</v>
      </c>
      <c r="K219" t="str">
        <f>IF(Table1[[#This Row],[Purchase Amount]]=0,"NO","YES")</f>
        <v>YES</v>
      </c>
    </row>
    <row r="220" spans="2:11" x14ac:dyDescent="0.25">
      <c r="B220" t="s">
        <v>543</v>
      </c>
      <c r="C220" t="s">
        <v>239</v>
      </c>
      <c r="D220" t="s">
        <v>240</v>
      </c>
      <c r="E220" t="s">
        <v>241</v>
      </c>
      <c r="F220" t="s">
        <v>10</v>
      </c>
      <c r="G220" t="s">
        <v>511</v>
      </c>
      <c r="H220" t="s">
        <v>28</v>
      </c>
      <c r="I220" s="1">
        <v>45305</v>
      </c>
      <c r="J220" s="4">
        <v>15</v>
      </c>
      <c r="K220" t="str">
        <f>IF(Table1[[#This Row],[Purchase Amount]]=0,"NO","YES")</f>
        <v>YES</v>
      </c>
    </row>
    <row r="221" spans="2:11" x14ac:dyDescent="0.25">
      <c r="B221" t="s">
        <v>544</v>
      </c>
      <c r="C221" t="s">
        <v>108</v>
      </c>
      <c r="D221" t="s">
        <v>109</v>
      </c>
      <c r="E221" t="s">
        <v>110</v>
      </c>
      <c r="F221" t="s">
        <v>10</v>
      </c>
      <c r="G221" t="s">
        <v>144</v>
      </c>
      <c r="H221" t="s">
        <v>34</v>
      </c>
      <c r="I221" s="1">
        <v>45305</v>
      </c>
      <c r="J221" s="4">
        <v>945</v>
      </c>
      <c r="K221" t="str">
        <f>IF(Table1[[#This Row],[Purchase Amount]]=0,"NO","YES")</f>
        <v>YES</v>
      </c>
    </row>
    <row r="222" spans="2:11" x14ac:dyDescent="0.25">
      <c r="B222" t="s">
        <v>545</v>
      </c>
      <c r="C222" t="s">
        <v>399</v>
      </c>
      <c r="D222" t="s">
        <v>400</v>
      </c>
      <c r="E222" t="s">
        <v>401</v>
      </c>
      <c r="F222" t="s">
        <v>10</v>
      </c>
      <c r="G222" t="s">
        <v>159</v>
      </c>
      <c r="H222" t="s">
        <v>45</v>
      </c>
      <c r="I222" s="1">
        <v>45306</v>
      </c>
      <c r="J222" s="4">
        <v>395</v>
      </c>
      <c r="K222" t="str">
        <f>IF(Table1[[#This Row],[Purchase Amount]]=0,"NO","YES")</f>
        <v>YES</v>
      </c>
    </row>
    <row r="223" spans="2:11" x14ac:dyDescent="0.25">
      <c r="B223" t="s">
        <v>546</v>
      </c>
      <c r="C223" t="s">
        <v>96</v>
      </c>
      <c r="D223" t="s">
        <v>97</v>
      </c>
      <c r="E223" t="s">
        <v>98</v>
      </c>
      <c r="F223" t="s">
        <v>13</v>
      </c>
      <c r="G223" t="s">
        <v>351</v>
      </c>
      <c r="H223" t="s">
        <v>45</v>
      </c>
      <c r="I223" s="1">
        <v>45307</v>
      </c>
      <c r="K223" t="str">
        <f>IF(Table1[[#This Row],[Purchase Amount]]=0,"NO","YES")</f>
        <v>NO</v>
      </c>
    </row>
    <row r="224" spans="2:11" x14ac:dyDescent="0.25">
      <c r="B224" t="s">
        <v>547</v>
      </c>
      <c r="C224" t="s">
        <v>194</v>
      </c>
      <c r="D224" t="s">
        <v>195</v>
      </c>
      <c r="E224" t="s">
        <v>196</v>
      </c>
      <c r="F224" t="s">
        <v>16</v>
      </c>
      <c r="G224" t="s">
        <v>116</v>
      </c>
      <c r="H224" t="s">
        <v>28</v>
      </c>
      <c r="I224" s="1">
        <v>45307</v>
      </c>
      <c r="K224" t="str">
        <f>IF(Table1[[#This Row],[Purchase Amount]]=0,"NO","YES")</f>
        <v>NO</v>
      </c>
    </row>
    <row r="225" spans="2:11" x14ac:dyDescent="0.25">
      <c r="B225" t="s">
        <v>548</v>
      </c>
      <c r="C225" t="s">
        <v>122</v>
      </c>
      <c r="D225" t="s">
        <v>123</v>
      </c>
      <c r="E225" t="s">
        <v>124</v>
      </c>
      <c r="F225" t="s">
        <v>12</v>
      </c>
      <c r="G225" t="s">
        <v>166</v>
      </c>
      <c r="H225" t="s">
        <v>34</v>
      </c>
      <c r="I225" s="1">
        <v>45307</v>
      </c>
      <c r="K225" t="str">
        <f>IF(Table1[[#This Row],[Purchase Amount]]=0,"NO","YES")</f>
        <v>NO</v>
      </c>
    </row>
    <row r="226" spans="2:11" x14ac:dyDescent="0.25">
      <c r="B226" t="s">
        <v>549</v>
      </c>
      <c r="C226" t="s">
        <v>383</v>
      </c>
      <c r="D226" t="s">
        <v>384</v>
      </c>
      <c r="E226" t="s">
        <v>385</v>
      </c>
      <c r="F226" t="s">
        <v>12</v>
      </c>
      <c r="G226" t="s">
        <v>550</v>
      </c>
      <c r="H226" t="s">
        <v>34</v>
      </c>
      <c r="I226" s="1">
        <v>45307</v>
      </c>
      <c r="J226" s="4">
        <v>945</v>
      </c>
      <c r="K226" t="str">
        <f>IF(Table1[[#This Row],[Purchase Amount]]=0,"NO","YES")</f>
        <v>YES</v>
      </c>
    </row>
    <row r="227" spans="2:11" x14ac:dyDescent="0.25">
      <c r="B227" t="s">
        <v>551</v>
      </c>
      <c r="C227" t="s">
        <v>151</v>
      </c>
      <c r="D227" t="s">
        <v>152</v>
      </c>
      <c r="E227" t="s">
        <v>153</v>
      </c>
      <c r="F227" t="s">
        <v>5</v>
      </c>
      <c r="G227" t="s">
        <v>449</v>
      </c>
      <c r="H227" t="s">
        <v>34</v>
      </c>
      <c r="I227" s="1">
        <v>45307</v>
      </c>
      <c r="J227" s="4">
        <v>595</v>
      </c>
      <c r="K227" t="str">
        <f>IF(Table1[[#This Row],[Purchase Amount]]=0,"NO","YES")</f>
        <v>YES</v>
      </c>
    </row>
    <row r="228" spans="2:11" x14ac:dyDescent="0.25">
      <c r="B228" t="s">
        <v>552</v>
      </c>
      <c r="C228" t="s">
        <v>92</v>
      </c>
      <c r="D228" t="s">
        <v>93</v>
      </c>
      <c r="E228" t="s">
        <v>94</v>
      </c>
      <c r="F228" t="s">
        <v>4</v>
      </c>
      <c r="G228" t="s">
        <v>111</v>
      </c>
      <c r="H228" t="s">
        <v>34</v>
      </c>
      <c r="I228" s="1">
        <v>45308</v>
      </c>
      <c r="K228" t="str">
        <f>IF(Table1[[#This Row],[Purchase Amount]]=0,"NO","YES")</f>
        <v>NO</v>
      </c>
    </row>
    <row r="229" spans="2:11" x14ac:dyDescent="0.25">
      <c r="B229" t="s">
        <v>553</v>
      </c>
      <c r="C229" t="s">
        <v>399</v>
      </c>
      <c r="D229" t="s">
        <v>400</v>
      </c>
      <c r="E229" t="s">
        <v>401</v>
      </c>
      <c r="F229" t="s">
        <v>10</v>
      </c>
      <c r="G229" t="s">
        <v>351</v>
      </c>
      <c r="H229" t="s">
        <v>28</v>
      </c>
      <c r="I229" s="1">
        <v>45308</v>
      </c>
      <c r="K229" t="str">
        <f>IF(Table1[[#This Row],[Purchase Amount]]=0,"NO","YES")</f>
        <v>NO</v>
      </c>
    </row>
    <row r="230" spans="2:11" x14ac:dyDescent="0.25">
      <c r="B230" t="s">
        <v>554</v>
      </c>
      <c r="C230" t="s">
        <v>215</v>
      </c>
      <c r="D230" t="s">
        <v>216</v>
      </c>
      <c r="E230" t="s">
        <v>217</v>
      </c>
      <c r="F230" t="s">
        <v>12</v>
      </c>
      <c r="G230" t="s">
        <v>27</v>
      </c>
      <c r="H230" t="s">
        <v>45</v>
      </c>
      <c r="I230" s="1">
        <v>45308</v>
      </c>
      <c r="J230" s="4">
        <v>365</v>
      </c>
      <c r="K230" t="str">
        <f>IF(Table1[[#This Row],[Purchase Amount]]=0,"NO","YES")</f>
        <v>YES</v>
      </c>
    </row>
    <row r="231" spans="2:11" x14ac:dyDescent="0.25">
      <c r="B231" t="s">
        <v>555</v>
      </c>
      <c r="C231" t="s">
        <v>185</v>
      </c>
      <c r="D231" t="s">
        <v>186</v>
      </c>
      <c r="E231" t="s">
        <v>187</v>
      </c>
      <c r="F231" t="s">
        <v>14</v>
      </c>
      <c r="G231" t="s">
        <v>188</v>
      </c>
      <c r="H231" t="s">
        <v>28</v>
      </c>
      <c r="I231" s="1">
        <v>45308</v>
      </c>
      <c r="J231" s="4">
        <v>1680</v>
      </c>
      <c r="K231" t="str">
        <f>IF(Table1[[#This Row],[Purchase Amount]]=0,"NO","YES")</f>
        <v>YES</v>
      </c>
    </row>
    <row r="232" spans="2:11" x14ac:dyDescent="0.25">
      <c r="B232" t="s">
        <v>556</v>
      </c>
      <c r="C232" t="s">
        <v>234</v>
      </c>
      <c r="D232" t="s">
        <v>235</v>
      </c>
      <c r="E232" t="s">
        <v>236</v>
      </c>
      <c r="F232" t="s">
        <v>7</v>
      </c>
      <c r="G232" t="s">
        <v>50</v>
      </c>
      <c r="H232" t="s">
        <v>45</v>
      </c>
      <c r="I232" s="1">
        <v>45308</v>
      </c>
      <c r="J232" s="4">
        <v>835</v>
      </c>
      <c r="K232" t="str">
        <f>IF(Table1[[#This Row],[Purchase Amount]]=0,"NO","YES")</f>
        <v>YES</v>
      </c>
    </row>
    <row r="233" spans="2:11" x14ac:dyDescent="0.25">
      <c r="B233" t="s">
        <v>557</v>
      </c>
      <c r="C233" t="s">
        <v>254</v>
      </c>
      <c r="D233" t="s">
        <v>255</v>
      </c>
      <c r="E233" t="s">
        <v>256</v>
      </c>
      <c r="F233" t="s">
        <v>4</v>
      </c>
      <c r="G233" t="s">
        <v>65</v>
      </c>
      <c r="H233" t="s">
        <v>34</v>
      </c>
      <c r="I233" s="1">
        <v>45308</v>
      </c>
      <c r="J233" s="4">
        <v>190</v>
      </c>
      <c r="K233" t="str">
        <f>IF(Table1[[#This Row],[Purchase Amount]]=0,"NO","YES")</f>
        <v>YES</v>
      </c>
    </row>
    <row r="234" spans="2:11" x14ac:dyDescent="0.25">
      <c r="B234" t="s">
        <v>558</v>
      </c>
      <c r="C234" t="s">
        <v>438</v>
      </c>
      <c r="D234" t="s">
        <v>439</v>
      </c>
      <c r="E234" t="s">
        <v>440</v>
      </c>
      <c r="F234" t="s">
        <v>5</v>
      </c>
      <c r="G234" t="s">
        <v>232</v>
      </c>
      <c r="H234" t="s">
        <v>28</v>
      </c>
      <c r="I234" s="1">
        <v>45309</v>
      </c>
      <c r="K234" t="str">
        <f>IF(Table1[[#This Row],[Purchase Amount]]=0,"NO","YES")</f>
        <v>NO</v>
      </c>
    </row>
    <row r="235" spans="2:11" x14ac:dyDescent="0.25">
      <c r="B235" t="s">
        <v>559</v>
      </c>
      <c r="C235" t="s">
        <v>259</v>
      </c>
      <c r="D235" t="s">
        <v>260</v>
      </c>
      <c r="E235" t="s">
        <v>261</v>
      </c>
      <c r="F235" t="s">
        <v>7</v>
      </c>
      <c r="G235" t="s">
        <v>149</v>
      </c>
      <c r="H235" t="s">
        <v>34</v>
      </c>
      <c r="I235" s="1">
        <v>45309</v>
      </c>
      <c r="K235" t="str">
        <f>IF(Table1[[#This Row],[Purchase Amount]]=0,"NO","YES")</f>
        <v>NO</v>
      </c>
    </row>
    <row r="236" spans="2:11" x14ac:dyDescent="0.25">
      <c r="B236" t="s">
        <v>560</v>
      </c>
      <c r="C236" t="s">
        <v>203</v>
      </c>
      <c r="D236" t="s">
        <v>204</v>
      </c>
      <c r="E236" t="s">
        <v>205</v>
      </c>
      <c r="F236" t="s">
        <v>15</v>
      </c>
      <c r="G236" t="s">
        <v>116</v>
      </c>
      <c r="H236" t="s">
        <v>100</v>
      </c>
      <c r="I236" s="1">
        <v>45309</v>
      </c>
      <c r="J236" s="4">
        <v>1815</v>
      </c>
      <c r="K236" t="str">
        <f>IF(Table1[[#This Row],[Purchase Amount]]=0,"NO","YES")</f>
        <v>YES</v>
      </c>
    </row>
    <row r="237" spans="2:11" x14ac:dyDescent="0.25">
      <c r="B237" t="s">
        <v>561</v>
      </c>
      <c r="C237" t="s">
        <v>294</v>
      </c>
      <c r="D237" t="s">
        <v>295</v>
      </c>
      <c r="E237" t="s">
        <v>296</v>
      </c>
      <c r="F237" t="s">
        <v>5</v>
      </c>
      <c r="G237" t="s">
        <v>65</v>
      </c>
      <c r="H237" t="s">
        <v>34</v>
      </c>
      <c r="I237" s="1">
        <v>45309</v>
      </c>
      <c r="J237" s="4">
        <v>720</v>
      </c>
      <c r="K237" t="str">
        <f>IF(Table1[[#This Row],[Purchase Amount]]=0,"NO","YES")</f>
        <v>YES</v>
      </c>
    </row>
    <row r="238" spans="2:11" x14ac:dyDescent="0.25">
      <c r="B238" t="s">
        <v>562</v>
      </c>
      <c r="C238" t="s">
        <v>455</v>
      </c>
      <c r="D238" t="s">
        <v>456</v>
      </c>
      <c r="E238" t="s">
        <v>457</v>
      </c>
      <c r="F238" t="s">
        <v>10</v>
      </c>
      <c r="G238" t="s">
        <v>412</v>
      </c>
      <c r="H238" t="s">
        <v>28</v>
      </c>
      <c r="I238" s="1">
        <v>45309</v>
      </c>
      <c r="J238" s="4">
        <v>75</v>
      </c>
      <c r="K238" t="str">
        <f>IF(Table1[[#This Row],[Purchase Amount]]=0,"NO","YES")</f>
        <v>YES</v>
      </c>
    </row>
    <row r="239" spans="2:11" x14ac:dyDescent="0.25">
      <c r="B239" t="s">
        <v>563</v>
      </c>
      <c r="C239" t="s">
        <v>215</v>
      </c>
      <c r="D239" t="s">
        <v>216</v>
      </c>
      <c r="E239" t="s">
        <v>217</v>
      </c>
      <c r="F239" t="s">
        <v>12</v>
      </c>
      <c r="G239" t="s">
        <v>564</v>
      </c>
      <c r="H239" t="s">
        <v>45</v>
      </c>
      <c r="I239" s="1">
        <v>45310</v>
      </c>
      <c r="K239" t="str">
        <f>IF(Table1[[#This Row],[Purchase Amount]]=0,"NO","YES")</f>
        <v>NO</v>
      </c>
    </row>
    <row r="240" spans="2:11" x14ac:dyDescent="0.25">
      <c r="B240" t="s">
        <v>565</v>
      </c>
      <c r="C240" t="s">
        <v>378</v>
      </c>
      <c r="D240" t="s">
        <v>379</v>
      </c>
      <c r="E240" t="s">
        <v>380</v>
      </c>
      <c r="F240" t="s">
        <v>14</v>
      </c>
      <c r="G240" t="s">
        <v>55</v>
      </c>
      <c r="H240" t="s">
        <v>28</v>
      </c>
      <c r="I240" s="1">
        <v>45310</v>
      </c>
      <c r="K240" t="str">
        <f>IF(Table1[[#This Row],[Purchase Amount]]=0,"NO","YES")</f>
        <v>NO</v>
      </c>
    </row>
    <row r="241" spans="2:11" x14ac:dyDescent="0.25">
      <c r="B241" t="s">
        <v>566</v>
      </c>
      <c r="C241" t="s">
        <v>567</v>
      </c>
      <c r="D241" t="s">
        <v>568</v>
      </c>
      <c r="E241" t="s">
        <v>569</v>
      </c>
      <c r="F241" t="s">
        <v>4</v>
      </c>
      <c r="G241" t="s">
        <v>288</v>
      </c>
      <c r="H241" t="s">
        <v>34</v>
      </c>
      <c r="I241" s="1">
        <v>45310</v>
      </c>
      <c r="J241" s="4">
        <v>485</v>
      </c>
      <c r="K241" t="str">
        <f>IF(Table1[[#This Row],[Purchase Amount]]=0,"NO","YES")</f>
        <v>YES</v>
      </c>
    </row>
    <row r="242" spans="2:11" x14ac:dyDescent="0.25">
      <c r="B242" t="s">
        <v>570</v>
      </c>
      <c r="C242" t="s">
        <v>571</v>
      </c>
      <c r="D242" t="s">
        <v>572</v>
      </c>
      <c r="E242" t="s">
        <v>573</v>
      </c>
      <c r="F242" t="s">
        <v>12</v>
      </c>
      <c r="G242" t="s">
        <v>232</v>
      </c>
      <c r="H242" t="s">
        <v>45</v>
      </c>
      <c r="I242" s="1">
        <v>45310</v>
      </c>
      <c r="J242" s="4">
        <v>5</v>
      </c>
      <c r="K242" t="str">
        <f>IF(Table1[[#This Row],[Purchase Amount]]=0,"NO","YES")</f>
        <v>YES</v>
      </c>
    </row>
    <row r="243" spans="2:11" x14ac:dyDescent="0.25">
      <c r="B243" t="s">
        <v>574</v>
      </c>
      <c r="C243" t="s">
        <v>294</v>
      </c>
      <c r="D243" t="s">
        <v>295</v>
      </c>
      <c r="E243" t="s">
        <v>296</v>
      </c>
      <c r="F243" t="s">
        <v>5</v>
      </c>
      <c r="G243" t="s">
        <v>111</v>
      </c>
      <c r="H243" t="s">
        <v>45</v>
      </c>
      <c r="I243" s="1">
        <v>45310</v>
      </c>
      <c r="J243" s="4">
        <v>530</v>
      </c>
      <c r="K243" t="str">
        <f>IF(Table1[[#This Row],[Purchase Amount]]=0,"NO","YES")</f>
        <v>YES</v>
      </c>
    </row>
    <row r="244" spans="2:11" x14ac:dyDescent="0.25">
      <c r="B244" t="s">
        <v>575</v>
      </c>
      <c r="C244" t="s">
        <v>268</v>
      </c>
      <c r="D244" t="s">
        <v>269</v>
      </c>
      <c r="E244" t="s">
        <v>270</v>
      </c>
      <c r="F244" t="s">
        <v>12</v>
      </c>
      <c r="G244" t="s">
        <v>164</v>
      </c>
      <c r="H244" t="s">
        <v>34</v>
      </c>
      <c r="I244" s="1">
        <v>45310</v>
      </c>
      <c r="J244" s="4">
        <v>1500</v>
      </c>
      <c r="K244" t="str">
        <f>IF(Table1[[#This Row],[Purchase Amount]]=0,"NO","YES")</f>
        <v>YES</v>
      </c>
    </row>
    <row r="245" spans="2:11" x14ac:dyDescent="0.25">
      <c r="B245" t="s">
        <v>576</v>
      </c>
      <c r="C245" t="s">
        <v>423</v>
      </c>
      <c r="D245" t="s">
        <v>424</v>
      </c>
      <c r="E245" t="s">
        <v>425</v>
      </c>
      <c r="F245" t="s">
        <v>14</v>
      </c>
      <c r="G245" t="s">
        <v>381</v>
      </c>
      <c r="H245" t="s">
        <v>28</v>
      </c>
      <c r="I245" s="1">
        <v>45311</v>
      </c>
      <c r="J245" s="4">
        <v>630</v>
      </c>
      <c r="K245" t="str">
        <f>IF(Table1[[#This Row],[Purchase Amount]]=0,"NO","YES")</f>
        <v>YES</v>
      </c>
    </row>
    <row r="246" spans="2:11" x14ac:dyDescent="0.25">
      <c r="B246" t="s">
        <v>577</v>
      </c>
      <c r="C246" t="s">
        <v>302</v>
      </c>
      <c r="D246" t="s">
        <v>303</v>
      </c>
      <c r="E246" t="s">
        <v>304</v>
      </c>
      <c r="F246" t="s">
        <v>4</v>
      </c>
      <c r="G246" t="s">
        <v>99</v>
      </c>
      <c r="H246" t="s">
        <v>34</v>
      </c>
      <c r="I246" s="1">
        <v>45311</v>
      </c>
      <c r="J246" s="4">
        <v>445</v>
      </c>
      <c r="K246" t="str">
        <f>IF(Table1[[#This Row],[Purchase Amount]]=0,"NO","YES")</f>
        <v>YES</v>
      </c>
    </row>
    <row r="247" spans="2:11" x14ac:dyDescent="0.25">
      <c r="B247" t="s">
        <v>578</v>
      </c>
      <c r="C247" t="s">
        <v>579</v>
      </c>
      <c r="D247" t="s">
        <v>580</v>
      </c>
      <c r="E247" t="s">
        <v>581</v>
      </c>
      <c r="F247" t="s">
        <v>14</v>
      </c>
      <c r="G247" t="s">
        <v>111</v>
      </c>
      <c r="H247" t="s">
        <v>34</v>
      </c>
      <c r="I247" s="1">
        <v>45311</v>
      </c>
      <c r="J247" s="4">
        <v>910</v>
      </c>
      <c r="K247" t="str">
        <f>IF(Table1[[#This Row],[Purchase Amount]]=0,"NO","YES")</f>
        <v>YES</v>
      </c>
    </row>
    <row r="248" spans="2:11" x14ac:dyDescent="0.25">
      <c r="B248" t="s">
        <v>582</v>
      </c>
      <c r="C248" t="s">
        <v>173</v>
      </c>
      <c r="D248" t="s">
        <v>174</v>
      </c>
      <c r="E248" t="s">
        <v>175</v>
      </c>
      <c r="F248" t="s">
        <v>17</v>
      </c>
      <c r="G248" t="s">
        <v>65</v>
      </c>
      <c r="H248" t="s">
        <v>28</v>
      </c>
      <c r="I248" s="1">
        <v>45311</v>
      </c>
      <c r="J248" s="4">
        <v>915</v>
      </c>
      <c r="K248" t="str">
        <f>IF(Table1[[#This Row],[Purchase Amount]]=0,"NO","YES")</f>
        <v>YES</v>
      </c>
    </row>
    <row r="249" spans="2:11" x14ac:dyDescent="0.25">
      <c r="B249" t="s">
        <v>583</v>
      </c>
      <c r="C249" t="s">
        <v>132</v>
      </c>
      <c r="D249" t="s">
        <v>133</v>
      </c>
      <c r="E249" t="s">
        <v>134</v>
      </c>
      <c r="F249" t="s">
        <v>4</v>
      </c>
      <c r="G249" t="s">
        <v>44</v>
      </c>
      <c r="H249" t="s">
        <v>28</v>
      </c>
      <c r="I249" s="1">
        <v>45311</v>
      </c>
      <c r="J249" s="4">
        <v>45</v>
      </c>
      <c r="K249" t="str">
        <f>IF(Table1[[#This Row],[Purchase Amount]]=0,"NO","YES")</f>
        <v>YES</v>
      </c>
    </row>
    <row r="250" spans="2:11" x14ac:dyDescent="0.25">
      <c r="B250" t="s">
        <v>584</v>
      </c>
      <c r="C250" t="s">
        <v>24</v>
      </c>
      <c r="D250" t="s">
        <v>25</v>
      </c>
      <c r="E250" t="s">
        <v>26</v>
      </c>
      <c r="F250" t="s">
        <v>5</v>
      </c>
      <c r="G250" t="s">
        <v>188</v>
      </c>
      <c r="H250" t="s">
        <v>34</v>
      </c>
      <c r="I250" s="1">
        <v>45312</v>
      </c>
      <c r="K250" t="str">
        <f>IF(Table1[[#This Row],[Purchase Amount]]=0,"NO","YES")</f>
        <v>NO</v>
      </c>
    </row>
    <row r="251" spans="2:11" x14ac:dyDescent="0.25">
      <c r="B251" t="s">
        <v>585</v>
      </c>
      <c r="C251" t="s">
        <v>92</v>
      </c>
      <c r="D251" t="s">
        <v>93</v>
      </c>
      <c r="E251" t="s">
        <v>94</v>
      </c>
      <c r="F251" t="s">
        <v>4</v>
      </c>
      <c r="G251" t="s">
        <v>331</v>
      </c>
      <c r="H251" t="s">
        <v>34</v>
      </c>
      <c r="I251" s="1">
        <v>45312</v>
      </c>
      <c r="J251" s="4">
        <v>20</v>
      </c>
      <c r="K251" t="str">
        <f>IF(Table1[[#This Row],[Purchase Amount]]=0,"NO","YES")</f>
        <v>YES</v>
      </c>
    </row>
    <row r="252" spans="2:11" x14ac:dyDescent="0.25">
      <c r="B252" t="s">
        <v>586</v>
      </c>
      <c r="C252" t="s">
        <v>224</v>
      </c>
      <c r="D252" t="s">
        <v>225</v>
      </c>
      <c r="E252" t="s">
        <v>226</v>
      </c>
      <c r="F252" t="s">
        <v>15</v>
      </c>
      <c r="G252" t="s">
        <v>306</v>
      </c>
      <c r="H252" t="s">
        <v>34</v>
      </c>
      <c r="I252" s="1">
        <v>45312</v>
      </c>
      <c r="J252" s="4">
        <v>860</v>
      </c>
      <c r="K252" t="str">
        <f>IF(Table1[[#This Row],[Purchase Amount]]=0,"NO","YES")</f>
        <v>YES</v>
      </c>
    </row>
    <row r="253" spans="2:11" x14ac:dyDescent="0.25">
      <c r="B253" t="s">
        <v>587</v>
      </c>
      <c r="C253" t="s">
        <v>67</v>
      </c>
      <c r="D253" t="s">
        <v>68</v>
      </c>
      <c r="E253" t="s">
        <v>69</v>
      </c>
      <c r="F253" t="s">
        <v>11</v>
      </c>
      <c r="G253" t="s">
        <v>149</v>
      </c>
      <c r="H253" t="s">
        <v>45</v>
      </c>
      <c r="I253" s="1">
        <v>45312</v>
      </c>
      <c r="J253" s="4">
        <v>945</v>
      </c>
      <c r="K253" t="str">
        <f>IF(Table1[[#This Row],[Purchase Amount]]=0,"NO","YES")</f>
        <v>YES</v>
      </c>
    </row>
    <row r="254" spans="2:11" x14ac:dyDescent="0.25">
      <c r="B254" t="s">
        <v>588</v>
      </c>
      <c r="C254" t="s">
        <v>108</v>
      </c>
      <c r="D254" t="s">
        <v>109</v>
      </c>
      <c r="E254" t="s">
        <v>110</v>
      </c>
      <c r="F254" t="s">
        <v>10</v>
      </c>
      <c r="G254" t="s">
        <v>351</v>
      </c>
      <c r="H254" t="s">
        <v>45</v>
      </c>
      <c r="I254" s="1">
        <v>45312</v>
      </c>
      <c r="J254" s="4">
        <v>330</v>
      </c>
      <c r="K254" t="str">
        <f>IF(Table1[[#This Row],[Purchase Amount]]=0,"NO","YES")</f>
        <v>YES</v>
      </c>
    </row>
    <row r="255" spans="2:11" x14ac:dyDescent="0.25">
      <c r="B255" t="s">
        <v>589</v>
      </c>
      <c r="C255" t="s">
        <v>476</v>
      </c>
      <c r="D255" t="s">
        <v>477</v>
      </c>
      <c r="E255" t="s">
        <v>478</v>
      </c>
      <c r="F255" t="s">
        <v>16</v>
      </c>
      <c r="G255" t="s">
        <v>266</v>
      </c>
      <c r="H255" t="s">
        <v>28</v>
      </c>
      <c r="I255" s="1">
        <v>45313</v>
      </c>
      <c r="K255" t="str">
        <f>IF(Table1[[#This Row],[Purchase Amount]]=0,"NO","YES")</f>
        <v>NO</v>
      </c>
    </row>
    <row r="256" spans="2:11" x14ac:dyDescent="0.25">
      <c r="B256" t="s">
        <v>590</v>
      </c>
      <c r="C256" t="s">
        <v>383</v>
      </c>
      <c r="D256" t="s">
        <v>384</v>
      </c>
      <c r="E256" t="s">
        <v>385</v>
      </c>
      <c r="F256" t="s">
        <v>12</v>
      </c>
      <c r="G256" t="s">
        <v>65</v>
      </c>
      <c r="H256" t="s">
        <v>28</v>
      </c>
      <c r="I256" s="1">
        <v>45313</v>
      </c>
      <c r="K256" t="str">
        <f>IF(Table1[[#This Row],[Purchase Amount]]=0,"NO","YES")</f>
        <v>NO</v>
      </c>
    </row>
    <row r="257" spans="2:11" x14ac:dyDescent="0.25">
      <c r="B257" t="s">
        <v>591</v>
      </c>
      <c r="C257" t="s">
        <v>423</v>
      </c>
      <c r="D257" t="s">
        <v>424</v>
      </c>
      <c r="E257" t="s">
        <v>425</v>
      </c>
      <c r="F257" t="s">
        <v>14</v>
      </c>
      <c r="G257" t="s">
        <v>99</v>
      </c>
      <c r="H257" t="s">
        <v>28</v>
      </c>
      <c r="I257" s="1">
        <v>45313</v>
      </c>
      <c r="K257" t="str">
        <f>IF(Table1[[#This Row],[Purchase Amount]]=0,"NO","YES")</f>
        <v>NO</v>
      </c>
    </row>
    <row r="258" spans="2:11" x14ac:dyDescent="0.25">
      <c r="B258" t="s">
        <v>592</v>
      </c>
      <c r="C258" t="s">
        <v>314</v>
      </c>
      <c r="D258" t="s">
        <v>315</v>
      </c>
      <c r="E258" t="s">
        <v>316</v>
      </c>
      <c r="F258" t="s">
        <v>5</v>
      </c>
      <c r="G258" t="s">
        <v>136</v>
      </c>
      <c r="H258" t="s">
        <v>28</v>
      </c>
      <c r="I258" s="1">
        <v>45314</v>
      </c>
      <c r="K258" t="str">
        <f>IF(Table1[[#This Row],[Purchase Amount]]=0,"NO","YES")</f>
        <v>NO</v>
      </c>
    </row>
    <row r="259" spans="2:11" x14ac:dyDescent="0.25">
      <c r="B259" t="s">
        <v>593</v>
      </c>
      <c r="C259" t="s">
        <v>108</v>
      </c>
      <c r="D259" t="s">
        <v>109</v>
      </c>
      <c r="E259" t="s">
        <v>110</v>
      </c>
      <c r="F259" t="s">
        <v>10</v>
      </c>
      <c r="G259" t="s">
        <v>116</v>
      </c>
      <c r="H259" t="s">
        <v>34</v>
      </c>
      <c r="I259" s="1">
        <v>45314</v>
      </c>
      <c r="K259" t="str">
        <f>IF(Table1[[#This Row],[Purchase Amount]]=0,"NO","YES")</f>
        <v>NO</v>
      </c>
    </row>
    <row r="260" spans="2:11" x14ac:dyDescent="0.25">
      <c r="B260" t="s">
        <v>594</v>
      </c>
      <c r="C260" t="s">
        <v>423</v>
      </c>
      <c r="D260" t="s">
        <v>424</v>
      </c>
      <c r="E260" t="s">
        <v>425</v>
      </c>
      <c r="F260" t="s">
        <v>14</v>
      </c>
      <c r="G260" t="s">
        <v>65</v>
      </c>
      <c r="H260" t="s">
        <v>100</v>
      </c>
      <c r="I260" s="1">
        <v>45314</v>
      </c>
      <c r="J260" s="4">
        <v>1535</v>
      </c>
      <c r="K260" t="str">
        <f>IF(Table1[[#This Row],[Purchase Amount]]=0,"NO","YES")</f>
        <v>YES</v>
      </c>
    </row>
    <row r="261" spans="2:11" x14ac:dyDescent="0.25">
      <c r="B261" t="s">
        <v>595</v>
      </c>
      <c r="C261" t="s">
        <v>596</v>
      </c>
      <c r="D261" t="s">
        <v>597</v>
      </c>
      <c r="E261" t="s">
        <v>598</v>
      </c>
      <c r="F261" t="s">
        <v>10</v>
      </c>
      <c r="G261" t="s">
        <v>60</v>
      </c>
      <c r="H261" t="s">
        <v>45</v>
      </c>
      <c r="I261" s="1">
        <v>45314</v>
      </c>
      <c r="J261" s="4">
        <v>590</v>
      </c>
      <c r="K261" t="str">
        <f>IF(Table1[[#This Row],[Purchase Amount]]=0,"NO","YES")</f>
        <v>YES</v>
      </c>
    </row>
    <row r="262" spans="2:11" x14ac:dyDescent="0.25">
      <c r="B262" t="s">
        <v>599</v>
      </c>
      <c r="C262" t="s">
        <v>77</v>
      </c>
      <c r="D262" t="s">
        <v>78</v>
      </c>
      <c r="E262" t="s">
        <v>79</v>
      </c>
      <c r="F262" t="s">
        <v>10</v>
      </c>
      <c r="G262" t="s">
        <v>436</v>
      </c>
      <c r="H262" t="s">
        <v>28</v>
      </c>
      <c r="I262" s="1">
        <v>45314</v>
      </c>
      <c r="J262" s="4">
        <v>385</v>
      </c>
      <c r="K262" t="str">
        <f>IF(Table1[[#This Row],[Purchase Amount]]=0,"NO","YES")</f>
        <v>YES</v>
      </c>
    </row>
    <row r="263" spans="2:11" x14ac:dyDescent="0.25">
      <c r="B263" t="s">
        <v>600</v>
      </c>
      <c r="C263" t="s">
        <v>254</v>
      </c>
      <c r="D263" t="s">
        <v>255</v>
      </c>
      <c r="E263" t="s">
        <v>256</v>
      </c>
      <c r="F263" t="s">
        <v>4</v>
      </c>
      <c r="G263" t="s">
        <v>80</v>
      </c>
      <c r="H263" t="s">
        <v>28</v>
      </c>
      <c r="I263" s="1">
        <v>45315</v>
      </c>
      <c r="K263" t="str">
        <f>IF(Table1[[#This Row],[Purchase Amount]]=0,"NO","YES")</f>
        <v>NO</v>
      </c>
    </row>
    <row r="264" spans="2:11" x14ac:dyDescent="0.25">
      <c r="B264" t="s">
        <v>601</v>
      </c>
      <c r="C264" t="s">
        <v>72</v>
      </c>
      <c r="D264" t="s">
        <v>73</v>
      </c>
      <c r="E264" t="s">
        <v>74</v>
      </c>
      <c r="F264" t="s">
        <v>11</v>
      </c>
      <c r="G264" t="s">
        <v>237</v>
      </c>
      <c r="H264" t="s">
        <v>34</v>
      </c>
      <c r="I264" s="1">
        <v>45315</v>
      </c>
      <c r="J264" s="4">
        <v>645</v>
      </c>
      <c r="K264" t="str">
        <f>IF(Table1[[#This Row],[Purchase Amount]]=0,"NO","YES")</f>
        <v>YES</v>
      </c>
    </row>
    <row r="265" spans="2:11" x14ac:dyDescent="0.25">
      <c r="B265" t="s">
        <v>602</v>
      </c>
      <c r="C265" t="s">
        <v>215</v>
      </c>
      <c r="D265" t="s">
        <v>216</v>
      </c>
      <c r="E265" t="s">
        <v>217</v>
      </c>
      <c r="F265" t="s">
        <v>12</v>
      </c>
      <c r="G265" t="s">
        <v>116</v>
      </c>
      <c r="H265" t="s">
        <v>28</v>
      </c>
      <c r="I265" s="1">
        <v>45315</v>
      </c>
      <c r="J265" s="4">
        <v>750</v>
      </c>
      <c r="K265" t="str">
        <f>IF(Table1[[#This Row],[Purchase Amount]]=0,"NO","YES")</f>
        <v>YES</v>
      </c>
    </row>
    <row r="266" spans="2:11" x14ac:dyDescent="0.25">
      <c r="B266" t="s">
        <v>603</v>
      </c>
      <c r="C266" t="s">
        <v>362</v>
      </c>
      <c r="D266" t="s">
        <v>363</v>
      </c>
      <c r="E266" t="s">
        <v>364</v>
      </c>
      <c r="F266" t="s">
        <v>15</v>
      </c>
      <c r="G266" t="s">
        <v>176</v>
      </c>
      <c r="H266" t="s">
        <v>100</v>
      </c>
      <c r="I266" s="1">
        <v>45315</v>
      </c>
      <c r="J266" s="4">
        <v>110</v>
      </c>
      <c r="K266" t="str">
        <f>IF(Table1[[#This Row],[Purchase Amount]]=0,"NO","YES")</f>
        <v>YES</v>
      </c>
    </row>
    <row r="267" spans="2:11" x14ac:dyDescent="0.25">
      <c r="B267" t="s">
        <v>604</v>
      </c>
      <c r="C267" t="s">
        <v>139</v>
      </c>
      <c r="D267" t="s">
        <v>140</v>
      </c>
      <c r="E267" t="s">
        <v>141</v>
      </c>
      <c r="F267" t="s">
        <v>5</v>
      </c>
      <c r="G267" t="s">
        <v>183</v>
      </c>
      <c r="H267" t="s">
        <v>45</v>
      </c>
      <c r="I267" s="1">
        <v>45315</v>
      </c>
      <c r="J267" s="4">
        <v>280</v>
      </c>
      <c r="K267" t="str">
        <f>IF(Table1[[#This Row],[Purchase Amount]]=0,"NO","YES")</f>
        <v>YES</v>
      </c>
    </row>
    <row r="268" spans="2:11" x14ac:dyDescent="0.25">
      <c r="B268" t="s">
        <v>605</v>
      </c>
      <c r="C268" t="s">
        <v>579</v>
      </c>
      <c r="D268" t="s">
        <v>580</v>
      </c>
      <c r="E268" t="s">
        <v>581</v>
      </c>
      <c r="F268" t="s">
        <v>14</v>
      </c>
      <c r="G268" t="s">
        <v>206</v>
      </c>
      <c r="H268" t="s">
        <v>100</v>
      </c>
      <c r="I268" s="1">
        <v>45316</v>
      </c>
      <c r="K268" t="str">
        <f>IF(Table1[[#This Row],[Purchase Amount]]=0,"NO","YES")</f>
        <v>NO</v>
      </c>
    </row>
    <row r="269" spans="2:11" x14ac:dyDescent="0.25">
      <c r="B269" t="s">
        <v>606</v>
      </c>
      <c r="C269" t="s">
        <v>185</v>
      </c>
      <c r="D269" t="s">
        <v>186</v>
      </c>
      <c r="E269" t="s">
        <v>187</v>
      </c>
      <c r="F269" t="s">
        <v>14</v>
      </c>
      <c r="G269" t="s">
        <v>164</v>
      </c>
      <c r="H269" t="s">
        <v>45</v>
      </c>
      <c r="I269" s="1">
        <v>45316</v>
      </c>
      <c r="J269" s="4">
        <v>195</v>
      </c>
      <c r="K269" t="str">
        <f>IF(Table1[[#This Row],[Purchase Amount]]=0,"NO","YES")</f>
        <v>YES</v>
      </c>
    </row>
    <row r="270" spans="2:11" x14ac:dyDescent="0.25">
      <c r="B270" t="s">
        <v>607</v>
      </c>
      <c r="C270" t="s">
        <v>234</v>
      </c>
      <c r="D270" t="s">
        <v>235</v>
      </c>
      <c r="E270" t="s">
        <v>236</v>
      </c>
      <c r="F270" t="s">
        <v>7</v>
      </c>
      <c r="G270" t="s">
        <v>136</v>
      </c>
      <c r="H270" t="s">
        <v>100</v>
      </c>
      <c r="I270" s="1">
        <v>45316</v>
      </c>
      <c r="J270" s="4">
        <v>810</v>
      </c>
      <c r="K270" t="str">
        <f>IF(Table1[[#This Row],[Purchase Amount]]=0,"NO","YES")</f>
        <v>YES</v>
      </c>
    </row>
    <row r="271" spans="2:11" x14ac:dyDescent="0.25">
      <c r="B271" t="s">
        <v>608</v>
      </c>
      <c r="C271" t="s">
        <v>294</v>
      </c>
      <c r="D271" t="s">
        <v>295</v>
      </c>
      <c r="E271" t="s">
        <v>296</v>
      </c>
      <c r="F271" t="s">
        <v>5</v>
      </c>
      <c r="G271" t="s">
        <v>504</v>
      </c>
      <c r="H271" t="s">
        <v>45</v>
      </c>
      <c r="I271" s="1">
        <v>45316</v>
      </c>
      <c r="J271" s="4">
        <v>690</v>
      </c>
      <c r="K271" t="str">
        <f>IF(Table1[[#This Row],[Purchase Amount]]=0,"NO","YES")</f>
        <v>YES</v>
      </c>
    </row>
    <row r="272" spans="2:11" x14ac:dyDescent="0.25">
      <c r="B272" t="s">
        <v>609</v>
      </c>
      <c r="C272" t="s">
        <v>36</v>
      </c>
      <c r="D272" t="s">
        <v>37</v>
      </c>
      <c r="E272" t="s">
        <v>38</v>
      </c>
      <c r="F272" t="s">
        <v>11</v>
      </c>
      <c r="G272" t="s">
        <v>85</v>
      </c>
      <c r="H272" t="s">
        <v>28</v>
      </c>
      <c r="I272" s="1">
        <v>45316</v>
      </c>
      <c r="J272" s="4">
        <v>300</v>
      </c>
      <c r="K272" t="str">
        <f>IF(Table1[[#This Row],[Purchase Amount]]=0,"NO","YES")</f>
        <v>YES</v>
      </c>
    </row>
    <row r="273" spans="2:11" x14ac:dyDescent="0.25">
      <c r="B273" t="s">
        <v>610</v>
      </c>
      <c r="C273" t="s">
        <v>180</v>
      </c>
      <c r="D273" t="s">
        <v>181</v>
      </c>
      <c r="E273" t="s">
        <v>182</v>
      </c>
      <c r="F273" t="s">
        <v>15</v>
      </c>
      <c r="G273" t="s">
        <v>237</v>
      </c>
      <c r="H273" t="s">
        <v>28</v>
      </c>
      <c r="I273" s="1">
        <v>45316</v>
      </c>
      <c r="J273" s="4">
        <v>825</v>
      </c>
      <c r="K273" t="str">
        <f>IF(Table1[[#This Row],[Purchase Amount]]=0,"NO","YES")</f>
        <v>YES</v>
      </c>
    </row>
    <row r="274" spans="2:11" x14ac:dyDescent="0.25">
      <c r="B274" t="s">
        <v>611</v>
      </c>
      <c r="C274" t="s">
        <v>612</v>
      </c>
      <c r="D274" t="s">
        <v>613</v>
      </c>
      <c r="E274" t="s">
        <v>614</v>
      </c>
      <c r="F274" t="s">
        <v>12</v>
      </c>
      <c r="G274" t="s">
        <v>154</v>
      </c>
      <c r="H274" t="s">
        <v>28</v>
      </c>
      <c r="I274" s="1">
        <v>45316</v>
      </c>
      <c r="J274" s="4">
        <v>460</v>
      </c>
      <c r="K274" t="str">
        <f>IF(Table1[[#This Row],[Purchase Amount]]=0,"NO","YES")</f>
        <v>YES</v>
      </c>
    </row>
    <row r="275" spans="2:11" x14ac:dyDescent="0.25">
      <c r="B275" t="s">
        <v>615</v>
      </c>
      <c r="C275" t="s">
        <v>47</v>
      </c>
      <c r="D275" t="s">
        <v>48</v>
      </c>
      <c r="E275" t="s">
        <v>49</v>
      </c>
      <c r="F275" t="s">
        <v>12</v>
      </c>
      <c r="G275" t="s">
        <v>27</v>
      </c>
      <c r="H275" t="s">
        <v>45</v>
      </c>
      <c r="I275" s="1">
        <v>45317</v>
      </c>
      <c r="K275" t="str">
        <f>IF(Table1[[#This Row],[Purchase Amount]]=0,"NO","YES")</f>
        <v>NO</v>
      </c>
    </row>
    <row r="276" spans="2:11" x14ac:dyDescent="0.25">
      <c r="B276" t="s">
        <v>616</v>
      </c>
      <c r="C276" t="s">
        <v>254</v>
      </c>
      <c r="D276" t="s">
        <v>255</v>
      </c>
      <c r="E276" t="s">
        <v>256</v>
      </c>
      <c r="F276" t="s">
        <v>4</v>
      </c>
      <c r="G276" t="s">
        <v>178</v>
      </c>
      <c r="H276" t="s">
        <v>28</v>
      </c>
      <c r="I276" s="1">
        <v>45317</v>
      </c>
      <c r="K276" t="str">
        <f>IF(Table1[[#This Row],[Purchase Amount]]=0,"NO","YES")</f>
        <v>NO</v>
      </c>
    </row>
    <row r="277" spans="2:11" x14ac:dyDescent="0.25">
      <c r="B277" t="s">
        <v>617</v>
      </c>
      <c r="C277" t="s">
        <v>419</v>
      </c>
      <c r="D277" t="s">
        <v>420</v>
      </c>
      <c r="E277" t="s">
        <v>421</v>
      </c>
      <c r="F277" t="s">
        <v>5</v>
      </c>
      <c r="G277" t="s">
        <v>105</v>
      </c>
      <c r="H277" t="s">
        <v>45</v>
      </c>
      <c r="I277" s="1">
        <v>45317</v>
      </c>
      <c r="J277" s="4">
        <v>210</v>
      </c>
      <c r="K277" t="str">
        <f>IF(Table1[[#This Row],[Purchase Amount]]=0,"NO","YES")</f>
        <v>YES</v>
      </c>
    </row>
    <row r="278" spans="2:11" x14ac:dyDescent="0.25">
      <c r="B278" t="s">
        <v>618</v>
      </c>
      <c r="C278" t="s">
        <v>190</v>
      </c>
      <c r="D278" t="s">
        <v>191</v>
      </c>
      <c r="E278" t="s">
        <v>192</v>
      </c>
      <c r="F278" t="s">
        <v>4</v>
      </c>
      <c r="G278" t="s">
        <v>288</v>
      </c>
      <c r="H278" t="s">
        <v>34</v>
      </c>
      <c r="I278" s="1">
        <v>45317</v>
      </c>
      <c r="J278" s="4">
        <v>1170</v>
      </c>
      <c r="K278" t="str">
        <f>IF(Table1[[#This Row],[Purchase Amount]]=0,"NO","YES")</f>
        <v>YES</v>
      </c>
    </row>
    <row r="279" spans="2:11" x14ac:dyDescent="0.25">
      <c r="B279" t="s">
        <v>619</v>
      </c>
      <c r="C279" t="s">
        <v>596</v>
      </c>
      <c r="D279" t="s">
        <v>597</v>
      </c>
      <c r="E279" t="s">
        <v>598</v>
      </c>
      <c r="F279" t="s">
        <v>10</v>
      </c>
      <c r="G279" t="s">
        <v>242</v>
      </c>
      <c r="H279" t="s">
        <v>34</v>
      </c>
      <c r="I279" s="1">
        <v>45317</v>
      </c>
      <c r="J279" s="4">
        <v>645</v>
      </c>
      <c r="K279" t="str">
        <f>IF(Table1[[#This Row],[Purchase Amount]]=0,"NO","YES")</f>
        <v>YES</v>
      </c>
    </row>
    <row r="280" spans="2:11" x14ac:dyDescent="0.25">
      <c r="B280" t="s">
        <v>620</v>
      </c>
      <c r="C280" t="s">
        <v>127</v>
      </c>
      <c r="D280" t="s">
        <v>128</v>
      </c>
      <c r="E280" t="s">
        <v>129</v>
      </c>
      <c r="F280" t="s">
        <v>10</v>
      </c>
      <c r="G280" t="s">
        <v>50</v>
      </c>
      <c r="H280" t="s">
        <v>45</v>
      </c>
      <c r="I280" s="1">
        <v>45317</v>
      </c>
      <c r="J280" s="4">
        <v>785</v>
      </c>
      <c r="K280" t="str">
        <f>IF(Table1[[#This Row],[Purchase Amount]]=0,"NO","YES")</f>
        <v>YES</v>
      </c>
    </row>
    <row r="281" spans="2:11" x14ac:dyDescent="0.25">
      <c r="B281" t="s">
        <v>621</v>
      </c>
      <c r="C281" t="s">
        <v>72</v>
      </c>
      <c r="D281" t="s">
        <v>73</v>
      </c>
      <c r="E281" t="s">
        <v>74</v>
      </c>
      <c r="F281" t="s">
        <v>11</v>
      </c>
      <c r="G281" t="s">
        <v>222</v>
      </c>
      <c r="H281" t="s">
        <v>28</v>
      </c>
      <c r="I281" s="1">
        <v>45318</v>
      </c>
      <c r="K281" t="str">
        <f>IF(Table1[[#This Row],[Purchase Amount]]=0,"NO","YES")</f>
        <v>NO</v>
      </c>
    </row>
    <row r="282" spans="2:11" x14ac:dyDescent="0.25">
      <c r="B282" t="s">
        <v>622</v>
      </c>
      <c r="C282" t="s">
        <v>41</v>
      </c>
      <c r="D282" t="s">
        <v>42</v>
      </c>
      <c r="E282" t="s">
        <v>43</v>
      </c>
      <c r="F282" t="s">
        <v>12</v>
      </c>
      <c r="G282" t="s">
        <v>90</v>
      </c>
      <c r="H282" t="s">
        <v>34</v>
      </c>
      <c r="I282" s="1">
        <v>45318</v>
      </c>
      <c r="K282" t="str">
        <f>IF(Table1[[#This Row],[Purchase Amount]]=0,"NO","YES")</f>
        <v>NO</v>
      </c>
    </row>
    <row r="283" spans="2:11" x14ac:dyDescent="0.25">
      <c r="B283" t="s">
        <v>623</v>
      </c>
      <c r="C283" t="s">
        <v>281</v>
      </c>
      <c r="D283" t="s">
        <v>282</v>
      </c>
      <c r="E283" t="s">
        <v>283</v>
      </c>
      <c r="F283" t="s">
        <v>4</v>
      </c>
      <c r="G283" t="s">
        <v>306</v>
      </c>
      <c r="H283" t="s">
        <v>28</v>
      </c>
      <c r="I283" s="1">
        <v>45318</v>
      </c>
      <c r="K283" t="str">
        <f>IF(Table1[[#This Row],[Purchase Amount]]=0,"NO","YES")</f>
        <v>NO</v>
      </c>
    </row>
    <row r="284" spans="2:11" x14ac:dyDescent="0.25">
      <c r="B284" t="s">
        <v>624</v>
      </c>
      <c r="C284" t="s">
        <v>294</v>
      </c>
      <c r="D284" t="s">
        <v>295</v>
      </c>
      <c r="E284" t="s">
        <v>296</v>
      </c>
      <c r="F284" t="s">
        <v>5</v>
      </c>
      <c r="G284" t="s">
        <v>237</v>
      </c>
      <c r="H284" t="s">
        <v>34</v>
      </c>
      <c r="I284" s="1">
        <v>45318</v>
      </c>
      <c r="K284" t="str">
        <f>IF(Table1[[#This Row],[Purchase Amount]]=0,"NO","YES")</f>
        <v>NO</v>
      </c>
    </row>
    <row r="285" spans="2:11" x14ac:dyDescent="0.25">
      <c r="B285" t="s">
        <v>625</v>
      </c>
      <c r="C285" t="s">
        <v>455</v>
      </c>
      <c r="D285" t="s">
        <v>456</v>
      </c>
      <c r="E285" t="s">
        <v>457</v>
      </c>
      <c r="F285" t="s">
        <v>10</v>
      </c>
      <c r="G285" t="s">
        <v>206</v>
      </c>
      <c r="H285" t="s">
        <v>28</v>
      </c>
      <c r="I285" s="1">
        <v>45318</v>
      </c>
      <c r="K285" t="str">
        <f>IF(Table1[[#This Row],[Purchase Amount]]=0,"NO","YES")</f>
        <v>NO</v>
      </c>
    </row>
    <row r="286" spans="2:11" x14ac:dyDescent="0.25">
      <c r="B286" t="s">
        <v>626</v>
      </c>
      <c r="C286" t="s">
        <v>290</v>
      </c>
      <c r="D286" t="s">
        <v>291</v>
      </c>
      <c r="E286" t="s">
        <v>292</v>
      </c>
      <c r="F286" t="s">
        <v>5</v>
      </c>
      <c r="G286" t="s">
        <v>85</v>
      </c>
      <c r="H286" t="s">
        <v>34</v>
      </c>
      <c r="I286" s="1">
        <v>45318</v>
      </c>
      <c r="J286" s="4">
        <v>785</v>
      </c>
      <c r="K286" t="str">
        <f>IF(Table1[[#This Row],[Purchase Amount]]=0,"NO","YES")</f>
        <v>YES</v>
      </c>
    </row>
    <row r="287" spans="2:11" x14ac:dyDescent="0.25">
      <c r="B287" t="s">
        <v>627</v>
      </c>
      <c r="C287" t="s">
        <v>77</v>
      </c>
      <c r="D287" t="s">
        <v>78</v>
      </c>
      <c r="E287" t="s">
        <v>79</v>
      </c>
      <c r="F287" t="s">
        <v>10</v>
      </c>
      <c r="G287" t="s">
        <v>222</v>
      </c>
      <c r="H287" t="s">
        <v>34</v>
      </c>
      <c r="I287" s="1">
        <v>45318</v>
      </c>
      <c r="J287" s="4">
        <v>690</v>
      </c>
      <c r="K287" t="str">
        <f>IF(Table1[[#This Row],[Purchase Amount]]=0,"NO","YES")</f>
        <v>YES</v>
      </c>
    </row>
    <row r="288" spans="2:11" x14ac:dyDescent="0.25">
      <c r="B288" t="s">
        <v>628</v>
      </c>
      <c r="C288" t="s">
        <v>342</v>
      </c>
      <c r="D288" t="s">
        <v>343</v>
      </c>
      <c r="E288" t="s">
        <v>344</v>
      </c>
      <c r="F288" t="s">
        <v>16</v>
      </c>
      <c r="G288" t="s">
        <v>144</v>
      </c>
      <c r="H288" t="s">
        <v>34</v>
      </c>
      <c r="I288" s="1">
        <v>45318</v>
      </c>
      <c r="J288" s="4">
        <v>585</v>
      </c>
      <c r="K288" t="str">
        <f>IF(Table1[[#This Row],[Purchase Amount]]=0,"NO","YES")</f>
        <v>YES</v>
      </c>
    </row>
    <row r="289" spans="2:11" x14ac:dyDescent="0.25">
      <c r="B289" t="s">
        <v>629</v>
      </c>
      <c r="C289" t="s">
        <v>567</v>
      </c>
      <c r="D289" t="s">
        <v>568</v>
      </c>
      <c r="E289" t="s">
        <v>569</v>
      </c>
      <c r="F289" t="s">
        <v>4</v>
      </c>
      <c r="G289" t="s">
        <v>55</v>
      </c>
      <c r="H289" t="s">
        <v>100</v>
      </c>
      <c r="I289" s="1">
        <v>45318</v>
      </c>
      <c r="J289" s="4">
        <v>375</v>
      </c>
      <c r="K289" t="str">
        <f>IF(Table1[[#This Row],[Purchase Amount]]=0,"NO","YES")</f>
        <v>YES</v>
      </c>
    </row>
    <row r="290" spans="2:11" x14ac:dyDescent="0.25">
      <c r="B290" t="s">
        <v>630</v>
      </c>
      <c r="C290" t="s">
        <v>277</v>
      </c>
      <c r="D290" t="s">
        <v>278</v>
      </c>
      <c r="E290" t="s">
        <v>279</v>
      </c>
      <c r="F290" t="s">
        <v>4</v>
      </c>
      <c r="G290" t="s">
        <v>99</v>
      </c>
      <c r="H290" t="s">
        <v>45</v>
      </c>
      <c r="I290" s="1">
        <v>45318</v>
      </c>
      <c r="J290" s="4">
        <v>730</v>
      </c>
      <c r="K290" t="str">
        <f>IF(Table1[[#This Row],[Purchase Amount]]=0,"NO","YES")</f>
        <v>YES</v>
      </c>
    </row>
    <row r="291" spans="2:11" x14ac:dyDescent="0.25">
      <c r="B291" t="s">
        <v>631</v>
      </c>
      <c r="C291" t="s">
        <v>302</v>
      </c>
      <c r="D291" t="s">
        <v>303</v>
      </c>
      <c r="E291" t="s">
        <v>304</v>
      </c>
      <c r="F291" t="s">
        <v>4</v>
      </c>
      <c r="G291" t="s">
        <v>483</v>
      </c>
      <c r="H291" t="s">
        <v>34</v>
      </c>
      <c r="I291" s="1">
        <v>45318</v>
      </c>
      <c r="J291" s="4">
        <v>690</v>
      </c>
      <c r="K291" t="str">
        <f>IF(Table1[[#This Row],[Purchase Amount]]=0,"NO","YES")</f>
        <v>YES</v>
      </c>
    </row>
    <row r="292" spans="2:11" x14ac:dyDescent="0.25">
      <c r="B292" t="s">
        <v>632</v>
      </c>
      <c r="C292" t="s">
        <v>399</v>
      </c>
      <c r="D292" t="s">
        <v>400</v>
      </c>
      <c r="E292" t="s">
        <v>401</v>
      </c>
      <c r="F292" t="s">
        <v>10</v>
      </c>
      <c r="G292" t="s">
        <v>227</v>
      </c>
      <c r="H292" t="s">
        <v>28</v>
      </c>
      <c r="I292" s="1">
        <v>45318</v>
      </c>
      <c r="J292" s="4">
        <v>420</v>
      </c>
      <c r="K292" t="str">
        <f>IF(Table1[[#This Row],[Purchase Amount]]=0,"NO","YES")</f>
        <v>YES</v>
      </c>
    </row>
    <row r="293" spans="2:11" x14ac:dyDescent="0.25">
      <c r="B293" t="s">
        <v>633</v>
      </c>
      <c r="C293" t="s">
        <v>215</v>
      </c>
      <c r="D293" t="s">
        <v>216</v>
      </c>
      <c r="E293" t="s">
        <v>217</v>
      </c>
      <c r="F293" t="s">
        <v>12</v>
      </c>
      <c r="G293" t="s">
        <v>111</v>
      </c>
      <c r="H293" t="s">
        <v>45</v>
      </c>
      <c r="I293" s="1">
        <v>45319</v>
      </c>
      <c r="K293" t="str">
        <f>IF(Table1[[#This Row],[Purchase Amount]]=0,"NO","YES")</f>
        <v>NO</v>
      </c>
    </row>
    <row r="294" spans="2:11" x14ac:dyDescent="0.25">
      <c r="B294" t="s">
        <v>634</v>
      </c>
      <c r="C294" t="s">
        <v>635</v>
      </c>
      <c r="D294" t="s">
        <v>636</v>
      </c>
      <c r="E294" t="s">
        <v>637</v>
      </c>
      <c r="F294" t="s">
        <v>9</v>
      </c>
      <c r="G294" t="s">
        <v>55</v>
      </c>
      <c r="H294" t="s">
        <v>34</v>
      </c>
      <c r="I294" s="1">
        <v>45319</v>
      </c>
      <c r="K294" t="str">
        <f>IF(Table1[[#This Row],[Purchase Amount]]=0,"NO","YES")</f>
        <v>NO</v>
      </c>
    </row>
    <row r="295" spans="2:11" x14ac:dyDescent="0.25">
      <c r="B295" t="s">
        <v>638</v>
      </c>
      <c r="C295" t="s">
        <v>327</v>
      </c>
      <c r="D295" t="s">
        <v>328</v>
      </c>
      <c r="E295" t="s">
        <v>329</v>
      </c>
      <c r="F295" t="s">
        <v>12</v>
      </c>
      <c r="G295" t="s">
        <v>55</v>
      </c>
      <c r="H295" t="s">
        <v>28</v>
      </c>
      <c r="I295" s="1">
        <v>45319</v>
      </c>
      <c r="J295" s="4">
        <v>370</v>
      </c>
      <c r="K295" t="str">
        <f>IF(Table1[[#This Row],[Purchase Amount]]=0,"NO","YES")</f>
        <v>YES</v>
      </c>
    </row>
    <row r="296" spans="2:11" x14ac:dyDescent="0.25">
      <c r="B296" t="s">
        <v>639</v>
      </c>
      <c r="C296" t="s">
        <v>461</v>
      </c>
      <c r="D296" t="s">
        <v>462</v>
      </c>
      <c r="E296" t="s">
        <v>463</v>
      </c>
      <c r="F296" t="s">
        <v>5</v>
      </c>
      <c r="G296" t="s">
        <v>351</v>
      </c>
      <c r="H296" t="s">
        <v>28</v>
      </c>
      <c r="I296" s="1">
        <v>45319</v>
      </c>
      <c r="J296" s="4">
        <v>565</v>
      </c>
      <c r="K296" t="str">
        <f>IF(Table1[[#This Row],[Purchase Amount]]=0,"NO","YES")</f>
        <v>YES</v>
      </c>
    </row>
    <row r="297" spans="2:11" x14ac:dyDescent="0.25">
      <c r="B297" t="s">
        <v>640</v>
      </c>
      <c r="C297" t="s">
        <v>367</v>
      </c>
      <c r="D297" t="s">
        <v>368</v>
      </c>
      <c r="E297" t="s">
        <v>369</v>
      </c>
      <c r="F297" t="s">
        <v>5</v>
      </c>
      <c r="G297" t="s">
        <v>149</v>
      </c>
      <c r="H297" t="s">
        <v>34</v>
      </c>
      <c r="I297" s="1">
        <v>45319</v>
      </c>
      <c r="J297" s="4">
        <v>140</v>
      </c>
      <c r="K297" t="str">
        <f>IF(Table1[[#This Row],[Purchase Amount]]=0,"NO","YES")</f>
        <v>YES</v>
      </c>
    </row>
    <row r="298" spans="2:11" x14ac:dyDescent="0.25">
      <c r="B298" t="s">
        <v>641</v>
      </c>
      <c r="C298" t="s">
        <v>72</v>
      </c>
      <c r="D298" t="s">
        <v>73</v>
      </c>
      <c r="E298" t="s">
        <v>74</v>
      </c>
      <c r="F298" t="s">
        <v>11</v>
      </c>
      <c r="G298" t="s">
        <v>116</v>
      </c>
      <c r="H298" t="s">
        <v>45</v>
      </c>
      <c r="I298" s="1">
        <v>45320</v>
      </c>
      <c r="K298" t="str">
        <f>IF(Table1[[#This Row],[Purchase Amount]]=0,"NO","YES")</f>
        <v>NO</v>
      </c>
    </row>
    <row r="299" spans="2:11" x14ac:dyDescent="0.25">
      <c r="B299" t="s">
        <v>642</v>
      </c>
      <c r="C299" t="s">
        <v>643</v>
      </c>
      <c r="D299" t="s">
        <v>644</v>
      </c>
      <c r="E299" t="s">
        <v>645</v>
      </c>
      <c r="F299" t="s">
        <v>11</v>
      </c>
      <c r="G299" t="s">
        <v>564</v>
      </c>
      <c r="H299" t="s">
        <v>45</v>
      </c>
      <c r="I299" s="1">
        <v>45320</v>
      </c>
      <c r="K299" t="str">
        <f>IF(Table1[[#This Row],[Purchase Amount]]=0,"NO","YES")</f>
        <v>NO</v>
      </c>
    </row>
    <row r="300" spans="2:11" x14ac:dyDescent="0.25">
      <c r="B300" t="s">
        <v>646</v>
      </c>
      <c r="C300" t="s">
        <v>146</v>
      </c>
      <c r="D300" t="s">
        <v>147</v>
      </c>
      <c r="E300" t="s">
        <v>148</v>
      </c>
      <c r="F300" t="s">
        <v>6</v>
      </c>
      <c r="G300" t="s">
        <v>154</v>
      </c>
      <c r="H300" t="s">
        <v>100</v>
      </c>
      <c r="I300" s="1">
        <v>45320</v>
      </c>
      <c r="K300" t="str">
        <f>IF(Table1[[#This Row],[Purchase Amount]]=0,"NO","YES")</f>
        <v>NO</v>
      </c>
    </row>
    <row r="301" spans="2:11" x14ac:dyDescent="0.25">
      <c r="B301" t="s">
        <v>647</v>
      </c>
      <c r="C301" t="s">
        <v>612</v>
      </c>
      <c r="D301" t="s">
        <v>613</v>
      </c>
      <c r="E301" t="s">
        <v>614</v>
      </c>
      <c r="F301" t="s">
        <v>12</v>
      </c>
      <c r="G301" t="s">
        <v>648</v>
      </c>
      <c r="H301" t="s">
        <v>34</v>
      </c>
      <c r="I301" s="1">
        <v>45320</v>
      </c>
      <c r="J301" s="4">
        <v>405</v>
      </c>
      <c r="K301" t="str">
        <f>IF(Table1[[#This Row],[Purchase Amount]]=0,"NO","YES")</f>
        <v>YES</v>
      </c>
    </row>
    <row r="302" spans="2:11" x14ac:dyDescent="0.25">
      <c r="B302" t="s">
        <v>649</v>
      </c>
      <c r="C302" t="s">
        <v>77</v>
      </c>
      <c r="D302" t="s">
        <v>78</v>
      </c>
      <c r="E302" t="s">
        <v>79</v>
      </c>
      <c r="F302" t="s">
        <v>10</v>
      </c>
      <c r="G302" t="s">
        <v>183</v>
      </c>
      <c r="H302" t="s">
        <v>45</v>
      </c>
      <c r="I302" s="1">
        <v>45321</v>
      </c>
      <c r="J302" s="4">
        <v>80</v>
      </c>
      <c r="K302" t="str">
        <f>IF(Table1[[#This Row],[Purchase Amount]]=0,"NO","YES")</f>
        <v>YES</v>
      </c>
    </row>
    <row r="303" spans="2:11" x14ac:dyDescent="0.25">
      <c r="B303" t="s">
        <v>650</v>
      </c>
      <c r="C303" t="s">
        <v>132</v>
      </c>
      <c r="D303" t="s">
        <v>133</v>
      </c>
      <c r="E303" t="s">
        <v>134</v>
      </c>
      <c r="F303" t="s">
        <v>4</v>
      </c>
      <c r="G303" t="s">
        <v>80</v>
      </c>
      <c r="H303" t="s">
        <v>28</v>
      </c>
      <c r="I303" s="1">
        <v>45321</v>
      </c>
      <c r="J303" s="4">
        <v>1110</v>
      </c>
      <c r="K303" t="str">
        <f>IF(Table1[[#This Row],[Purchase Amount]]=0,"NO","YES")</f>
        <v>YES</v>
      </c>
    </row>
    <row r="304" spans="2:11" x14ac:dyDescent="0.25">
      <c r="B304" t="s">
        <v>651</v>
      </c>
      <c r="C304" t="s">
        <v>538</v>
      </c>
      <c r="D304" t="s">
        <v>539</v>
      </c>
      <c r="E304" t="s">
        <v>540</v>
      </c>
      <c r="F304" t="s">
        <v>12</v>
      </c>
      <c r="G304" t="s">
        <v>429</v>
      </c>
      <c r="H304" t="s">
        <v>28</v>
      </c>
      <c r="I304" s="1">
        <v>45321</v>
      </c>
      <c r="J304" s="4">
        <v>1655</v>
      </c>
      <c r="K304" t="str">
        <f>IF(Table1[[#This Row],[Purchase Amount]]=0,"NO","YES")</f>
        <v>YES</v>
      </c>
    </row>
    <row r="305" spans="2:11" x14ac:dyDescent="0.25">
      <c r="B305" t="s">
        <v>652</v>
      </c>
      <c r="C305" t="s">
        <v>367</v>
      </c>
      <c r="D305" t="s">
        <v>368</v>
      </c>
      <c r="E305" t="s">
        <v>369</v>
      </c>
      <c r="F305" t="s">
        <v>5</v>
      </c>
      <c r="G305" t="s">
        <v>436</v>
      </c>
      <c r="H305" t="s">
        <v>28</v>
      </c>
      <c r="I305" s="1">
        <v>45321</v>
      </c>
      <c r="J305" s="4">
        <v>505</v>
      </c>
      <c r="K305" t="str">
        <f>IF(Table1[[#This Row],[Purchase Amount]]=0,"NO","YES")</f>
        <v>YES</v>
      </c>
    </row>
    <row r="306" spans="2:11" x14ac:dyDescent="0.25">
      <c r="B306" t="s">
        <v>653</v>
      </c>
      <c r="C306" t="s">
        <v>538</v>
      </c>
      <c r="D306" t="s">
        <v>539</v>
      </c>
      <c r="E306" t="s">
        <v>540</v>
      </c>
      <c r="F306" t="s">
        <v>12</v>
      </c>
      <c r="G306" t="s">
        <v>242</v>
      </c>
      <c r="H306" t="s">
        <v>45</v>
      </c>
      <c r="I306" s="1">
        <v>45322</v>
      </c>
      <c r="K306" t="str">
        <f>IF(Table1[[#This Row],[Purchase Amount]]=0,"NO","YES")</f>
        <v>NO</v>
      </c>
    </row>
    <row r="307" spans="2:11" x14ac:dyDescent="0.25">
      <c r="B307" t="s">
        <v>654</v>
      </c>
      <c r="C307" t="s">
        <v>655</v>
      </c>
      <c r="D307" t="s">
        <v>656</v>
      </c>
      <c r="E307" t="s">
        <v>657</v>
      </c>
      <c r="F307" t="s">
        <v>5</v>
      </c>
      <c r="G307" t="s">
        <v>550</v>
      </c>
      <c r="H307" t="s">
        <v>28</v>
      </c>
      <c r="I307" s="1">
        <v>45322</v>
      </c>
      <c r="J307" s="4">
        <v>830</v>
      </c>
      <c r="K307" t="str">
        <f>IF(Table1[[#This Row],[Purchase Amount]]=0,"NO","YES")</f>
        <v>YES</v>
      </c>
    </row>
    <row r="308" spans="2:11" x14ac:dyDescent="0.25">
      <c r="B308" t="s">
        <v>658</v>
      </c>
      <c r="C308" t="s">
        <v>132</v>
      </c>
      <c r="D308" t="s">
        <v>133</v>
      </c>
      <c r="E308" t="s">
        <v>134</v>
      </c>
      <c r="F308" t="s">
        <v>4</v>
      </c>
      <c r="G308" t="s">
        <v>44</v>
      </c>
      <c r="H308" t="s">
        <v>45</v>
      </c>
      <c r="I308" s="1">
        <v>45322</v>
      </c>
      <c r="J308" s="4">
        <v>710</v>
      </c>
      <c r="K308" t="str">
        <f>IF(Table1[[#This Row],[Purchase Amount]]=0,"NO","YES")</f>
        <v>YES</v>
      </c>
    </row>
    <row r="309" spans="2:11" x14ac:dyDescent="0.25">
      <c r="B309" t="s">
        <v>659</v>
      </c>
      <c r="C309" t="s">
        <v>250</v>
      </c>
      <c r="D309" t="s">
        <v>251</v>
      </c>
      <c r="E309" t="s">
        <v>252</v>
      </c>
      <c r="F309" t="s">
        <v>12</v>
      </c>
      <c r="G309" t="s">
        <v>154</v>
      </c>
      <c r="H309" t="s">
        <v>45</v>
      </c>
      <c r="I309" s="1">
        <v>45322</v>
      </c>
      <c r="J309" s="4">
        <v>795</v>
      </c>
      <c r="K309" t="str">
        <f>IF(Table1[[#This Row],[Purchase Amount]]=0,"NO","YES")</f>
        <v>YES</v>
      </c>
    </row>
    <row r="310" spans="2:11" x14ac:dyDescent="0.25">
      <c r="B310" t="s">
        <v>660</v>
      </c>
      <c r="C310" t="s">
        <v>250</v>
      </c>
      <c r="D310" t="s">
        <v>251</v>
      </c>
      <c r="E310" t="s">
        <v>252</v>
      </c>
      <c r="F310" t="s">
        <v>12</v>
      </c>
      <c r="G310" t="s">
        <v>99</v>
      </c>
      <c r="H310" t="s">
        <v>34</v>
      </c>
      <c r="I310" s="1">
        <v>45322</v>
      </c>
      <c r="J310" s="4">
        <v>875</v>
      </c>
      <c r="K310" t="str">
        <f>IF(Table1[[#This Row],[Purchase Amount]]=0,"NO","YES")</f>
        <v>YES</v>
      </c>
    </row>
    <row r="311" spans="2:11" x14ac:dyDescent="0.25">
      <c r="B311" t="s">
        <v>661</v>
      </c>
      <c r="C311" t="s">
        <v>156</v>
      </c>
      <c r="D311" t="s">
        <v>157</v>
      </c>
      <c r="E311" t="s">
        <v>158</v>
      </c>
      <c r="F311" t="s">
        <v>16</v>
      </c>
      <c r="G311" t="s">
        <v>257</v>
      </c>
      <c r="H311" t="s">
        <v>34</v>
      </c>
      <c r="I311" s="1">
        <v>45322</v>
      </c>
      <c r="J311" s="4">
        <v>150</v>
      </c>
      <c r="K311" t="str">
        <f>IF(Table1[[#This Row],[Purchase Amount]]=0,"NO","YES")</f>
        <v>YES</v>
      </c>
    </row>
    <row r="312" spans="2:11" x14ac:dyDescent="0.25">
      <c r="B312" t="s">
        <v>662</v>
      </c>
      <c r="C312" t="s">
        <v>244</v>
      </c>
      <c r="D312" t="s">
        <v>245</v>
      </c>
      <c r="E312" t="s">
        <v>246</v>
      </c>
      <c r="F312" t="s">
        <v>14</v>
      </c>
      <c r="G312" t="s">
        <v>306</v>
      </c>
      <c r="H312" t="s">
        <v>34</v>
      </c>
      <c r="I312" s="1">
        <v>45322</v>
      </c>
      <c r="J312" s="4">
        <v>815</v>
      </c>
      <c r="K312" t="str">
        <f>IF(Table1[[#This Row],[Purchase Amount]]=0,"NO","YES")</f>
        <v>YES</v>
      </c>
    </row>
    <row r="313" spans="2:11" x14ac:dyDescent="0.25">
      <c r="B313" t="s">
        <v>663</v>
      </c>
      <c r="C313" t="s">
        <v>655</v>
      </c>
      <c r="D313" t="s">
        <v>656</v>
      </c>
      <c r="E313" t="s">
        <v>657</v>
      </c>
      <c r="F313" t="s">
        <v>5</v>
      </c>
      <c r="G313" t="s">
        <v>50</v>
      </c>
      <c r="H313" t="s">
        <v>28</v>
      </c>
      <c r="I313" s="1">
        <v>45322</v>
      </c>
      <c r="J313" s="4">
        <v>30</v>
      </c>
      <c r="K313" t="str">
        <f>IF(Table1[[#This Row],[Purchase Amount]]=0,"NO","YES")</f>
        <v>YES</v>
      </c>
    </row>
    <row r="314" spans="2:11" x14ac:dyDescent="0.25">
      <c r="B314" t="s">
        <v>664</v>
      </c>
      <c r="C314" t="s">
        <v>224</v>
      </c>
      <c r="D314" t="s">
        <v>225</v>
      </c>
      <c r="E314" t="s">
        <v>226</v>
      </c>
      <c r="F314" t="s">
        <v>15</v>
      </c>
      <c r="G314" t="s">
        <v>65</v>
      </c>
      <c r="H314" t="s">
        <v>34</v>
      </c>
      <c r="I314" s="1">
        <v>45323</v>
      </c>
      <c r="K314" t="str">
        <f>IF(Table1[[#This Row],[Purchase Amount]]=0,"NO","YES")</f>
        <v>NO</v>
      </c>
    </row>
    <row r="315" spans="2:11" x14ac:dyDescent="0.25">
      <c r="B315" t="s">
        <v>665</v>
      </c>
      <c r="C315" t="s">
        <v>139</v>
      </c>
      <c r="D315" t="s">
        <v>140</v>
      </c>
      <c r="E315" t="s">
        <v>141</v>
      </c>
      <c r="F315" t="s">
        <v>5</v>
      </c>
      <c r="G315" t="s">
        <v>154</v>
      </c>
      <c r="H315" t="s">
        <v>45</v>
      </c>
      <c r="I315" s="1">
        <v>45323</v>
      </c>
      <c r="J315" s="4">
        <v>500</v>
      </c>
      <c r="K315" t="str">
        <f>IF(Table1[[#This Row],[Purchase Amount]]=0,"NO","YES")</f>
        <v>YES</v>
      </c>
    </row>
    <row r="316" spans="2:11" x14ac:dyDescent="0.25">
      <c r="B316" t="s">
        <v>666</v>
      </c>
      <c r="C316" t="s">
        <v>538</v>
      </c>
      <c r="D316" t="s">
        <v>539</v>
      </c>
      <c r="E316" t="s">
        <v>540</v>
      </c>
      <c r="F316" t="s">
        <v>12</v>
      </c>
      <c r="G316" t="s">
        <v>197</v>
      </c>
      <c r="H316" t="s">
        <v>34</v>
      </c>
      <c r="I316" s="1">
        <v>45323</v>
      </c>
      <c r="J316" s="4">
        <v>110</v>
      </c>
      <c r="K316" t="str">
        <f>IF(Table1[[#This Row],[Purchase Amount]]=0,"NO","YES")</f>
        <v>YES</v>
      </c>
    </row>
    <row r="317" spans="2:11" x14ac:dyDescent="0.25">
      <c r="B317" t="s">
        <v>667</v>
      </c>
      <c r="C317" t="s">
        <v>161</v>
      </c>
      <c r="D317" t="s">
        <v>162</v>
      </c>
      <c r="E317" t="s">
        <v>163</v>
      </c>
      <c r="F317" t="s">
        <v>6</v>
      </c>
      <c r="G317" t="s">
        <v>449</v>
      </c>
      <c r="H317" t="s">
        <v>34</v>
      </c>
      <c r="I317" s="1">
        <v>45323</v>
      </c>
      <c r="J317" s="4">
        <v>1145</v>
      </c>
      <c r="K317" t="str">
        <f>IF(Table1[[#This Row],[Purchase Amount]]=0,"NO","YES")</f>
        <v>YES</v>
      </c>
    </row>
    <row r="318" spans="2:11" x14ac:dyDescent="0.25">
      <c r="B318" t="s">
        <v>668</v>
      </c>
      <c r="C318" t="s">
        <v>461</v>
      </c>
      <c r="D318" t="s">
        <v>462</v>
      </c>
      <c r="E318" t="s">
        <v>463</v>
      </c>
      <c r="F318" t="s">
        <v>5</v>
      </c>
      <c r="G318" t="s">
        <v>242</v>
      </c>
      <c r="H318" t="s">
        <v>34</v>
      </c>
      <c r="I318" s="1">
        <v>45323</v>
      </c>
      <c r="J318" s="4">
        <v>15</v>
      </c>
      <c r="K318" t="str">
        <f>IF(Table1[[#This Row],[Purchase Amount]]=0,"NO","YES")</f>
        <v>YES</v>
      </c>
    </row>
    <row r="319" spans="2:11" x14ac:dyDescent="0.25">
      <c r="B319" t="s">
        <v>669</v>
      </c>
      <c r="C319" t="s">
        <v>118</v>
      </c>
      <c r="D319" t="s">
        <v>119</v>
      </c>
      <c r="E319" t="s">
        <v>120</v>
      </c>
      <c r="F319" t="s">
        <v>14</v>
      </c>
      <c r="G319" t="s">
        <v>166</v>
      </c>
      <c r="H319" t="s">
        <v>34</v>
      </c>
      <c r="I319" s="1">
        <v>45324</v>
      </c>
      <c r="K319" t="str">
        <f>IF(Table1[[#This Row],[Purchase Amount]]=0,"NO","YES")</f>
        <v>NO</v>
      </c>
    </row>
    <row r="320" spans="2:11" x14ac:dyDescent="0.25">
      <c r="B320" t="s">
        <v>670</v>
      </c>
      <c r="C320" t="s">
        <v>219</v>
      </c>
      <c r="D320" t="s">
        <v>220</v>
      </c>
      <c r="E320" t="s">
        <v>221</v>
      </c>
      <c r="F320" t="s">
        <v>8</v>
      </c>
      <c r="G320" t="s">
        <v>550</v>
      </c>
      <c r="H320" t="s">
        <v>28</v>
      </c>
      <c r="I320" s="1">
        <v>45324</v>
      </c>
      <c r="J320" s="4">
        <v>25</v>
      </c>
      <c r="K320" t="str">
        <f>IF(Table1[[#This Row],[Purchase Amount]]=0,"NO","YES")</f>
        <v>YES</v>
      </c>
    </row>
    <row r="321" spans="2:11" x14ac:dyDescent="0.25">
      <c r="B321" t="s">
        <v>671</v>
      </c>
      <c r="C321" t="s">
        <v>190</v>
      </c>
      <c r="D321" t="s">
        <v>191</v>
      </c>
      <c r="E321" t="s">
        <v>192</v>
      </c>
      <c r="F321" t="s">
        <v>4</v>
      </c>
      <c r="G321" t="s">
        <v>288</v>
      </c>
      <c r="H321" t="s">
        <v>34</v>
      </c>
      <c r="I321" s="1">
        <v>45324</v>
      </c>
      <c r="J321" s="4">
        <v>1420</v>
      </c>
      <c r="K321" t="str">
        <f>IF(Table1[[#This Row],[Purchase Amount]]=0,"NO","YES")</f>
        <v>YES</v>
      </c>
    </row>
    <row r="322" spans="2:11" x14ac:dyDescent="0.25">
      <c r="B322" t="s">
        <v>672</v>
      </c>
      <c r="C322" t="s">
        <v>342</v>
      </c>
      <c r="D322" t="s">
        <v>343</v>
      </c>
      <c r="E322" t="s">
        <v>344</v>
      </c>
      <c r="F322" t="s">
        <v>16</v>
      </c>
      <c r="G322" t="s">
        <v>105</v>
      </c>
      <c r="H322" t="s">
        <v>28</v>
      </c>
      <c r="I322" s="1">
        <v>45324</v>
      </c>
      <c r="J322" s="4">
        <v>570</v>
      </c>
      <c r="K322" t="str">
        <f>IF(Table1[[#This Row],[Purchase Amount]]=0,"NO","YES")</f>
        <v>YES</v>
      </c>
    </row>
    <row r="323" spans="2:11" x14ac:dyDescent="0.25">
      <c r="B323" t="s">
        <v>673</v>
      </c>
      <c r="C323" t="s">
        <v>36</v>
      </c>
      <c r="D323" t="s">
        <v>37</v>
      </c>
      <c r="E323" t="s">
        <v>38</v>
      </c>
      <c r="F323" t="s">
        <v>11</v>
      </c>
      <c r="G323" t="s">
        <v>311</v>
      </c>
      <c r="H323" t="s">
        <v>45</v>
      </c>
      <c r="I323" s="1">
        <v>45325</v>
      </c>
      <c r="J323" s="4">
        <v>515</v>
      </c>
      <c r="K323" t="str">
        <f>IF(Table1[[#This Row],[Purchase Amount]]=0,"NO","YES")</f>
        <v>YES</v>
      </c>
    </row>
    <row r="324" spans="2:11" x14ac:dyDescent="0.25">
      <c r="B324" t="s">
        <v>674</v>
      </c>
      <c r="C324" t="s">
        <v>36</v>
      </c>
      <c r="D324" t="s">
        <v>37</v>
      </c>
      <c r="E324" t="s">
        <v>38</v>
      </c>
      <c r="F324" t="s">
        <v>11</v>
      </c>
      <c r="G324" t="s">
        <v>483</v>
      </c>
      <c r="H324" t="s">
        <v>45</v>
      </c>
      <c r="I324" s="1">
        <v>45325</v>
      </c>
      <c r="J324" s="4">
        <v>130</v>
      </c>
      <c r="K324" t="str">
        <f>IF(Table1[[#This Row],[Purchase Amount]]=0,"NO","YES")</f>
        <v>YES</v>
      </c>
    </row>
    <row r="325" spans="2:11" x14ac:dyDescent="0.25">
      <c r="B325" t="s">
        <v>675</v>
      </c>
      <c r="C325" t="s">
        <v>378</v>
      </c>
      <c r="D325" t="s">
        <v>379</v>
      </c>
      <c r="E325" t="s">
        <v>380</v>
      </c>
      <c r="F325" t="s">
        <v>14</v>
      </c>
      <c r="G325" t="s">
        <v>80</v>
      </c>
      <c r="H325" t="s">
        <v>34</v>
      </c>
      <c r="I325" s="1">
        <v>45325</v>
      </c>
      <c r="J325" s="4">
        <v>1315</v>
      </c>
      <c r="K325" t="str">
        <f>IF(Table1[[#This Row],[Purchase Amount]]=0,"NO","YES")</f>
        <v>YES</v>
      </c>
    </row>
    <row r="326" spans="2:11" x14ac:dyDescent="0.25">
      <c r="B326" t="s">
        <v>676</v>
      </c>
      <c r="C326" t="s">
        <v>229</v>
      </c>
      <c r="D326" t="s">
        <v>230</v>
      </c>
      <c r="E326" t="s">
        <v>231</v>
      </c>
      <c r="F326" t="s">
        <v>12</v>
      </c>
      <c r="G326" t="s">
        <v>288</v>
      </c>
      <c r="H326" t="s">
        <v>28</v>
      </c>
      <c r="I326" s="1">
        <v>45325</v>
      </c>
      <c r="J326" s="4">
        <v>250</v>
      </c>
      <c r="K326" t="str">
        <f>IF(Table1[[#This Row],[Purchase Amount]]=0,"NO","YES")</f>
        <v>YES</v>
      </c>
    </row>
    <row r="327" spans="2:11" x14ac:dyDescent="0.25">
      <c r="B327" t="s">
        <v>677</v>
      </c>
      <c r="C327" t="s">
        <v>678</v>
      </c>
      <c r="D327" t="s">
        <v>679</v>
      </c>
      <c r="E327" t="s">
        <v>680</v>
      </c>
      <c r="F327" t="s">
        <v>10</v>
      </c>
      <c r="G327" t="s">
        <v>453</v>
      </c>
      <c r="H327" t="s">
        <v>28</v>
      </c>
      <c r="I327" s="1">
        <v>45325</v>
      </c>
      <c r="J327" s="4">
        <v>490</v>
      </c>
      <c r="K327" t="str">
        <f>IF(Table1[[#This Row],[Purchase Amount]]=0,"NO","YES")</f>
        <v>YES</v>
      </c>
    </row>
    <row r="328" spans="2:11" x14ac:dyDescent="0.25">
      <c r="B328" t="s">
        <v>681</v>
      </c>
      <c r="C328" t="s">
        <v>498</v>
      </c>
      <c r="D328" t="s">
        <v>499</v>
      </c>
      <c r="E328" t="s">
        <v>500</v>
      </c>
      <c r="F328" t="s">
        <v>6</v>
      </c>
      <c r="G328" t="s">
        <v>60</v>
      </c>
      <c r="H328" t="s">
        <v>28</v>
      </c>
      <c r="I328" s="1">
        <v>45326</v>
      </c>
      <c r="K328" t="str">
        <f>IF(Table1[[#This Row],[Purchase Amount]]=0,"NO","YES")</f>
        <v>NO</v>
      </c>
    </row>
    <row r="329" spans="2:11" x14ac:dyDescent="0.25">
      <c r="B329" t="s">
        <v>682</v>
      </c>
      <c r="C329" t="s">
        <v>442</v>
      </c>
      <c r="D329" t="s">
        <v>443</v>
      </c>
      <c r="E329" t="s">
        <v>444</v>
      </c>
      <c r="F329" t="s">
        <v>9</v>
      </c>
      <c r="G329" t="s">
        <v>111</v>
      </c>
      <c r="H329" t="s">
        <v>34</v>
      </c>
      <c r="I329" s="1">
        <v>45326</v>
      </c>
      <c r="K329" t="str">
        <f>IF(Table1[[#This Row],[Purchase Amount]]=0,"NO","YES")</f>
        <v>NO</v>
      </c>
    </row>
    <row r="330" spans="2:11" x14ac:dyDescent="0.25">
      <c r="B330" t="s">
        <v>683</v>
      </c>
      <c r="C330" t="s">
        <v>342</v>
      </c>
      <c r="D330" t="s">
        <v>343</v>
      </c>
      <c r="E330" t="s">
        <v>344</v>
      </c>
      <c r="F330" t="s">
        <v>16</v>
      </c>
      <c r="G330" t="s">
        <v>70</v>
      </c>
      <c r="H330" t="s">
        <v>34</v>
      </c>
      <c r="I330" s="1">
        <v>45326</v>
      </c>
      <c r="K330" t="str">
        <f>IF(Table1[[#This Row],[Purchase Amount]]=0,"NO","YES")</f>
        <v>NO</v>
      </c>
    </row>
    <row r="331" spans="2:11" x14ac:dyDescent="0.25">
      <c r="B331" t="s">
        <v>684</v>
      </c>
      <c r="C331" t="s">
        <v>102</v>
      </c>
      <c r="D331" t="s">
        <v>103</v>
      </c>
      <c r="E331" t="s">
        <v>104</v>
      </c>
      <c r="F331" t="s">
        <v>15</v>
      </c>
      <c r="G331" t="s">
        <v>166</v>
      </c>
      <c r="H331" t="s">
        <v>28</v>
      </c>
      <c r="I331" s="1">
        <v>45326</v>
      </c>
      <c r="J331" s="4">
        <v>345</v>
      </c>
      <c r="K331" t="str">
        <f>IF(Table1[[#This Row],[Purchase Amount]]=0,"NO","YES")</f>
        <v>YES</v>
      </c>
    </row>
    <row r="332" spans="2:11" x14ac:dyDescent="0.25">
      <c r="B332" t="s">
        <v>685</v>
      </c>
      <c r="C332" t="s">
        <v>57</v>
      </c>
      <c r="D332" t="s">
        <v>58</v>
      </c>
      <c r="E332" t="s">
        <v>59</v>
      </c>
      <c r="F332" t="s">
        <v>4</v>
      </c>
      <c r="G332" t="s">
        <v>288</v>
      </c>
      <c r="H332" t="s">
        <v>28</v>
      </c>
      <c r="I332" s="1">
        <v>45326</v>
      </c>
      <c r="J332" s="4">
        <v>80</v>
      </c>
      <c r="K332" t="str">
        <f>IF(Table1[[#This Row],[Purchase Amount]]=0,"NO","YES")</f>
        <v>YES</v>
      </c>
    </row>
    <row r="333" spans="2:11" x14ac:dyDescent="0.25">
      <c r="B333" t="s">
        <v>686</v>
      </c>
      <c r="C333" t="s">
        <v>419</v>
      </c>
      <c r="D333" t="s">
        <v>420</v>
      </c>
      <c r="E333" t="s">
        <v>421</v>
      </c>
      <c r="F333" t="s">
        <v>5</v>
      </c>
      <c r="G333" t="s">
        <v>453</v>
      </c>
      <c r="H333" t="s">
        <v>34</v>
      </c>
      <c r="I333" s="1">
        <v>45326</v>
      </c>
      <c r="J333" s="4">
        <v>745</v>
      </c>
      <c r="K333" t="str">
        <f>IF(Table1[[#This Row],[Purchase Amount]]=0,"NO","YES")</f>
        <v>YES</v>
      </c>
    </row>
    <row r="334" spans="2:11" x14ac:dyDescent="0.25">
      <c r="B334" t="s">
        <v>687</v>
      </c>
      <c r="C334" t="s">
        <v>431</v>
      </c>
      <c r="D334" t="s">
        <v>432</v>
      </c>
      <c r="E334" t="s">
        <v>433</v>
      </c>
      <c r="F334" t="s">
        <v>14</v>
      </c>
      <c r="G334" t="s">
        <v>75</v>
      </c>
      <c r="H334" t="s">
        <v>34</v>
      </c>
      <c r="I334" s="1">
        <v>45327</v>
      </c>
      <c r="K334" t="str">
        <f>IF(Table1[[#This Row],[Purchase Amount]]=0,"NO","YES")</f>
        <v>NO</v>
      </c>
    </row>
    <row r="335" spans="2:11" x14ac:dyDescent="0.25">
      <c r="B335" t="s">
        <v>688</v>
      </c>
      <c r="C335" t="s">
        <v>52</v>
      </c>
      <c r="D335" t="s">
        <v>53</v>
      </c>
      <c r="E335" t="s">
        <v>54</v>
      </c>
      <c r="F335" t="s">
        <v>11</v>
      </c>
      <c r="G335" t="s">
        <v>648</v>
      </c>
      <c r="H335" t="s">
        <v>28</v>
      </c>
      <c r="I335" s="1">
        <v>45327</v>
      </c>
      <c r="K335" t="str">
        <f>IF(Table1[[#This Row],[Purchase Amount]]=0,"NO","YES")</f>
        <v>NO</v>
      </c>
    </row>
    <row r="336" spans="2:11" x14ac:dyDescent="0.25">
      <c r="B336" t="s">
        <v>689</v>
      </c>
      <c r="C336" t="s">
        <v>87</v>
      </c>
      <c r="D336" t="s">
        <v>88</v>
      </c>
      <c r="E336" t="s">
        <v>89</v>
      </c>
      <c r="F336" t="s">
        <v>14</v>
      </c>
      <c r="G336" t="s">
        <v>80</v>
      </c>
      <c r="H336" t="s">
        <v>28</v>
      </c>
      <c r="I336" s="1">
        <v>45327</v>
      </c>
      <c r="J336" s="4">
        <v>370</v>
      </c>
      <c r="K336" t="str">
        <f>IF(Table1[[#This Row],[Purchase Amount]]=0,"NO","YES")</f>
        <v>YES</v>
      </c>
    </row>
    <row r="337" spans="2:11" x14ac:dyDescent="0.25">
      <c r="B337" t="s">
        <v>690</v>
      </c>
      <c r="C337" t="s">
        <v>655</v>
      </c>
      <c r="D337" t="s">
        <v>656</v>
      </c>
      <c r="E337" t="s">
        <v>657</v>
      </c>
      <c r="F337" t="s">
        <v>5</v>
      </c>
      <c r="G337" t="s">
        <v>197</v>
      </c>
      <c r="H337" t="s">
        <v>45</v>
      </c>
      <c r="I337" s="1">
        <v>45327</v>
      </c>
      <c r="J337" s="4">
        <v>775</v>
      </c>
      <c r="K337" t="str">
        <f>IF(Table1[[#This Row],[Purchase Amount]]=0,"NO","YES")</f>
        <v>YES</v>
      </c>
    </row>
    <row r="338" spans="2:11" x14ac:dyDescent="0.25">
      <c r="B338" t="s">
        <v>691</v>
      </c>
      <c r="C338" t="s">
        <v>139</v>
      </c>
      <c r="D338" t="s">
        <v>140</v>
      </c>
      <c r="E338" t="s">
        <v>141</v>
      </c>
      <c r="F338" t="s">
        <v>5</v>
      </c>
      <c r="G338" t="s">
        <v>154</v>
      </c>
      <c r="H338" t="s">
        <v>28</v>
      </c>
      <c r="I338" s="1">
        <v>45329</v>
      </c>
      <c r="K338" t="str">
        <f>IF(Table1[[#This Row],[Purchase Amount]]=0,"NO","YES")</f>
        <v>NO</v>
      </c>
    </row>
    <row r="339" spans="2:11" x14ac:dyDescent="0.25">
      <c r="B339" t="s">
        <v>692</v>
      </c>
      <c r="C339" t="s">
        <v>180</v>
      </c>
      <c r="D339" t="s">
        <v>181</v>
      </c>
      <c r="E339" t="s">
        <v>182</v>
      </c>
      <c r="F339" t="s">
        <v>15</v>
      </c>
      <c r="G339" t="s">
        <v>288</v>
      </c>
      <c r="H339" t="s">
        <v>34</v>
      </c>
      <c r="I339" s="1">
        <v>45329</v>
      </c>
      <c r="K339" t="str">
        <f>IF(Table1[[#This Row],[Purchase Amount]]=0,"NO","YES")</f>
        <v>NO</v>
      </c>
    </row>
    <row r="340" spans="2:11" x14ac:dyDescent="0.25">
      <c r="B340" t="s">
        <v>693</v>
      </c>
      <c r="C340" t="s">
        <v>277</v>
      </c>
      <c r="D340" t="s">
        <v>278</v>
      </c>
      <c r="E340" t="s">
        <v>279</v>
      </c>
      <c r="F340" t="s">
        <v>4</v>
      </c>
      <c r="G340" t="s">
        <v>111</v>
      </c>
      <c r="H340" t="s">
        <v>28</v>
      </c>
      <c r="I340" s="1">
        <v>45329</v>
      </c>
      <c r="J340" s="4">
        <v>380</v>
      </c>
      <c r="K340" t="str">
        <f>IF(Table1[[#This Row],[Purchase Amount]]=0,"NO","YES")</f>
        <v>YES</v>
      </c>
    </row>
    <row r="341" spans="2:11" x14ac:dyDescent="0.25">
      <c r="B341" t="s">
        <v>694</v>
      </c>
      <c r="C341" t="s">
        <v>342</v>
      </c>
      <c r="D341" t="s">
        <v>343</v>
      </c>
      <c r="E341" t="s">
        <v>344</v>
      </c>
      <c r="F341" t="s">
        <v>16</v>
      </c>
      <c r="G341" t="s">
        <v>70</v>
      </c>
      <c r="H341" t="s">
        <v>45</v>
      </c>
      <c r="I341" s="1">
        <v>45329</v>
      </c>
      <c r="J341" s="4">
        <v>285</v>
      </c>
      <c r="K341" t="str">
        <f>IF(Table1[[#This Row],[Purchase Amount]]=0,"NO","YES")</f>
        <v>YES</v>
      </c>
    </row>
    <row r="342" spans="2:11" x14ac:dyDescent="0.25">
      <c r="B342" t="s">
        <v>695</v>
      </c>
      <c r="C342" t="s">
        <v>199</v>
      </c>
      <c r="D342" t="s">
        <v>200</v>
      </c>
      <c r="E342" t="s">
        <v>201</v>
      </c>
      <c r="F342" t="s">
        <v>12</v>
      </c>
      <c r="G342" t="s">
        <v>80</v>
      </c>
      <c r="H342" t="s">
        <v>28</v>
      </c>
      <c r="I342" s="1">
        <v>45330</v>
      </c>
      <c r="K342" t="str">
        <f>IF(Table1[[#This Row],[Purchase Amount]]=0,"NO","YES")</f>
        <v>NO</v>
      </c>
    </row>
    <row r="343" spans="2:11" x14ac:dyDescent="0.25">
      <c r="B343" t="s">
        <v>696</v>
      </c>
      <c r="C343" t="s">
        <v>342</v>
      </c>
      <c r="D343" t="s">
        <v>343</v>
      </c>
      <c r="E343" t="s">
        <v>344</v>
      </c>
      <c r="F343" t="s">
        <v>16</v>
      </c>
      <c r="G343" t="s">
        <v>212</v>
      </c>
      <c r="H343" t="s">
        <v>34</v>
      </c>
      <c r="I343" s="1">
        <v>45330</v>
      </c>
      <c r="J343" s="4">
        <v>765</v>
      </c>
      <c r="K343" t="str">
        <f>IF(Table1[[#This Row],[Purchase Amount]]=0,"NO","YES")</f>
        <v>YES</v>
      </c>
    </row>
    <row r="344" spans="2:11" x14ac:dyDescent="0.25">
      <c r="B344" t="s">
        <v>697</v>
      </c>
      <c r="C344" t="s">
        <v>234</v>
      </c>
      <c r="D344" t="s">
        <v>235</v>
      </c>
      <c r="E344" t="s">
        <v>236</v>
      </c>
      <c r="F344" t="s">
        <v>7</v>
      </c>
      <c r="G344" t="s">
        <v>212</v>
      </c>
      <c r="H344" t="s">
        <v>34</v>
      </c>
      <c r="I344" s="1">
        <v>45330</v>
      </c>
      <c r="J344" s="4">
        <v>200</v>
      </c>
      <c r="K344" t="str">
        <f>IF(Table1[[#This Row],[Purchase Amount]]=0,"NO","YES")</f>
        <v>YES</v>
      </c>
    </row>
    <row r="345" spans="2:11" x14ac:dyDescent="0.25">
      <c r="B345" t="s">
        <v>698</v>
      </c>
      <c r="C345" t="s">
        <v>224</v>
      </c>
      <c r="D345" t="s">
        <v>225</v>
      </c>
      <c r="E345" t="s">
        <v>226</v>
      </c>
      <c r="F345" t="s">
        <v>15</v>
      </c>
      <c r="G345" t="s">
        <v>44</v>
      </c>
      <c r="H345" t="s">
        <v>28</v>
      </c>
      <c r="I345" s="1">
        <v>45330</v>
      </c>
      <c r="J345" s="4">
        <v>785</v>
      </c>
      <c r="K345" t="str">
        <f>IF(Table1[[#This Row],[Purchase Amount]]=0,"NO","YES")</f>
        <v>YES</v>
      </c>
    </row>
    <row r="346" spans="2:11" x14ac:dyDescent="0.25">
      <c r="B346" t="s">
        <v>699</v>
      </c>
      <c r="C346" t="s">
        <v>388</v>
      </c>
      <c r="D346" t="s">
        <v>389</v>
      </c>
      <c r="E346" t="s">
        <v>390</v>
      </c>
      <c r="F346" t="s">
        <v>16</v>
      </c>
      <c r="G346" t="s">
        <v>365</v>
      </c>
      <c r="H346" t="s">
        <v>28</v>
      </c>
      <c r="I346" s="1">
        <v>45330</v>
      </c>
      <c r="J346" s="4">
        <v>955</v>
      </c>
      <c r="K346" t="str">
        <f>IF(Table1[[#This Row],[Purchase Amount]]=0,"NO","YES")</f>
        <v>YES</v>
      </c>
    </row>
    <row r="347" spans="2:11" x14ac:dyDescent="0.25">
      <c r="B347" t="s">
        <v>700</v>
      </c>
      <c r="C347" t="s">
        <v>378</v>
      </c>
      <c r="D347" t="s">
        <v>379</v>
      </c>
      <c r="E347" t="s">
        <v>380</v>
      </c>
      <c r="F347" t="s">
        <v>14</v>
      </c>
      <c r="G347" t="s">
        <v>311</v>
      </c>
      <c r="H347" t="s">
        <v>34</v>
      </c>
      <c r="I347" s="1">
        <v>45330</v>
      </c>
      <c r="J347" s="4">
        <v>1315</v>
      </c>
      <c r="K347" t="str">
        <f>IF(Table1[[#This Row],[Purchase Amount]]=0,"NO","YES")</f>
        <v>YES</v>
      </c>
    </row>
    <row r="348" spans="2:11" x14ac:dyDescent="0.25">
      <c r="B348" t="s">
        <v>701</v>
      </c>
      <c r="C348" t="s">
        <v>151</v>
      </c>
      <c r="D348" t="s">
        <v>152</v>
      </c>
      <c r="E348" t="s">
        <v>153</v>
      </c>
      <c r="F348" t="s">
        <v>5</v>
      </c>
      <c r="G348" t="s">
        <v>80</v>
      </c>
      <c r="H348" t="s">
        <v>45</v>
      </c>
      <c r="I348" s="1">
        <v>45331</v>
      </c>
      <c r="K348" t="str">
        <f>IF(Table1[[#This Row],[Purchase Amount]]=0,"NO","YES")</f>
        <v>NO</v>
      </c>
    </row>
    <row r="349" spans="2:11" x14ac:dyDescent="0.25">
      <c r="B349" t="s">
        <v>702</v>
      </c>
      <c r="C349" t="s">
        <v>290</v>
      </c>
      <c r="D349" t="s">
        <v>291</v>
      </c>
      <c r="E349" t="s">
        <v>292</v>
      </c>
      <c r="F349" t="s">
        <v>5</v>
      </c>
      <c r="G349" t="s">
        <v>154</v>
      </c>
      <c r="H349" t="s">
        <v>28</v>
      </c>
      <c r="I349" s="1">
        <v>45331</v>
      </c>
      <c r="J349" s="4">
        <v>590</v>
      </c>
      <c r="K349" t="str">
        <f>IF(Table1[[#This Row],[Purchase Amount]]=0,"NO","YES")</f>
        <v>YES</v>
      </c>
    </row>
    <row r="350" spans="2:11" x14ac:dyDescent="0.25">
      <c r="B350" t="s">
        <v>703</v>
      </c>
      <c r="C350" t="s">
        <v>139</v>
      </c>
      <c r="D350" t="s">
        <v>140</v>
      </c>
      <c r="E350" t="s">
        <v>141</v>
      </c>
      <c r="F350" t="s">
        <v>5</v>
      </c>
      <c r="G350" t="s">
        <v>306</v>
      </c>
      <c r="H350" t="s">
        <v>45</v>
      </c>
      <c r="I350" s="1">
        <v>45331</v>
      </c>
      <c r="J350" s="4">
        <v>1080</v>
      </c>
      <c r="K350" t="str">
        <f>IF(Table1[[#This Row],[Purchase Amount]]=0,"NO","YES")</f>
        <v>YES</v>
      </c>
    </row>
    <row r="351" spans="2:11" x14ac:dyDescent="0.25">
      <c r="B351" t="s">
        <v>704</v>
      </c>
      <c r="C351" t="s">
        <v>423</v>
      </c>
      <c r="D351" t="s">
        <v>424</v>
      </c>
      <c r="E351" t="s">
        <v>425</v>
      </c>
      <c r="F351" t="s">
        <v>14</v>
      </c>
      <c r="G351" t="s">
        <v>27</v>
      </c>
      <c r="H351" t="s">
        <v>34</v>
      </c>
      <c r="I351" s="1">
        <v>45331</v>
      </c>
      <c r="J351" s="4">
        <v>145</v>
      </c>
      <c r="K351" t="str">
        <f>IF(Table1[[#This Row],[Purchase Amount]]=0,"NO","YES")</f>
        <v>YES</v>
      </c>
    </row>
    <row r="352" spans="2:11" x14ac:dyDescent="0.25">
      <c r="B352" t="s">
        <v>705</v>
      </c>
      <c r="C352" t="s">
        <v>323</v>
      </c>
      <c r="D352" t="s">
        <v>324</v>
      </c>
      <c r="E352" t="s">
        <v>325</v>
      </c>
      <c r="F352" t="s">
        <v>4</v>
      </c>
      <c r="G352" t="s">
        <v>504</v>
      </c>
      <c r="H352" t="s">
        <v>45</v>
      </c>
      <c r="I352" s="1">
        <v>45332</v>
      </c>
      <c r="K352" t="str">
        <f>IF(Table1[[#This Row],[Purchase Amount]]=0,"NO","YES")</f>
        <v>NO</v>
      </c>
    </row>
    <row r="353" spans="2:11" x14ac:dyDescent="0.25">
      <c r="B353" t="s">
        <v>706</v>
      </c>
      <c r="C353" t="s">
        <v>290</v>
      </c>
      <c r="D353" t="s">
        <v>291</v>
      </c>
      <c r="E353" t="s">
        <v>292</v>
      </c>
      <c r="F353" t="s">
        <v>5</v>
      </c>
      <c r="G353" t="s">
        <v>288</v>
      </c>
      <c r="H353" t="s">
        <v>28</v>
      </c>
      <c r="I353" s="1">
        <v>45332</v>
      </c>
      <c r="J353" s="4">
        <v>280</v>
      </c>
      <c r="K353" t="str">
        <f>IF(Table1[[#This Row],[Purchase Amount]]=0,"NO","YES")</f>
        <v>YES</v>
      </c>
    </row>
    <row r="354" spans="2:11" x14ac:dyDescent="0.25">
      <c r="B354" t="s">
        <v>707</v>
      </c>
      <c r="C354" t="s">
        <v>442</v>
      </c>
      <c r="D354" t="s">
        <v>443</v>
      </c>
      <c r="E354" t="s">
        <v>444</v>
      </c>
      <c r="F354" t="s">
        <v>9</v>
      </c>
      <c r="G354" t="s">
        <v>648</v>
      </c>
      <c r="H354" t="s">
        <v>100</v>
      </c>
      <c r="I354" s="1">
        <v>45332</v>
      </c>
      <c r="J354" s="4">
        <v>335</v>
      </c>
      <c r="K354" t="str">
        <f>IF(Table1[[#This Row],[Purchase Amount]]=0,"NO","YES")</f>
        <v>YES</v>
      </c>
    </row>
    <row r="355" spans="2:11" x14ac:dyDescent="0.25">
      <c r="B355" t="s">
        <v>708</v>
      </c>
      <c r="C355" t="s">
        <v>185</v>
      </c>
      <c r="D355" t="s">
        <v>186</v>
      </c>
      <c r="E355" t="s">
        <v>187</v>
      </c>
      <c r="F355" t="s">
        <v>14</v>
      </c>
      <c r="G355" t="s">
        <v>306</v>
      </c>
      <c r="H355" t="s">
        <v>45</v>
      </c>
      <c r="I355" s="1">
        <v>45332</v>
      </c>
      <c r="J355" s="4">
        <v>830</v>
      </c>
      <c r="K355" t="str">
        <f>IF(Table1[[#This Row],[Purchase Amount]]=0,"NO","YES")</f>
        <v>YES</v>
      </c>
    </row>
    <row r="356" spans="2:11" x14ac:dyDescent="0.25">
      <c r="B356" t="s">
        <v>709</v>
      </c>
      <c r="C356" t="s">
        <v>277</v>
      </c>
      <c r="D356" t="s">
        <v>278</v>
      </c>
      <c r="E356" t="s">
        <v>279</v>
      </c>
      <c r="F356" t="s">
        <v>4</v>
      </c>
      <c r="G356" t="s">
        <v>70</v>
      </c>
      <c r="H356" t="s">
        <v>45</v>
      </c>
      <c r="I356" s="1">
        <v>45333</v>
      </c>
      <c r="K356" t="str">
        <f>IF(Table1[[#This Row],[Purchase Amount]]=0,"NO","YES")</f>
        <v>NO</v>
      </c>
    </row>
    <row r="357" spans="2:11" x14ac:dyDescent="0.25">
      <c r="B357" t="s">
        <v>710</v>
      </c>
      <c r="C357" t="s">
        <v>215</v>
      </c>
      <c r="D357" t="s">
        <v>216</v>
      </c>
      <c r="E357" t="s">
        <v>217</v>
      </c>
      <c r="F357" t="s">
        <v>12</v>
      </c>
      <c r="G357" t="s">
        <v>237</v>
      </c>
      <c r="H357" t="s">
        <v>28</v>
      </c>
      <c r="I357" s="1">
        <v>45333</v>
      </c>
      <c r="K357" t="str">
        <f>IF(Table1[[#This Row],[Purchase Amount]]=0,"NO","YES")</f>
        <v>NO</v>
      </c>
    </row>
    <row r="358" spans="2:11" x14ac:dyDescent="0.25">
      <c r="B358" t="s">
        <v>711</v>
      </c>
      <c r="C358" t="s">
        <v>127</v>
      </c>
      <c r="D358" t="s">
        <v>128</v>
      </c>
      <c r="E358" t="s">
        <v>129</v>
      </c>
      <c r="F358" t="s">
        <v>10</v>
      </c>
      <c r="G358" t="s">
        <v>125</v>
      </c>
      <c r="H358" t="s">
        <v>34</v>
      </c>
      <c r="I358" s="1">
        <v>45333</v>
      </c>
      <c r="J358" s="4">
        <v>505</v>
      </c>
      <c r="K358" t="str">
        <f>IF(Table1[[#This Row],[Purchase Amount]]=0,"NO","YES")</f>
        <v>YES</v>
      </c>
    </row>
    <row r="359" spans="2:11" x14ac:dyDescent="0.25">
      <c r="B359" t="s">
        <v>712</v>
      </c>
      <c r="C359" t="s">
        <v>579</v>
      </c>
      <c r="D359" t="s">
        <v>580</v>
      </c>
      <c r="E359" t="s">
        <v>581</v>
      </c>
      <c r="F359" t="s">
        <v>14</v>
      </c>
      <c r="G359" t="s">
        <v>154</v>
      </c>
      <c r="H359" t="s">
        <v>45</v>
      </c>
      <c r="I359" s="1">
        <v>45333</v>
      </c>
      <c r="J359" s="4">
        <v>140</v>
      </c>
      <c r="K359" t="str">
        <f>IF(Table1[[#This Row],[Purchase Amount]]=0,"NO","YES")</f>
        <v>YES</v>
      </c>
    </row>
    <row r="360" spans="2:11" x14ac:dyDescent="0.25">
      <c r="B360" t="s">
        <v>713</v>
      </c>
      <c r="C360" t="s">
        <v>678</v>
      </c>
      <c r="D360" t="s">
        <v>679</v>
      </c>
      <c r="E360" t="s">
        <v>680</v>
      </c>
      <c r="F360" t="s">
        <v>10</v>
      </c>
      <c r="G360" t="s">
        <v>125</v>
      </c>
      <c r="H360" t="s">
        <v>28</v>
      </c>
      <c r="I360" s="1">
        <v>45333</v>
      </c>
      <c r="J360" s="4">
        <v>125</v>
      </c>
      <c r="K360" t="str">
        <f>IF(Table1[[#This Row],[Purchase Amount]]=0,"NO","YES")</f>
        <v>YES</v>
      </c>
    </row>
    <row r="361" spans="2:11" x14ac:dyDescent="0.25">
      <c r="B361" t="s">
        <v>714</v>
      </c>
      <c r="C361" t="s">
        <v>715</v>
      </c>
      <c r="D361" t="s">
        <v>716</v>
      </c>
      <c r="E361" t="s">
        <v>717</v>
      </c>
      <c r="F361" t="s">
        <v>10</v>
      </c>
      <c r="G361" t="s">
        <v>164</v>
      </c>
      <c r="H361" t="s">
        <v>28</v>
      </c>
      <c r="I361" s="1">
        <v>45333</v>
      </c>
      <c r="J361" s="4">
        <v>730</v>
      </c>
      <c r="K361" t="str">
        <f>IF(Table1[[#This Row],[Purchase Amount]]=0,"NO","YES")</f>
        <v>YES</v>
      </c>
    </row>
    <row r="362" spans="2:11" x14ac:dyDescent="0.25">
      <c r="B362" t="s">
        <v>718</v>
      </c>
      <c r="C362" t="s">
        <v>336</v>
      </c>
      <c r="D362" t="s">
        <v>337</v>
      </c>
      <c r="E362" t="s">
        <v>338</v>
      </c>
      <c r="F362" t="s">
        <v>12</v>
      </c>
      <c r="G362" t="s">
        <v>70</v>
      </c>
      <c r="H362" t="s">
        <v>28</v>
      </c>
      <c r="I362" s="1">
        <v>45334</v>
      </c>
      <c r="K362" t="str">
        <f>IF(Table1[[#This Row],[Purchase Amount]]=0,"NO","YES")</f>
        <v>NO</v>
      </c>
    </row>
    <row r="363" spans="2:11" x14ac:dyDescent="0.25">
      <c r="B363" t="s">
        <v>719</v>
      </c>
      <c r="C363" t="s">
        <v>108</v>
      </c>
      <c r="D363" t="s">
        <v>109</v>
      </c>
      <c r="E363" t="s">
        <v>110</v>
      </c>
      <c r="F363" t="s">
        <v>10</v>
      </c>
      <c r="G363" t="s">
        <v>136</v>
      </c>
      <c r="H363" t="s">
        <v>45</v>
      </c>
      <c r="I363" s="1">
        <v>45334</v>
      </c>
      <c r="J363" s="4">
        <v>775</v>
      </c>
      <c r="K363" t="str">
        <f>IF(Table1[[#This Row],[Purchase Amount]]=0,"NO","YES")</f>
        <v>YES</v>
      </c>
    </row>
    <row r="364" spans="2:11" x14ac:dyDescent="0.25">
      <c r="B364" t="s">
        <v>720</v>
      </c>
      <c r="C364" t="s">
        <v>392</v>
      </c>
      <c r="D364" t="s">
        <v>393</v>
      </c>
      <c r="E364" t="s">
        <v>394</v>
      </c>
      <c r="F364" t="s">
        <v>11</v>
      </c>
      <c r="G364" t="s">
        <v>44</v>
      </c>
      <c r="H364" t="s">
        <v>45</v>
      </c>
      <c r="I364" s="1">
        <v>45334</v>
      </c>
      <c r="J364" s="4">
        <v>1385</v>
      </c>
      <c r="K364" t="str">
        <f>IF(Table1[[#This Row],[Purchase Amount]]=0,"NO","YES")</f>
        <v>YES</v>
      </c>
    </row>
    <row r="365" spans="2:11" x14ac:dyDescent="0.25">
      <c r="B365" t="s">
        <v>721</v>
      </c>
      <c r="C365" t="s">
        <v>72</v>
      </c>
      <c r="D365" t="s">
        <v>73</v>
      </c>
      <c r="E365" t="s">
        <v>74</v>
      </c>
      <c r="F365" t="s">
        <v>11</v>
      </c>
      <c r="G365" t="s">
        <v>351</v>
      </c>
      <c r="H365" t="s">
        <v>45</v>
      </c>
      <c r="I365" s="1">
        <v>45334</v>
      </c>
      <c r="J365" s="4">
        <v>455</v>
      </c>
      <c r="K365" t="str">
        <f>IF(Table1[[#This Row],[Purchase Amount]]=0,"NO","YES")</f>
        <v>YES</v>
      </c>
    </row>
    <row r="366" spans="2:11" x14ac:dyDescent="0.25">
      <c r="B366" t="s">
        <v>722</v>
      </c>
      <c r="C366" t="s">
        <v>635</v>
      </c>
      <c r="D366" t="s">
        <v>636</v>
      </c>
      <c r="E366" t="s">
        <v>637</v>
      </c>
      <c r="F366" t="s">
        <v>9</v>
      </c>
      <c r="G366" t="s">
        <v>212</v>
      </c>
      <c r="H366" t="s">
        <v>45</v>
      </c>
      <c r="I366" s="1">
        <v>45335</v>
      </c>
      <c r="K366" t="str">
        <f>IF(Table1[[#This Row],[Purchase Amount]]=0,"NO","YES")</f>
        <v>NO</v>
      </c>
    </row>
    <row r="367" spans="2:11" x14ac:dyDescent="0.25">
      <c r="B367" t="s">
        <v>723</v>
      </c>
      <c r="C367" t="s">
        <v>190</v>
      </c>
      <c r="D367" t="s">
        <v>191</v>
      </c>
      <c r="E367" t="s">
        <v>192</v>
      </c>
      <c r="F367" t="s">
        <v>4</v>
      </c>
      <c r="G367" t="s">
        <v>136</v>
      </c>
      <c r="H367" t="s">
        <v>28</v>
      </c>
      <c r="I367" s="1">
        <v>45335</v>
      </c>
      <c r="K367" t="str">
        <f>IF(Table1[[#This Row],[Purchase Amount]]=0,"NO","YES")</f>
        <v>NO</v>
      </c>
    </row>
    <row r="368" spans="2:11" x14ac:dyDescent="0.25">
      <c r="B368" t="s">
        <v>724</v>
      </c>
      <c r="C368" t="s">
        <v>362</v>
      </c>
      <c r="D368" t="s">
        <v>363</v>
      </c>
      <c r="E368" t="s">
        <v>364</v>
      </c>
      <c r="F368" t="s">
        <v>15</v>
      </c>
      <c r="G368" t="s">
        <v>453</v>
      </c>
      <c r="H368" t="s">
        <v>28</v>
      </c>
      <c r="I368" s="1">
        <v>45335</v>
      </c>
      <c r="J368" s="4">
        <v>530</v>
      </c>
      <c r="K368" t="str">
        <f>IF(Table1[[#This Row],[Purchase Amount]]=0,"NO","YES")</f>
        <v>YES</v>
      </c>
    </row>
    <row r="369" spans="2:11" x14ac:dyDescent="0.25">
      <c r="B369" t="s">
        <v>725</v>
      </c>
      <c r="C369" t="s">
        <v>538</v>
      </c>
      <c r="D369" t="s">
        <v>539</v>
      </c>
      <c r="E369" t="s">
        <v>540</v>
      </c>
      <c r="F369" t="s">
        <v>12</v>
      </c>
      <c r="G369" t="s">
        <v>164</v>
      </c>
      <c r="H369" t="s">
        <v>45</v>
      </c>
      <c r="I369" s="1">
        <v>45335</v>
      </c>
      <c r="J369" s="4">
        <v>775</v>
      </c>
      <c r="K369" t="str">
        <f>IF(Table1[[#This Row],[Purchase Amount]]=0,"NO","YES")</f>
        <v>YES</v>
      </c>
    </row>
    <row r="370" spans="2:11" x14ac:dyDescent="0.25">
      <c r="B370" t="s">
        <v>726</v>
      </c>
      <c r="C370" t="s">
        <v>294</v>
      </c>
      <c r="D370" t="s">
        <v>295</v>
      </c>
      <c r="E370" t="s">
        <v>296</v>
      </c>
      <c r="F370" t="s">
        <v>5</v>
      </c>
      <c r="G370" t="s">
        <v>136</v>
      </c>
      <c r="H370" t="s">
        <v>28</v>
      </c>
      <c r="I370" s="1">
        <v>45335</v>
      </c>
      <c r="J370" s="4">
        <v>965</v>
      </c>
      <c r="K370" t="str">
        <f>IF(Table1[[#This Row],[Purchase Amount]]=0,"NO","YES")</f>
        <v>YES</v>
      </c>
    </row>
    <row r="371" spans="2:11" x14ac:dyDescent="0.25">
      <c r="B371" t="s">
        <v>727</v>
      </c>
      <c r="C371" t="s">
        <v>655</v>
      </c>
      <c r="D371" t="s">
        <v>656</v>
      </c>
      <c r="E371" t="s">
        <v>657</v>
      </c>
      <c r="F371" t="s">
        <v>5</v>
      </c>
      <c r="G371" t="s">
        <v>365</v>
      </c>
      <c r="H371" t="s">
        <v>34</v>
      </c>
      <c r="I371" s="1">
        <v>45335</v>
      </c>
      <c r="J371" s="4">
        <v>1140</v>
      </c>
      <c r="K371" t="str">
        <f>IF(Table1[[#This Row],[Purchase Amount]]=0,"NO","YES")</f>
        <v>YES</v>
      </c>
    </row>
    <row r="372" spans="2:11" x14ac:dyDescent="0.25">
      <c r="B372" t="s">
        <v>728</v>
      </c>
      <c r="C372" t="s">
        <v>455</v>
      </c>
      <c r="D372" t="s">
        <v>456</v>
      </c>
      <c r="E372" t="s">
        <v>457</v>
      </c>
      <c r="F372" t="s">
        <v>10</v>
      </c>
      <c r="G372" t="s">
        <v>44</v>
      </c>
      <c r="H372" t="s">
        <v>45</v>
      </c>
      <c r="I372" s="1">
        <v>45335</v>
      </c>
      <c r="J372" s="4">
        <v>790</v>
      </c>
      <c r="K372" t="str">
        <f>IF(Table1[[#This Row],[Purchase Amount]]=0,"NO","YES")</f>
        <v>YES</v>
      </c>
    </row>
    <row r="373" spans="2:11" x14ac:dyDescent="0.25">
      <c r="B373" t="s">
        <v>729</v>
      </c>
      <c r="C373" t="s">
        <v>215</v>
      </c>
      <c r="D373" t="s">
        <v>216</v>
      </c>
      <c r="E373" t="s">
        <v>217</v>
      </c>
      <c r="F373" t="s">
        <v>12</v>
      </c>
      <c r="G373" t="s">
        <v>331</v>
      </c>
      <c r="H373" t="s">
        <v>45</v>
      </c>
      <c r="I373" s="1">
        <v>45335</v>
      </c>
      <c r="J373" s="4">
        <v>695</v>
      </c>
      <c r="K373" t="str">
        <f>IF(Table1[[#This Row],[Purchase Amount]]=0,"NO","YES")</f>
        <v>YES</v>
      </c>
    </row>
    <row r="374" spans="2:11" x14ac:dyDescent="0.25">
      <c r="B374" t="s">
        <v>730</v>
      </c>
      <c r="C374" t="s">
        <v>96</v>
      </c>
      <c r="D374" t="s">
        <v>97</v>
      </c>
      <c r="E374" t="s">
        <v>98</v>
      </c>
      <c r="F374" t="s">
        <v>13</v>
      </c>
      <c r="G374" t="s">
        <v>111</v>
      </c>
      <c r="H374" t="s">
        <v>34</v>
      </c>
      <c r="I374" s="1">
        <v>45336</v>
      </c>
      <c r="J374" s="4">
        <v>1115</v>
      </c>
      <c r="K374" t="str">
        <f>IF(Table1[[#This Row],[Purchase Amount]]=0,"NO","YES")</f>
        <v>YES</v>
      </c>
    </row>
    <row r="375" spans="2:11" x14ac:dyDescent="0.25">
      <c r="B375" t="s">
        <v>731</v>
      </c>
      <c r="C375" t="s">
        <v>281</v>
      </c>
      <c r="D375" t="s">
        <v>282</v>
      </c>
      <c r="E375" t="s">
        <v>283</v>
      </c>
      <c r="F375" t="s">
        <v>4</v>
      </c>
      <c r="G375" t="s">
        <v>90</v>
      </c>
      <c r="H375" t="s">
        <v>28</v>
      </c>
      <c r="I375" s="1">
        <v>45336</v>
      </c>
      <c r="J375" s="4">
        <v>785</v>
      </c>
      <c r="K375" t="str">
        <f>IF(Table1[[#This Row],[Purchase Amount]]=0,"NO","YES")</f>
        <v>YES</v>
      </c>
    </row>
    <row r="376" spans="2:11" x14ac:dyDescent="0.25">
      <c r="B376" t="s">
        <v>732</v>
      </c>
      <c r="C376" t="s">
        <v>52</v>
      </c>
      <c r="D376" t="s">
        <v>53</v>
      </c>
      <c r="E376" t="s">
        <v>54</v>
      </c>
      <c r="F376" t="s">
        <v>11</v>
      </c>
      <c r="G376" t="s">
        <v>197</v>
      </c>
      <c r="H376" t="s">
        <v>34</v>
      </c>
      <c r="I376" s="1">
        <v>45336</v>
      </c>
      <c r="J376" s="4">
        <v>255</v>
      </c>
      <c r="K376" t="str">
        <f>IF(Table1[[#This Row],[Purchase Amount]]=0,"NO","YES")</f>
        <v>YES</v>
      </c>
    </row>
    <row r="377" spans="2:11" x14ac:dyDescent="0.25">
      <c r="B377" t="s">
        <v>733</v>
      </c>
      <c r="C377" t="s">
        <v>319</v>
      </c>
      <c r="D377" t="s">
        <v>320</v>
      </c>
      <c r="E377" t="s">
        <v>321</v>
      </c>
      <c r="F377" t="s">
        <v>6</v>
      </c>
      <c r="G377" t="s">
        <v>149</v>
      </c>
      <c r="H377" t="s">
        <v>28</v>
      </c>
      <c r="I377" s="1">
        <v>45336</v>
      </c>
      <c r="J377" s="4">
        <v>15</v>
      </c>
      <c r="K377" t="str">
        <f>IF(Table1[[#This Row],[Purchase Amount]]=0,"NO","YES")</f>
        <v>YES</v>
      </c>
    </row>
    <row r="378" spans="2:11" x14ac:dyDescent="0.25">
      <c r="B378" t="s">
        <v>734</v>
      </c>
      <c r="C378" t="s">
        <v>538</v>
      </c>
      <c r="D378" t="s">
        <v>539</v>
      </c>
      <c r="E378" t="s">
        <v>540</v>
      </c>
      <c r="F378" t="s">
        <v>12</v>
      </c>
      <c r="G378" t="s">
        <v>504</v>
      </c>
      <c r="H378" t="s">
        <v>34</v>
      </c>
      <c r="I378" s="1">
        <v>45336</v>
      </c>
      <c r="J378" s="4">
        <v>440</v>
      </c>
      <c r="K378" t="str">
        <f>IF(Table1[[#This Row],[Purchase Amount]]=0,"NO","YES")</f>
        <v>YES</v>
      </c>
    </row>
    <row r="379" spans="2:11" x14ac:dyDescent="0.25">
      <c r="B379" t="s">
        <v>735</v>
      </c>
      <c r="C379" t="s">
        <v>254</v>
      </c>
      <c r="D379" t="s">
        <v>255</v>
      </c>
      <c r="E379" t="s">
        <v>256</v>
      </c>
      <c r="F379" t="s">
        <v>4</v>
      </c>
      <c r="G379" t="s">
        <v>227</v>
      </c>
      <c r="H379" t="s">
        <v>45</v>
      </c>
      <c r="I379" s="1">
        <v>45336</v>
      </c>
      <c r="J379" s="4">
        <v>1615</v>
      </c>
      <c r="K379" t="str">
        <f>IF(Table1[[#This Row],[Purchase Amount]]=0,"NO","YES")</f>
        <v>YES</v>
      </c>
    </row>
    <row r="380" spans="2:11" x14ac:dyDescent="0.25">
      <c r="B380" t="s">
        <v>736</v>
      </c>
      <c r="C380" t="s">
        <v>538</v>
      </c>
      <c r="D380" t="s">
        <v>539</v>
      </c>
      <c r="E380" t="s">
        <v>540</v>
      </c>
      <c r="F380" t="s">
        <v>12</v>
      </c>
      <c r="G380" t="s">
        <v>130</v>
      </c>
      <c r="H380" t="s">
        <v>28</v>
      </c>
      <c r="I380" s="1">
        <v>45336</v>
      </c>
      <c r="J380" s="4">
        <v>195</v>
      </c>
      <c r="K380" t="str">
        <f>IF(Table1[[#This Row],[Purchase Amount]]=0,"NO","YES")</f>
        <v>YES</v>
      </c>
    </row>
    <row r="381" spans="2:11" x14ac:dyDescent="0.25">
      <c r="B381" t="s">
        <v>737</v>
      </c>
      <c r="C381" t="s">
        <v>263</v>
      </c>
      <c r="D381" t="s">
        <v>264</v>
      </c>
      <c r="E381" t="s">
        <v>265</v>
      </c>
      <c r="F381" t="s">
        <v>11</v>
      </c>
      <c r="G381" t="s">
        <v>197</v>
      </c>
      <c r="H381" t="s">
        <v>45</v>
      </c>
      <c r="I381" s="1">
        <v>45337</v>
      </c>
      <c r="K381" t="str">
        <f>IF(Table1[[#This Row],[Purchase Amount]]=0,"NO","YES")</f>
        <v>NO</v>
      </c>
    </row>
    <row r="382" spans="2:11" x14ac:dyDescent="0.25">
      <c r="B382" t="s">
        <v>738</v>
      </c>
      <c r="C382" t="s">
        <v>92</v>
      </c>
      <c r="D382" t="s">
        <v>93</v>
      </c>
      <c r="E382" t="s">
        <v>94</v>
      </c>
      <c r="F382" t="s">
        <v>4</v>
      </c>
      <c r="G382" t="s">
        <v>75</v>
      </c>
      <c r="H382" t="s">
        <v>34</v>
      </c>
      <c r="I382" s="1">
        <v>45337</v>
      </c>
      <c r="J382" s="4">
        <v>765</v>
      </c>
      <c r="K382" t="str">
        <f>IF(Table1[[#This Row],[Purchase Amount]]=0,"NO","YES")</f>
        <v>YES</v>
      </c>
    </row>
    <row r="383" spans="2:11" x14ac:dyDescent="0.25">
      <c r="B383" t="s">
        <v>739</v>
      </c>
      <c r="C383" t="s">
        <v>263</v>
      </c>
      <c r="D383" t="s">
        <v>264</v>
      </c>
      <c r="E383" t="s">
        <v>265</v>
      </c>
      <c r="F383" t="s">
        <v>11</v>
      </c>
      <c r="G383" t="s">
        <v>27</v>
      </c>
      <c r="H383" t="s">
        <v>45</v>
      </c>
      <c r="I383" s="1">
        <v>45337</v>
      </c>
      <c r="J383" s="4">
        <v>175</v>
      </c>
      <c r="K383" t="str">
        <f>IF(Table1[[#This Row],[Purchase Amount]]=0,"NO","YES")</f>
        <v>YES</v>
      </c>
    </row>
    <row r="384" spans="2:11" x14ac:dyDescent="0.25">
      <c r="B384" t="s">
        <v>740</v>
      </c>
      <c r="C384" t="s">
        <v>741</v>
      </c>
      <c r="D384" t="s">
        <v>742</v>
      </c>
      <c r="E384" t="s">
        <v>743</v>
      </c>
      <c r="F384" t="s">
        <v>6</v>
      </c>
      <c r="G384" t="s">
        <v>197</v>
      </c>
      <c r="H384" t="s">
        <v>100</v>
      </c>
      <c r="I384" s="1">
        <v>45337</v>
      </c>
      <c r="J384" s="4">
        <v>270</v>
      </c>
      <c r="K384" t="str">
        <f>IF(Table1[[#This Row],[Purchase Amount]]=0,"NO","YES")</f>
        <v>YES</v>
      </c>
    </row>
    <row r="385" spans="2:11" x14ac:dyDescent="0.25">
      <c r="B385" t="s">
        <v>744</v>
      </c>
      <c r="C385" t="s">
        <v>215</v>
      </c>
      <c r="D385" t="s">
        <v>216</v>
      </c>
      <c r="E385" t="s">
        <v>217</v>
      </c>
      <c r="F385" t="s">
        <v>12</v>
      </c>
      <c r="G385" t="s">
        <v>197</v>
      </c>
      <c r="H385" t="s">
        <v>45</v>
      </c>
      <c r="I385" s="1">
        <v>45338</v>
      </c>
      <c r="K385" t="str">
        <f>IF(Table1[[#This Row],[Purchase Amount]]=0,"NO","YES")</f>
        <v>NO</v>
      </c>
    </row>
    <row r="386" spans="2:11" x14ac:dyDescent="0.25">
      <c r="B386" t="s">
        <v>745</v>
      </c>
      <c r="C386" t="s">
        <v>302</v>
      </c>
      <c r="D386" t="s">
        <v>303</v>
      </c>
      <c r="E386" t="s">
        <v>304</v>
      </c>
      <c r="F386" t="s">
        <v>4</v>
      </c>
      <c r="G386" t="s">
        <v>222</v>
      </c>
      <c r="H386" t="s">
        <v>34</v>
      </c>
      <c r="I386" s="1">
        <v>45338</v>
      </c>
      <c r="J386" s="4">
        <v>525</v>
      </c>
      <c r="K386" t="str">
        <f>IF(Table1[[#This Row],[Purchase Amount]]=0,"NO","YES")</f>
        <v>YES</v>
      </c>
    </row>
    <row r="387" spans="2:11" x14ac:dyDescent="0.25">
      <c r="B387" t="s">
        <v>746</v>
      </c>
      <c r="C387" t="s">
        <v>41</v>
      </c>
      <c r="D387" t="s">
        <v>42</v>
      </c>
      <c r="E387" t="s">
        <v>43</v>
      </c>
      <c r="F387" t="s">
        <v>12</v>
      </c>
      <c r="G387" t="s">
        <v>449</v>
      </c>
      <c r="H387" t="s">
        <v>28</v>
      </c>
      <c r="I387" s="1">
        <v>45338</v>
      </c>
      <c r="J387" s="4">
        <v>710</v>
      </c>
      <c r="K387" t="str">
        <f>IF(Table1[[#This Row],[Purchase Amount]]=0,"NO","YES")</f>
        <v>YES</v>
      </c>
    </row>
    <row r="388" spans="2:11" x14ac:dyDescent="0.25">
      <c r="B388" t="s">
        <v>747</v>
      </c>
      <c r="C388" t="s">
        <v>272</v>
      </c>
      <c r="D388" t="s">
        <v>273</v>
      </c>
      <c r="E388" t="s">
        <v>274</v>
      </c>
      <c r="F388" t="s">
        <v>9</v>
      </c>
      <c r="G388" t="s">
        <v>212</v>
      </c>
      <c r="H388" t="s">
        <v>34</v>
      </c>
      <c r="I388" s="1">
        <v>45338</v>
      </c>
      <c r="J388" s="4">
        <v>1220</v>
      </c>
      <c r="K388" t="str">
        <f>IF(Table1[[#This Row],[Purchase Amount]]=0,"NO","YES")</f>
        <v>YES</v>
      </c>
    </row>
    <row r="389" spans="2:11" x14ac:dyDescent="0.25">
      <c r="B389" t="s">
        <v>748</v>
      </c>
      <c r="C389" t="s">
        <v>290</v>
      </c>
      <c r="D389" t="s">
        <v>291</v>
      </c>
      <c r="E389" t="s">
        <v>292</v>
      </c>
      <c r="F389" t="s">
        <v>5</v>
      </c>
      <c r="G389" t="s">
        <v>130</v>
      </c>
      <c r="H389" t="s">
        <v>45</v>
      </c>
      <c r="I389" s="1">
        <v>45338</v>
      </c>
      <c r="J389" s="4">
        <v>85</v>
      </c>
      <c r="K389" t="str">
        <f>IF(Table1[[#This Row],[Purchase Amount]]=0,"NO","YES")</f>
        <v>YES</v>
      </c>
    </row>
    <row r="390" spans="2:11" x14ac:dyDescent="0.25">
      <c r="B390" t="s">
        <v>749</v>
      </c>
      <c r="C390" t="s">
        <v>102</v>
      </c>
      <c r="D390" t="s">
        <v>103</v>
      </c>
      <c r="E390" t="s">
        <v>104</v>
      </c>
      <c r="F390" t="s">
        <v>15</v>
      </c>
      <c r="G390" t="s">
        <v>166</v>
      </c>
      <c r="H390" t="s">
        <v>45</v>
      </c>
      <c r="I390" s="1">
        <v>45338</v>
      </c>
      <c r="J390" s="4">
        <v>875</v>
      </c>
      <c r="K390" t="str">
        <f>IF(Table1[[#This Row],[Purchase Amount]]=0,"NO","YES")</f>
        <v>YES</v>
      </c>
    </row>
    <row r="391" spans="2:11" x14ac:dyDescent="0.25">
      <c r="B391" t="s">
        <v>750</v>
      </c>
      <c r="C391" t="s">
        <v>314</v>
      </c>
      <c r="D391" t="s">
        <v>315</v>
      </c>
      <c r="E391" t="s">
        <v>316</v>
      </c>
      <c r="F391" t="s">
        <v>5</v>
      </c>
      <c r="G391" t="s">
        <v>365</v>
      </c>
      <c r="H391" t="s">
        <v>28</v>
      </c>
      <c r="I391" s="1">
        <v>45338</v>
      </c>
      <c r="J391" s="4">
        <v>185</v>
      </c>
      <c r="K391" t="str">
        <f>IF(Table1[[#This Row],[Purchase Amount]]=0,"NO","YES")</f>
        <v>YES</v>
      </c>
    </row>
    <row r="392" spans="2:11" x14ac:dyDescent="0.25">
      <c r="B392" t="s">
        <v>751</v>
      </c>
      <c r="C392" t="s">
        <v>161</v>
      </c>
      <c r="D392" t="s">
        <v>162</v>
      </c>
      <c r="E392" t="s">
        <v>163</v>
      </c>
      <c r="F392" t="s">
        <v>6</v>
      </c>
      <c r="G392" t="s">
        <v>288</v>
      </c>
      <c r="H392" t="s">
        <v>45</v>
      </c>
      <c r="I392" s="1">
        <v>45338</v>
      </c>
      <c r="J392" s="4">
        <v>610</v>
      </c>
      <c r="K392" t="str">
        <f>IF(Table1[[#This Row],[Purchase Amount]]=0,"NO","YES")</f>
        <v>YES</v>
      </c>
    </row>
    <row r="393" spans="2:11" x14ac:dyDescent="0.25">
      <c r="B393" t="s">
        <v>752</v>
      </c>
      <c r="C393" t="s">
        <v>319</v>
      </c>
      <c r="D393" t="s">
        <v>320</v>
      </c>
      <c r="E393" t="s">
        <v>321</v>
      </c>
      <c r="F393" t="s">
        <v>6</v>
      </c>
      <c r="G393" t="s">
        <v>381</v>
      </c>
      <c r="H393" t="s">
        <v>28</v>
      </c>
      <c r="I393" s="1">
        <v>45339</v>
      </c>
      <c r="K393" t="str">
        <f>IF(Table1[[#This Row],[Purchase Amount]]=0,"NO","YES")</f>
        <v>NO</v>
      </c>
    </row>
    <row r="394" spans="2:11" x14ac:dyDescent="0.25">
      <c r="B394" t="s">
        <v>753</v>
      </c>
      <c r="C394" t="s">
        <v>314</v>
      </c>
      <c r="D394" t="s">
        <v>315</v>
      </c>
      <c r="E394" t="s">
        <v>316</v>
      </c>
      <c r="F394" t="s">
        <v>5</v>
      </c>
      <c r="G394" t="s">
        <v>232</v>
      </c>
      <c r="H394" t="s">
        <v>100</v>
      </c>
      <c r="I394" s="1">
        <v>45339</v>
      </c>
      <c r="J394" s="4">
        <v>865</v>
      </c>
      <c r="K394" t="str">
        <f>IF(Table1[[#This Row],[Purchase Amount]]=0,"NO","YES")</f>
        <v>YES</v>
      </c>
    </row>
    <row r="395" spans="2:11" x14ac:dyDescent="0.25">
      <c r="B395" t="s">
        <v>754</v>
      </c>
      <c r="C395" t="s">
        <v>378</v>
      </c>
      <c r="D395" t="s">
        <v>379</v>
      </c>
      <c r="E395" t="s">
        <v>380</v>
      </c>
      <c r="F395" t="s">
        <v>14</v>
      </c>
      <c r="G395" t="s">
        <v>166</v>
      </c>
      <c r="H395" t="s">
        <v>28</v>
      </c>
      <c r="I395" s="1">
        <v>45340</v>
      </c>
      <c r="K395" t="str">
        <f>IF(Table1[[#This Row],[Purchase Amount]]=0,"NO","YES")</f>
        <v>NO</v>
      </c>
    </row>
    <row r="396" spans="2:11" x14ac:dyDescent="0.25">
      <c r="B396" t="s">
        <v>755</v>
      </c>
      <c r="C396" t="s">
        <v>442</v>
      </c>
      <c r="D396" t="s">
        <v>443</v>
      </c>
      <c r="E396" t="s">
        <v>444</v>
      </c>
      <c r="F396" t="s">
        <v>9</v>
      </c>
      <c r="G396" t="s">
        <v>105</v>
      </c>
      <c r="H396" t="s">
        <v>100</v>
      </c>
      <c r="I396" s="1">
        <v>45340</v>
      </c>
      <c r="J396" s="4">
        <v>365</v>
      </c>
      <c r="K396" t="str">
        <f>IF(Table1[[#This Row],[Purchase Amount]]=0,"NO","YES")</f>
        <v>YES</v>
      </c>
    </row>
    <row r="397" spans="2:11" x14ac:dyDescent="0.25">
      <c r="B397" t="s">
        <v>756</v>
      </c>
      <c r="C397" t="s">
        <v>571</v>
      </c>
      <c r="D397" t="s">
        <v>572</v>
      </c>
      <c r="E397" t="s">
        <v>573</v>
      </c>
      <c r="F397" t="s">
        <v>12</v>
      </c>
      <c r="G397" t="s">
        <v>65</v>
      </c>
      <c r="H397" t="s">
        <v>45</v>
      </c>
      <c r="I397" s="1">
        <v>45340</v>
      </c>
      <c r="J397" s="4">
        <v>390</v>
      </c>
      <c r="K397" t="str">
        <f>IF(Table1[[#This Row],[Purchase Amount]]=0,"NO","YES")</f>
        <v>YES</v>
      </c>
    </row>
    <row r="398" spans="2:11" x14ac:dyDescent="0.25">
      <c r="B398" t="s">
        <v>757</v>
      </c>
      <c r="C398" t="s">
        <v>151</v>
      </c>
      <c r="D398" t="s">
        <v>152</v>
      </c>
      <c r="E398" t="s">
        <v>153</v>
      </c>
      <c r="F398" t="s">
        <v>5</v>
      </c>
      <c r="G398" t="s">
        <v>449</v>
      </c>
      <c r="H398" t="s">
        <v>28</v>
      </c>
      <c r="I398" s="1">
        <v>45341</v>
      </c>
      <c r="K398" t="str">
        <f>IF(Table1[[#This Row],[Purchase Amount]]=0,"NO","YES")</f>
        <v>NO</v>
      </c>
    </row>
    <row r="399" spans="2:11" x14ac:dyDescent="0.25">
      <c r="B399" t="s">
        <v>758</v>
      </c>
      <c r="C399" t="s">
        <v>438</v>
      </c>
      <c r="D399" t="s">
        <v>439</v>
      </c>
      <c r="E399" t="s">
        <v>440</v>
      </c>
      <c r="F399" t="s">
        <v>5</v>
      </c>
      <c r="G399" t="s">
        <v>197</v>
      </c>
      <c r="H399" t="s">
        <v>34</v>
      </c>
      <c r="I399" s="1">
        <v>45341</v>
      </c>
      <c r="K399" t="str">
        <f>IF(Table1[[#This Row],[Purchase Amount]]=0,"NO","YES")</f>
        <v>NO</v>
      </c>
    </row>
    <row r="400" spans="2:11" x14ac:dyDescent="0.25">
      <c r="B400" t="s">
        <v>759</v>
      </c>
      <c r="C400" t="s">
        <v>194</v>
      </c>
      <c r="D400" t="s">
        <v>195</v>
      </c>
      <c r="E400" t="s">
        <v>196</v>
      </c>
      <c r="F400" t="s">
        <v>16</v>
      </c>
      <c r="G400" t="s">
        <v>44</v>
      </c>
      <c r="H400" t="s">
        <v>28</v>
      </c>
      <c r="I400" s="1">
        <v>45341</v>
      </c>
      <c r="J400" s="4">
        <v>640</v>
      </c>
      <c r="K400" t="str">
        <f>IF(Table1[[#This Row],[Purchase Amount]]=0,"NO","YES")</f>
        <v>YES</v>
      </c>
    </row>
    <row r="401" spans="2:11" x14ac:dyDescent="0.25">
      <c r="B401" t="s">
        <v>760</v>
      </c>
      <c r="C401" t="s">
        <v>290</v>
      </c>
      <c r="D401" t="s">
        <v>291</v>
      </c>
      <c r="E401" t="s">
        <v>292</v>
      </c>
      <c r="F401" t="s">
        <v>5</v>
      </c>
      <c r="G401" t="s">
        <v>39</v>
      </c>
      <c r="H401" t="s">
        <v>100</v>
      </c>
      <c r="I401" s="1">
        <v>45341</v>
      </c>
      <c r="J401" s="4">
        <v>365</v>
      </c>
      <c r="K401" t="str">
        <f>IF(Table1[[#This Row],[Purchase Amount]]=0,"NO","YES")</f>
        <v>YES</v>
      </c>
    </row>
    <row r="402" spans="2:11" x14ac:dyDescent="0.25">
      <c r="B402" t="s">
        <v>761</v>
      </c>
      <c r="C402" t="s">
        <v>41</v>
      </c>
      <c r="D402" t="s">
        <v>42</v>
      </c>
      <c r="E402" t="s">
        <v>43</v>
      </c>
      <c r="F402" t="s">
        <v>12</v>
      </c>
      <c r="G402" t="s">
        <v>381</v>
      </c>
      <c r="H402" t="s">
        <v>34</v>
      </c>
      <c r="I402" s="1">
        <v>45341</v>
      </c>
      <c r="J402" s="4">
        <v>420</v>
      </c>
      <c r="K402" t="str">
        <f>IF(Table1[[#This Row],[Purchase Amount]]=0,"NO","YES")</f>
        <v>YES</v>
      </c>
    </row>
    <row r="403" spans="2:11" x14ac:dyDescent="0.25">
      <c r="B403" t="s">
        <v>762</v>
      </c>
      <c r="C403" t="s">
        <v>156</v>
      </c>
      <c r="D403" t="s">
        <v>157</v>
      </c>
      <c r="E403" t="s">
        <v>158</v>
      </c>
      <c r="F403" t="s">
        <v>16</v>
      </c>
      <c r="G403" t="s">
        <v>44</v>
      </c>
      <c r="H403" t="s">
        <v>34</v>
      </c>
      <c r="I403" s="1">
        <v>45342</v>
      </c>
      <c r="K403" t="str">
        <f>IF(Table1[[#This Row],[Purchase Amount]]=0,"NO","YES")</f>
        <v>NO</v>
      </c>
    </row>
    <row r="404" spans="2:11" x14ac:dyDescent="0.25">
      <c r="B404" t="s">
        <v>763</v>
      </c>
      <c r="C404" t="s">
        <v>281</v>
      </c>
      <c r="D404" t="s">
        <v>282</v>
      </c>
      <c r="E404" t="s">
        <v>283</v>
      </c>
      <c r="F404" t="s">
        <v>4</v>
      </c>
      <c r="G404" t="s">
        <v>164</v>
      </c>
      <c r="H404" t="s">
        <v>45</v>
      </c>
      <c r="I404" s="1">
        <v>45342</v>
      </c>
      <c r="K404" t="str">
        <f>IF(Table1[[#This Row],[Purchase Amount]]=0,"NO","YES")</f>
        <v>NO</v>
      </c>
    </row>
    <row r="405" spans="2:11" x14ac:dyDescent="0.25">
      <c r="B405" t="s">
        <v>764</v>
      </c>
      <c r="C405" t="s">
        <v>30</v>
      </c>
      <c r="D405" t="s">
        <v>31</v>
      </c>
      <c r="E405" t="s">
        <v>32</v>
      </c>
      <c r="F405" t="s">
        <v>14</v>
      </c>
      <c r="G405" t="s">
        <v>483</v>
      </c>
      <c r="H405" t="s">
        <v>34</v>
      </c>
      <c r="I405" s="1">
        <v>45342</v>
      </c>
      <c r="J405" s="4">
        <v>325</v>
      </c>
      <c r="K405" t="str">
        <f>IF(Table1[[#This Row],[Purchase Amount]]=0,"NO","YES")</f>
        <v>YES</v>
      </c>
    </row>
    <row r="406" spans="2:11" x14ac:dyDescent="0.25">
      <c r="B406" t="s">
        <v>765</v>
      </c>
      <c r="C406" t="s">
        <v>461</v>
      </c>
      <c r="D406" t="s">
        <v>462</v>
      </c>
      <c r="E406" t="s">
        <v>463</v>
      </c>
      <c r="F406" t="s">
        <v>5</v>
      </c>
      <c r="G406" t="s">
        <v>504</v>
      </c>
      <c r="H406" t="s">
        <v>28</v>
      </c>
      <c r="I406" s="1">
        <v>45343</v>
      </c>
      <c r="J406" s="4">
        <v>1300</v>
      </c>
      <c r="K406" t="str">
        <f>IF(Table1[[#This Row],[Purchase Amount]]=0,"NO","YES")</f>
        <v>YES</v>
      </c>
    </row>
    <row r="407" spans="2:11" x14ac:dyDescent="0.25">
      <c r="B407" t="s">
        <v>766</v>
      </c>
      <c r="C407" t="s">
        <v>455</v>
      </c>
      <c r="D407" t="s">
        <v>456</v>
      </c>
      <c r="E407" t="s">
        <v>457</v>
      </c>
      <c r="F407" t="s">
        <v>10</v>
      </c>
      <c r="G407" t="s">
        <v>311</v>
      </c>
      <c r="H407" t="s">
        <v>28</v>
      </c>
      <c r="I407" s="1">
        <v>45343</v>
      </c>
      <c r="J407" s="4">
        <v>270</v>
      </c>
      <c r="K407" t="str">
        <f>IF(Table1[[#This Row],[Purchase Amount]]=0,"NO","YES")</f>
        <v>YES</v>
      </c>
    </row>
    <row r="408" spans="2:11" x14ac:dyDescent="0.25">
      <c r="B408" t="s">
        <v>767</v>
      </c>
      <c r="C408" t="s">
        <v>314</v>
      </c>
      <c r="D408" t="s">
        <v>315</v>
      </c>
      <c r="E408" t="s">
        <v>316</v>
      </c>
      <c r="F408" t="s">
        <v>5</v>
      </c>
      <c r="G408" t="s">
        <v>212</v>
      </c>
      <c r="H408" t="s">
        <v>45</v>
      </c>
      <c r="I408" s="1">
        <v>45344</v>
      </c>
      <c r="K408" t="str">
        <f>IF(Table1[[#This Row],[Purchase Amount]]=0,"NO","YES")</f>
        <v>NO</v>
      </c>
    </row>
    <row r="409" spans="2:11" x14ac:dyDescent="0.25">
      <c r="B409" t="s">
        <v>768</v>
      </c>
      <c r="C409" t="s">
        <v>92</v>
      </c>
      <c r="D409" t="s">
        <v>93</v>
      </c>
      <c r="E409" t="s">
        <v>94</v>
      </c>
      <c r="F409" t="s">
        <v>4</v>
      </c>
      <c r="G409" t="s">
        <v>429</v>
      </c>
      <c r="H409" t="s">
        <v>28</v>
      </c>
      <c r="I409" s="1">
        <v>45344</v>
      </c>
      <c r="J409" s="4">
        <v>975</v>
      </c>
      <c r="K409" t="str">
        <f>IF(Table1[[#This Row],[Purchase Amount]]=0,"NO","YES")</f>
        <v>YES</v>
      </c>
    </row>
    <row r="410" spans="2:11" x14ac:dyDescent="0.25">
      <c r="B410" t="s">
        <v>769</v>
      </c>
      <c r="C410" t="s">
        <v>67</v>
      </c>
      <c r="D410" t="s">
        <v>68</v>
      </c>
      <c r="E410" t="s">
        <v>69</v>
      </c>
      <c r="F410" t="s">
        <v>11</v>
      </c>
      <c r="G410" t="s">
        <v>159</v>
      </c>
      <c r="H410" t="s">
        <v>28</v>
      </c>
      <c r="I410" s="1">
        <v>45344</v>
      </c>
      <c r="J410" s="4">
        <v>415</v>
      </c>
      <c r="K410" t="str">
        <f>IF(Table1[[#This Row],[Purchase Amount]]=0,"NO","YES")</f>
        <v>YES</v>
      </c>
    </row>
    <row r="411" spans="2:11" x14ac:dyDescent="0.25">
      <c r="B411" t="s">
        <v>770</v>
      </c>
      <c r="C411" t="s">
        <v>294</v>
      </c>
      <c r="D411" t="s">
        <v>295</v>
      </c>
      <c r="E411" t="s">
        <v>296</v>
      </c>
      <c r="F411" t="s">
        <v>5</v>
      </c>
      <c r="G411" t="s">
        <v>242</v>
      </c>
      <c r="H411" t="s">
        <v>45</v>
      </c>
      <c r="I411" s="1">
        <v>45344</v>
      </c>
      <c r="J411" s="4">
        <v>935</v>
      </c>
      <c r="K411" t="str">
        <f>IF(Table1[[#This Row],[Purchase Amount]]=0,"NO","YES")</f>
        <v>YES</v>
      </c>
    </row>
    <row r="412" spans="2:11" x14ac:dyDescent="0.25">
      <c r="B412" t="s">
        <v>771</v>
      </c>
      <c r="C412" t="s">
        <v>362</v>
      </c>
      <c r="D412" t="s">
        <v>363</v>
      </c>
      <c r="E412" t="s">
        <v>364</v>
      </c>
      <c r="F412" t="s">
        <v>15</v>
      </c>
      <c r="G412" t="s">
        <v>154</v>
      </c>
      <c r="H412" t="s">
        <v>34</v>
      </c>
      <c r="I412" s="1">
        <v>45344</v>
      </c>
      <c r="J412" s="4">
        <v>185</v>
      </c>
      <c r="K412" t="str">
        <f>IF(Table1[[#This Row],[Purchase Amount]]=0,"NO","YES")</f>
        <v>YES</v>
      </c>
    </row>
    <row r="413" spans="2:11" x14ac:dyDescent="0.25">
      <c r="B413" t="s">
        <v>772</v>
      </c>
      <c r="C413" t="s">
        <v>272</v>
      </c>
      <c r="D413" t="s">
        <v>273</v>
      </c>
      <c r="E413" t="s">
        <v>274</v>
      </c>
      <c r="F413" t="s">
        <v>9</v>
      </c>
      <c r="G413" t="s">
        <v>412</v>
      </c>
      <c r="H413" t="s">
        <v>28</v>
      </c>
      <c r="I413" s="1">
        <v>45344</v>
      </c>
      <c r="J413" s="4">
        <v>395</v>
      </c>
      <c r="K413" t="str">
        <f>IF(Table1[[#This Row],[Purchase Amount]]=0,"NO","YES")</f>
        <v>YES</v>
      </c>
    </row>
    <row r="414" spans="2:11" x14ac:dyDescent="0.25">
      <c r="B414" t="s">
        <v>773</v>
      </c>
      <c r="C414" t="s">
        <v>388</v>
      </c>
      <c r="D414" t="s">
        <v>389</v>
      </c>
      <c r="E414" t="s">
        <v>390</v>
      </c>
      <c r="F414" t="s">
        <v>16</v>
      </c>
      <c r="G414" t="s">
        <v>306</v>
      </c>
      <c r="H414" t="s">
        <v>28</v>
      </c>
      <c r="I414" s="1">
        <v>45345</v>
      </c>
      <c r="J414" s="4">
        <v>10</v>
      </c>
      <c r="K414" t="str">
        <f>IF(Table1[[#This Row],[Purchase Amount]]=0,"NO","YES")</f>
        <v>YES</v>
      </c>
    </row>
    <row r="415" spans="2:11" x14ac:dyDescent="0.25">
      <c r="B415" t="s">
        <v>774</v>
      </c>
      <c r="C415" t="s">
        <v>643</v>
      </c>
      <c r="D415" t="s">
        <v>644</v>
      </c>
      <c r="E415" t="s">
        <v>645</v>
      </c>
      <c r="F415" t="s">
        <v>11</v>
      </c>
      <c r="G415" t="s">
        <v>222</v>
      </c>
      <c r="H415" t="s">
        <v>28</v>
      </c>
      <c r="I415" s="1">
        <v>45345</v>
      </c>
      <c r="J415" s="4">
        <v>1550</v>
      </c>
      <c r="K415" t="str">
        <f>IF(Table1[[#This Row],[Purchase Amount]]=0,"NO","YES")</f>
        <v>YES</v>
      </c>
    </row>
    <row r="416" spans="2:11" x14ac:dyDescent="0.25">
      <c r="B416" t="s">
        <v>775</v>
      </c>
      <c r="C416" t="s">
        <v>431</v>
      </c>
      <c r="D416" t="s">
        <v>432</v>
      </c>
      <c r="E416" t="s">
        <v>433</v>
      </c>
      <c r="F416" t="s">
        <v>14</v>
      </c>
      <c r="G416" t="s">
        <v>130</v>
      </c>
      <c r="H416" t="s">
        <v>34</v>
      </c>
      <c r="I416" s="1">
        <v>45345</v>
      </c>
      <c r="J416" s="4">
        <v>10</v>
      </c>
      <c r="K416" t="str">
        <f>IF(Table1[[#This Row],[Purchase Amount]]=0,"NO","YES")</f>
        <v>YES</v>
      </c>
    </row>
    <row r="417" spans="2:11" x14ac:dyDescent="0.25">
      <c r="B417" t="s">
        <v>776</v>
      </c>
      <c r="C417" t="s">
        <v>259</v>
      </c>
      <c r="D417" t="s">
        <v>260</v>
      </c>
      <c r="E417" t="s">
        <v>261</v>
      </c>
      <c r="F417" t="s">
        <v>7</v>
      </c>
      <c r="G417" t="s">
        <v>429</v>
      </c>
      <c r="H417" t="s">
        <v>28</v>
      </c>
      <c r="I417" s="1">
        <v>45345</v>
      </c>
      <c r="J417" s="4">
        <v>60</v>
      </c>
      <c r="K417" t="str">
        <f>IF(Table1[[#This Row],[Purchase Amount]]=0,"NO","YES")</f>
        <v>YES</v>
      </c>
    </row>
    <row r="418" spans="2:11" x14ac:dyDescent="0.25">
      <c r="B418" t="s">
        <v>777</v>
      </c>
      <c r="C418" t="s">
        <v>208</v>
      </c>
      <c r="D418" t="s">
        <v>209</v>
      </c>
      <c r="E418" t="s">
        <v>210</v>
      </c>
      <c r="F418" t="s">
        <v>11</v>
      </c>
      <c r="G418" t="s">
        <v>44</v>
      </c>
      <c r="H418" t="s">
        <v>45</v>
      </c>
      <c r="I418" s="1">
        <v>45345</v>
      </c>
      <c r="J418" s="4">
        <v>570</v>
      </c>
      <c r="K418" t="str">
        <f>IF(Table1[[#This Row],[Purchase Amount]]=0,"NO","YES")</f>
        <v>YES</v>
      </c>
    </row>
    <row r="419" spans="2:11" x14ac:dyDescent="0.25">
      <c r="B419" t="s">
        <v>778</v>
      </c>
      <c r="C419" t="s">
        <v>229</v>
      </c>
      <c r="D419" t="s">
        <v>230</v>
      </c>
      <c r="E419" t="s">
        <v>231</v>
      </c>
      <c r="F419" t="s">
        <v>12</v>
      </c>
      <c r="G419" t="s">
        <v>136</v>
      </c>
      <c r="H419" t="s">
        <v>28</v>
      </c>
      <c r="I419" s="1">
        <v>45346</v>
      </c>
      <c r="K419" t="str">
        <f>IF(Table1[[#This Row],[Purchase Amount]]=0,"NO","YES")</f>
        <v>NO</v>
      </c>
    </row>
    <row r="420" spans="2:11" x14ac:dyDescent="0.25">
      <c r="B420" t="s">
        <v>779</v>
      </c>
      <c r="C420" t="s">
        <v>323</v>
      </c>
      <c r="D420" t="s">
        <v>324</v>
      </c>
      <c r="E420" t="s">
        <v>325</v>
      </c>
      <c r="F420" t="s">
        <v>4</v>
      </c>
      <c r="G420" t="s">
        <v>648</v>
      </c>
      <c r="H420" t="s">
        <v>28</v>
      </c>
      <c r="I420" s="1">
        <v>45346</v>
      </c>
      <c r="J420" s="4">
        <v>1490</v>
      </c>
      <c r="K420" t="str">
        <f>IF(Table1[[#This Row],[Purchase Amount]]=0,"NO","YES")</f>
        <v>YES</v>
      </c>
    </row>
    <row r="421" spans="2:11" x14ac:dyDescent="0.25">
      <c r="B421" t="s">
        <v>780</v>
      </c>
      <c r="C421" t="s">
        <v>323</v>
      </c>
      <c r="D421" t="s">
        <v>324</v>
      </c>
      <c r="E421" t="s">
        <v>325</v>
      </c>
      <c r="F421" t="s">
        <v>4</v>
      </c>
      <c r="G421" t="s">
        <v>60</v>
      </c>
      <c r="H421" t="s">
        <v>45</v>
      </c>
      <c r="I421" s="1">
        <v>45346</v>
      </c>
      <c r="J421" s="4">
        <v>950</v>
      </c>
      <c r="K421" t="str">
        <f>IF(Table1[[#This Row],[Purchase Amount]]=0,"NO","YES")</f>
        <v>YES</v>
      </c>
    </row>
    <row r="422" spans="2:11" x14ac:dyDescent="0.25">
      <c r="B422" t="s">
        <v>781</v>
      </c>
      <c r="C422" t="s">
        <v>571</v>
      </c>
      <c r="D422" t="s">
        <v>572</v>
      </c>
      <c r="E422" t="s">
        <v>573</v>
      </c>
      <c r="F422" t="s">
        <v>12</v>
      </c>
      <c r="G422" t="s">
        <v>237</v>
      </c>
      <c r="H422" t="s">
        <v>28</v>
      </c>
      <c r="I422" s="1">
        <v>45346</v>
      </c>
      <c r="J422" s="4">
        <v>370</v>
      </c>
      <c r="K422" t="str">
        <f>IF(Table1[[#This Row],[Purchase Amount]]=0,"NO","YES")</f>
        <v>YES</v>
      </c>
    </row>
    <row r="423" spans="2:11" x14ac:dyDescent="0.25">
      <c r="B423" t="s">
        <v>782</v>
      </c>
      <c r="C423" t="s">
        <v>190</v>
      </c>
      <c r="D423" t="s">
        <v>191</v>
      </c>
      <c r="E423" t="s">
        <v>192</v>
      </c>
      <c r="F423" t="s">
        <v>4</v>
      </c>
      <c r="G423" t="s">
        <v>44</v>
      </c>
      <c r="H423" t="s">
        <v>100</v>
      </c>
      <c r="I423" s="1">
        <v>45346</v>
      </c>
      <c r="J423" s="4">
        <v>1075</v>
      </c>
      <c r="K423" t="str">
        <f>IF(Table1[[#This Row],[Purchase Amount]]=0,"NO","YES")</f>
        <v>YES</v>
      </c>
    </row>
    <row r="424" spans="2:11" x14ac:dyDescent="0.25">
      <c r="B424" t="s">
        <v>783</v>
      </c>
      <c r="C424" t="s">
        <v>30</v>
      </c>
      <c r="D424" t="s">
        <v>31</v>
      </c>
      <c r="E424" t="s">
        <v>32</v>
      </c>
      <c r="F424" t="s">
        <v>14</v>
      </c>
      <c r="G424" t="s">
        <v>197</v>
      </c>
      <c r="H424" t="s">
        <v>34</v>
      </c>
      <c r="I424" s="1">
        <v>45347</v>
      </c>
      <c r="J424" s="4">
        <v>310</v>
      </c>
      <c r="K424" t="str">
        <f>IF(Table1[[#This Row],[Purchase Amount]]=0,"NO","YES")</f>
        <v>YES</v>
      </c>
    </row>
    <row r="425" spans="2:11" x14ac:dyDescent="0.25">
      <c r="B425" t="s">
        <v>784</v>
      </c>
      <c r="C425" t="s">
        <v>367</v>
      </c>
      <c r="D425" t="s">
        <v>368</v>
      </c>
      <c r="E425" t="s">
        <v>369</v>
      </c>
      <c r="F425" t="s">
        <v>5</v>
      </c>
      <c r="G425" t="s">
        <v>504</v>
      </c>
      <c r="H425" t="s">
        <v>34</v>
      </c>
      <c r="I425" s="1">
        <v>45348</v>
      </c>
      <c r="K425" t="str">
        <f>IF(Table1[[#This Row],[Purchase Amount]]=0,"NO","YES")</f>
        <v>NO</v>
      </c>
    </row>
    <row r="426" spans="2:11" x14ac:dyDescent="0.25">
      <c r="B426" t="s">
        <v>785</v>
      </c>
      <c r="C426" t="s">
        <v>139</v>
      </c>
      <c r="D426" t="s">
        <v>140</v>
      </c>
      <c r="E426" t="s">
        <v>141</v>
      </c>
      <c r="F426" t="s">
        <v>5</v>
      </c>
      <c r="G426" t="s">
        <v>136</v>
      </c>
      <c r="H426" t="s">
        <v>28</v>
      </c>
      <c r="I426" s="1">
        <v>45348</v>
      </c>
      <c r="J426" s="4">
        <v>750</v>
      </c>
      <c r="K426" t="str">
        <f>IF(Table1[[#This Row],[Purchase Amount]]=0,"NO","YES")</f>
        <v>YES</v>
      </c>
    </row>
    <row r="427" spans="2:11" x14ac:dyDescent="0.25">
      <c r="B427" t="s">
        <v>786</v>
      </c>
      <c r="C427" t="s">
        <v>208</v>
      </c>
      <c r="D427" t="s">
        <v>209</v>
      </c>
      <c r="E427" t="s">
        <v>210</v>
      </c>
      <c r="F427" t="s">
        <v>11</v>
      </c>
      <c r="G427" t="s">
        <v>130</v>
      </c>
      <c r="H427" t="s">
        <v>45</v>
      </c>
      <c r="I427" s="1">
        <v>45348</v>
      </c>
      <c r="J427" s="4">
        <v>85</v>
      </c>
      <c r="K427" t="str">
        <f>IF(Table1[[#This Row],[Purchase Amount]]=0,"NO","YES")</f>
        <v>YES</v>
      </c>
    </row>
    <row r="428" spans="2:11" x14ac:dyDescent="0.25">
      <c r="B428" t="s">
        <v>787</v>
      </c>
      <c r="C428" t="s">
        <v>438</v>
      </c>
      <c r="D428" t="s">
        <v>439</v>
      </c>
      <c r="E428" t="s">
        <v>440</v>
      </c>
      <c r="F428" t="s">
        <v>5</v>
      </c>
      <c r="G428" t="s">
        <v>449</v>
      </c>
      <c r="H428" t="s">
        <v>28</v>
      </c>
      <c r="I428" s="1">
        <v>45348</v>
      </c>
      <c r="J428" s="4">
        <v>375</v>
      </c>
      <c r="K428" t="str">
        <f>IF(Table1[[#This Row],[Purchase Amount]]=0,"NO","YES")</f>
        <v>YES</v>
      </c>
    </row>
    <row r="429" spans="2:11" x14ac:dyDescent="0.25">
      <c r="B429" t="s">
        <v>788</v>
      </c>
      <c r="C429" t="s">
        <v>635</v>
      </c>
      <c r="D429" t="s">
        <v>636</v>
      </c>
      <c r="E429" t="s">
        <v>637</v>
      </c>
      <c r="F429" t="s">
        <v>9</v>
      </c>
      <c r="G429" t="s">
        <v>44</v>
      </c>
      <c r="H429" t="s">
        <v>34</v>
      </c>
      <c r="I429" s="1">
        <v>45348</v>
      </c>
      <c r="J429" s="4">
        <v>1010</v>
      </c>
      <c r="K429" t="str">
        <f>IF(Table1[[#This Row],[Purchase Amount]]=0,"NO","YES")</f>
        <v>YES</v>
      </c>
    </row>
    <row r="430" spans="2:11" x14ac:dyDescent="0.25">
      <c r="B430" t="s">
        <v>789</v>
      </c>
      <c r="C430" t="s">
        <v>87</v>
      </c>
      <c r="D430" t="s">
        <v>88</v>
      </c>
      <c r="E430" t="s">
        <v>89</v>
      </c>
      <c r="F430" t="s">
        <v>14</v>
      </c>
      <c r="G430" t="s">
        <v>65</v>
      </c>
      <c r="H430" t="s">
        <v>28</v>
      </c>
      <c r="I430" s="1">
        <v>45348</v>
      </c>
      <c r="J430" s="4">
        <v>315</v>
      </c>
      <c r="K430" t="str">
        <f>IF(Table1[[#This Row],[Purchase Amount]]=0,"NO","YES")</f>
        <v>YES</v>
      </c>
    </row>
    <row r="431" spans="2:11" x14ac:dyDescent="0.25">
      <c r="B431" t="s">
        <v>790</v>
      </c>
      <c r="C431" t="s">
        <v>392</v>
      </c>
      <c r="D431" t="s">
        <v>393</v>
      </c>
      <c r="E431" t="s">
        <v>394</v>
      </c>
      <c r="F431" t="s">
        <v>11</v>
      </c>
      <c r="G431" t="s">
        <v>288</v>
      </c>
      <c r="H431" t="s">
        <v>28</v>
      </c>
      <c r="I431" s="1">
        <v>45349</v>
      </c>
      <c r="K431" t="str">
        <f>IF(Table1[[#This Row],[Purchase Amount]]=0,"NO","YES")</f>
        <v>NO</v>
      </c>
    </row>
    <row r="432" spans="2:11" x14ac:dyDescent="0.25">
      <c r="B432" t="s">
        <v>791</v>
      </c>
      <c r="C432" t="s">
        <v>327</v>
      </c>
      <c r="D432" t="s">
        <v>328</v>
      </c>
      <c r="E432" t="s">
        <v>329</v>
      </c>
      <c r="F432" t="s">
        <v>12</v>
      </c>
      <c r="G432" t="s">
        <v>550</v>
      </c>
      <c r="H432" t="s">
        <v>28</v>
      </c>
      <c r="I432" s="1">
        <v>45349</v>
      </c>
      <c r="K432" t="str">
        <f>IF(Table1[[#This Row],[Purchase Amount]]=0,"NO","YES")</f>
        <v>NO</v>
      </c>
    </row>
    <row r="433" spans="2:11" x14ac:dyDescent="0.25">
      <c r="B433" t="s">
        <v>792</v>
      </c>
      <c r="C433" t="s">
        <v>139</v>
      </c>
      <c r="D433" t="s">
        <v>140</v>
      </c>
      <c r="E433" t="s">
        <v>141</v>
      </c>
      <c r="F433" t="s">
        <v>5</v>
      </c>
      <c r="G433" t="s">
        <v>242</v>
      </c>
      <c r="H433" t="s">
        <v>34</v>
      </c>
      <c r="I433" s="1">
        <v>45349</v>
      </c>
      <c r="K433" t="str">
        <f>IF(Table1[[#This Row],[Purchase Amount]]=0,"NO","YES")</f>
        <v>NO</v>
      </c>
    </row>
    <row r="434" spans="2:11" x14ac:dyDescent="0.25">
      <c r="B434" t="s">
        <v>793</v>
      </c>
      <c r="C434" t="s">
        <v>399</v>
      </c>
      <c r="D434" t="s">
        <v>400</v>
      </c>
      <c r="E434" t="s">
        <v>401</v>
      </c>
      <c r="F434" t="s">
        <v>10</v>
      </c>
      <c r="G434" t="s">
        <v>306</v>
      </c>
      <c r="H434" t="s">
        <v>45</v>
      </c>
      <c r="I434" s="1">
        <v>45349</v>
      </c>
      <c r="J434" s="4">
        <v>65</v>
      </c>
      <c r="K434" t="str">
        <f>IF(Table1[[#This Row],[Purchase Amount]]=0,"NO","YES")</f>
        <v>YES</v>
      </c>
    </row>
    <row r="435" spans="2:11" x14ac:dyDescent="0.25">
      <c r="B435" t="s">
        <v>794</v>
      </c>
      <c r="C435" t="s">
        <v>323</v>
      </c>
      <c r="D435" t="s">
        <v>324</v>
      </c>
      <c r="E435" t="s">
        <v>325</v>
      </c>
      <c r="F435" t="s">
        <v>4</v>
      </c>
      <c r="G435" t="s">
        <v>75</v>
      </c>
      <c r="H435" t="s">
        <v>45</v>
      </c>
      <c r="I435" s="1">
        <v>45349</v>
      </c>
      <c r="J435" s="4">
        <v>975</v>
      </c>
      <c r="K435" t="str">
        <f>IF(Table1[[#This Row],[Purchase Amount]]=0,"NO","YES")</f>
        <v>YES</v>
      </c>
    </row>
    <row r="436" spans="2:11" x14ac:dyDescent="0.25">
      <c r="B436" t="s">
        <v>795</v>
      </c>
      <c r="C436" t="s">
        <v>47</v>
      </c>
      <c r="D436" t="s">
        <v>48</v>
      </c>
      <c r="E436" t="s">
        <v>49</v>
      </c>
      <c r="F436" t="s">
        <v>12</v>
      </c>
      <c r="G436" t="s">
        <v>331</v>
      </c>
      <c r="H436" t="s">
        <v>45</v>
      </c>
      <c r="I436" s="1">
        <v>45349</v>
      </c>
      <c r="J436" s="4">
        <v>370</v>
      </c>
      <c r="K436" t="str">
        <f>IF(Table1[[#This Row],[Purchase Amount]]=0,"NO","YES")</f>
        <v>YES</v>
      </c>
    </row>
    <row r="437" spans="2:11" x14ac:dyDescent="0.25">
      <c r="B437" t="s">
        <v>796</v>
      </c>
      <c r="C437" t="s">
        <v>319</v>
      </c>
      <c r="D437" t="s">
        <v>320</v>
      </c>
      <c r="E437" t="s">
        <v>321</v>
      </c>
      <c r="F437" t="s">
        <v>6</v>
      </c>
      <c r="G437" t="s">
        <v>85</v>
      </c>
      <c r="H437" t="s">
        <v>28</v>
      </c>
      <c r="I437" s="1">
        <v>45349</v>
      </c>
      <c r="J437" s="4">
        <v>480</v>
      </c>
      <c r="K437" t="str">
        <f>IF(Table1[[#This Row],[Purchase Amount]]=0,"NO","YES")</f>
        <v>YES</v>
      </c>
    </row>
    <row r="438" spans="2:11" x14ac:dyDescent="0.25">
      <c r="B438" t="s">
        <v>797</v>
      </c>
      <c r="C438" t="s">
        <v>272</v>
      </c>
      <c r="D438" t="s">
        <v>273</v>
      </c>
      <c r="E438" t="s">
        <v>274</v>
      </c>
      <c r="F438" t="s">
        <v>9</v>
      </c>
      <c r="G438" t="s">
        <v>50</v>
      </c>
      <c r="H438" t="s">
        <v>34</v>
      </c>
      <c r="I438" s="1">
        <v>45349</v>
      </c>
      <c r="J438" s="4">
        <v>180</v>
      </c>
      <c r="K438" t="str">
        <f>IF(Table1[[#This Row],[Purchase Amount]]=0,"NO","YES")</f>
        <v>YES</v>
      </c>
    </row>
    <row r="439" spans="2:11" x14ac:dyDescent="0.25">
      <c r="B439" t="s">
        <v>798</v>
      </c>
      <c r="C439" t="s">
        <v>356</v>
      </c>
      <c r="D439" t="s">
        <v>357</v>
      </c>
      <c r="E439" t="s">
        <v>358</v>
      </c>
      <c r="F439" t="s">
        <v>11</v>
      </c>
      <c r="G439" t="s">
        <v>257</v>
      </c>
      <c r="H439" t="s">
        <v>45</v>
      </c>
      <c r="I439" s="1">
        <v>45350</v>
      </c>
      <c r="K439" t="str">
        <f>IF(Table1[[#This Row],[Purchase Amount]]=0,"NO","YES")</f>
        <v>NO</v>
      </c>
    </row>
    <row r="440" spans="2:11" x14ac:dyDescent="0.25">
      <c r="B440" t="s">
        <v>799</v>
      </c>
      <c r="C440" t="s">
        <v>290</v>
      </c>
      <c r="D440" t="s">
        <v>291</v>
      </c>
      <c r="E440" t="s">
        <v>292</v>
      </c>
      <c r="F440" t="s">
        <v>5</v>
      </c>
      <c r="G440" t="s">
        <v>412</v>
      </c>
      <c r="H440" t="s">
        <v>28</v>
      </c>
      <c r="I440" s="1">
        <v>45350</v>
      </c>
      <c r="K440" t="str">
        <f>IF(Table1[[#This Row],[Purchase Amount]]=0,"NO","YES")</f>
        <v>NO</v>
      </c>
    </row>
    <row r="441" spans="2:11" x14ac:dyDescent="0.25">
      <c r="B441" t="s">
        <v>800</v>
      </c>
      <c r="C441" t="s">
        <v>302</v>
      </c>
      <c r="D441" t="s">
        <v>303</v>
      </c>
      <c r="E441" t="s">
        <v>304</v>
      </c>
      <c r="F441" t="s">
        <v>4</v>
      </c>
      <c r="G441" t="s">
        <v>449</v>
      </c>
      <c r="H441" t="s">
        <v>28</v>
      </c>
      <c r="I441" s="1">
        <v>45350</v>
      </c>
      <c r="J441" s="4">
        <v>470</v>
      </c>
      <c r="K441" t="str">
        <f>IF(Table1[[#This Row],[Purchase Amount]]=0,"NO","YES")</f>
        <v>YES</v>
      </c>
    </row>
    <row r="442" spans="2:11" x14ac:dyDescent="0.25">
      <c r="B442" t="s">
        <v>801</v>
      </c>
      <c r="C442" t="s">
        <v>323</v>
      </c>
      <c r="D442" t="s">
        <v>324</v>
      </c>
      <c r="E442" t="s">
        <v>325</v>
      </c>
      <c r="F442" t="s">
        <v>4</v>
      </c>
      <c r="G442" t="s">
        <v>164</v>
      </c>
      <c r="H442" t="s">
        <v>28</v>
      </c>
      <c r="I442" s="1">
        <v>45350</v>
      </c>
      <c r="J442" s="4">
        <v>1790</v>
      </c>
      <c r="K442" t="str">
        <f>IF(Table1[[#This Row],[Purchase Amount]]=0,"NO","YES")</f>
        <v>YES</v>
      </c>
    </row>
    <row r="443" spans="2:11" x14ac:dyDescent="0.25">
      <c r="B443" t="s">
        <v>802</v>
      </c>
      <c r="C443" t="s">
        <v>215</v>
      </c>
      <c r="D443" t="s">
        <v>216</v>
      </c>
      <c r="E443" t="s">
        <v>217</v>
      </c>
      <c r="F443" t="s">
        <v>12</v>
      </c>
      <c r="G443" t="s">
        <v>164</v>
      </c>
      <c r="H443" t="s">
        <v>45</v>
      </c>
      <c r="I443" s="1">
        <v>45350</v>
      </c>
      <c r="J443" s="4">
        <v>80</v>
      </c>
      <c r="K443" t="str">
        <f>IF(Table1[[#This Row],[Purchase Amount]]=0,"NO","YES")</f>
        <v>YES</v>
      </c>
    </row>
    <row r="444" spans="2:11" x14ac:dyDescent="0.25">
      <c r="B444" t="s">
        <v>803</v>
      </c>
      <c r="C444" t="s">
        <v>161</v>
      </c>
      <c r="D444" t="s">
        <v>162</v>
      </c>
      <c r="E444" t="s">
        <v>163</v>
      </c>
      <c r="F444" t="s">
        <v>6</v>
      </c>
      <c r="G444" t="s">
        <v>80</v>
      </c>
      <c r="H444" t="s">
        <v>28</v>
      </c>
      <c r="I444" s="1">
        <v>45350</v>
      </c>
      <c r="J444" s="4">
        <v>355</v>
      </c>
      <c r="K444" t="str">
        <f>IF(Table1[[#This Row],[Purchase Amount]]=0,"NO","YES")</f>
        <v>YES</v>
      </c>
    </row>
    <row r="445" spans="2:11" x14ac:dyDescent="0.25">
      <c r="B445" t="s">
        <v>804</v>
      </c>
      <c r="C445" t="s">
        <v>259</v>
      </c>
      <c r="D445" t="s">
        <v>260</v>
      </c>
      <c r="E445" t="s">
        <v>261</v>
      </c>
      <c r="F445" t="s">
        <v>7</v>
      </c>
      <c r="G445" t="s">
        <v>197</v>
      </c>
      <c r="H445" t="s">
        <v>100</v>
      </c>
      <c r="I445" s="1">
        <v>45350</v>
      </c>
      <c r="J445" s="4">
        <v>1135</v>
      </c>
      <c r="K445" t="str">
        <f>IF(Table1[[#This Row],[Purchase Amount]]=0,"NO","YES")</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F11"/>
  <sheetViews>
    <sheetView topLeftCell="A4" workbookViewId="0">
      <selection activeCell="D12" sqref="D12"/>
    </sheetView>
  </sheetViews>
  <sheetFormatPr defaultRowHeight="15" x14ac:dyDescent="0.25"/>
  <cols>
    <col min="4" max="4" width="15.28515625" customWidth="1"/>
  </cols>
  <sheetData>
    <row r="5" spans="4:6" x14ac:dyDescent="0.25">
      <c r="E5" t="s">
        <v>814</v>
      </c>
      <c r="F5" s="13" t="s">
        <v>815</v>
      </c>
    </row>
    <row r="6" spans="4:6" s="12" customFormat="1" x14ac:dyDescent="0.25">
      <c r="D6"/>
      <c r="E6"/>
    </row>
    <row r="7" spans="4:6" ht="30" x14ac:dyDescent="0.25">
      <c r="D7" s="14" t="s">
        <v>816</v>
      </c>
      <c r="E7" s="14"/>
      <c r="F7" s="5">
        <f>COUNTIFS(Table1[First Name],F5)</f>
        <v>4</v>
      </c>
    </row>
    <row r="8" spans="4:6" x14ac:dyDescent="0.25">
      <c r="D8" t="s">
        <v>818</v>
      </c>
    </row>
    <row r="9" spans="4:6" ht="20.25" customHeight="1" x14ac:dyDescent="0.25">
      <c r="D9" s="15" t="s">
        <v>817</v>
      </c>
      <c r="E9" s="12"/>
      <c r="F9" s="16">
        <f>SUMIFS(Table1[Purchase Amount],Table1[First Name],F5)</f>
        <v>2210</v>
      </c>
    </row>
    <row r="11" spans="4:6" x14ac:dyDescent="0.25">
      <c r="D11" s="12"/>
      <c r="E11"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Sheet7</vt:lpstr>
      <vt:lpstr>Excel for Data Analysis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DELL</cp:lastModifiedBy>
  <dcterms:created xsi:type="dcterms:W3CDTF">2021-03-14T20:21:32Z</dcterms:created>
  <dcterms:modified xsi:type="dcterms:W3CDTF">2024-09-08T14:37:06Z</dcterms:modified>
</cp:coreProperties>
</file>