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2115FBE0-6F1D-49BB-B675-BF97B8646762}" xr6:coauthVersionLast="47" xr6:coauthVersionMax="47" xr10:uidLastSave="{00000000-0000-0000-0000-000000000000}"/>
  <bookViews>
    <workbookView xWindow="-120" yWindow="-120" windowWidth="20730" windowHeight="11160" activeTab="2" xr2:uid="{5DA6590E-D8E3-4F4C-94C4-F044D332CF6C}"/>
  </bookViews>
  <sheets>
    <sheet name="Sales Tracker" sheetId="1" r:id="rId1"/>
    <sheet name="Summary" sheetId="2" r:id="rId2"/>
    <sheet name="Dashboard" sheetId="3" r:id="rId3"/>
    <sheet name="Home Work Tasks Solutions" sheetId="5" r:id="rId4"/>
    <sheet name="Home Work Tasks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C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C7" i="2"/>
  <c r="C6" i="2"/>
  <c r="C3" i="2"/>
</calcChain>
</file>

<file path=xl/sharedStrings.xml><?xml version="1.0" encoding="utf-8"?>
<sst xmlns="http://schemas.openxmlformats.org/spreadsheetml/2006/main" count="105" uniqueCount="84">
  <si>
    <t>Tanvi's Chocolate Sales Tracker</t>
  </si>
  <si>
    <t>Date</t>
  </si>
  <si>
    <t>Name</t>
  </si>
  <si>
    <t>Email</t>
  </si>
  <si>
    <t>Boxes Sold</t>
  </si>
  <si>
    <t>Amount</t>
  </si>
  <si>
    <t>Payment Mode</t>
  </si>
  <si>
    <t>cash</t>
  </si>
  <si>
    <t xml:space="preserve">card </t>
  </si>
  <si>
    <t>phone</t>
  </si>
  <si>
    <t xml:space="preserve">cash </t>
  </si>
  <si>
    <t>Total Amount</t>
  </si>
  <si>
    <t>Total Boxes Sold</t>
  </si>
  <si>
    <t>Average Boxes</t>
  </si>
  <si>
    <t>Average Amount</t>
  </si>
  <si>
    <t>Tanvi's Chocolate Sales Tracker Dashboard</t>
  </si>
  <si>
    <t>Tanvi's Chocolate Sales Tracker Summary</t>
  </si>
  <si>
    <t>Home Work</t>
  </si>
  <si>
    <t>1) Tanvi wants to know what is the total amount and boxes for each of the dates when she went out and met the customers.</t>
  </si>
  <si>
    <t>2) She also wants to know how to apply sorting by using two conditions that is on each date amount by descending order.</t>
  </si>
  <si>
    <t>3) She would like to know how to add amount per box to the table as a caculation so that she can see which customer have higher amount per boxes.</t>
  </si>
  <si>
    <t>Tanvi aims to give at least PKR 1200 chocolates to every customer. She wants to track when she meets or misses this target.</t>
  </si>
  <si>
    <t>Anbumadi Tummala</t>
  </si>
  <si>
    <t>Shishupal Vishaal</t>
  </si>
  <si>
    <t>Siddhanta Rima</t>
  </si>
  <si>
    <t>Kashiprasad Mahajan</t>
  </si>
  <si>
    <t>Raghuvir Veeramany</t>
  </si>
  <si>
    <t>Devadutt Naimish</t>
  </si>
  <si>
    <t>Dindayal Mallika</t>
  </si>
  <si>
    <t>Sankalpa Chinmay</t>
  </si>
  <si>
    <t>Adikavi Dibyendu</t>
  </si>
  <si>
    <t>Nityanand Nehru</t>
  </si>
  <si>
    <t>Snehin Sathiamoorthy</t>
  </si>
  <si>
    <t>Shashishekhar Chakrabarti</t>
  </si>
  <si>
    <t>Krishna Sreenivasa</t>
  </si>
  <si>
    <t>Shaan Niveda</t>
  </si>
  <si>
    <t>Divyesh Sethi</t>
  </si>
  <si>
    <t>Chhandak Prajna</t>
  </si>
  <si>
    <t>Arav Neela</t>
  </si>
  <si>
    <t>Shakunt Ranadhir</t>
  </si>
  <si>
    <t>Mahin Rajaram</t>
  </si>
  <si>
    <t>Viswanath Ranganathan</t>
  </si>
  <si>
    <t>Omprakash Navya</t>
  </si>
  <si>
    <t>Vallabh Nagaswamy</t>
  </si>
  <si>
    <t>Bibhavasu Sathyanarayana</t>
  </si>
  <si>
    <t>tummala.an@gmail.com</t>
  </si>
  <si>
    <t>vishaal.sh@gmail.com</t>
  </si>
  <si>
    <t>rima.si@gmail.com</t>
  </si>
  <si>
    <t>mahajan.ka@gmail.com</t>
  </si>
  <si>
    <t>veeramany.r1996@gmail.com</t>
  </si>
  <si>
    <t>naimish.de@gmail.com</t>
  </si>
  <si>
    <t>mallika.di@gmail.com</t>
  </si>
  <si>
    <t>chinmay.s1995@gmail.com</t>
  </si>
  <si>
    <t>dibyendu.ad@gmail.com</t>
  </si>
  <si>
    <t>nehru.n1985@gmail.com</t>
  </si>
  <si>
    <t>sathiamoorthy.s1999@gmail.com</t>
  </si>
  <si>
    <t>chakrabarti.sh@gmail.com</t>
  </si>
  <si>
    <t>sreenivasa.kr@gmail.com</t>
  </si>
  <si>
    <t>niveda.sh@gmail.com</t>
  </si>
  <si>
    <t>sethi.d1984@gmail.com</t>
  </si>
  <si>
    <t>prajna.ch@gmail.com</t>
  </si>
  <si>
    <t>neela.ar@gmail.com</t>
  </si>
  <si>
    <t>ranadhir.s2000@gmail.com</t>
  </si>
  <si>
    <t>rajaram.m1975@gmail.com</t>
  </si>
  <si>
    <t>ranganathan.vi@gmail.com</t>
  </si>
  <si>
    <t>navya.o1995@gmail.com</t>
  </si>
  <si>
    <t>nagaswamy.va@gmail.com</t>
  </si>
  <si>
    <t>sathyanarayana.bi@gmail.com</t>
  </si>
  <si>
    <t>Sum of Amount</t>
  </si>
  <si>
    <t>Sum of Boxes Sold</t>
  </si>
  <si>
    <t>Row Labels</t>
  </si>
  <si>
    <t>Grand Total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</si>
  <si>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</si>
  <si>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</si>
  <si>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</si>
  <si>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</si>
  <si>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</si>
  <si>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</si>
  <si>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</si>
  <si>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</si>
  <si>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</si>
  <si>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(Completed)</t>
  </si>
  <si>
    <t xml:space="preserve"> Amount Per Box</t>
  </si>
  <si>
    <t>The highlighted amount range above indicates amounts less than ₹ 1200.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</si>
</sst>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PKR]\ #,##0;[Red][$PKR]\ #,##0"/>
    <numFmt numFmtId="165" formatCode="0.0"/>
    <numFmt numFmtId="166" formatCode="_ [$₹-4009]\ * #,##0.00_ ;_ [$₹-4009]\ * \-#,##0.00_ ;_ [$₹-4009]\ * &quot;-&quot;??_ ;_ @_ "/>
    <numFmt numFmtId="167" formatCode="_ [$₹-4009]\ * #,##0_ ;_ [$₹-4009]\ * \-#,##0_ ;_ [$₹-4009]\ * &quot;-&quot;_ ;_ @_ "/>
    <numFmt numFmtId="169" formatCode="_ [$₹-4009]\ * #,##0_ ;_ [$₹-4009]\ * \-#,##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2" borderId="0" xfId="0" applyFont="1" applyFill="1"/>
    <xf numFmtId="0" fontId="1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2" borderId="0" xfId="0" applyFill="1"/>
    <xf numFmtId="0" fontId="1" fillId="0" borderId="0" xfId="0" applyFont="1" applyAlignment="1"/>
    <xf numFmtId="0" fontId="0" fillId="0" borderId="0" xfId="0" applyAlignment="1"/>
    <xf numFmtId="0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166" fontId="1" fillId="0" borderId="0" xfId="1" applyNumberFormat="1" applyFont="1"/>
    <xf numFmtId="167" fontId="0" fillId="0" borderId="1" xfId="0" applyNumberFormat="1" applyBorder="1"/>
    <xf numFmtId="167" fontId="0" fillId="0" borderId="0" xfId="0" applyNumberFormat="1"/>
    <xf numFmtId="169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numFmt numFmtId="169" formatCode="_ [$₹-4009]\ * #,##0_ ;_ [$₹-4009]\ * \-#,##0_ ;_ [$₹-4009]\ * &quot;-&quot;??_ ;_ @_ "/>
    </dxf>
    <dxf>
      <numFmt numFmtId="167" formatCode="_ [$₹-4009]\ * #,##0_ ;_ [$₹-4009]\ * \-#,##0_ ;_ [$₹-4009]\ * &quot;-&quot;_ ;_ @_ "/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effectLst/>
              </a:rPr>
              <a:t>Amount per customer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Tracker'!$B$4:$B$26</c:f>
              <c:strCache>
                <c:ptCount val="23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Nityanand Nehru</c:v>
                </c:pt>
                <c:pt idx="10">
                  <c:v>Snehin Sathiamoorthy</c:v>
                </c:pt>
                <c:pt idx="11">
                  <c:v>Shashishekhar Chakrabarti</c:v>
                </c:pt>
                <c:pt idx="12">
                  <c:v>Krishna Sreenivasa</c:v>
                </c:pt>
                <c:pt idx="13">
                  <c:v>Divyesh Sethi</c:v>
                </c:pt>
                <c:pt idx="14">
                  <c:v>Shaan Niveda</c:v>
                </c:pt>
                <c:pt idx="15">
                  <c:v>Chhandak Prajna</c:v>
                </c:pt>
                <c:pt idx="16">
                  <c:v>Arav Neela</c:v>
                </c:pt>
                <c:pt idx="17">
                  <c:v>Shakunt Ranadhir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Bibhavasu Sathyanarayana</c:v>
                </c:pt>
                <c:pt idx="22">
                  <c:v>Vallabh Nagaswamy</c:v>
                </c:pt>
              </c:strCache>
            </c:strRef>
          </c:cat>
          <c:val>
            <c:numRef>
              <c:f>'Sales Tracker'!$E$4:$E$26</c:f>
              <c:numCache>
                <c:formatCode>_ [$₹-4009]\ * #,##0_ ;_ [$₹-4009]\ * \-#,##0_ ;_ [$₹-4009]\ * "-"??_ ;_ @_ </c:formatCode>
                <c:ptCount val="23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1500</c:v>
                </c:pt>
                <c:pt idx="10">
                  <c:v>1482</c:v>
                </c:pt>
                <c:pt idx="11">
                  <c:v>1404</c:v>
                </c:pt>
                <c:pt idx="12">
                  <c:v>1369</c:v>
                </c:pt>
                <c:pt idx="13">
                  <c:v>1260</c:v>
                </c:pt>
                <c:pt idx="14">
                  <c:v>1260</c:v>
                </c:pt>
                <c:pt idx="15">
                  <c:v>1247</c:v>
                </c:pt>
                <c:pt idx="16">
                  <c:v>1200</c:v>
                </c:pt>
                <c:pt idx="17">
                  <c:v>1056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8-42A5-9E27-7E13FFB5E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84390720"/>
        <c:axId val="284395296"/>
      </c:barChart>
      <c:catAx>
        <c:axId val="2843907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95296"/>
        <c:crosses val="autoZero"/>
        <c:auto val="1"/>
        <c:lblAlgn val="ctr"/>
        <c:lblOffset val="100"/>
        <c:noMultiLvlLbl val="0"/>
      </c:catAx>
      <c:valAx>
        <c:axId val="2843952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[Tanvi's Sales Tracker.xlsx]Home Work Tasks Solutions!PivotTable1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effectLst/>
              </a:rPr>
              <a:t>Total amount and number of boxes sold on a specific 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'Home Work Tasks Solutions'!$B$1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'Home Work Tasks Solutions'!$A$2:$A$11</c:f>
              <c:strCache>
                <c:ptCount val="9"/>
                <c:pt idx="0">
                  <c:v>25-Aug</c:v>
                </c:pt>
                <c:pt idx="1">
                  <c:v>26-Aug</c:v>
                </c:pt>
                <c:pt idx="2">
                  <c:v>27-Aug</c:v>
                </c:pt>
                <c:pt idx="3">
                  <c:v>28-Aug</c:v>
                </c:pt>
                <c:pt idx="4">
                  <c:v>29-Aug</c:v>
                </c:pt>
                <c:pt idx="5">
                  <c:v>30-Aug</c:v>
                </c:pt>
                <c:pt idx="6">
                  <c:v>31-Aug</c:v>
                </c:pt>
                <c:pt idx="7">
                  <c:v>1-Sep</c:v>
                </c:pt>
                <c:pt idx="8">
                  <c:v>2-Sep</c:v>
                </c:pt>
              </c:strCache>
            </c:strRef>
          </c:cat>
          <c:val>
            <c:numRef>
              <c:f>'Home Work Tasks Solutions'!$B$2:$B$11</c:f>
              <c:numCache>
                <c:formatCode>General</c:formatCode>
                <c:ptCount val="9"/>
                <c:pt idx="0">
                  <c:v>3850</c:v>
                </c:pt>
                <c:pt idx="1">
                  <c:v>2790</c:v>
                </c:pt>
                <c:pt idx="2">
                  <c:v>2616</c:v>
                </c:pt>
                <c:pt idx="3">
                  <c:v>4655</c:v>
                </c:pt>
                <c:pt idx="4">
                  <c:v>3910</c:v>
                </c:pt>
                <c:pt idx="5">
                  <c:v>2664</c:v>
                </c:pt>
                <c:pt idx="6">
                  <c:v>5117</c:v>
                </c:pt>
                <c:pt idx="7">
                  <c:v>4115</c:v>
                </c:pt>
                <c:pt idx="8">
                  <c:v>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57-45FB-81AD-42EC307F0354}"/>
            </c:ext>
          </c:extLst>
        </c:ser>
        <c:ser>
          <c:idx val="1"/>
          <c:order val="1"/>
          <c:tx>
            <c:strRef>
              <c:f>'Home Work Tasks Solutions'!$C$1</c:f>
              <c:strCache>
                <c:ptCount val="1"/>
                <c:pt idx="0">
                  <c:v>Sum of Boxes Sold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'Home Work Tasks Solutions'!$A$2:$A$11</c:f>
              <c:strCache>
                <c:ptCount val="9"/>
                <c:pt idx="0">
                  <c:v>25-Aug</c:v>
                </c:pt>
                <c:pt idx="1">
                  <c:v>26-Aug</c:v>
                </c:pt>
                <c:pt idx="2">
                  <c:v>27-Aug</c:v>
                </c:pt>
                <c:pt idx="3">
                  <c:v>28-Aug</c:v>
                </c:pt>
                <c:pt idx="4">
                  <c:v>29-Aug</c:v>
                </c:pt>
                <c:pt idx="5">
                  <c:v>30-Aug</c:v>
                </c:pt>
                <c:pt idx="6">
                  <c:v>31-Aug</c:v>
                </c:pt>
                <c:pt idx="7">
                  <c:v>1-Sep</c:v>
                </c:pt>
                <c:pt idx="8">
                  <c:v>2-Sep</c:v>
                </c:pt>
              </c:strCache>
            </c:strRef>
          </c:cat>
          <c:val>
            <c:numRef>
              <c:f>'Home Work Tasks Solutions'!$C$2:$C$11</c:f>
              <c:numCache>
                <c:formatCode>General</c:formatCode>
                <c:ptCount val="9"/>
                <c:pt idx="0">
                  <c:v>89</c:v>
                </c:pt>
                <c:pt idx="1">
                  <c:v>67</c:v>
                </c:pt>
                <c:pt idx="2">
                  <c:v>64</c:v>
                </c:pt>
                <c:pt idx="3">
                  <c:v>116</c:v>
                </c:pt>
                <c:pt idx="4">
                  <c:v>105</c:v>
                </c:pt>
                <c:pt idx="5">
                  <c:v>72</c:v>
                </c:pt>
                <c:pt idx="6">
                  <c:v>125</c:v>
                </c:pt>
                <c:pt idx="7">
                  <c:v>89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57-45FB-81AD-42EC307F0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84390720"/>
        <c:axId val="284395296"/>
      </c:barChart>
      <c:catAx>
        <c:axId val="2843907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95296"/>
        <c:crosses val="autoZero"/>
        <c:auto val="1"/>
        <c:lblAlgn val="ctr"/>
        <c:lblOffset val="100"/>
        <c:noMultiLvlLbl val="0"/>
      </c:catAx>
      <c:valAx>
        <c:axId val="2843952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90720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</c:spPr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51026</xdr:colOff>
      <xdr:row>0</xdr:row>
      <xdr:rowOff>0</xdr:rowOff>
    </xdr:from>
    <xdr:to>
      <xdr:col>9</xdr:col>
      <xdr:colOff>552788</xdr:colOff>
      <xdr:row>10</xdr:row>
      <xdr:rowOff>68882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828FB-E6BC-4AC6-9045-9C42F1AE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97" y="0"/>
          <a:ext cx="1726405" cy="2441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590550</xdr:rowOff>
    </xdr:from>
    <xdr:to>
      <xdr:col>8</xdr:col>
      <xdr:colOff>333533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53B0F-35D6-46B9-86F9-DB65CDB38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0</xdr:row>
      <xdr:rowOff>600074</xdr:rowOff>
    </xdr:from>
    <xdr:to>
      <xdr:col>16</xdr:col>
      <xdr:colOff>85725</xdr:colOff>
      <xdr:row>19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A3272-4766-434F-BFCF-29C34DC5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115935</xdr:colOff>
      <xdr:row>0</xdr:row>
      <xdr:rowOff>581025</xdr:rowOff>
    </xdr:from>
    <xdr:to>
      <xdr:col>20</xdr:col>
      <xdr:colOff>371475</xdr:colOff>
      <xdr:row>20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DC0233-8887-4DAA-8C52-65BC612BE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9535" y="581025"/>
          <a:ext cx="2693940" cy="381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0.444913310188" createdVersion="7" refreshedVersion="7" minRefreshableVersion="3" recordCount="23" xr:uid="{F750E759-E028-44C3-ADDE-A5D64CF7A4AF}">
  <cacheSource type="worksheet">
    <worksheetSource name="sales"/>
  </cacheSource>
  <cacheFields count="7">
    <cacheField name="Date" numFmtId="15">
      <sharedItems containsSemiMixedTypes="0" containsNonDate="0" containsDate="1" containsString="0" minDate="2023-08-25T00:00:00" maxDate="2023-09-03T00:00:00" count="9">
        <d v="2023-09-01T00:00:00"/>
        <d v="2023-09-02T00:00:00"/>
        <d v="2023-08-29T00:00:00"/>
        <d v="2023-08-26T00:00:00"/>
        <d v="2023-08-28T00:00:00"/>
        <d v="2023-08-31T00:00:00"/>
        <d v="2023-08-25T00:00:00"/>
        <d v="2023-08-27T00:00:00"/>
        <d v="2023-08-30T00:00:00"/>
      </sharedItems>
      <fieldGroup par="6" base="0">
        <rangePr groupBy="days" startDate="2023-08-25T00:00:00" endDate="2023-09-03T00:00:00"/>
        <groupItems count="368">
          <s v="&lt;8/2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/2023"/>
        </groupItems>
      </fieldGroup>
    </cacheField>
    <cacheField name="Name" numFmtId="0">
      <sharedItems count="23">
        <s v="Anbumadi Tummala"/>
        <s v="Shishupal Vishaal"/>
        <s v="Siddhanta Rima"/>
        <s v="Kashiprasad Mahajan"/>
        <s v="Raghuvir Veeramany"/>
        <s v="Devadutt Naimish"/>
        <s v="Dindayal Mallika"/>
        <s v="Sankalpa Chinmay"/>
        <s v="Adikavi Dibyendu"/>
        <s v="Nityanand Nehru"/>
        <s v="Snehin Sathiamoorthy"/>
        <s v="Shashishekhar Chakrabarti"/>
        <s v="Krishna Sreenivasa"/>
        <s v="Divyesh Sethi"/>
        <s v="Shaan Niveda"/>
        <s v="Chhandak Prajna"/>
        <s v="Arav Neela"/>
        <s v="Shakunt Ranadhir"/>
        <s v="Mahin Rajaram"/>
        <s v="Viswanath Ranganathan"/>
        <s v="Omprakash Navya"/>
        <s v="Bibhavasu Sathyanarayana"/>
        <s v="Vallabh Nagaswamy"/>
      </sharedItems>
    </cacheField>
    <cacheField name="Email" numFmtId="0">
      <sharedItems/>
    </cacheField>
    <cacheField name="Boxes Sold" numFmtId="0">
      <sharedItems containsSemiMixedTypes="0" containsString="0" containsNumber="1" containsInteger="1" minValue="22" maxValue="58"/>
    </cacheField>
    <cacheField name="Amount" numFmtId="164">
      <sharedItems containsSemiMixedTypes="0" containsString="0" containsNumber="1" containsInteger="1" minValue="900" maxValue="2610"/>
    </cacheField>
    <cacheField name="Payment Mode" numFmtId="0">
      <sharedItems/>
    </cacheField>
    <cacheField name="Months" numFmtId="0" databaseField="0">
      <fieldGroup base="0">
        <rangePr groupBy="months" startDate="2023-08-25T00:00:00" endDate="2023-09-03T00:00:00"/>
        <groupItems count="14">
          <s v="&lt;8/2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s v="tummala.an@gmail.com"/>
    <n v="54"/>
    <n v="2610"/>
    <s v="cash"/>
  </r>
  <r>
    <x v="1"/>
    <x v="1"/>
    <s v="vishaal.sh@gmail.com"/>
    <n v="58"/>
    <n v="2262"/>
    <s v="phone"/>
  </r>
  <r>
    <x v="2"/>
    <x v="2"/>
    <s v="rima.si@gmail.com"/>
    <n v="50"/>
    <n v="2000"/>
    <s v="phone"/>
  </r>
  <r>
    <x v="3"/>
    <x v="3"/>
    <s v="mahajan.ka@gmail.com"/>
    <n v="42"/>
    <n v="1890"/>
    <s v="cash "/>
  </r>
  <r>
    <x v="4"/>
    <x v="4"/>
    <s v="veeramany.r1996@gmail.com"/>
    <n v="41"/>
    <n v="1804"/>
    <s v="cash "/>
  </r>
  <r>
    <x v="5"/>
    <x v="5"/>
    <s v="naimish.de@gmail.com"/>
    <n v="45"/>
    <n v="1755"/>
    <s v="cash"/>
  </r>
  <r>
    <x v="6"/>
    <x v="6"/>
    <s v="mallika.di@gmail.com"/>
    <n v="37"/>
    <n v="1591"/>
    <s v="cash"/>
  </r>
  <r>
    <x v="7"/>
    <x v="7"/>
    <s v="chinmay.s1995@gmail.com"/>
    <n v="40"/>
    <n v="1560"/>
    <s v="cash "/>
  </r>
  <r>
    <x v="0"/>
    <x v="8"/>
    <s v="dibyendu.ad@gmail.com"/>
    <n v="35"/>
    <n v="1505"/>
    <s v="card "/>
  </r>
  <r>
    <x v="1"/>
    <x v="9"/>
    <s v="nehru.n1985@gmail.com"/>
    <n v="30"/>
    <n v="1500"/>
    <s v="cash"/>
  </r>
  <r>
    <x v="4"/>
    <x v="10"/>
    <s v="sathiamoorthy.s1999@gmail.com"/>
    <n v="38"/>
    <n v="1482"/>
    <s v="cash "/>
  </r>
  <r>
    <x v="8"/>
    <x v="11"/>
    <s v="chakrabarti.sh@gmail.com"/>
    <n v="36"/>
    <n v="1404"/>
    <s v="phone"/>
  </r>
  <r>
    <x v="4"/>
    <x v="12"/>
    <s v="sreenivasa.kr@gmail.com"/>
    <n v="37"/>
    <n v="1369"/>
    <s v="phone"/>
  </r>
  <r>
    <x v="8"/>
    <x v="13"/>
    <s v="sethi.d1984@gmail.com"/>
    <n v="36"/>
    <n v="1260"/>
    <s v="phone"/>
  </r>
  <r>
    <x v="5"/>
    <x v="14"/>
    <s v="niveda.sh@gmail.com"/>
    <n v="28"/>
    <n v="1260"/>
    <s v="card "/>
  </r>
  <r>
    <x v="6"/>
    <x v="15"/>
    <s v="prajna.ch@gmail.com"/>
    <n v="29"/>
    <n v="1247"/>
    <s v="cash"/>
  </r>
  <r>
    <x v="5"/>
    <x v="16"/>
    <s v="neela.ar@gmail.com"/>
    <n v="30"/>
    <n v="1200"/>
    <s v="cash"/>
  </r>
  <r>
    <x v="7"/>
    <x v="17"/>
    <s v="ranadhir.s2000@gmail.com"/>
    <n v="24"/>
    <n v="1056"/>
    <s v="cash "/>
  </r>
  <r>
    <x v="6"/>
    <x v="18"/>
    <s v="rajaram.m1975@gmail.com"/>
    <n v="23"/>
    <n v="1012"/>
    <s v="card "/>
  </r>
  <r>
    <x v="2"/>
    <x v="19"/>
    <s v="ranganathan.vi@gmail.com"/>
    <n v="32"/>
    <n v="1010"/>
    <s v="card "/>
  </r>
  <r>
    <x v="5"/>
    <x v="20"/>
    <s v="navya.o1995@gmail.com"/>
    <n v="22"/>
    <n v="902"/>
    <s v="cash"/>
  </r>
  <r>
    <x v="3"/>
    <x v="21"/>
    <s v="sathyanarayana.bi@gmail.com"/>
    <n v="25"/>
    <n v="900"/>
    <s v="card "/>
  </r>
  <r>
    <x v="2"/>
    <x v="22"/>
    <s v="nagaswamy.va@gmail.com"/>
    <n v="23"/>
    <n v="900"/>
    <s v="cash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E4458-95D3-438F-A62D-E58191DA9A3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C11" firstHeaderRow="0" firstDataRow="1" firstDataCol="1"/>
  <pivotFields count="7"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0"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4" baseField="0" baseItem="0"/>
    <dataField name="Sum of Boxes Sold" fld="3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0F6EDE-839D-4E20-A4C0-1A4280EEA082}" name="sales" displayName="sales" ref="A3:G26" totalsRowShown="0" headerRowDxfId="4">
  <autoFilter ref="A3:G26" xr:uid="{8F0F6EDE-839D-4E20-A4C0-1A4280EEA082}"/>
  <sortState xmlns:xlrd2="http://schemas.microsoft.com/office/spreadsheetml/2017/richdata2" ref="A4:F26">
    <sortCondition descending="1" ref="E3:E26"/>
  </sortState>
  <tableColumns count="7">
    <tableColumn id="1" xr3:uid="{41DF6125-9902-4571-99EC-C71D6361374C}" name="Date" dataDxfId="3"/>
    <tableColumn id="2" xr3:uid="{45B59FD3-5DAA-4283-A350-3B912B1C2C4E}" name="Name"/>
    <tableColumn id="3" xr3:uid="{9A0606A5-BA26-41EF-8146-D4A5AE7A3A17}" name="Email"/>
    <tableColumn id="4" xr3:uid="{9CF0BAD5-29B6-4346-BBEF-55898F5E2700}" name="Boxes Sold"/>
    <tableColumn id="5" xr3:uid="{736D19E0-EADB-45B7-8097-0B3D98A60121}" name="Amount" dataDxfId="0" dataCellStyle="Currency"/>
    <tableColumn id="6" xr3:uid="{B3F4E8AA-60F9-4138-AEC0-ACD7EDCABDF3}" name="Payment Mode"/>
    <tableColumn id="7" xr3:uid="{1186E930-1172-4947-A639-E6A6DF5C1B30}" name=" Amount Per Box" dataDxfId="1">
      <calculatedColumnFormula>sales[[#This Row],[Amount]]/sales[[#This Row],[Boxes Sold]]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F087-9720-487F-9A67-D74868C2E80B}">
  <dimension ref="A1:I29"/>
  <sheetViews>
    <sheetView topLeftCell="A6" zoomScale="112" zoomScaleNormal="112" workbookViewId="0">
      <selection activeCell="D29" sqref="D29"/>
    </sheetView>
  </sheetViews>
  <sheetFormatPr defaultRowHeight="15" x14ac:dyDescent="0.25"/>
  <cols>
    <col min="1" max="1" width="10.42578125" bestFit="1" customWidth="1"/>
    <col min="2" max="2" width="19.28515625" bestFit="1" customWidth="1"/>
    <col min="3" max="3" width="52.85546875" bestFit="1" customWidth="1"/>
    <col min="4" max="4" width="13.42578125" bestFit="1" customWidth="1"/>
    <col min="5" max="5" width="11.28515625" customWidth="1"/>
    <col min="6" max="6" width="17.85546875" bestFit="1" customWidth="1"/>
    <col min="7" max="7" width="19.85546875" customWidth="1"/>
  </cols>
  <sheetData>
    <row r="1" spans="1:7" s="3" customFormat="1" ht="54" customHeight="1" x14ac:dyDescent="0.7">
      <c r="C1" s="9" t="s">
        <v>0</v>
      </c>
    </row>
    <row r="3" spans="1:7" s="1" customFormat="1" x14ac:dyDescent="0.25">
      <c r="A3" s="1" t="s">
        <v>1</v>
      </c>
      <c r="B3" s="1" t="s">
        <v>2</v>
      </c>
      <c r="C3" s="1" t="s">
        <v>3</v>
      </c>
      <c r="D3" s="1" t="s">
        <v>4</v>
      </c>
      <c r="E3" s="16" t="s">
        <v>5</v>
      </c>
      <c r="F3" s="1" t="s">
        <v>6</v>
      </c>
      <c r="G3" s="1" t="s">
        <v>82</v>
      </c>
    </row>
    <row r="4" spans="1:7" x14ac:dyDescent="0.25">
      <c r="A4" s="2">
        <v>45170</v>
      </c>
      <c r="B4" t="s">
        <v>22</v>
      </c>
      <c r="C4" t="s">
        <v>45</v>
      </c>
      <c r="D4">
        <v>54</v>
      </c>
      <c r="E4" s="19">
        <v>2610</v>
      </c>
      <c r="F4" t="s">
        <v>7</v>
      </c>
      <c r="G4" s="18">
        <f>sales[[#This Row],[Amount]]/sales[[#This Row],[Boxes Sold]]</f>
        <v>48.333333333333336</v>
      </c>
    </row>
    <row r="5" spans="1:7" x14ac:dyDescent="0.25">
      <c r="A5" s="2">
        <v>45171</v>
      </c>
      <c r="B5" t="s">
        <v>23</v>
      </c>
      <c r="C5" t="s">
        <v>46</v>
      </c>
      <c r="D5">
        <v>58</v>
      </c>
      <c r="E5" s="19">
        <v>2262</v>
      </c>
      <c r="F5" t="s">
        <v>9</v>
      </c>
      <c r="G5" s="18">
        <f>sales[[#This Row],[Amount]]/sales[[#This Row],[Boxes Sold]]</f>
        <v>39</v>
      </c>
    </row>
    <row r="6" spans="1:7" x14ac:dyDescent="0.25">
      <c r="A6" s="2">
        <v>45167</v>
      </c>
      <c r="B6" t="s">
        <v>24</v>
      </c>
      <c r="C6" t="s">
        <v>47</v>
      </c>
      <c r="D6">
        <v>50</v>
      </c>
      <c r="E6" s="19">
        <v>2000</v>
      </c>
      <c r="F6" t="s">
        <v>9</v>
      </c>
      <c r="G6" s="18">
        <f>sales[[#This Row],[Amount]]/sales[[#This Row],[Boxes Sold]]</f>
        <v>40</v>
      </c>
    </row>
    <row r="7" spans="1:7" x14ac:dyDescent="0.25">
      <c r="A7" s="2">
        <v>45164</v>
      </c>
      <c r="B7" t="s">
        <v>25</v>
      </c>
      <c r="C7" t="s">
        <v>48</v>
      </c>
      <c r="D7">
        <v>42</v>
      </c>
      <c r="E7" s="19">
        <v>1890</v>
      </c>
      <c r="F7" t="s">
        <v>10</v>
      </c>
      <c r="G7" s="18">
        <f>sales[[#This Row],[Amount]]/sales[[#This Row],[Boxes Sold]]</f>
        <v>45</v>
      </c>
    </row>
    <row r="8" spans="1:7" x14ac:dyDescent="0.25">
      <c r="A8" s="2">
        <v>45166</v>
      </c>
      <c r="B8" t="s">
        <v>26</v>
      </c>
      <c r="C8" t="s">
        <v>49</v>
      </c>
      <c r="D8">
        <v>41</v>
      </c>
      <c r="E8" s="19">
        <v>1804</v>
      </c>
      <c r="F8" t="s">
        <v>10</v>
      </c>
      <c r="G8" s="18">
        <f>sales[[#This Row],[Amount]]/sales[[#This Row],[Boxes Sold]]</f>
        <v>44</v>
      </c>
    </row>
    <row r="9" spans="1:7" x14ac:dyDescent="0.25">
      <c r="A9" s="2">
        <v>45169</v>
      </c>
      <c r="B9" t="s">
        <v>27</v>
      </c>
      <c r="C9" t="s">
        <v>50</v>
      </c>
      <c r="D9">
        <v>45</v>
      </c>
      <c r="E9" s="19">
        <v>1755</v>
      </c>
      <c r="F9" t="s">
        <v>7</v>
      </c>
      <c r="G9" s="18">
        <f>sales[[#This Row],[Amount]]/sales[[#This Row],[Boxes Sold]]</f>
        <v>39</v>
      </c>
    </row>
    <row r="10" spans="1:7" x14ac:dyDescent="0.25">
      <c r="A10" s="2">
        <v>45163</v>
      </c>
      <c r="B10" t="s">
        <v>28</v>
      </c>
      <c r="C10" t="s">
        <v>51</v>
      </c>
      <c r="D10">
        <v>37</v>
      </c>
      <c r="E10" s="19">
        <v>1591</v>
      </c>
      <c r="F10" t="s">
        <v>7</v>
      </c>
      <c r="G10" s="18">
        <f>sales[[#This Row],[Amount]]/sales[[#This Row],[Boxes Sold]]</f>
        <v>43</v>
      </c>
    </row>
    <row r="11" spans="1:7" x14ac:dyDescent="0.25">
      <c r="A11" s="2">
        <v>45165</v>
      </c>
      <c r="B11" t="s">
        <v>29</v>
      </c>
      <c r="C11" t="s">
        <v>52</v>
      </c>
      <c r="D11">
        <v>40</v>
      </c>
      <c r="E11" s="19">
        <v>1560</v>
      </c>
      <c r="F11" t="s">
        <v>10</v>
      </c>
      <c r="G11" s="18">
        <f>sales[[#This Row],[Amount]]/sales[[#This Row],[Boxes Sold]]</f>
        <v>39</v>
      </c>
    </row>
    <row r="12" spans="1:7" x14ac:dyDescent="0.25">
      <c r="A12" s="2">
        <v>45170</v>
      </c>
      <c r="B12" t="s">
        <v>30</v>
      </c>
      <c r="C12" t="s">
        <v>53</v>
      </c>
      <c r="D12">
        <v>35</v>
      </c>
      <c r="E12" s="19">
        <v>1505</v>
      </c>
      <c r="F12" t="s">
        <v>8</v>
      </c>
      <c r="G12" s="18">
        <f>sales[[#This Row],[Amount]]/sales[[#This Row],[Boxes Sold]]</f>
        <v>43</v>
      </c>
    </row>
    <row r="13" spans="1:7" x14ac:dyDescent="0.25">
      <c r="A13" s="2">
        <v>45171</v>
      </c>
      <c r="B13" t="s">
        <v>31</v>
      </c>
      <c r="C13" t="s">
        <v>54</v>
      </c>
      <c r="D13">
        <v>30</v>
      </c>
      <c r="E13" s="19">
        <v>1500</v>
      </c>
      <c r="F13" t="s">
        <v>7</v>
      </c>
      <c r="G13" s="18">
        <f>sales[[#This Row],[Amount]]/sales[[#This Row],[Boxes Sold]]</f>
        <v>50</v>
      </c>
    </row>
    <row r="14" spans="1:7" x14ac:dyDescent="0.25">
      <c r="A14" s="2">
        <v>45166</v>
      </c>
      <c r="B14" t="s">
        <v>32</v>
      </c>
      <c r="C14" t="s">
        <v>55</v>
      </c>
      <c r="D14">
        <v>38</v>
      </c>
      <c r="E14" s="19">
        <v>1482</v>
      </c>
      <c r="F14" t="s">
        <v>10</v>
      </c>
      <c r="G14" s="18">
        <f>sales[[#This Row],[Amount]]/sales[[#This Row],[Boxes Sold]]</f>
        <v>39</v>
      </c>
    </row>
    <row r="15" spans="1:7" x14ac:dyDescent="0.25">
      <c r="A15" s="2">
        <v>45168</v>
      </c>
      <c r="B15" t="s">
        <v>33</v>
      </c>
      <c r="C15" t="s">
        <v>56</v>
      </c>
      <c r="D15">
        <v>36</v>
      </c>
      <c r="E15" s="19">
        <v>1404</v>
      </c>
      <c r="F15" t="s">
        <v>9</v>
      </c>
      <c r="G15" s="18">
        <f>sales[[#This Row],[Amount]]/sales[[#This Row],[Boxes Sold]]</f>
        <v>39</v>
      </c>
    </row>
    <row r="16" spans="1:7" x14ac:dyDescent="0.25">
      <c r="A16" s="2">
        <v>45166</v>
      </c>
      <c r="B16" t="s">
        <v>34</v>
      </c>
      <c r="C16" t="s">
        <v>57</v>
      </c>
      <c r="D16">
        <v>37</v>
      </c>
      <c r="E16" s="19">
        <v>1369</v>
      </c>
      <c r="F16" t="s">
        <v>9</v>
      </c>
      <c r="G16" s="18">
        <f>sales[[#This Row],[Amount]]/sales[[#This Row],[Boxes Sold]]</f>
        <v>37</v>
      </c>
    </row>
    <row r="17" spans="1:9" x14ac:dyDescent="0.25">
      <c r="A17" s="2">
        <v>45168</v>
      </c>
      <c r="B17" t="s">
        <v>36</v>
      </c>
      <c r="C17" t="s">
        <v>59</v>
      </c>
      <c r="D17">
        <v>36</v>
      </c>
      <c r="E17" s="19">
        <v>1260</v>
      </c>
      <c r="F17" t="s">
        <v>9</v>
      </c>
      <c r="G17" s="18">
        <f>sales[[#This Row],[Amount]]/sales[[#This Row],[Boxes Sold]]</f>
        <v>35</v>
      </c>
    </row>
    <row r="18" spans="1:9" x14ac:dyDescent="0.25">
      <c r="A18" s="2">
        <v>45169</v>
      </c>
      <c r="B18" t="s">
        <v>35</v>
      </c>
      <c r="C18" t="s">
        <v>58</v>
      </c>
      <c r="D18">
        <v>28</v>
      </c>
      <c r="E18" s="19">
        <v>1260</v>
      </c>
      <c r="F18" t="s">
        <v>8</v>
      </c>
      <c r="G18" s="18">
        <f>sales[[#This Row],[Amount]]/sales[[#This Row],[Boxes Sold]]</f>
        <v>45</v>
      </c>
    </row>
    <row r="19" spans="1:9" x14ac:dyDescent="0.25">
      <c r="A19" s="2">
        <v>45163</v>
      </c>
      <c r="B19" t="s">
        <v>37</v>
      </c>
      <c r="C19" t="s">
        <v>60</v>
      </c>
      <c r="D19">
        <v>29</v>
      </c>
      <c r="E19" s="19">
        <v>1247</v>
      </c>
      <c r="F19" t="s">
        <v>7</v>
      </c>
      <c r="G19" s="18">
        <f>sales[[#This Row],[Amount]]/sales[[#This Row],[Boxes Sold]]</f>
        <v>43</v>
      </c>
    </row>
    <row r="20" spans="1:9" x14ac:dyDescent="0.25">
      <c r="A20" s="2">
        <v>45169</v>
      </c>
      <c r="B20" t="s">
        <v>38</v>
      </c>
      <c r="C20" t="s">
        <v>61</v>
      </c>
      <c r="D20">
        <v>30</v>
      </c>
      <c r="E20" s="19">
        <v>1200</v>
      </c>
      <c r="F20" t="s">
        <v>7</v>
      </c>
      <c r="G20" s="18">
        <f>sales[[#This Row],[Amount]]/sales[[#This Row],[Boxes Sold]]</f>
        <v>40</v>
      </c>
    </row>
    <row r="21" spans="1:9" x14ac:dyDescent="0.25">
      <c r="A21" s="2">
        <v>45165</v>
      </c>
      <c r="B21" t="s">
        <v>39</v>
      </c>
      <c r="C21" t="s">
        <v>62</v>
      </c>
      <c r="D21">
        <v>24</v>
      </c>
      <c r="E21" s="19">
        <v>1056</v>
      </c>
      <c r="F21" t="s">
        <v>10</v>
      </c>
      <c r="G21" s="18">
        <f>sales[[#This Row],[Amount]]/sales[[#This Row],[Boxes Sold]]</f>
        <v>44</v>
      </c>
    </row>
    <row r="22" spans="1:9" x14ac:dyDescent="0.25">
      <c r="A22" s="2">
        <v>45163</v>
      </c>
      <c r="B22" t="s">
        <v>40</v>
      </c>
      <c r="C22" t="s">
        <v>63</v>
      </c>
      <c r="D22">
        <v>23</v>
      </c>
      <c r="E22" s="19">
        <v>1012</v>
      </c>
      <c r="F22" t="s">
        <v>8</v>
      </c>
      <c r="G22" s="18">
        <f>sales[[#This Row],[Amount]]/sales[[#This Row],[Boxes Sold]]</f>
        <v>44</v>
      </c>
    </row>
    <row r="23" spans="1:9" x14ac:dyDescent="0.25">
      <c r="A23" s="2">
        <v>45167</v>
      </c>
      <c r="B23" t="s">
        <v>41</v>
      </c>
      <c r="C23" t="s">
        <v>64</v>
      </c>
      <c r="D23">
        <v>32</v>
      </c>
      <c r="E23" s="19">
        <v>1010</v>
      </c>
      <c r="F23" t="s">
        <v>8</v>
      </c>
      <c r="G23" s="18">
        <f>sales[[#This Row],[Amount]]/sales[[#This Row],[Boxes Sold]]</f>
        <v>31.5625</v>
      </c>
    </row>
    <row r="24" spans="1:9" x14ac:dyDescent="0.25">
      <c r="A24" s="2">
        <v>45169</v>
      </c>
      <c r="B24" t="s">
        <v>42</v>
      </c>
      <c r="C24" t="s">
        <v>65</v>
      </c>
      <c r="D24">
        <v>22</v>
      </c>
      <c r="E24" s="19">
        <v>902</v>
      </c>
      <c r="F24" t="s">
        <v>7</v>
      </c>
      <c r="G24" s="18">
        <f>sales[[#This Row],[Amount]]/sales[[#This Row],[Boxes Sold]]</f>
        <v>41</v>
      </c>
    </row>
    <row r="25" spans="1:9" x14ac:dyDescent="0.25">
      <c r="A25" s="2">
        <v>45164</v>
      </c>
      <c r="B25" t="s">
        <v>44</v>
      </c>
      <c r="C25" t="s">
        <v>67</v>
      </c>
      <c r="D25">
        <v>25</v>
      </c>
      <c r="E25" s="19">
        <v>900</v>
      </c>
      <c r="F25" t="s">
        <v>8</v>
      </c>
      <c r="G25" s="18">
        <f>sales[[#This Row],[Amount]]/sales[[#This Row],[Boxes Sold]]</f>
        <v>36</v>
      </c>
    </row>
    <row r="26" spans="1:9" x14ac:dyDescent="0.25">
      <c r="A26" s="2">
        <v>45167</v>
      </c>
      <c r="B26" t="s">
        <v>43</v>
      </c>
      <c r="C26" t="s">
        <v>66</v>
      </c>
      <c r="D26">
        <v>23</v>
      </c>
      <c r="E26" s="19">
        <v>900</v>
      </c>
      <c r="F26" t="s">
        <v>10</v>
      </c>
      <c r="G26" s="18">
        <f>sales[[#This Row],[Amount]]/sales[[#This Row],[Boxes Sold]]</f>
        <v>39.130434782608695</v>
      </c>
    </row>
    <row r="28" spans="1:9" s="12" customFormat="1" x14ac:dyDescent="0.25">
      <c r="A28" s="11" t="s">
        <v>21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5">
      <c r="A29" t="s">
        <v>83</v>
      </c>
    </row>
  </sheetData>
  <conditionalFormatting sqref="E3:E26">
    <cfRule type="cellIs" dxfId="5" priority="1" operator="lessThan">
      <formula>1200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57A4A-582E-4A7A-98EB-9C1B07991945}">
  <dimension ref="B1:C7"/>
  <sheetViews>
    <sheetView workbookViewId="0">
      <selection activeCell="E17" sqref="E17"/>
    </sheetView>
  </sheetViews>
  <sheetFormatPr defaultRowHeight="15" x14ac:dyDescent="0.25"/>
  <cols>
    <col min="2" max="2" width="15.5703125" bestFit="1" customWidth="1"/>
    <col min="3" max="3" width="10.42578125" bestFit="1" customWidth="1"/>
  </cols>
  <sheetData>
    <row r="1" spans="2:3" s="3" customFormat="1" ht="54" customHeight="1" x14ac:dyDescent="0.7">
      <c r="C1" s="9" t="s">
        <v>16</v>
      </c>
    </row>
    <row r="3" spans="2:3" x14ac:dyDescent="0.25">
      <c r="B3" s="4" t="s">
        <v>12</v>
      </c>
      <c r="C3" s="5">
        <f>SUM(sales[Boxes Sold])</f>
        <v>815</v>
      </c>
    </row>
    <row r="4" spans="2:3" x14ac:dyDescent="0.25">
      <c r="B4" s="4" t="s">
        <v>11</v>
      </c>
      <c r="C4" s="17">
        <f>SUM(sales[Amount])</f>
        <v>33479</v>
      </c>
    </row>
    <row r="6" spans="2:3" x14ac:dyDescent="0.25">
      <c r="B6" s="4" t="s">
        <v>13</v>
      </c>
      <c r="C6" s="6">
        <f>AVERAGE(sales[Boxes Sold])</f>
        <v>35.434782608695649</v>
      </c>
    </row>
    <row r="7" spans="2:3" x14ac:dyDescent="0.25">
      <c r="B7" s="4" t="s">
        <v>14</v>
      </c>
      <c r="C7" s="17">
        <f>AVERAGE(sales[Amount])</f>
        <v>1455.608695652174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0EF7-FA41-47AC-9516-5684CAC31AF6}">
  <dimension ref="A1:Y22"/>
  <sheetViews>
    <sheetView tabSelected="1" workbookViewId="0">
      <selection activeCell="M23" sqref="M23"/>
    </sheetView>
  </sheetViews>
  <sheetFormatPr defaultRowHeight="15" x14ac:dyDescent="0.25"/>
  <sheetData>
    <row r="1" spans="1:25" s="7" customFormat="1" ht="54" customHeight="1" x14ac:dyDescent="0.7">
      <c r="C1" s="8" t="s">
        <v>15</v>
      </c>
    </row>
    <row r="2" spans="1:2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2316-90EE-4BC9-AF4F-7BF87799EAD0}">
  <dimension ref="A1:C13"/>
  <sheetViews>
    <sheetView workbookViewId="0">
      <selection activeCell="H6" sqref="H6"/>
    </sheetView>
  </sheetViews>
  <sheetFormatPr defaultRowHeight="15" x14ac:dyDescent="0.25"/>
  <cols>
    <col min="1" max="1" width="14.85546875" bestFit="1" customWidth="1"/>
    <col min="2" max="3" width="17.42578125" bestFit="1" customWidth="1"/>
  </cols>
  <sheetData>
    <row r="1" spans="1:3" x14ac:dyDescent="0.25">
      <c r="A1" s="14" t="s">
        <v>70</v>
      </c>
      <c r="B1" t="s">
        <v>68</v>
      </c>
      <c r="C1" t="s">
        <v>69</v>
      </c>
    </row>
    <row r="2" spans="1:3" x14ac:dyDescent="0.25">
      <c r="A2" s="15" t="s">
        <v>72</v>
      </c>
      <c r="B2" s="13">
        <v>3850</v>
      </c>
      <c r="C2" s="13">
        <v>89</v>
      </c>
    </row>
    <row r="3" spans="1:3" x14ac:dyDescent="0.25">
      <c r="A3" s="15" t="s">
        <v>73</v>
      </c>
      <c r="B3" s="13">
        <v>2790</v>
      </c>
      <c r="C3" s="13">
        <v>67</v>
      </c>
    </row>
    <row r="4" spans="1:3" x14ac:dyDescent="0.25">
      <c r="A4" s="15" t="s">
        <v>74</v>
      </c>
      <c r="B4" s="13">
        <v>2616</v>
      </c>
      <c r="C4" s="13">
        <v>64</v>
      </c>
    </row>
    <row r="5" spans="1:3" x14ac:dyDescent="0.25">
      <c r="A5" s="15" t="s">
        <v>75</v>
      </c>
      <c r="B5" s="13">
        <v>4655</v>
      </c>
      <c r="C5" s="13">
        <v>116</v>
      </c>
    </row>
    <row r="6" spans="1:3" x14ac:dyDescent="0.25">
      <c r="A6" s="15" t="s">
        <v>76</v>
      </c>
      <c r="B6" s="13">
        <v>3910</v>
      </c>
      <c r="C6" s="13">
        <v>105</v>
      </c>
    </row>
    <row r="7" spans="1:3" x14ac:dyDescent="0.25">
      <c r="A7" s="15" t="s">
        <v>77</v>
      </c>
      <c r="B7" s="13">
        <v>2664</v>
      </c>
      <c r="C7" s="13">
        <v>72</v>
      </c>
    </row>
    <row r="8" spans="1:3" x14ac:dyDescent="0.25">
      <c r="A8" s="15" t="s">
        <v>78</v>
      </c>
      <c r="B8" s="13">
        <v>5117</v>
      </c>
      <c r="C8" s="13">
        <v>125</v>
      </c>
    </row>
    <row r="9" spans="1:3" x14ac:dyDescent="0.25">
      <c r="A9" s="15" t="s">
        <v>79</v>
      </c>
      <c r="B9" s="13">
        <v>4115</v>
      </c>
      <c r="C9" s="13">
        <v>89</v>
      </c>
    </row>
    <row r="10" spans="1:3" x14ac:dyDescent="0.25">
      <c r="A10" s="15" t="s">
        <v>80</v>
      </c>
      <c r="B10" s="13">
        <v>3762</v>
      </c>
      <c r="C10" s="13">
        <v>88</v>
      </c>
    </row>
    <row r="11" spans="1:3" x14ac:dyDescent="0.25">
      <c r="A11" s="15" t="s">
        <v>71</v>
      </c>
      <c r="B11" s="13">
        <v>33479</v>
      </c>
      <c r="C11" s="13">
        <v>815</v>
      </c>
    </row>
    <row r="13" spans="1:3" x14ac:dyDescent="0.25">
      <c r="A13" s="15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58D-3D68-466B-8966-C6C11CE6DD51}">
  <dimension ref="A4:P13"/>
  <sheetViews>
    <sheetView workbookViewId="0">
      <selection activeCell="M7" sqref="M7"/>
    </sheetView>
  </sheetViews>
  <sheetFormatPr defaultRowHeight="15" x14ac:dyDescent="0.25"/>
  <sheetData>
    <row r="4" spans="1:16" x14ac:dyDescent="0.25">
      <c r="A4" s="1" t="s">
        <v>17</v>
      </c>
    </row>
    <row r="5" spans="1:16" x14ac:dyDescent="0.25">
      <c r="A5" t="s">
        <v>18</v>
      </c>
      <c r="M5" t="s">
        <v>81</v>
      </c>
    </row>
    <row r="7" spans="1:16" x14ac:dyDescent="0.25">
      <c r="A7" t="s">
        <v>19</v>
      </c>
      <c r="M7" t="s">
        <v>81</v>
      </c>
    </row>
    <row r="9" spans="1:16" x14ac:dyDescent="0.25">
      <c r="A9" t="s">
        <v>20</v>
      </c>
      <c r="P9" t="s">
        <v>81</v>
      </c>
    </row>
    <row r="13" spans="1:16" x14ac:dyDescent="0.25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Tracker</vt:lpstr>
      <vt:lpstr>Summary</vt:lpstr>
      <vt:lpstr>Dashboard</vt:lpstr>
      <vt:lpstr>Home Work Tasks Solutions</vt:lpstr>
      <vt:lpstr>Home Work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Tasbiha Anwar Adil</dc:creator>
  <cp:lastModifiedBy>Tasbiha Anwar Adil</cp:lastModifiedBy>
  <dcterms:created xsi:type="dcterms:W3CDTF">2024-07-06T05:18:15Z</dcterms:created>
  <dcterms:modified xsi:type="dcterms:W3CDTF">2024-07-07T11:21:47Z</dcterms:modified>
</cp:coreProperties>
</file>