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hrifapon/Desktop/"/>
    </mc:Choice>
  </mc:AlternateContent>
  <xr:revisionPtr revIDLastSave="0" documentId="13_ncr:1_{B86A7F35-BB5A-3D45-99FC-1119A333E496}" xr6:coauthVersionLast="47" xr6:coauthVersionMax="47" xr10:uidLastSave="{00000000-0000-0000-0000-000000000000}"/>
  <bookViews>
    <workbookView xWindow="0" yWindow="760" windowWidth="30240" windowHeight="17080" xr2:uid="{D6B8F7F7-6406-5A43-A5D6-72CE9DA693F7}"/>
  </bookViews>
  <sheets>
    <sheet name="Planner" sheetId="1" r:id="rId1"/>
    <sheet name="Care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L12" i="1" s="1"/>
  <c r="Q4" i="1"/>
  <c r="P13" i="1" s="1"/>
  <c r="Q5" i="1"/>
  <c r="L14" i="1" s="1"/>
  <c r="Q6" i="1"/>
  <c r="P15" i="1" s="1"/>
  <c r="Q7" i="1"/>
  <c r="L16" i="1" s="1"/>
  <c r="Q8" i="1"/>
  <c r="P17" i="1" s="1"/>
  <c r="Q9" i="1"/>
  <c r="L18" i="1" s="1"/>
  <c r="K10" i="1"/>
  <c r="L10" i="1"/>
  <c r="M10" i="1"/>
  <c r="N10" i="1"/>
  <c r="O10" i="1"/>
  <c r="P10" i="1"/>
  <c r="R9" i="1" l="1"/>
  <c r="K12" i="1"/>
  <c r="M12" i="1"/>
  <c r="N12" i="1"/>
  <c r="O18" i="1"/>
  <c r="K18" i="1"/>
  <c r="P18" i="1"/>
  <c r="M18" i="1"/>
  <c r="P19" i="1"/>
  <c r="O17" i="1"/>
  <c r="K17" i="1"/>
  <c r="N17" i="1"/>
  <c r="M17" i="1"/>
  <c r="O19" i="1"/>
  <c r="L17" i="1"/>
  <c r="N19" i="1"/>
  <c r="O12" i="1"/>
  <c r="O15" i="1"/>
  <c r="M19" i="1"/>
  <c r="P12" i="1"/>
  <c r="O13" i="1"/>
  <c r="L19" i="1"/>
  <c r="R8" i="1"/>
  <c r="N13" i="1"/>
  <c r="R5" i="1"/>
  <c r="M13" i="1"/>
  <c r="R4" i="1"/>
  <c r="N18" i="1"/>
  <c r="K15" i="1"/>
  <c r="N16" i="1"/>
  <c r="N14" i="1"/>
  <c r="K14" i="1"/>
  <c r="N15" i="1"/>
  <c r="M15" i="1"/>
  <c r="L15" i="1"/>
  <c r="L13" i="1"/>
  <c r="P16" i="1"/>
  <c r="P14" i="1"/>
  <c r="K19" i="1"/>
  <c r="R3" i="1"/>
  <c r="K16" i="1"/>
  <c r="O16" i="1"/>
  <c r="O14" i="1"/>
  <c r="M16" i="1"/>
  <c r="M14" i="1"/>
  <c r="R7" i="1"/>
  <c r="K13" i="1"/>
  <c r="R6" i="1"/>
</calcChain>
</file>

<file path=xl/sharedStrings.xml><?xml version="1.0" encoding="utf-8"?>
<sst xmlns="http://schemas.openxmlformats.org/spreadsheetml/2006/main" count="281" uniqueCount="113">
  <si>
    <t>Sunday</t>
  </si>
  <si>
    <t>Monday</t>
  </si>
  <si>
    <t>Tuesday</t>
  </si>
  <si>
    <t>Wednesday</t>
  </si>
  <si>
    <t>Thursday</t>
  </si>
  <si>
    <t>Friday</t>
  </si>
  <si>
    <t>Saturday</t>
  </si>
  <si>
    <t>Pray</t>
  </si>
  <si>
    <t>Bathroom</t>
  </si>
  <si>
    <t>Eat</t>
  </si>
  <si>
    <t>Dhikr</t>
  </si>
  <si>
    <t>Gym</t>
  </si>
  <si>
    <t>Bathroom &amp; Get Ready</t>
  </si>
  <si>
    <t>Physical Health</t>
  </si>
  <si>
    <t>Prayer &amp; Dhikr</t>
  </si>
  <si>
    <t>Total</t>
  </si>
  <si>
    <t>Projects</t>
  </si>
  <si>
    <t>Sleep</t>
  </si>
  <si>
    <t>Weekly Average</t>
  </si>
  <si>
    <t>Year</t>
  </si>
  <si>
    <t>Aspiration</t>
  </si>
  <si>
    <t>Option #2</t>
  </si>
  <si>
    <t>Side</t>
  </si>
  <si>
    <t>Personal/Passion Software Projects</t>
  </si>
  <si>
    <t>0-1.5</t>
  </si>
  <si>
    <t>1.5-3</t>
  </si>
  <si>
    <t>MS in Applied Analytics from Columbia SPS</t>
  </si>
  <si>
    <t>Continue Previous Row's Job</t>
  </si>
  <si>
    <t>Option #3</t>
  </si>
  <si>
    <t>Data Engineer</t>
  </si>
  <si>
    <t>Incorporate ML into Software Projects</t>
  </si>
  <si>
    <t>3-4</t>
  </si>
  <si>
    <t>Full-Stack Software Engineer (Backend focus)</t>
  </si>
  <si>
    <t>Practice Full-Stack Software</t>
  </si>
  <si>
    <t>Data Scientist II</t>
  </si>
  <si>
    <t>Software Projects / ML Incorporation</t>
  </si>
  <si>
    <t>Sr. Software Engineer (Backend focus)</t>
  </si>
  <si>
    <t>Personal Milestones</t>
  </si>
  <si>
    <t>Save Money</t>
  </si>
  <si>
    <t>Get Married &amp; Save Money</t>
  </si>
  <si>
    <t>Machine Learing / AI (LLM) Engineer</t>
  </si>
  <si>
    <t>Jr. Backend Software Engineer</t>
  </si>
  <si>
    <t>Data Scientist I</t>
  </si>
  <si>
    <t>Monetize Software Projects</t>
  </si>
  <si>
    <t>Staff Software Engineer</t>
  </si>
  <si>
    <t>Lead Software Engineer</t>
  </si>
  <si>
    <t>Principal Software Engineer</t>
  </si>
  <si>
    <t>Distinguished Software Engineer</t>
  </si>
  <si>
    <t>Software Architect</t>
  </si>
  <si>
    <t>4-5.5</t>
  </si>
  <si>
    <t>5.5-6.5</t>
  </si>
  <si>
    <t>6.5-8.5</t>
  </si>
  <si>
    <t>8.5-10</t>
  </si>
  <si>
    <t>10-12.5</t>
  </si>
  <si>
    <t>12.5-15</t>
  </si>
  <si>
    <t>15-17.5</t>
  </si>
  <si>
    <t>17.5-20</t>
  </si>
  <si>
    <t>Real Estate</t>
  </si>
  <si>
    <t>Fashion</t>
  </si>
  <si>
    <t>My Startup + Grow Team</t>
  </si>
  <si>
    <t>My Startup + VC</t>
  </si>
  <si>
    <t>Home + First-Born</t>
  </si>
  <si>
    <t>Save Money + Second Born</t>
  </si>
  <si>
    <t>Restaurant + Third Born</t>
  </si>
  <si>
    <t>My Startup + To Mid-Size</t>
  </si>
  <si>
    <t>Leave My Startup : Personal Hiatus</t>
  </si>
  <si>
    <t>20-27</t>
  </si>
  <si>
    <t>Retirement: 'Alim Course &amp; Family</t>
  </si>
  <si>
    <t>27-30</t>
  </si>
  <si>
    <t>Book to Humanity &amp; CTO for Green Startups / Companies</t>
  </si>
  <si>
    <t>30-35</t>
  </si>
  <si>
    <t>Real Estate &amp; Small Businesses</t>
  </si>
  <si>
    <t>Comercial Halal Food/Snacks</t>
  </si>
  <si>
    <t>Move &amp; Farming</t>
  </si>
  <si>
    <t>Save (&amp; Grow) Money</t>
  </si>
  <si>
    <t>Save &amp; Invest</t>
  </si>
  <si>
    <t>35-39</t>
  </si>
  <si>
    <t>Run for Office</t>
  </si>
  <si>
    <t>Retire: Hijra &amp; Volunteer</t>
  </si>
  <si>
    <t>Percentage</t>
  </si>
  <si>
    <t>Benefitting Humanity</t>
  </si>
  <si>
    <t>Factory in Palestine</t>
  </si>
  <si>
    <t>Affordable Housing</t>
  </si>
  <si>
    <t>Masjid</t>
  </si>
  <si>
    <t>Scholarships</t>
  </si>
  <si>
    <t>Homeless People</t>
  </si>
  <si>
    <t>Retirement</t>
  </si>
  <si>
    <t>Die</t>
  </si>
  <si>
    <t>Percentage + Volunteering</t>
  </si>
  <si>
    <t>Laws &amp; Transparency</t>
  </si>
  <si>
    <t>Learning</t>
  </si>
  <si>
    <t>Email/Networking/Jobs</t>
  </si>
  <si>
    <t>Learn</t>
  </si>
  <si>
    <t>Age</t>
  </si>
  <si>
    <t>23.5-25</t>
  </si>
  <si>
    <t>25-26.5</t>
  </si>
  <si>
    <t>26.5-27.5</t>
  </si>
  <si>
    <t>27.5-29</t>
  </si>
  <si>
    <t>29-30</t>
  </si>
  <si>
    <t>30-32</t>
  </si>
  <si>
    <t>32-33.5</t>
  </si>
  <si>
    <t>33.5-36</t>
  </si>
  <si>
    <t>36-38.5</t>
  </si>
  <si>
    <t>38.5-41</t>
  </si>
  <si>
    <t>41-43.5</t>
  </si>
  <si>
    <t>43.5-50.5</t>
  </si>
  <si>
    <t>50.5-53.5</t>
  </si>
  <si>
    <t>53.5-58.5</t>
  </si>
  <si>
    <t>58.5-62.5</t>
  </si>
  <si>
    <t>62.5+</t>
  </si>
  <si>
    <t>Projects/Learn</t>
  </si>
  <si>
    <t>Basketball</t>
  </si>
  <si>
    <t>Running/Abs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</si>
</sst>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16" fontId="2" fillId="0" borderId="1" xfId="0" applyNumberFormat="1" applyFont="1" applyBorder="1" applyAlignment="1">
      <alignment horizontal="center"/>
    </xf>
    <xf numFmtId="18" fontId="0" fillId="0" borderId="3" xfId="0" applyNumberFormat="1" applyBorder="1"/>
    <xf numFmtId="18" fontId="0" fillId="0" borderId="4" xfId="0" applyNumberFormat="1" applyBorder="1"/>
    <xf numFmtId="18" fontId="0" fillId="0" borderId="5" xfId="0" applyNumberForma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7" xfId="0" applyFill="1" applyBorder="1"/>
    <xf numFmtId="0" fontId="0" fillId="6" borderId="4" xfId="0" applyFill="1" applyBorder="1"/>
    <xf numFmtId="0" fontId="0" fillId="2" borderId="4" xfId="0" applyFill="1" applyBorder="1"/>
    <xf numFmtId="0" fontId="0" fillId="7" borderId="0" xfId="0" applyFill="1"/>
    <xf numFmtId="0" fontId="0" fillId="8" borderId="0" xfId="0" applyFill="1"/>
    <xf numFmtId="0" fontId="0" fillId="6" borderId="8" xfId="0" applyFill="1" applyBorder="1"/>
    <xf numFmtId="0" fontId="0" fillId="6" borderId="2" xfId="0" applyFill="1" applyBorder="1"/>
    <xf numFmtId="0" fontId="0" fillId="6" borderId="5" xfId="0" applyFill="1" applyBorder="1"/>
    <xf numFmtId="0" fontId="2" fillId="0" borderId="0" xfId="0" applyFont="1" applyAlignment="1">
      <alignment horizontal="center"/>
    </xf>
    <xf numFmtId="0" fontId="0" fillId="9" borderId="0" xfId="0" applyFill="1"/>
    <xf numFmtId="164" fontId="0" fillId="0" borderId="0" xfId="1" applyNumberFormat="1" applyFont="1"/>
    <xf numFmtId="16" fontId="0" fillId="0" borderId="0" xfId="0" applyNumberFormat="1"/>
    <xf numFmtId="49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4" fillId="0" borderId="0" xfId="0" applyFont="1"/>
    <xf numFmtId="0" fontId="0" fillId="0" borderId="4" xfId="0" applyBorder="1"/>
    <xf numFmtId="0" fontId="0" fillId="3" borderId="4" xfId="0" applyFill="1" applyBorder="1"/>
    <xf numFmtId="0" fontId="0" fillId="8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7" borderId="4" xfId="0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5" xfId="0" applyNumberFormat="1" applyBorder="1"/>
    <xf numFmtId="2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2E02-A4C7-B644-A6B9-F141E9127E4F}">
  <dimension ref="A1:R40"/>
  <sheetViews>
    <sheetView tabSelected="1" zoomScale="92" workbookViewId="0">
      <selection activeCell="I30" sqref="I30"/>
    </sheetView>
  </sheetViews>
  <sheetFormatPr baseColWidth="10" defaultRowHeight="16" x14ac:dyDescent="0.2"/>
  <cols>
    <col min="2" max="8" width="19.83203125" bestFit="1" customWidth="1"/>
    <col min="10" max="10" width="13.6640625" bestFit="1" customWidth="1"/>
    <col min="11" max="11" width="12.5" bestFit="1" customWidth="1"/>
    <col min="12" max="12" width="19.5" bestFit="1" customWidth="1"/>
    <col min="13" max="14" width="13.6640625" bestFit="1" customWidth="1"/>
    <col min="15" max="15" width="10" customWidth="1"/>
  </cols>
  <sheetData>
    <row r="1" spans="1:18" ht="17" thickBot="1" x14ac:dyDescent="0.25">
      <c r="A1" s="2">
        <v>45672</v>
      </c>
      <c r="B1" s="32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4" t="s">
        <v>0</v>
      </c>
    </row>
    <row r="2" spans="1:18" x14ac:dyDescent="0.2">
      <c r="A2" s="3">
        <v>0.20833333333333334</v>
      </c>
      <c r="B2" s="9"/>
      <c r="C2" s="9"/>
      <c r="D2" s="9"/>
      <c r="E2" s="9"/>
      <c r="F2" s="9"/>
      <c r="G2" s="9"/>
      <c r="H2" s="10"/>
      <c r="J2" s="18"/>
      <c r="K2" s="1" t="s">
        <v>14</v>
      </c>
      <c r="L2" s="6" t="s">
        <v>12</v>
      </c>
      <c r="M2" s="7" t="s">
        <v>13</v>
      </c>
      <c r="N2" s="13" t="s">
        <v>16</v>
      </c>
      <c r="O2" s="14" t="s">
        <v>91</v>
      </c>
      <c r="P2" s="8" t="s">
        <v>90</v>
      </c>
      <c r="Q2" t="s">
        <v>15</v>
      </c>
      <c r="R2" s="19" t="s">
        <v>17</v>
      </c>
    </row>
    <row r="3" spans="1:18" x14ac:dyDescent="0.2">
      <c r="A3" s="4">
        <v>0.22916666666666666</v>
      </c>
      <c r="B3" s="9"/>
      <c r="C3" s="9"/>
      <c r="D3" s="9"/>
      <c r="E3" s="9"/>
      <c r="F3" s="9"/>
      <c r="G3" s="9"/>
      <c r="H3" s="11"/>
      <c r="J3" t="s">
        <v>1</v>
      </c>
      <c r="K3">
        <v>4</v>
      </c>
      <c r="L3">
        <v>0.5</v>
      </c>
      <c r="M3">
        <v>3</v>
      </c>
      <c r="N3">
        <v>3.75</v>
      </c>
      <c r="O3">
        <v>1</v>
      </c>
      <c r="P3">
        <v>3.75</v>
      </c>
      <c r="Q3">
        <f t="shared" ref="Q3:Q9" si="0">SUM((K3:P3))</f>
        <v>16</v>
      </c>
      <c r="R3">
        <f>24-Q3</f>
        <v>8</v>
      </c>
    </row>
    <row r="4" spans="1:18" x14ac:dyDescent="0.2">
      <c r="A4" s="4">
        <v>0.25</v>
      </c>
      <c r="B4" s="9"/>
      <c r="C4" s="9"/>
      <c r="D4" s="9"/>
      <c r="E4" s="9"/>
      <c r="F4" s="9"/>
      <c r="G4" s="9"/>
      <c r="H4" s="11"/>
      <c r="J4" t="s">
        <v>2</v>
      </c>
      <c r="K4">
        <v>4</v>
      </c>
      <c r="L4">
        <v>0.5</v>
      </c>
      <c r="M4">
        <v>3</v>
      </c>
      <c r="N4">
        <v>3.75</v>
      </c>
      <c r="O4">
        <v>1</v>
      </c>
      <c r="P4">
        <v>3.75</v>
      </c>
      <c r="Q4">
        <f t="shared" si="0"/>
        <v>16</v>
      </c>
      <c r="R4">
        <f t="shared" ref="R4:R9" si="1">24-Q4</f>
        <v>8</v>
      </c>
    </row>
    <row r="5" spans="1:18" x14ac:dyDescent="0.2">
      <c r="A5" s="4">
        <v>0.27083333333333298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2" t="s">
        <v>7</v>
      </c>
      <c r="J5" t="s">
        <v>3</v>
      </c>
      <c r="K5">
        <v>4</v>
      </c>
      <c r="L5">
        <v>0.5</v>
      </c>
      <c r="M5">
        <v>3</v>
      </c>
      <c r="N5">
        <v>3.75</v>
      </c>
      <c r="O5">
        <v>1</v>
      </c>
      <c r="P5">
        <v>3.75</v>
      </c>
      <c r="Q5">
        <f t="shared" si="0"/>
        <v>16</v>
      </c>
      <c r="R5">
        <f t="shared" si="1"/>
        <v>8</v>
      </c>
    </row>
    <row r="6" spans="1:18" x14ac:dyDescent="0.2">
      <c r="A6" s="4">
        <v>0.29166666666666702</v>
      </c>
      <c r="B6" s="14" t="s">
        <v>91</v>
      </c>
      <c r="C6" s="14" t="s">
        <v>91</v>
      </c>
      <c r="D6" s="14" t="s">
        <v>91</v>
      </c>
      <c r="E6" s="14" t="s">
        <v>91</v>
      </c>
      <c r="F6" s="14" t="s">
        <v>91</v>
      </c>
      <c r="G6" s="14" t="s">
        <v>91</v>
      </c>
      <c r="H6" s="28" t="s">
        <v>91</v>
      </c>
      <c r="J6" t="s">
        <v>4</v>
      </c>
      <c r="K6">
        <v>4</v>
      </c>
      <c r="L6">
        <v>0.5</v>
      </c>
      <c r="M6">
        <v>3</v>
      </c>
      <c r="N6">
        <v>3.75</v>
      </c>
      <c r="O6">
        <v>1</v>
      </c>
      <c r="P6">
        <v>3.75</v>
      </c>
      <c r="Q6">
        <f t="shared" si="0"/>
        <v>16</v>
      </c>
      <c r="R6">
        <f t="shared" si="1"/>
        <v>8</v>
      </c>
    </row>
    <row r="7" spans="1:18" x14ac:dyDescent="0.2">
      <c r="A7" s="4">
        <v>0.3125</v>
      </c>
      <c r="B7" s="6" t="s">
        <v>8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8</v>
      </c>
      <c r="H7" s="27" t="s">
        <v>8</v>
      </c>
      <c r="J7" t="s">
        <v>5</v>
      </c>
      <c r="K7">
        <v>6</v>
      </c>
      <c r="L7">
        <v>0.5</v>
      </c>
      <c r="M7">
        <v>3</v>
      </c>
      <c r="N7">
        <v>3</v>
      </c>
      <c r="O7">
        <v>1</v>
      </c>
      <c r="P7">
        <v>2.5</v>
      </c>
      <c r="Q7">
        <f t="shared" si="0"/>
        <v>16</v>
      </c>
      <c r="R7">
        <f t="shared" si="1"/>
        <v>8</v>
      </c>
    </row>
    <row r="8" spans="1:18" x14ac:dyDescent="0.2">
      <c r="A8" s="4">
        <v>0.33333333333333298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29" t="s">
        <v>9</v>
      </c>
      <c r="J8" t="s">
        <v>6</v>
      </c>
      <c r="K8">
        <v>4</v>
      </c>
      <c r="L8">
        <v>0.5</v>
      </c>
      <c r="M8">
        <v>3</v>
      </c>
      <c r="N8">
        <v>3.75</v>
      </c>
      <c r="O8">
        <v>1</v>
      </c>
      <c r="P8">
        <v>3.75</v>
      </c>
      <c r="Q8">
        <f t="shared" si="0"/>
        <v>16</v>
      </c>
      <c r="R8">
        <f t="shared" si="1"/>
        <v>8</v>
      </c>
    </row>
    <row r="9" spans="1:18" x14ac:dyDescent="0.2">
      <c r="A9" s="4">
        <v>0.35416666666666602</v>
      </c>
      <c r="B9" s="8" t="s">
        <v>92</v>
      </c>
      <c r="C9" s="8" t="s">
        <v>92</v>
      </c>
      <c r="D9" s="8" t="s">
        <v>92</v>
      </c>
      <c r="E9" s="8" t="s">
        <v>92</v>
      </c>
      <c r="F9" s="8" t="s">
        <v>92</v>
      </c>
      <c r="G9" s="8" t="s">
        <v>92</v>
      </c>
      <c r="H9" s="30" t="s">
        <v>92</v>
      </c>
      <c r="J9" t="s">
        <v>0</v>
      </c>
      <c r="K9">
        <v>4</v>
      </c>
      <c r="L9">
        <v>0.5</v>
      </c>
      <c r="M9">
        <v>3</v>
      </c>
      <c r="N9">
        <v>3.75</v>
      </c>
      <c r="O9">
        <v>1</v>
      </c>
      <c r="P9">
        <v>3.75</v>
      </c>
      <c r="Q9">
        <f t="shared" si="0"/>
        <v>16</v>
      </c>
      <c r="R9">
        <f t="shared" si="1"/>
        <v>8</v>
      </c>
    </row>
    <row r="10" spans="1:18" x14ac:dyDescent="0.2">
      <c r="A10" s="4">
        <v>0.375</v>
      </c>
      <c r="B10" s="8"/>
      <c r="C10" s="8"/>
      <c r="D10" s="8"/>
      <c r="E10" s="8"/>
      <c r="F10" s="8"/>
      <c r="G10" s="8"/>
      <c r="H10" s="30"/>
      <c r="J10" t="s">
        <v>15</v>
      </c>
      <c r="K10">
        <f>SUM(K3:K9)</f>
        <v>30</v>
      </c>
      <c r="L10">
        <f t="shared" ref="L10:P10" si="2">SUM(L3:L9)</f>
        <v>3.5</v>
      </c>
      <c r="M10">
        <f t="shared" si="2"/>
        <v>21</v>
      </c>
      <c r="N10">
        <f t="shared" si="2"/>
        <v>25.5</v>
      </c>
      <c r="O10">
        <f t="shared" si="2"/>
        <v>7</v>
      </c>
      <c r="P10">
        <f t="shared" si="2"/>
        <v>25</v>
      </c>
    </row>
    <row r="11" spans="1:18" x14ac:dyDescent="0.2">
      <c r="A11" s="4">
        <v>0.39583333333333298</v>
      </c>
      <c r="B11" s="8"/>
      <c r="C11" s="8"/>
      <c r="D11" s="8"/>
      <c r="E11" s="8"/>
      <c r="F11" s="8"/>
      <c r="G11" s="8"/>
      <c r="H11" s="30"/>
    </row>
    <row r="12" spans="1:18" x14ac:dyDescent="0.2">
      <c r="A12" s="4">
        <v>0.41666666666666602</v>
      </c>
      <c r="B12" s="8"/>
      <c r="C12" s="8"/>
      <c r="D12" s="8"/>
      <c r="E12" s="8"/>
      <c r="F12" s="8"/>
      <c r="G12" s="8"/>
      <c r="H12" s="30"/>
      <c r="J12" t="s">
        <v>1</v>
      </c>
      <c r="K12" s="20">
        <f t="shared" ref="K12:K18" si="3">K3/Q3</f>
        <v>0.25</v>
      </c>
      <c r="L12" s="20">
        <f t="shared" ref="L12:L18" si="4">L3/Q3</f>
        <v>3.125E-2</v>
      </c>
      <c r="M12" s="20">
        <f t="shared" ref="M12:M18" si="5">M3/Q3</f>
        <v>0.1875</v>
      </c>
      <c r="N12" s="20">
        <f t="shared" ref="N12:N18" si="6">N3/Q3</f>
        <v>0.234375</v>
      </c>
      <c r="O12" s="20">
        <f t="shared" ref="O12:O18" si="7">O3/Q3</f>
        <v>6.25E-2</v>
      </c>
      <c r="P12" s="20">
        <f t="shared" ref="P12:P18" si="8">P3/Q3</f>
        <v>0.234375</v>
      </c>
    </row>
    <row r="13" spans="1:18" x14ac:dyDescent="0.2">
      <c r="A13" s="4">
        <v>0.437499999999999</v>
      </c>
      <c r="B13" s="13" t="s">
        <v>16</v>
      </c>
      <c r="C13" s="13" t="s">
        <v>16</v>
      </c>
      <c r="D13" s="13" t="s">
        <v>16</v>
      </c>
      <c r="E13" s="13" t="s">
        <v>16</v>
      </c>
      <c r="F13" s="13" t="s">
        <v>16</v>
      </c>
      <c r="G13" s="13" t="s">
        <v>16</v>
      </c>
      <c r="H13" s="31" t="s">
        <v>16</v>
      </c>
      <c r="J13" t="s">
        <v>2</v>
      </c>
      <c r="K13" s="20">
        <f t="shared" si="3"/>
        <v>0.25</v>
      </c>
      <c r="L13" s="20">
        <f t="shared" si="4"/>
        <v>3.125E-2</v>
      </c>
      <c r="M13" s="20">
        <f t="shared" si="5"/>
        <v>0.1875</v>
      </c>
      <c r="N13" s="20">
        <f t="shared" si="6"/>
        <v>0.234375</v>
      </c>
      <c r="O13" s="20">
        <f t="shared" si="7"/>
        <v>6.25E-2</v>
      </c>
      <c r="P13" s="20">
        <f t="shared" si="8"/>
        <v>0.234375</v>
      </c>
    </row>
    <row r="14" spans="1:18" x14ac:dyDescent="0.2">
      <c r="A14" s="4">
        <v>0.45833333333333298</v>
      </c>
      <c r="B14" s="13"/>
      <c r="C14" s="13"/>
      <c r="D14" s="13"/>
      <c r="E14" s="13"/>
      <c r="F14" s="13"/>
      <c r="G14" s="13"/>
      <c r="H14" s="31"/>
      <c r="J14" t="s">
        <v>3</v>
      </c>
      <c r="K14" s="20">
        <f t="shared" si="3"/>
        <v>0.25</v>
      </c>
      <c r="L14" s="20">
        <f t="shared" si="4"/>
        <v>3.125E-2</v>
      </c>
      <c r="M14" s="20">
        <f t="shared" si="5"/>
        <v>0.1875</v>
      </c>
      <c r="N14" s="20">
        <f t="shared" si="6"/>
        <v>0.234375</v>
      </c>
      <c r="O14" s="20">
        <f t="shared" si="7"/>
        <v>6.25E-2</v>
      </c>
      <c r="P14" s="20">
        <f t="shared" si="8"/>
        <v>0.234375</v>
      </c>
    </row>
    <row r="15" spans="1:18" x14ac:dyDescent="0.2">
      <c r="A15" s="4">
        <v>0.47916666666666602</v>
      </c>
      <c r="B15" s="13"/>
      <c r="C15" s="13"/>
      <c r="D15" s="13"/>
      <c r="E15" s="13"/>
      <c r="F15" s="13"/>
      <c r="G15" s="13"/>
      <c r="H15" s="31"/>
      <c r="J15" t="s">
        <v>4</v>
      </c>
      <c r="K15" s="20">
        <f t="shared" si="3"/>
        <v>0.25</v>
      </c>
      <c r="L15" s="20">
        <f t="shared" si="4"/>
        <v>3.125E-2</v>
      </c>
      <c r="M15" s="20">
        <f t="shared" si="5"/>
        <v>0.1875</v>
      </c>
      <c r="N15" s="20">
        <f t="shared" si="6"/>
        <v>0.234375</v>
      </c>
      <c r="O15" s="20">
        <f t="shared" si="7"/>
        <v>6.25E-2</v>
      </c>
      <c r="P15" s="20">
        <f t="shared" si="8"/>
        <v>0.234375</v>
      </c>
    </row>
    <row r="16" spans="1:18" x14ac:dyDescent="0.2">
      <c r="A16" s="4">
        <v>0.499999999999999</v>
      </c>
      <c r="B16" s="13"/>
      <c r="C16" s="13"/>
      <c r="D16" s="13"/>
      <c r="E16" s="13"/>
      <c r="F16" s="13"/>
      <c r="G16" s="13"/>
      <c r="H16" s="31"/>
      <c r="J16" t="s">
        <v>5</v>
      </c>
      <c r="K16" s="20">
        <f t="shared" si="3"/>
        <v>0.375</v>
      </c>
      <c r="L16" s="20">
        <f t="shared" si="4"/>
        <v>3.125E-2</v>
      </c>
      <c r="M16" s="20">
        <f t="shared" si="5"/>
        <v>0.1875</v>
      </c>
      <c r="N16" s="20">
        <f t="shared" si="6"/>
        <v>0.1875</v>
      </c>
      <c r="O16" s="20">
        <f t="shared" si="7"/>
        <v>6.25E-2</v>
      </c>
      <c r="P16" s="20">
        <f t="shared" si="8"/>
        <v>0.15625</v>
      </c>
    </row>
    <row r="17" spans="1:16" x14ac:dyDescent="0.2">
      <c r="A17" s="4">
        <v>0.52083333333333304</v>
      </c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12" t="s">
        <v>7</v>
      </c>
      <c r="J17" t="s">
        <v>6</v>
      </c>
      <c r="K17" s="20">
        <f t="shared" si="3"/>
        <v>0.25</v>
      </c>
      <c r="L17" s="20">
        <f t="shared" si="4"/>
        <v>3.125E-2</v>
      </c>
      <c r="M17" s="20">
        <f t="shared" si="5"/>
        <v>0.1875</v>
      </c>
      <c r="N17" s="20">
        <f t="shared" si="6"/>
        <v>0.234375</v>
      </c>
      <c r="O17" s="20">
        <f t="shared" si="7"/>
        <v>6.25E-2</v>
      </c>
      <c r="P17" s="20">
        <f t="shared" si="8"/>
        <v>0.234375</v>
      </c>
    </row>
    <row r="18" spans="1:16" x14ac:dyDescent="0.2">
      <c r="A18" s="4">
        <v>0.54166666666666596</v>
      </c>
      <c r="B18" s="1"/>
      <c r="C18" s="1"/>
      <c r="D18" s="1"/>
      <c r="E18" s="1"/>
      <c r="F18" s="1"/>
      <c r="G18" s="1"/>
      <c r="H18" s="12"/>
      <c r="J18" t="s">
        <v>0</v>
      </c>
      <c r="K18" s="20">
        <f t="shared" si="3"/>
        <v>0.25</v>
      </c>
      <c r="L18" s="20">
        <f t="shared" si="4"/>
        <v>3.125E-2</v>
      </c>
      <c r="M18" s="20">
        <f t="shared" si="5"/>
        <v>0.1875</v>
      </c>
      <c r="N18" s="20">
        <f t="shared" si="6"/>
        <v>0.234375</v>
      </c>
      <c r="O18" s="20">
        <f t="shared" si="7"/>
        <v>6.25E-2</v>
      </c>
      <c r="P18" s="20">
        <f t="shared" si="8"/>
        <v>0.234375</v>
      </c>
    </row>
    <row r="19" spans="1:16" x14ac:dyDescent="0.2">
      <c r="A19" s="4">
        <v>0.562499999999999</v>
      </c>
      <c r="B19" s="7" t="s">
        <v>9</v>
      </c>
      <c r="C19" s="7" t="s">
        <v>9</v>
      </c>
      <c r="D19" s="7" t="s">
        <v>9</v>
      </c>
      <c r="E19" s="7" t="s">
        <v>9</v>
      </c>
      <c r="F19" s="1"/>
      <c r="G19" s="7" t="s">
        <v>9</v>
      </c>
      <c r="H19" s="29" t="s">
        <v>9</v>
      </c>
      <c r="J19" t="s">
        <v>18</v>
      </c>
      <c r="K19" s="20">
        <f>K10/SUM($K10:$P10)</f>
        <v>0.26785714285714285</v>
      </c>
      <c r="L19" s="20">
        <f t="shared" ref="L19:P19" si="9">L10/SUM($K10:$P10)</f>
        <v>3.125E-2</v>
      </c>
      <c r="M19" s="20">
        <f t="shared" si="9"/>
        <v>0.1875</v>
      </c>
      <c r="N19" s="20">
        <f t="shared" si="9"/>
        <v>0.22767857142857142</v>
      </c>
      <c r="O19" s="20">
        <f t="shared" si="9"/>
        <v>6.25E-2</v>
      </c>
      <c r="P19" s="20">
        <f t="shared" si="9"/>
        <v>0.22321428571428573</v>
      </c>
    </row>
    <row r="20" spans="1:16" x14ac:dyDescent="0.2">
      <c r="A20" s="4">
        <v>0.58333333333333304</v>
      </c>
      <c r="B20" t="s">
        <v>110</v>
      </c>
      <c r="C20" t="s">
        <v>110</v>
      </c>
      <c r="D20" t="s">
        <v>110</v>
      </c>
      <c r="E20" t="s">
        <v>110</v>
      </c>
      <c r="F20" s="7" t="s">
        <v>9</v>
      </c>
      <c r="G20" t="s">
        <v>110</v>
      </c>
      <c r="H20" s="26" t="s">
        <v>110</v>
      </c>
    </row>
    <row r="21" spans="1:16" x14ac:dyDescent="0.2">
      <c r="A21" s="4">
        <v>0.60416666666666596</v>
      </c>
      <c r="F21" s="1" t="s">
        <v>10</v>
      </c>
      <c r="H21" s="26"/>
    </row>
    <row r="22" spans="1:16" x14ac:dyDescent="0.2">
      <c r="A22" s="4">
        <v>0.624999999999999</v>
      </c>
      <c r="F22" s="1"/>
      <c r="H22" s="26"/>
    </row>
    <row r="23" spans="1:16" x14ac:dyDescent="0.2">
      <c r="A23" s="4">
        <v>0.64583333333333304</v>
      </c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12" t="s">
        <v>7</v>
      </c>
    </row>
    <row r="24" spans="1:16" x14ac:dyDescent="0.2">
      <c r="A24" s="4">
        <v>0.66666666666666596</v>
      </c>
      <c r="B24" s="1" t="s">
        <v>10</v>
      </c>
      <c r="C24" s="1" t="s">
        <v>10</v>
      </c>
      <c r="D24" s="1" t="s">
        <v>10</v>
      </c>
      <c r="E24" s="1" t="s">
        <v>10</v>
      </c>
      <c r="F24" s="1" t="s">
        <v>10</v>
      </c>
      <c r="G24" s="1" t="s">
        <v>10</v>
      </c>
      <c r="H24" s="12" t="s">
        <v>10</v>
      </c>
    </row>
    <row r="25" spans="1:16" x14ac:dyDescent="0.2">
      <c r="A25" s="4">
        <v>0.687499999999999</v>
      </c>
      <c r="B25" s="7" t="s">
        <v>9</v>
      </c>
      <c r="C25" s="7" t="s">
        <v>9</v>
      </c>
      <c r="D25" s="7" t="s">
        <v>9</v>
      </c>
      <c r="E25" s="7" t="s">
        <v>9</v>
      </c>
      <c r="F25" s="1"/>
      <c r="G25" s="7" t="s">
        <v>9</v>
      </c>
      <c r="H25" s="29" t="s">
        <v>9</v>
      </c>
    </row>
    <row r="26" spans="1:16" x14ac:dyDescent="0.2">
      <c r="A26" s="4">
        <v>0.70833333333333304</v>
      </c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12" t="s">
        <v>7</v>
      </c>
      <c r="J26" s="35"/>
    </row>
    <row r="27" spans="1:16" x14ac:dyDescent="0.2">
      <c r="A27" s="4">
        <v>0.72916666666666596</v>
      </c>
      <c r="B27" s="13" t="s">
        <v>16</v>
      </c>
      <c r="C27" s="7" t="s">
        <v>111</v>
      </c>
      <c r="D27" s="13" t="s">
        <v>16</v>
      </c>
      <c r="E27" s="7" t="s">
        <v>111</v>
      </c>
      <c r="F27" s="7" t="s">
        <v>9</v>
      </c>
      <c r="G27" s="7" t="s">
        <v>112</v>
      </c>
      <c r="H27" s="29" t="s">
        <v>112</v>
      </c>
    </row>
    <row r="28" spans="1:16" x14ac:dyDescent="0.2">
      <c r="A28" s="4">
        <v>0.749999999999999</v>
      </c>
      <c r="B28" s="13"/>
      <c r="C28" s="7"/>
      <c r="D28" s="13"/>
      <c r="E28" s="7"/>
      <c r="F28" s="14" t="s">
        <v>91</v>
      </c>
      <c r="G28" s="7"/>
      <c r="H28" s="29"/>
    </row>
    <row r="29" spans="1:16" x14ac:dyDescent="0.2">
      <c r="A29" s="4">
        <v>0.77083333333333304</v>
      </c>
      <c r="B29" s="7" t="s">
        <v>9</v>
      </c>
      <c r="C29" s="7" t="s">
        <v>9</v>
      </c>
      <c r="D29" s="7" t="s">
        <v>9</v>
      </c>
      <c r="E29" s="7" t="s">
        <v>9</v>
      </c>
      <c r="F29" s="1" t="s">
        <v>7</v>
      </c>
      <c r="G29" s="7" t="s">
        <v>9</v>
      </c>
      <c r="H29" s="29" t="s">
        <v>9</v>
      </c>
    </row>
    <row r="30" spans="1:16" x14ac:dyDescent="0.2">
      <c r="A30" s="4">
        <v>0.79166666666666596</v>
      </c>
      <c r="B30" s="14" t="s">
        <v>91</v>
      </c>
      <c r="C30" s="14" t="s">
        <v>91</v>
      </c>
      <c r="D30" s="14" t="s">
        <v>91</v>
      </c>
      <c r="E30" s="14" t="s">
        <v>91</v>
      </c>
      <c r="F30" s="1"/>
      <c r="G30" s="14" t="s">
        <v>91</v>
      </c>
      <c r="H30" s="28" t="s">
        <v>91</v>
      </c>
    </row>
    <row r="31" spans="1:16" x14ac:dyDescent="0.2">
      <c r="A31" s="4">
        <v>0.812499999999999</v>
      </c>
      <c r="B31" s="1" t="s">
        <v>7</v>
      </c>
      <c r="C31" s="1" t="s">
        <v>7</v>
      </c>
      <c r="D31" s="1" t="s">
        <v>7</v>
      </c>
      <c r="E31" s="1" t="s">
        <v>7</v>
      </c>
      <c r="F31" s="7" t="s">
        <v>11</v>
      </c>
      <c r="G31" s="1" t="s">
        <v>7</v>
      </c>
      <c r="H31" s="12" t="s">
        <v>7</v>
      </c>
    </row>
    <row r="32" spans="1:16" x14ac:dyDescent="0.2">
      <c r="A32" s="4">
        <v>0.83333333333333204</v>
      </c>
      <c r="B32" s="1"/>
      <c r="C32" s="1"/>
      <c r="D32" s="1"/>
      <c r="E32" s="1"/>
      <c r="F32" s="7"/>
      <c r="G32" s="1"/>
      <c r="H32" s="12"/>
    </row>
    <row r="33" spans="1:8" x14ac:dyDescent="0.2">
      <c r="A33" s="4">
        <v>0.85416666666666596</v>
      </c>
      <c r="B33" s="7" t="s">
        <v>11</v>
      </c>
      <c r="C33" s="13" t="s">
        <v>16</v>
      </c>
      <c r="D33" s="7" t="s">
        <v>11</v>
      </c>
      <c r="E33" s="13" t="s">
        <v>16</v>
      </c>
      <c r="F33" s="7" t="s">
        <v>9</v>
      </c>
      <c r="G33" s="13" t="s">
        <v>16</v>
      </c>
      <c r="H33" s="31" t="s">
        <v>16</v>
      </c>
    </row>
    <row r="34" spans="1:8" x14ac:dyDescent="0.2">
      <c r="A34" s="4">
        <v>0.874999999999999</v>
      </c>
      <c r="B34" s="7"/>
      <c r="C34" s="13"/>
      <c r="D34" s="7"/>
      <c r="E34" s="13"/>
      <c r="F34" s="13" t="s">
        <v>16</v>
      </c>
      <c r="G34" s="13"/>
      <c r="H34" s="31"/>
    </row>
    <row r="35" spans="1:8" x14ac:dyDescent="0.2">
      <c r="A35" s="4">
        <v>0.89583333333333204</v>
      </c>
      <c r="B35" s="8" t="s">
        <v>92</v>
      </c>
      <c r="C35" s="8" t="s">
        <v>92</v>
      </c>
      <c r="D35" s="8" t="s">
        <v>92</v>
      </c>
      <c r="E35" s="8" t="s">
        <v>92</v>
      </c>
      <c r="F35" s="13"/>
      <c r="G35" s="8" t="s">
        <v>92</v>
      </c>
      <c r="H35" s="30" t="s">
        <v>92</v>
      </c>
    </row>
    <row r="36" spans="1:8" x14ac:dyDescent="0.2">
      <c r="A36" s="4">
        <v>0.91666666666666596</v>
      </c>
      <c r="B36" s="8"/>
      <c r="C36" s="8"/>
      <c r="D36" s="8"/>
      <c r="E36" s="8"/>
      <c r="F36" s="8" t="s">
        <v>92</v>
      </c>
      <c r="G36" s="8"/>
      <c r="H36" s="30"/>
    </row>
    <row r="37" spans="1:8" x14ac:dyDescent="0.2">
      <c r="A37" s="4">
        <v>0.937499999999999</v>
      </c>
      <c r="B37" s="9"/>
      <c r="C37" s="9"/>
      <c r="D37" s="9"/>
      <c r="E37" s="9"/>
      <c r="F37" s="9"/>
      <c r="G37" s="9"/>
      <c r="H37" s="11"/>
    </row>
    <row r="38" spans="1:8" x14ac:dyDescent="0.2">
      <c r="A38" s="4">
        <v>0.95833333333333204</v>
      </c>
      <c r="B38" s="9"/>
      <c r="C38" s="9"/>
      <c r="D38" s="9"/>
      <c r="E38" s="9"/>
      <c r="F38" s="9"/>
      <c r="G38" s="9"/>
      <c r="H38" s="11"/>
    </row>
    <row r="39" spans="1:8" x14ac:dyDescent="0.2">
      <c r="A39" s="4">
        <v>0.97916666666666596</v>
      </c>
      <c r="B39" s="9"/>
      <c r="C39" s="9"/>
      <c r="D39" s="9"/>
      <c r="E39" s="9"/>
      <c r="F39" s="9"/>
      <c r="G39" s="9"/>
      <c r="H39" s="11"/>
    </row>
    <row r="40" spans="1:8" x14ac:dyDescent="0.2">
      <c r="A40" s="5">
        <v>0.999999999999999</v>
      </c>
      <c r="B40" s="15"/>
      <c r="C40" s="16"/>
      <c r="D40" s="16"/>
      <c r="E40" s="16"/>
      <c r="F40" s="16"/>
      <c r="G40" s="16"/>
      <c r="H40" s="1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70E5-57FA-6247-8676-30BDFDF56D3B}">
  <dimension ref="A1:H18"/>
  <sheetViews>
    <sheetView zoomScale="110" workbookViewId="0">
      <selection activeCell="C14" sqref="C14"/>
    </sheetView>
  </sheetViews>
  <sheetFormatPr baseColWidth="10" defaultRowHeight="16" x14ac:dyDescent="0.2"/>
  <cols>
    <col min="2" max="2" width="20.83203125" bestFit="1" customWidth="1"/>
    <col min="3" max="3" width="36" customWidth="1"/>
    <col min="4" max="4" width="35.1640625" customWidth="1"/>
    <col min="5" max="5" width="32" bestFit="1" customWidth="1"/>
    <col min="6" max="6" width="26.33203125" bestFit="1" customWidth="1"/>
    <col min="7" max="8" width="22.5" bestFit="1" customWidth="1"/>
  </cols>
  <sheetData>
    <row r="1" spans="1:8" x14ac:dyDescent="0.2">
      <c r="A1" t="s">
        <v>93</v>
      </c>
      <c r="B1" t="s">
        <v>19</v>
      </c>
      <c r="C1" t="s">
        <v>20</v>
      </c>
      <c r="D1" t="s">
        <v>21</v>
      </c>
      <c r="E1" t="s">
        <v>28</v>
      </c>
      <c r="F1" t="s">
        <v>22</v>
      </c>
      <c r="G1" t="s">
        <v>37</v>
      </c>
      <c r="H1" t="s">
        <v>80</v>
      </c>
    </row>
    <row r="2" spans="1:8" x14ac:dyDescent="0.2">
      <c r="A2" t="s">
        <v>94</v>
      </c>
      <c r="B2" t="s">
        <v>24</v>
      </c>
      <c r="C2" t="s">
        <v>41</v>
      </c>
      <c r="D2" t="s">
        <v>29</v>
      </c>
      <c r="F2" t="s">
        <v>23</v>
      </c>
      <c r="G2" s="23" t="s">
        <v>74</v>
      </c>
      <c r="H2" t="s">
        <v>79</v>
      </c>
    </row>
    <row r="3" spans="1:8" x14ac:dyDescent="0.2">
      <c r="A3" t="s">
        <v>95</v>
      </c>
      <c r="B3" t="s">
        <v>25</v>
      </c>
      <c r="C3" t="s">
        <v>26</v>
      </c>
      <c r="D3" t="s">
        <v>32</v>
      </c>
      <c r="E3" t="s">
        <v>27</v>
      </c>
      <c r="F3" t="s">
        <v>33</v>
      </c>
      <c r="G3" t="s">
        <v>38</v>
      </c>
      <c r="H3" t="s">
        <v>79</v>
      </c>
    </row>
    <row r="4" spans="1:8" x14ac:dyDescent="0.2">
      <c r="A4" t="s">
        <v>96</v>
      </c>
      <c r="B4" s="22" t="s">
        <v>31</v>
      </c>
      <c r="C4" t="s">
        <v>42</v>
      </c>
      <c r="D4" t="s">
        <v>32</v>
      </c>
      <c r="F4" t="s">
        <v>30</v>
      </c>
      <c r="G4" t="s">
        <v>39</v>
      </c>
      <c r="H4" t="s">
        <v>79</v>
      </c>
    </row>
    <row r="5" spans="1:8" x14ac:dyDescent="0.2">
      <c r="A5" t="s">
        <v>97</v>
      </c>
      <c r="B5" s="24" t="s">
        <v>49</v>
      </c>
      <c r="C5" t="s">
        <v>34</v>
      </c>
      <c r="D5" t="s">
        <v>42</v>
      </c>
      <c r="E5" t="s">
        <v>36</v>
      </c>
      <c r="F5" t="s">
        <v>35</v>
      </c>
      <c r="G5" t="s">
        <v>58</v>
      </c>
      <c r="H5" t="s">
        <v>81</v>
      </c>
    </row>
    <row r="6" spans="1:8" x14ac:dyDescent="0.2">
      <c r="A6" t="s">
        <v>98</v>
      </c>
      <c r="B6" s="24" t="s">
        <v>50</v>
      </c>
      <c r="C6" t="s">
        <v>40</v>
      </c>
      <c r="D6" t="s">
        <v>34</v>
      </c>
      <c r="E6" t="s">
        <v>36</v>
      </c>
      <c r="F6" t="s">
        <v>43</v>
      </c>
      <c r="G6" t="s">
        <v>57</v>
      </c>
      <c r="H6" t="s">
        <v>82</v>
      </c>
    </row>
    <row r="7" spans="1:8" x14ac:dyDescent="0.2">
      <c r="A7" t="s">
        <v>99</v>
      </c>
      <c r="B7" s="24" t="s">
        <v>51</v>
      </c>
      <c r="C7" t="s">
        <v>40</v>
      </c>
      <c r="D7" t="s">
        <v>36</v>
      </c>
      <c r="E7" t="s">
        <v>44</v>
      </c>
      <c r="F7" t="s">
        <v>43</v>
      </c>
      <c r="G7" t="s">
        <v>61</v>
      </c>
      <c r="H7" t="s">
        <v>79</v>
      </c>
    </row>
    <row r="8" spans="1:8" x14ac:dyDescent="0.2">
      <c r="A8" t="s">
        <v>100</v>
      </c>
      <c r="B8" s="24" t="s">
        <v>52</v>
      </c>
      <c r="C8" t="s">
        <v>36</v>
      </c>
      <c r="D8" t="s">
        <v>60</v>
      </c>
      <c r="E8" t="s">
        <v>45</v>
      </c>
      <c r="F8" t="s">
        <v>43</v>
      </c>
      <c r="G8" t="s">
        <v>62</v>
      </c>
      <c r="H8" t="s">
        <v>79</v>
      </c>
    </row>
    <row r="9" spans="1:8" x14ac:dyDescent="0.2">
      <c r="A9" t="s">
        <v>101</v>
      </c>
      <c r="B9" s="24" t="s">
        <v>53</v>
      </c>
      <c r="C9" t="s">
        <v>60</v>
      </c>
      <c r="D9" t="s">
        <v>59</v>
      </c>
      <c r="E9" t="s">
        <v>46</v>
      </c>
      <c r="F9" t="s">
        <v>43</v>
      </c>
      <c r="G9" t="s">
        <v>63</v>
      </c>
      <c r="H9" t="s">
        <v>79</v>
      </c>
    </row>
    <row r="10" spans="1:8" x14ac:dyDescent="0.2">
      <c r="A10" t="s">
        <v>102</v>
      </c>
      <c r="B10" s="21" t="s">
        <v>54</v>
      </c>
      <c r="C10" t="s">
        <v>59</v>
      </c>
      <c r="D10" t="s">
        <v>59</v>
      </c>
      <c r="E10" t="s">
        <v>47</v>
      </c>
      <c r="F10" t="s">
        <v>43</v>
      </c>
      <c r="G10" t="s">
        <v>38</v>
      </c>
      <c r="H10" t="s">
        <v>79</v>
      </c>
    </row>
    <row r="11" spans="1:8" x14ac:dyDescent="0.2">
      <c r="A11" t="s">
        <v>103</v>
      </c>
      <c r="B11" s="21" t="s">
        <v>55</v>
      </c>
      <c r="C11" t="s">
        <v>59</v>
      </c>
      <c r="D11" t="s">
        <v>64</v>
      </c>
      <c r="E11" t="s">
        <v>48</v>
      </c>
      <c r="F11" t="s">
        <v>43</v>
      </c>
      <c r="G11" t="s">
        <v>71</v>
      </c>
      <c r="H11" t="s">
        <v>83</v>
      </c>
    </row>
    <row r="12" spans="1:8" x14ac:dyDescent="0.2">
      <c r="A12" t="s">
        <v>104</v>
      </c>
      <c r="B12" s="21" t="s">
        <v>56</v>
      </c>
      <c r="C12" t="s">
        <v>64</v>
      </c>
      <c r="D12" s="25" t="s">
        <v>65</v>
      </c>
      <c r="F12" t="s">
        <v>43</v>
      </c>
      <c r="G12" t="s">
        <v>72</v>
      </c>
      <c r="H12" t="s">
        <v>84</v>
      </c>
    </row>
    <row r="13" spans="1:8" x14ac:dyDescent="0.2">
      <c r="A13" t="s">
        <v>105</v>
      </c>
      <c r="B13" s="21" t="s">
        <v>66</v>
      </c>
      <c r="C13" t="s">
        <v>67</v>
      </c>
      <c r="G13" t="s">
        <v>38</v>
      </c>
      <c r="H13" t="s">
        <v>88</v>
      </c>
    </row>
    <row r="14" spans="1:8" x14ac:dyDescent="0.2">
      <c r="A14" t="s">
        <v>106</v>
      </c>
      <c r="B14" s="21" t="s">
        <v>68</v>
      </c>
      <c r="C14" s="23" t="s">
        <v>69</v>
      </c>
      <c r="G14" t="s">
        <v>75</v>
      </c>
      <c r="H14" t="s">
        <v>88</v>
      </c>
    </row>
    <row r="15" spans="1:8" x14ac:dyDescent="0.2">
      <c r="A15" t="s">
        <v>107</v>
      </c>
      <c r="B15" s="21" t="s">
        <v>70</v>
      </c>
      <c r="C15" t="s">
        <v>73</v>
      </c>
      <c r="G15" t="s">
        <v>75</v>
      </c>
      <c r="H15" t="s">
        <v>85</v>
      </c>
    </row>
    <row r="16" spans="1:8" x14ac:dyDescent="0.2">
      <c r="A16" t="s">
        <v>108</v>
      </c>
      <c r="B16" s="21" t="s">
        <v>76</v>
      </c>
      <c r="C16" t="s">
        <v>77</v>
      </c>
      <c r="G16" t="s">
        <v>75</v>
      </c>
      <c r="H16" t="s">
        <v>89</v>
      </c>
    </row>
    <row r="17" spans="1:6" x14ac:dyDescent="0.2">
      <c r="A17" s="21" t="s">
        <v>109</v>
      </c>
      <c r="B17" t="s">
        <v>78</v>
      </c>
      <c r="F17" t="s">
        <v>86</v>
      </c>
    </row>
    <row r="18" spans="1:6" x14ac:dyDescent="0.2">
      <c r="B1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Planner</vt:lpstr>
      <vt:lpstr>Career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TASHRIF.APON@baruchmail.cuny.edu</dc:creator>
  <cp:lastModifiedBy>TASHRIF.APON@baruchmail.cuny.edu</cp:lastModifiedBy>
  <dcterms:created xsi:type="dcterms:W3CDTF">2024-11-14T19:40:47Z</dcterms:created>
  <dcterms:modified xsi:type="dcterms:W3CDTF">2025-03-04T08:30:43Z</dcterms:modified>
</cp:coreProperties>
</file>