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bservations\ship_data\NF1704_cruise\data\"/>
    </mc:Choice>
  </mc:AlternateContent>
  <bookViews>
    <workbookView xWindow="0" yWindow="0" windowWidth="28800" windowHeight="13425"/>
  </bookViews>
  <sheets>
    <sheet name="Grazing calculations" sheetId="1" r:id="rId1"/>
  </sheets>
  <definedNames>
    <definedName name="_xlnm._FilterDatabase" localSheetId="0" hidden="1">'Grazing calculations'!$A$1:$AW$218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18" i="1" l="1"/>
  <c r="AQ218" i="1" s="1"/>
  <c r="AS218" i="1" s="1"/>
  <c r="AT218" i="1" s="1"/>
  <c r="AN218" i="1"/>
  <c r="AP218" i="1" s="1"/>
  <c r="AR218" i="1" s="1"/>
  <c r="AD218" i="1"/>
  <c r="AO217" i="1"/>
  <c r="AQ217" i="1" s="1"/>
  <c r="AS217" i="1" s="1"/>
  <c r="AT217" i="1" s="1"/>
  <c r="AV217" i="1" s="1"/>
  <c r="AN217" i="1"/>
  <c r="AP217" i="1" s="1"/>
  <c r="AR217" i="1" s="1"/>
  <c r="AD217" i="1"/>
  <c r="AO216" i="1"/>
  <c r="AQ216" i="1" s="1"/>
  <c r="AS216" i="1" s="1"/>
  <c r="AT216" i="1" s="1"/>
  <c r="AN216" i="1"/>
  <c r="AP216" i="1" s="1"/>
  <c r="AR216" i="1" s="1"/>
  <c r="AD216" i="1"/>
  <c r="AO215" i="1"/>
  <c r="AQ215" i="1" s="1"/>
  <c r="AS215" i="1" s="1"/>
  <c r="AT215" i="1" s="1"/>
  <c r="AN215" i="1"/>
  <c r="AP215" i="1" s="1"/>
  <c r="AR215" i="1" s="1"/>
  <c r="AD215" i="1"/>
  <c r="AO214" i="1"/>
  <c r="AQ214" i="1" s="1"/>
  <c r="AS214" i="1" s="1"/>
  <c r="AT214" i="1" s="1"/>
  <c r="AN214" i="1"/>
  <c r="AP214" i="1" s="1"/>
  <c r="AR214" i="1" s="1"/>
  <c r="AD214" i="1"/>
  <c r="AQ213" i="1"/>
  <c r="AS213" i="1" s="1"/>
  <c r="AT213" i="1" s="1"/>
  <c r="AO213" i="1"/>
  <c r="AN213" i="1"/>
  <c r="AP213" i="1" s="1"/>
  <c r="AR213" i="1" s="1"/>
  <c r="AD213" i="1"/>
  <c r="AO212" i="1"/>
  <c r="AQ212" i="1" s="1"/>
  <c r="AS212" i="1" s="1"/>
  <c r="AT212" i="1" s="1"/>
  <c r="AU212" i="1" s="1"/>
  <c r="AN212" i="1"/>
  <c r="AP212" i="1" s="1"/>
  <c r="AR212" i="1" s="1"/>
  <c r="AD212" i="1"/>
  <c r="AO211" i="1"/>
  <c r="AQ211" i="1" s="1"/>
  <c r="AS211" i="1" s="1"/>
  <c r="AT211" i="1" s="1"/>
  <c r="AN211" i="1"/>
  <c r="AP211" i="1" s="1"/>
  <c r="AR211" i="1" s="1"/>
  <c r="AD211" i="1"/>
  <c r="AS210" i="1"/>
  <c r="AT210" i="1" s="1"/>
  <c r="AO210" i="1"/>
  <c r="AQ210" i="1" s="1"/>
  <c r="AN210" i="1"/>
  <c r="AP210" i="1" s="1"/>
  <c r="AR210" i="1" s="1"/>
  <c r="AD210" i="1"/>
  <c r="AO209" i="1"/>
  <c r="AQ209" i="1" s="1"/>
  <c r="AS209" i="1" s="1"/>
  <c r="AT209" i="1" s="1"/>
  <c r="AV209" i="1" s="1"/>
  <c r="AN209" i="1"/>
  <c r="AP209" i="1" s="1"/>
  <c r="AR209" i="1" s="1"/>
  <c r="AD209" i="1"/>
  <c r="AO208" i="1"/>
  <c r="AQ208" i="1" s="1"/>
  <c r="AS208" i="1" s="1"/>
  <c r="AT208" i="1" s="1"/>
  <c r="AU208" i="1" s="1"/>
  <c r="AN208" i="1"/>
  <c r="AP208" i="1" s="1"/>
  <c r="AR208" i="1" s="1"/>
  <c r="AD208" i="1"/>
  <c r="AO207" i="1"/>
  <c r="AQ207" i="1" s="1"/>
  <c r="AS207" i="1" s="1"/>
  <c r="AT207" i="1" s="1"/>
  <c r="AN207" i="1"/>
  <c r="AP207" i="1" s="1"/>
  <c r="AR207" i="1" s="1"/>
  <c r="AD207" i="1"/>
  <c r="AD206" i="1"/>
  <c r="AO205" i="1"/>
  <c r="AQ205" i="1" s="1"/>
  <c r="AS205" i="1" s="1"/>
  <c r="AT205" i="1" s="1"/>
  <c r="AN205" i="1"/>
  <c r="AP205" i="1" s="1"/>
  <c r="AR205" i="1" s="1"/>
  <c r="AD205" i="1"/>
  <c r="AO204" i="1"/>
  <c r="AQ204" i="1" s="1"/>
  <c r="AS204" i="1" s="1"/>
  <c r="AT204" i="1" s="1"/>
  <c r="AN204" i="1"/>
  <c r="AP204" i="1" s="1"/>
  <c r="AR204" i="1" s="1"/>
  <c r="AD204" i="1"/>
  <c r="AQ203" i="1"/>
  <c r="AS203" i="1" s="1"/>
  <c r="AT203" i="1" s="1"/>
  <c r="AV203" i="1" s="1"/>
  <c r="AO203" i="1"/>
  <c r="AN203" i="1"/>
  <c r="AP203" i="1" s="1"/>
  <c r="AR203" i="1" s="1"/>
  <c r="AD203" i="1"/>
  <c r="AU202" i="1"/>
  <c r="AO202" i="1"/>
  <c r="AQ202" i="1" s="1"/>
  <c r="AS202" i="1" s="1"/>
  <c r="AT202" i="1" s="1"/>
  <c r="AN202" i="1"/>
  <c r="AP202" i="1" s="1"/>
  <c r="AR202" i="1" s="1"/>
  <c r="AD202" i="1"/>
  <c r="AD201" i="1"/>
  <c r="AO200" i="1"/>
  <c r="AQ200" i="1" s="1"/>
  <c r="AS200" i="1" s="1"/>
  <c r="AT200" i="1" s="1"/>
  <c r="AN200" i="1"/>
  <c r="AP200" i="1" s="1"/>
  <c r="AR200" i="1" s="1"/>
  <c r="AD200" i="1"/>
  <c r="AT199" i="1"/>
  <c r="AO199" i="1"/>
  <c r="AQ199" i="1" s="1"/>
  <c r="AS199" i="1" s="1"/>
  <c r="AN199" i="1"/>
  <c r="AP199" i="1" s="1"/>
  <c r="AR199" i="1" s="1"/>
  <c r="AD199" i="1"/>
  <c r="AO198" i="1"/>
  <c r="AQ198" i="1" s="1"/>
  <c r="AS198" i="1" s="1"/>
  <c r="AT198" i="1" s="1"/>
  <c r="AW198" i="1" s="1"/>
  <c r="AN198" i="1"/>
  <c r="AP198" i="1" s="1"/>
  <c r="AR198" i="1" s="1"/>
  <c r="AD198" i="1"/>
  <c r="AO197" i="1"/>
  <c r="AQ197" i="1" s="1"/>
  <c r="AS197" i="1" s="1"/>
  <c r="AT197" i="1" s="1"/>
  <c r="AN197" i="1"/>
  <c r="AP197" i="1" s="1"/>
  <c r="AR197" i="1" s="1"/>
  <c r="AD197" i="1"/>
  <c r="AD196" i="1"/>
  <c r="AO195" i="1"/>
  <c r="AQ195" i="1" s="1"/>
  <c r="AS195" i="1" s="1"/>
  <c r="AT195" i="1" s="1"/>
  <c r="AV195" i="1" s="1"/>
  <c r="AN195" i="1"/>
  <c r="AP195" i="1" s="1"/>
  <c r="AR195" i="1" s="1"/>
  <c r="AD195" i="1"/>
  <c r="AO194" i="1"/>
  <c r="AQ194" i="1" s="1"/>
  <c r="AS194" i="1" s="1"/>
  <c r="AT194" i="1" s="1"/>
  <c r="AU194" i="1" s="1"/>
  <c r="AN194" i="1"/>
  <c r="AP194" i="1" s="1"/>
  <c r="AR194" i="1" s="1"/>
  <c r="AD194" i="1"/>
  <c r="AO193" i="1"/>
  <c r="AQ193" i="1" s="1"/>
  <c r="AS193" i="1" s="1"/>
  <c r="AT193" i="1" s="1"/>
  <c r="AN193" i="1"/>
  <c r="AP193" i="1" s="1"/>
  <c r="AR193" i="1" s="1"/>
  <c r="AD193" i="1"/>
  <c r="AD192" i="1"/>
  <c r="AD191" i="1"/>
  <c r="AO190" i="1"/>
  <c r="AQ190" i="1" s="1"/>
  <c r="AS190" i="1" s="1"/>
  <c r="AT190" i="1" s="1"/>
  <c r="AU190" i="1" s="1"/>
  <c r="AN190" i="1"/>
  <c r="AP190" i="1" s="1"/>
  <c r="AR190" i="1" s="1"/>
  <c r="AD190" i="1"/>
  <c r="AO189" i="1"/>
  <c r="AQ189" i="1" s="1"/>
  <c r="AS189" i="1" s="1"/>
  <c r="AT189" i="1" s="1"/>
  <c r="AN189" i="1"/>
  <c r="AP189" i="1" s="1"/>
  <c r="AR189" i="1" s="1"/>
  <c r="AD189" i="1"/>
  <c r="AO188" i="1"/>
  <c r="AQ188" i="1" s="1"/>
  <c r="AS188" i="1" s="1"/>
  <c r="AT188" i="1" s="1"/>
  <c r="AW188" i="1" s="1"/>
  <c r="AN188" i="1"/>
  <c r="AP188" i="1" s="1"/>
  <c r="AR188" i="1" s="1"/>
  <c r="AD188" i="1"/>
  <c r="AO187" i="1"/>
  <c r="AQ187" i="1" s="1"/>
  <c r="AS187" i="1" s="1"/>
  <c r="AT187" i="1" s="1"/>
  <c r="AN187" i="1"/>
  <c r="AP187" i="1" s="1"/>
  <c r="AR187" i="1" s="1"/>
  <c r="AD187" i="1"/>
  <c r="AO186" i="1"/>
  <c r="AQ186" i="1" s="1"/>
  <c r="AS186" i="1" s="1"/>
  <c r="AT186" i="1" s="1"/>
  <c r="AU186" i="1" s="1"/>
  <c r="AN186" i="1"/>
  <c r="AP186" i="1" s="1"/>
  <c r="AR186" i="1" s="1"/>
  <c r="AD186" i="1"/>
  <c r="AD185" i="1"/>
  <c r="AU184" i="1"/>
  <c r="AO184" i="1"/>
  <c r="AQ184" i="1" s="1"/>
  <c r="AS184" i="1" s="1"/>
  <c r="AT184" i="1" s="1"/>
  <c r="AN184" i="1"/>
  <c r="AP184" i="1" s="1"/>
  <c r="AR184" i="1" s="1"/>
  <c r="AD184" i="1"/>
  <c r="AO183" i="1"/>
  <c r="AQ183" i="1" s="1"/>
  <c r="AS183" i="1" s="1"/>
  <c r="AT183" i="1" s="1"/>
  <c r="AN183" i="1"/>
  <c r="AP183" i="1" s="1"/>
  <c r="AR183" i="1" s="1"/>
  <c r="AD183" i="1"/>
  <c r="AO182" i="1"/>
  <c r="AQ182" i="1" s="1"/>
  <c r="AS182" i="1" s="1"/>
  <c r="AT182" i="1" s="1"/>
  <c r="AN182" i="1"/>
  <c r="AP182" i="1" s="1"/>
  <c r="AR182" i="1" s="1"/>
  <c r="AD182" i="1"/>
  <c r="AO181" i="1"/>
  <c r="AQ181" i="1" s="1"/>
  <c r="AS181" i="1" s="1"/>
  <c r="AT181" i="1" s="1"/>
  <c r="AV181" i="1" s="1"/>
  <c r="AN181" i="1"/>
  <c r="AP181" i="1" s="1"/>
  <c r="AR181" i="1" s="1"/>
  <c r="AD181" i="1"/>
  <c r="AO179" i="1"/>
  <c r="AQ179" i="1" s="1"/>
  <c r="AS179" i="1" s="1"/>
  <c r="AT179" i="1" s="1"/>
  <c r="AU179" i="1" s="1"/>
  <c r="AN179" i="1"/>
  <c r="AP179" i="1" s="1"/>
  <c r="AR179" i="1" s="1"/>
  <c r="AD179" i="1"/>
  <c r="AO178" i="1"/>
  <c r="AQ178" i="1" s="1"/>
  <c r="AS178" i="1" s="1"/>
  <c r="AT178" i="1" s="1"/>
  <c r="AN178" i="1"/>
  <c r="AP178" i="1" s="1"/>
  <c r="AR178" i="1" s="1"/>
  <c r="AD178" i="1"/>
  <c r="AO177" i="1"/>
  <c r="AQ177" i="1" s="1"/>
  <c r="AS177" i="1" s="1"/>
  <c r="AT177" i="1" s="1"/>
  <c r="AN177" i="1"/>
  <c r="AP177" i="1" s="1"/>
  <c r="AR177" i="1" s="1"/>
  <c r="AD177" i="1"/>
  <c r="AO176" i="1"/>
  <c r="AQ176" i="1" s="1"/>
  <c r="AS176" i="1" s="1"/>
  <c r="AT176" i="1" s="1"/>
  <c r="AV176" i="1" s="1"/>
  <c r="AN176" i="1"/>
  <c r="AP176" i="1" s="1"/>
  <c r="AR176" i="1" s="1"/>
  <c r="AD176" i="1"/>
  <c r="AD175" i="1"/>
  <c r="AO174" i="1"/>
  <c r="AQ174" i="1" s="1"/>
  <c r="AS174" i="1" s="1"/>
  <c r="AT174" i="1" s="1"/>
  <c r="AN174" i="1"/>
  <c r="AP174" i="1" s="1"/>
  <c r="AR174" i="1" s="1"/>
  <c r="AD174" i="1"/>
  <c r="AO173" i="1"/>
  <c r="AQ173" i="1" s="1"/>
  <c r="AS173" i="1" s="1"/>
  <c r="AT173" i="1" s="1"/>
  <c r="AN173" i="1"/>
  <c r="AP173" i="1" s="1"/>
  <c r="AR173" i="1" s="1"/>
  <c r="AD173" i="1"/>
  <c r="AO172" i="1"/>
  <c r="AQ172" i="1" s="1"/>
  <c r="AS172" i="1" s="1"/>
  <c r="AT172" i="1" s="1"/>
  <c r="AN172" i="1"/>
  <c r="AP172" i="1" s="1"/>
  <c r="AR172" i="1" s="1"/>
  <c r="AD172" i="1"/>
  <c r="AO171" i="1"/>
  <c r="AQ171" i="1" s="1"/>
  <c r="AS171" i="1" s="1"/>
  <c r="AT171" i="1" s="1"/>
  <c r="AW171" i="1" s="1"/>
  <c r="AN171" i="1"/>
  <c r="AP171" i="1" s="1"/>
  <c r="AR171" i="1" s="1"/>
  <c r="AD171" i="1"/>
  <c r="AD170" i="1"/>
  <c r="AO169" i="1"/>
  <c r="AQ169" i="1" s="1"/>
  <c r="AS169" i="1" s="1"/>
  <c r="AT169" i="1" s="1"/>
  <c r="AN169" i="1"/>
  <c r="AP169" i="1" s="1"/>
  <c r="AR169" i="1" s="1"/>
  <c r="AD169" i="1"/>
  <c r="AO168" i="1"/>
  <c r="AQ168" i="1" s="1"/>
  <c r="AS168" i="1" s="1"/>
  <c r="AT168" i="1" s="1"/>
  <c r="AN168" i="1"/>
  <c r="AP168" i="1" s="1"/>
  <c r="AR168" i="1" s="1"/>
  <c r="AD168" i="1"/>
  <c r="AO167" i="1"/>
  <c r="AQ167" i="1" s="1"/>
  <c r="AS167" i="1" s="1"/>
  <c r="AT167" i="1" s="1"/>
  <c r="AN167" i="1"/>
  <c r="AP167" i="1" s="1"/>
  <c r="AR167" i="1" s="1"/>
  <c r="AD167" i="1"/>
  <c r="AO166" i="1"/>
  <c r="AQ166" i="1" s="1"/>
  <c r="AS166" i="1" s="1"/>
  <c r="AT166" i="1" s="1"/>
  <c r="AV166" i="1" s="1"/>
  <c r="AN166" i="1"/>
  <c r="AP166" i="1" s="1"/>
  <c r="AR166" i="1" s="1"/>
  <c r="AD166" i="1"/>
  <c r="AD165" i="1"/>
  <c r="AO164" i="1"/>
  <c r="AQ164" i="1" s="1"/>
  <c r="AS164" i="1" s="1"/>
  <c r="AT164" i="1" s="1"/>
  <c r="AN164" i="1"/>
  <c r="AP164" i="1" s="1"/>
  <c r="AR164" i="1" s="1"/>
  <c r="AD164" i="1"/>
  <c r="AO163" i="1"/>
  <c r="AQ163" i="1" s="1"/>
  <c r="AS163" i="1" s="1"/>
  <c r="AT163" i="1" s="1"/>
  <c r="AN163" i="1"/>
  <c r="AP163" i="1" s="1"/>
  <c r="AR163" i="1" s="1"/>
  <c r="AD163" i="1"/>
  <c r="AO162" i="1"/>
  <c r="AQ162" i="1" s="1"/>
  <c r="AS162" i="1" s="1"/>
  <c r="AT162" i="1" s="1"/>
  <c r="AN162" i="1"/>
  <c r="AP162" i="1" s="1"/>
  <c r="AR162" i="1" s="1"/>
  <c r="AD162" i="1"/>
  <c r="AO161" i="1"/>
  <c r="AQ161" i="1" s="1"/>
  <c r="AS161" i="1" s="1"/>
  <c r="AT161" i="1" s="1"/>
  <c r="AN161" i="1"/>
  <c r="AP161" i="1" s="1"/>
  <c r="AR161" i="1" s="1"/>
  <c r="AD161" i="1"/>
  <c r="AD160" i="1"/>
  <c r="AO159" i="1"/>
  <c r="AQ159" i="1" s="1"/>
  <c r="AS159" i="1" s="1"/>
  <c r="AT159" i="1" s="1"/>
  <c r="AN159" i="1"/>
  <c r="AP159" i="1" s="1"/>
  <c r="AR159" i="1" s="1"/>
  <c r="AD159" i="1"/>
  <c r="AO158" i="1"/>
  <c r="AQ158" i="1" s="1"/>
  <c r="AS158" i="1" s="1"/>
  <c r="AT158" i="1" s="1"/>
  <c r="AV158" i="1" s="1"/>
  <c r="AN158" i="1"/>
  <c r="AP158" i="1" s="1"/>
  <c r="AR158" i="1" s="1"/>
  <c r="AD158" i="1"/>
  <c r="AQ157" i="1"/>
  <c r="AS157" i="1" s="1"/>
  <c r="AT157" i="1" s="1"/>
  <c r="AU157" i="1" s="1"/>
  <c r="AO157" i="1"/>
  <c r="AN157" i="1"/>
  <c r="AP157" i="1" s="1"/>
  <c r="AR157" i="1" s="1"/>
  <c r="AD157" i="1"/>
  <c r="AO156" i="1"/>
  <c r="AQ156" i="1" s="1"/>
  <c r="AS156" i="1" s="1"/>
  <c r="AT156" i="1" s="1"/>
  <c r="AN156" i="1"/>
  <c r="AP156" i="1" s="1"/>
  <c r="AR156" i="1" s="1"/>
  <c r="AD156" i="1"/>
  <c r="AD155" i="1"/>
  <c r="AQ154" i="1"/>
  <c r="AS154" i="1" s="1"/>
  <c r="AT154" i="1" s="1"/>
  <c r="AO154" i="1"/>
  <c r="AN154" i="1"/>
  <c r="AP154" i="1" s="1"/>
  <c r="AR154" i="1" s="1"/>
  <c r="AD154" i="1"/>
  <c r="AO153" i="1"/>
  <c r="AQ153" i="1" s="1"/>
  <c r="AS153" i="1" s="1"/>
  <c r="AT153" i="1" s="1"/>
  <c r="AN153" i="1"/>
  <c r="AP153" i="1" s="1"/>
  <c r="AR153" i="1" s="1"/>
  <c r="AD153" i="1"/>
  <c r="AO152" i="1"/>
  <c r="AQ152" i="1" s="1"/>
  <c r="AS152" i="1" s="1"/>
  <c r="AT152" i="1" s="1"/>
  <c r="AV152" i="1" s="1"/>
  <c r="AN152" i="1"/>
  <c r="AP152" i="1" s="1"/>
  <c r="AR152" i="1" s="1"/>
  <c r="AD152" i="1"/>
  <c r="AO151" i="1"/>
  <c r="AQ151" i="1" s="1"/>
  <c r="AS151" i="1" s="1"/>
  <c r="AT151" i="1" s="1"/>
  <c r="AU151" i="1" s="1"/>
  <c r="AN151" i="1"/>
  <c r="AP151" i="1" s="1"/>
  <c r="AR151" i="1" s="1"/>
  <c r="AD151" i="1"/>
  <c r="AD150" i="1"/>
  <c r="AQ149" i="1"/>
  <c r="AS149" i="1" s="1"/>
  <c r="AT149" i="1" s="1"/>
  <c r="AO149" i="1"/>
  <c r="AN149" i="1"/>
  <c r="AP149" i="1" s="1"/>
  <c r="AR149" i="1" s="1"/>
  <c r="AD149" i="1"/>
  <c r="AT148" i="1"/>
  <c r="AO148" i="1"/>
  <c r="AQ148" i="1" s="1"/>
  <c r="AS148" i="1" s="1"/>
  <c r="AN148" i="1"/>
  <c r="AP148" i="1" s="1"/>
  <c r="AR148" i="1" s="1"/>
  <c r="AD148" i="1"/>
  <c r="AO147" i="1"/>
  <c r="AQ147" i="1" s="1"/>
  <c r="AS147" i="1" s="1"/>
  <c r="AT147" i="1" s="1"/>
  <c r="AN147" i="1"/>
  <c r="AP147" i="1" s="1"/>
  <c r="AR147" i="1" s="1"/>
  <c r="AD147" i="1"/>
  <c r="AO146" i="1"/>
  <c r="AQ146" i="1" s="1"/>
  <c r="AS146" i="1" s="1"/>
  <c r="AT146" i="1" s="1"/>
  <c r="AV146" i="1" s="1"/>
  <c r="AN146" i="1"/>
  <c r="AP146" i="1" s="1"/>
  <c r="AR146" i="1" s="1"/>
  <c r="AD146" i="1"/>
  <c r="AD145" i="1"/>
  <c r="AO144" i="1"/>
  <c r="AQ144" i="1" s="1"/>
  <c r="AS144" i="1" s="1"/>
  <c r="AT144" i="1" s="1"/>
  <c r="AN144" i="1"/>
  <c r="AP144" i="1" s="1"/>
  <c r="AR144" i="1" s="1"/>
  <c r="AD144" i="1"/>
  <c r="AO143" i="1"/>
  <c r="AQ143" i="1" s="1"/>
  <c r="AS143" i="1" s="1"/>
  <c r="AT143" i="1" s="1"/>
  <c r="AN143" i="1"/>
  <c r="AP143" i="1" s="1"/>
  <c r="AR143" i="1" s="1"/>
  <c r="AD143" i="1"/>
  <c r="AO142" i="1"/>
  <c r="AQ142" i="1" s="1"/>
  <c r="AS142" i="1" s="1"/>
  <c r="AT142" i="1" s="1"/>
  <c r="AN142" i="1"/>
  <c r="AP142" i="1" s="1"/>
  <c r="AR142" i="1" s="1"/>
  <c r="AD142" i="1"/>
  <c r="AO141" i="1"/>
  <c r="AQ141" i="1" s="1"/>
  <c r="AS141" i="1" s="1"/>
  <c r="AT141" i="1" s="1"/>
  <c r="AN141" i="1"/>
  <c r="AP141" i="1" s="1"/>
  <c r="AR141" i="1" s="1"/>
  <c r="AD141" i="1"/>
  <c r="AD140" i="1"/>
  <c r="AO139" i="1"/>
  <c r="AQ139" i="1" s="1"/>
  <c r="AS139" i="1" s="1"/>
  <c r="AT139" i="1" s="1"/>
  <c r="AN139" i="1"/>
  <c r="AP139" i="1" s="1"/>
  <c r="AR139" i="1" s="1"/>
  <c r="AD139" i="1"/>
  <c r="AO138" i="1"/>
  <c r="AQ138" i="1" s="1"/>
  <c r="AS138" i="1" s="1"/>
  <c r="AT138" i="1" s="1"/>
  <c r="AN138" i="1"/>
  <c r="AP138" i="1" s="1"/>
  <c r="AR138" i="1" s="1"/>
  <c r="AD138" i="1"/>
  <c r="AD137" i="1"/>
  <c r="AO136" i="1"/>
  <c r="AQ136" i="1" s="1"/>
  <c r="AS136" i="1" s="1"/>
  <c r="AT136" i="1" s="1"/>
  <c r="AV136" i="1" s="1"/>
  <c r="AN136" i="1"/>
  <c r="AP136" i="1" s="1"/>
  <c r="AR136" i="1" s="1"/>
  <c r="AD136" i="1"/>
  <c r="AO135" i="1"/>
  <c r="AQ135" i="1" s="1"/>
  <c r="AS135" i="1" s="1"/>
  <c r="AT135" i="1" s="1"/>
  <c r="AN135" i="1"/>
  <c r="AP135" i="1" s="1"/>
  <c r="AR135" i="1" s="1"/>
  <c r="AD135" i="1"/>
  <c r="AQ134" i="1"/>
  <c r="AS134" i="1" s="1"/>
  <c r="AT134" i="1" s="1"/>
  <c r="AO134" i="1"/>
  <c r="AN134" i="1"/>
  <c r="AP134" i="1" s="1"/>
  <c r="AR134" i="1" s="1"/>
  <c r="AD134" i="1"/>
  <c r="AT133" i="1"/>
  <c r="AO133" i="1"/>
  <c r="AQ133" i="1" s="1"/>
  <c r="AS133" i="1" s="1"/>
  <c r="AN133" i="1"/>
  <c r="AP133" i="1" s="1"/>
  <c r="AR133" i="1" s="1"/>
  <c r="AD133" i="1"/>
  <c r="AO132" i="1"/>
  <c r="AQ132" i="1" s="1"/>
  <c r="AS132" i="1" s="1"/>
  <c r="AT132" i="1" s="1"/>
  <c r="AN132" i="1"/>
  <c r="AP132" i="1" s="1"/>
  <c r="AR132" i="1" s="1"/>
  <c r="AD132" i="1"/>
  <c r="AO131" i="1"/>
  <c r="AQ131" i="1" s="1"/>
  <c r="AS131" i="1" s="1"/>
  <c r="AT131" i="1" s="1"/>
  <c r="AN131" i="1"/>
  <c r="AP131" i="1" s="1"/>
  <c r="AR131" i="1" s="1"/>
  <c r="AD131" i="1"/>
  <c r="AO130" i="1"/>
  <c r="AQ130" i="1" s="1"/>
  <c r="AS130" i="1" s="1"/>
  <c r="AT130" i="1" s="1"/>
  <c r="AN130" i="1"/>
  <c r="AP130" i="1" s="1"/>
  <c r="AR130" i="1" s="1"/>
  <c r="AD130" i="1"/>
  <c r="AO129" i="1"/>
  <c r="AQ129" i="1" s="1"/>
  <c r="AS129" i="1" s="1"/>
  <c r="AT129" i="1" s="1"/>
  <c r="AN129" i="1"/>
  <c r="AP129" i="1" s="1"/>
  <c r="AR129" i="1" s="1"/>
  <c r="AD129" i="1"/>
  <c r="AO128" i="1"/>
  <c r="AQ128" i="1" s="1"/>
  <c r="AS128" i="1" s="1"/>
  <c r="AT128" i="1" s="1"/>
  <c r="AN128" i="1"/>
  <c r="AP128" i="1" s="1"/>
  <c r="AR128" i="1" s="1"/>
  <c r="AD128" i="1"/>
  <c r="AO127" i="1"/>
  <c r="AQ127" i="1" s="1"/>
  <c r="AS127" i="1" s="1"/>
  <c r="AT127" i="1" s="1"/>
  <c r="AW127" i="1" s="1"/>
  <c r="AN127" i="1"/>
  <c r="AP127" i="1" s="1"/>
  <c r="AR127" i="1" s="1"/>
  <c r="AD127" i="1"/>
  <c r="AO126" i="1"/>
  <c r="AQ126" i="1" s="1"/>
  <c r="AS126" i="1" s="1"/>
  <c r="AT126" i="1" s="1"/>
  <c r="AN126" i="1"/>
  <c r="AP126" i="1" s="1"/>
  <c r="AR126" i="1" s="1"/>
  <c r="AD126" i="1"/>
  <c r="AD125" i="1"/>
  <c r="AO124" i="1"/>
  <c r="AQ124" i="1" s="1"/>
  <c r="AS124" i="1" s="1"/>
  <c r="AT124" i="1" s="1"/>
  <c r="AN124" i="1"/>
  <c r="AP124" i="1" s="1"/>
  <c r="AR124" i="1" s="1"/>
  <c r="AD124" i="1"/>
  <c r="AO123" i="1"/>
  <c r="AQ123" i="1" s="1"/>
  <c r="AS123" i="1" s="1"/>
  <c r="AT123" i="1" s="1"/>
  <c r="AN123" i="1"/>
  <c r="AP123" i="1" s="1"/>
  <c r="AR123" i="1" s="1"/>
  <c r="AD123" i="1"/>
  <c r="AO122" i="1"/>
  <c r="AQ122" i="1" s="1"/>
  <c r="AS122" i="1" s="1"/>
  <c r="AT122" i="1" s="1"/>
  <c r="AN122" i="1"/>
  <c r="AP122" i="1" s="1"/>
  <c r="AR122" i="1" s="1"/>
  <c r="AD122" i="1"/>
  <c r="AO121" i="1"/>
  <c r="AQ121" i="1" s="1"/>
  <c r="AS121" i="1" s="1"/>
  <c r="AT121" i="1" s="1"/>
  <c r="AN121" i="1"/>
  <c r="AP121" i="1" s="1"/>
  <c r="AR121" i="1" s="1"/>
  <c r="AD121" i="1"/>
  <c r="AO120" i="1"/>
  <c r="AQ120" i="1" s="1"/>
  <c r="AS120" i="1" s="1"/>
  <c r="AT120" i="1" s="1"/>
  <c r="AN120" i="1"/>
  <c r="AP120" i="1" s="1"/>
  <c r="AR120" i="1" s="1"/>
  <c r="AD120" i="1"/>
  <c r="AO119" i="1"/>
  <c r="AQ119" i="1" s="1"/>
  <c r="AS119" i="1" s="1"/>
  <c r="AT119" i="1" s="1"/>
  <c r="AN119" i="1"/>
  <c r="AP119" i="1" s="1"/>
  <c r="AR119" i="1" s="1"/>
  <c r="AD119" i="1"/>
  <c r="AO118" i="1"/>
  <c r="AQ118" i="1" s="1"/>
  <c r="AS118" i="1" s="1"/>
  <c r="AT118" i="1" s="1"/>
  <c r="AV118" i="1" s="1"/>
  <c r="AN118" i="1"/>
  <c r="AP118" i="1" s="1"/>
  <c r="AR118" i="1" s="1"/>
  <c r="AD118" i="1"/>
  <c r="AO117" i="1"/>
  <c r="AQ117" i="1" s="1"/>
  <c r="AS117" i="1" s="1"/>
  <c r="AT117" i="1" s="1"/>
  <c r="AN117" i="1"/>
  <c r="AP117" i="1" s="1"/>
  <c r="AR117" i="1" s="1"/>
  <c r="AD117" i="1"/>
  <c r="AD116" i="1"/>
  <c r="AO115" i="1"/>
  <c r="AQ115" i="1" s="1"/>
  <c r="AS115" i="1" s="1"/>
  <c r="AT115" i="1" s="1"/>
  <c r="AU115" i="1" s="1"/>
  <c r="AN115" i="1"/>
  <c r="AP115" i="1" s="1"/>
  <c r="AR115" i="1" s="1"/>
  <c r="AD115" i="1"/>
  <c r="AO114" i="1"/>
  <c r="AQ114" i="1" s="1"/>
  <c r="AS114" i="1" s="1"/>
  <c r="AT114" i="1" s="1"/>
  <c r="AN114" i="1"/>
  <c r="AP114" i="1" s="1"/>
  <c r="AR114" i="1" s="1"/>
  <c r="AD114" i="1"/>
  <c r="AO113" i="1"/>
  <c r="AQ113" i="1" s="1"/>
  <c r="AS113" i="1" s="1"/>
  <c r="AT113" i="1" s="1"/>
  <c r="AN113" i="1"/>
  <c r="AP113" i="1" s="1"/>
  <c r="AR113" i="1" s="1"/>
  <c r="AD113" i="1"/>
  <c r="AO112" i="1"/>
  <c r="AQ112" i="1" s="1"/>
  <c r="AS112" i="1" s="1"/>
  <c r="AT112" i="1" s="1"/>
  <c r="AV112" i="1" s="1"/>
  <c r="AN112" i="1"/>
  <c r="AP112" i="1" s="1"/>
  <c r="AR112" i="1" s="1"/>
  <c r="AD112" i="1"/>
  <c r="AO111" i="1"/>
  <c r="AQ111" i="1" s="1"/>
  <c r="AS111" i="1" s="1"/>
  <c r="AT111" i="1" s="1"/>
  <c r="AN111" i="1"/>
  <c r="AP111" i="1" s="1"/>
  <c r="AR111" i="1" s="1"/>
  <c r="AD111" i="1"/>
  <c r="AO110" i="1"/>
  <c r="AQ110" i="1" s="1"/>
  <c r="AS110" i="1" s="1"/>
  <c r="AT110" i="1" s="1"/>
  <c r="AN110" i="1"/>
  <c r="AP110" i="1" s="1"/>
  <c r="AR110" i="1" s="1"/>
  <c r="AD110" i="1"/>
  <c r="AO109" i="1"/>
  <c r="AQ109" i="1" s="1"/>
  <c r="AS109" i="1" s="1"/>
  <c r="AT109" i="1" s="1"/>
  <c r="AN109" i="1"/>
  <c r="AP109" i="1" s="1"/>
  <c r="AR109" i="1" s="1"/>
  <c r="AD109" i="1"/>
  <c r="AO108" i="1"/>
  <c r="AQ108" i="1" s="1"/>
  <c r="AS108" i="1" s="1"/>
  <c r="AT108" i="1" s="1"/>
  <c r="AN108" i="1"/>
  <c r="AP108" i="1" s="1"/>
  <c r="AR108" i="1" s="1"/>
  <c r="AD108" i="1"/>
  <c r="AO107" i="1"/>
  <c r="AQ107" i="1" s="1"/>
  <c r="AS107" i="1" s="1"/>
  <c r="AT107" i="1" s="1"/>
  <c r="AU107" i="1" s="1"/>
  <c r="AN107" i="1"/>
  <c r="AP107" i="1" s="1"/>
  <c r="AR107" i="1" s="1"/>
  <c r="AD107" i="1"/>
  <c r="AD106" i="1"/>
  <c r="AO105" i="1"/>
  <c r="AQ105" i="1" s="1"/>
  <c r="AS105" i="1" s="1"/>
  <c r="AT105" i="1" s="1"/>
  <c r="AU105" i="1" s="1"/>
  <c r="AN105" i="1"/>
  <c r="AP105" i="1" s="1"/>
  <c r="AR105" i="1" s="1"/>
  <c r="AD105" i="1"/>
  <c r="AO104" i="1"/>
  <c r="AQ104" i="1" s="1"/>
  <c r="AS104" i="1" s="1"/>
  <c r="AT104" i="1" s="1"/>
  <c r="AN104" i="1"/>
  <c r="AP104" i="1" s="1"/>
  <c r="AR104" i="1" s="1"/>
  <c r="AD104" i="1"/>
  <c r="AS103" i="1"/>
  <c r="AT103" i="1" s="1"/>
  <c r="AO103" i="1"/>
  <c r="AQ103" i="1" s="1"/>
  <c r="AN103" i="1"/>
  <c r="AP103" i="1" s="1"/>
  <c r="AR103" i="1" s="1"/>
  <c r="AD103" i="1"/>
  <c r="AO102" i="1"/>
  <c r="AQ102" i="1" s="1"/>
  <c r="AS102" i="1" s="1"/>
  <c r="AT102" i="1" s="1"/>
  <c r="AN102" i="1"/>
  <c r="AP102" i="1" s="1"/>
  <c r="AR102" i="1" s="1"/>
  <c r="AD102" i="1"/>
  <c r="AD101" i="1"/>
  <c r="AO100" i="1"/>
  <c r="AQ100" i="1" s="1"/>
  <c r="AS100" i="1" s="1"/>
  <c r="AT100" i="1" s="1"/>
  <c r="AN100" i="1"/>
  <c r="AP100" i="1" s="1"/>
  <c r="AR100" i="1" s="1"/>
  <c r="AD100" i="1"/>
  <c r="AO99" i="1"/>
  <c r="AQ99" i="1" s="1"/>
  <c r="AS99" i="1" s="1"/>
  <c r="AT99" i="1" s="1"/>
  <c r="AN99" i="1"/>
  <c r="AP99" i="1" s="1"/>
  <c r="AR99" i="1" s="1"/>
  <c r="AD99" i="1"/>
  <c r="AO98" i="1"/>
  <c r="AQ98" i="1" s="1"/>
  <c r="AS98" i="1" s="1"/>
  <c r="AT98" i="1" s="1"/>
  <c r="AN98" i="1"/>
  <c r="AP98" i="1" s="1"/>
  <c r="AR98" i="1" s="1"/>
  <c r="AD98" i="1"/>
  <c r="AO97" i="1"/>
  <c r="AQ97" i="1" s="1"/>
  <c r="AS97" i="1" s="1"/>
  <c r="AT97" i="1" s="1"/>
  <c r="AN97" i="1"/>
  <c r="AP97" i="1" s="1"/>
  <c r="AR97" i="1" s="1"/>
  <c r="AD97" i="1"/>
  <c r="AD96" i="1"/>
  <c r="AO95" i="1"/>
  <c r="AQ95" i="1" s="1"/>
  <c r="AS95" i="1" s="1"/>
  <c r="AT95" i="1" s="1"/>
  <c r="AN95" i="1"/>
  <c r="AP95" i="1" s="1"/>
  <c r="AR95" i="1" s="1"/>
  <c r="AD95" i="1"/>
  <c r="AO94" i="1"/>
  <c r="AQ94" i="1" s="1"/>
  <c r="AS94" i="1" s="1"/>
  <c r="AT94" i="1" s="1"/>
  <c r="AN94" i="1"/>
  <c r="AP94" i="1" s="1"/>
  <c r="AR94" i="1" s="1"/>
  <c r="AD94" i="1"/>
  <c r="AO93" i="1"/>
  <c r="AQ93" i="1" s="1"/>
  <c r="AS93" i="1" s="1"/>
  <c r="AT93" i="1" s="1"/>
  <c r="AV93" i="1" s="1"/>
  <c r="AN93" i="1"/>
  <c r="AP93" i="1" s="1"/>
  <c r="AR93" i="1" s="1"/>
  <c r="AD93" i="1"/>
  <c r="AU92" i="1"/>
  <c r="AO92" i="1"/>
  <c r="AQ92" i="1" s="1"/>
  <c r="AS92" i="1" s="1"/>
  <c r="AT92" i="1" s="1"/>
  <c r="AN92" i="1"/>
  <c r="AP92" i="1" s="1"/>
  <c r="AR92" i="1" s="1"/>
  <c r="AD92" i="1"/>
  <c r="AD91" i="1"/>
  <c r="AO90" i="1"/>
  <c r="AQ90" i="1" s="1"/>
  <c r="AS90" i="1" s="1"/>
  <c r="AT90" i="1" s="1"/>
  <c r="AN90" i="1"/>
  <c r="AP90" i="1" s="1"/>
  <c r="AR90" i="1" s="1"/>
  <c r="AD90" i="1"/>
  <c r="AO89" i="1"/>
  <c r="AQ89" i="1" s="1"/>
  <c r="AS89" i="1" s="1"/>
  <c r="AT89" i="1" s="1"/>
  <c r="AN89" i="1"/>
  <c r="AP89" i="1" s="1"/>
  <c r="AR89" i="1" s="1"/>
  <c r="AD89" i="1"/>
  <c r="AO88" i="1"/>
  <c r="AQ88" i="1" s="1"/>
  <c r="AS88" i="1" s="1"/>
  <c r="AT88" i="1" s="1"/>
  <c r="AN88" i="1"/>
  <c r="AP88" i="1" s="1"/>
  <c r="AR88" i="1" s="1"/>
  <c r="AD88" i="1"/>
  <c r="AO87" i="1"/>
  <c r="AQ87" i="1" s="1"/>
  <c r="AS87" i="1" s="1"/>
  <c r="AT87" i="1" s="1"/>
  <c r="AV87" i="1" s="1"/>
  <c r="AN87" i="1"/>
  <c r="AP87" i="1" s="1"/>
  <c r="AR87" i="1" s="1"/>
  <c r="AD87" i="1"/>
  <c r="AD86" i="1"/>
  <c r="AO85" i="1"/>
  <c r="AQ85" i="1" s="1"/>
  <c r="AS85" i="1" s="1"/>
  <c r="AT85" i="1" s="1"/>
  <c r="AN85" i="1"/>
  <c r="AP85" i="1" s="1"/>
  <c r="AR85" i="1" s="1"/>
  <c r="AD85" i="1"/>
  <c r="AO84" i="1"/>
  <c r="AQ84" i="1" s="1"/>
  <c r="AS84" i="1" s="1"/>
  <c r="AT84" i="1" s="1"/>
  <c r="AN84" i="1"/>
  <c r="AP84" i="1" s="1"/>
  <c r="AR84" i="1" s="1"/>
  <c r="AD84" i="1"/>
  <c r="AO83" i="1"/>
  <c r="AQ83" i="1" s="1"/>
  <c r="AS83" i="1" s="1"/>
  <c r="AT83" i="1" s="1"/>
  <c r="AN83" i="1"/>
  <c r="AP83" i="1" s="1"/>
  <c r="AR83" i="1" s="1"/>
  <c r="AD83" i="1"/>
  <c r="AO82" i="1"/>
  <c r="AQ82" i="1" s="1"/>
  <c r="AS82" i="1" s="1"/>
  <c r="AT82" i="1" s="1"/>
  <c r="AN82" i="1"/>
  <c r="AP82" i="1" s="1"/>
  <c r="AR82" i="1" s="1"/>
  <c r="AD82" i="1"/>
  <c r="AO81" i="1"/>
  <c r="AQ81" i="1" s="1"/>
  <c r="AS81" i="1" s="1"/>
  <c r="AT81" i="1" s="1"/>
  <c r="AV81" i="1" s="1"/>
  <c r="AN81" i="1"/>
  <c r="AP81" i="1" s="1"/>
  <c r="AR81" i="1" s="1"/>
  <c r="AD81" i="1"/>
  <c r="AD80" i="1"/>
  <c r="AO79" i="1"/>
  <c r="AQ79" i="1" s="1"/>
  <c r="AS79" i="1" s="1"/>
  <c r="AT79" i="1" s="1"/>
  <c r="AV79" i="1" s="1"/>
  <c r="AN79" i="1"/>
  <c r="AP79" i="1" s="1"/>
  <c r="AR79" i="1" s="1"/>
  <c r="AD79" i="1"/>
  <c r="AO78" i="1"/>
  <c r="AQ78" i="1" s="1"/>
  <c r="AS78" i="1" s="1"/>
  <c r="AT78" i="1" s="1"/>
  <c r="AN78" i="1"/>
  <c r="AP78" i="1" s="1"/>
  <c r="AR78" i="1" s="1"/>
  <c r="AD78" i="1"/>
  <c r="AO77" i="1"/>
  <c r="AQ77" i="1" s="1"/>
  <c r="AS77" i="1" s="1"/>
  <c r="AT77" i="1" s="1"/>
  <c r="AN77" i="1"/>
  <c r="AP77" i="1" s="1"/>
  <c r="AR77" i="1" s="1"/>
  <c r="AD77" i="1"/>
  <c r="AO76" i="1"/>
  <c r="AQ76" i="1" s="1"/>
  <c r="AS76" i="1" s="1"/>
  <c r="AT76" i="1" s="1"/>
  <c r="AN76" i="1"/>
  <c r="AP76" i="1" s="1"/>
  <c r="AR76" i="1" s="1"/>
  <c r="AD76" i="1"/>
  <c r="AD75" i="1"/>
  <c r="AO74" i="1"/>
  <c r="AQ74" i="1" s="1"/>
  <c r="AS74" i="1" s="1"/>
  <c r="AT74" i="1" s="1"/>
  <c r="AN74" i="1"/>
  <c r="AP74" i="1" s="1"/>
  <c r="AR74" i="1" s="1"/>
  <c r="AD74" i="1"/>
  <c r="AO73" i="1"/>
  <c r="AQ73" i="1" s="1"/>
  <c r="AS73" i="1" s="1"/>
  <c r="AT73" i="1" s="1"/>
  <c r="AN73" i="1"/>
  <c r="AP73" i="1" s="1"/>
  <c r="AR73" i="1" s="1"/>
  <c r="AD73" i="1"/>
  <c r="AO72" i="1"/>
  <c r="AQ72" i="1" s="1"/>
  <c r="AS72" i="1" s="1"/>
  <c r="AT72" i="1" s="1"/>
  <c r="AN72" i="1"/>
  <c r="AP72" i="1" s="1"/>
  <c r="AR72" i="1" s="1"/>
  <c r="AD72" i="1"/>
  <c r="AO71" i="1"/>
  <c r="AQ71" i="1" s="1"/>
  <c r="AS71" i="1" s="1"/>
  <c r="AT71" i="1" s="1"/>
  <c r="AN71" i="1"/>
  <c r="AP71" i="1" s="1"/>
  <c r="AR71" i="1" s="1"/>
  <c r="AD71" i="1"/>
  <c r="AO70" i="1"/>
  <c r="AQ70" i="1" s="1"/>
  <c r="AS70" i="1" s="1"/>
  <c r="AT70" i="1" s="1"/>
  <c r="AN70" i="1"/>
  <c r="AP70" i="1" s="1"/>
  <c r="AR70" i="1" s="1"/>
  <c r="AD70" i="1"/>
  <c r="AD69" i="1"/>
  <c r="AO68" i="1"/>
  <c r="AQ68" i="1" s="1"/>
  <c r="AS68" i="1" s="1"/>
  <c r="AT68" i="1" s="1"/>
  <c r="AN68" i="1"/>
  <c r="AP68" i="1" s="1"/>
  <c r="AR68" i="1" s="1"/>
  <c r="AD68" i="1"/>
  <c r="AO67" i="1"/>
  <c r="AQ67" i="1" s="1"/>
  <c r="AS67" i="1" s="1"/>
  <c r="AT67" i="1" s="1"/>
  <c r="AV67" i="1" s="1"/>
  <c r="AN67" i="1"/>
  <c r="AP67" i="1" s="1"/>
  <c r="AR67" i="1" s="1"/>
  <c r="AD67" i="1"/>
  <c r="AO66" i="1"/>
  <c r="AQ66" i="1" s="1"/>
  <c r="AS66" i="1" s="1"/>
  <c r="AT66" i="1" s="1"/>
  <c r="AU66" i="1" s="1"/>
  <c r="AN66" i="1"/>
  <c r="AP66" i="1" s="1"/>
  <c r="AR66" i="1" s="1"/>
  <c r="AD66" i="1"/>
  <c r="AD65" i="1"/>
  <c r="AO64" i="1"/>
  <c r="AQ64" i="1" s="1"/>
  <c r="AS64" i="1" s="1"/>
  <c r="AT64" i="1" s="1"/>
  <c r="AN64" i="1"/>
  <c r="AP64" i="1" s="1"/>
  <c r="AR64" i="1" s="1"/>
  <c r="AD64" i="1"/>
  <c r="AO63" i="1"/>
  <c r="AQ63" i="1" s="1"/>
  <c r="AS63" i="1" s="1"/>
  <c r="AT63" i="1" s="1"/>
  <c r="AN63" i="1"/>
  <c r="AP63" i="1" s="1"/>
  <c r="AR63" i="1" s="1"/>
  <c r="AD63" i="1"/>
  <c r="AO62" i="1"/>
  <c r="AQ62" i="1" s="1"/>
  <c r="AS62" i="1" s="1"/>
  <c r="AT62" i="1" s="1"/>
  <c r="AN62" i="1"/>
  <c r="AP62" i="1" s="1"/>
  <c r="AR62" i="1" s="1"/>
  <c r="AD62" i="1"/>
  <c r="AO61" i="1"/>
  <c r="AQ61" i="1" s="1"/>
  <c r="AS61" i="1" s="1"/>
  <c r="AT61" i="1" s="1"/>
  <c r="AV61" i="1" s="1"/>
  <c r="AN61" i="1"/>
  <c r="AP61" i="1" s="1"/>
  <c r="AR61" i="1" s="1"/>
  <c r="AD61" i="1"/>
  <c r="AD60" i="1"/>
  <c r="AO59" i="1"/>
  <c r="AQ59" i="1" s="1"/>
  <c r="AS59" i="1" s="1"/>
  <c r="AT59" i="1" s="1"/>
  <c r="AV59" i="1" s="1"/>
  <c r="AN59" i="1"/>
  <c r="AP59" i="1" s="1"/>
  <c r="AR59" i="1" s="1"/>
  <c r="AD59" i="1"/>
  <c r="AO58" i="1"/>
  <c r="AQ58" i="1" s="1"/>
  <c r="AS58" i="1" s="1"/>
  <c r="AT58" i="1" s="1"/>
  <c r="AN58" i="1"/>
  <c r="AP58" i="1" s="1"/>
  <c r="AR58" i="1" s="1"/>
  <c r="AD58" i="1"/>
  <c r="AO57" i="1"/>
  <c r="AQ57" i="1" s="1"/>
  <c r="AS57" i="1" s="1"/>
  <c r="AT57" i="1" s="1"/>
  <c r="AN57" i="1"/>
  <c r="AP57" i="1" s="1"/>
  <c r="AR57" i="1" s="1"/>
  <c r="AD57" i="1"/>
  <c r="AO56" i="1"/>
  <c r="AQ56" i="1" s="1"/>
  <c r="AS56" i="1" s="1"/>
  <c r="AT56" i="1" s="1"/>
  <c r="AN56" i="1"/>
  <c r="AP56" i="1" s="1"/>
  <c r="AR56" i="1" s="1"/>
  <c r="AD56" i="1"/>
  <c r="AD55" i="1"/>
  <c r="AS54" i="1"/>
  <c r="AT54" i="1" s="1"/>
  <c r="AW54" i="1" s="1"/>
  <c r="AO54" i="1"/>
  <c r="AQ54" i="1" s="1"/>
  <c r="AN54" i="1"/>
  <c r="AP54" i="1" s="1"/>
  <c r="AR54" i="1" s="1"/>
  <c r="AD54" i="1"/>
  <c r="AO53" i="1"/>
  <c r="AQ53" i="1" s="1"/>
  <c r="AS53" i="1" s="1"/>
  <c r="AT53" i="1" s="1"/>
  <c r="AV53" i="1" s="1"/>
  <c r="AN53" i="1"/>
  <c r="AP53" i="1" s="1"/>
  <c r="AR53" i="1" s="1"/>
  <c r="AD53" i="1"/>
  <c r="AO52" i="1"/>
  <c r="AQ52" i="1" s="1"/>
  <c r="AS52" i="1" s="1"/>
  <c r="AT52" i="1" s="1"/>
  <c r="AN52" i="1"/>
  <c r="AP52" i="1" s="1"/>
  <c r="AR52" i="1" s="1"/>
  <c r="AD52" i="1"/>
  <c r="AO51" i="1"/>
  <c r="AQ51" i="1" s="1"/>
  <c r="AS51" i="1" s="1"/>
  <c r="AT51" i="1" s="1"/>
  <c r="AN51" i="1"/>
  <c r="AP51" i="1" s="1"/>
  <c r="AR51" i="1" s="1"/>
  <c r="AD51" i="1"/>
  <c r="AO50" i="1"/>
  <c r="AQ50" i="1" s="1"/>
  <c r="AS50" i="1" s="1"/>
  <c r="AT50" i="1" s="1"/>
  <c r="AN50" i="1"/>
  <c r="AP50" i="1" s="1"/>
  <c r="AR50" i="1" s="1"/>
  <c r="AD50" i="1"/>
  <c r="AD49" i="1"/>
  <c r="AO48" i="1"/>
  <c r="AQ48" i="1" s="1"/>
  <c r="AS48" i="1" s="1"/>
  <c r="AT48" i="1" s="1"/>
  <c r="AN48" i="1"/>
  <c r="AP48" i="1" s="1"/>
  <c r="AR48" i="1" s="1"/>
  <c r="AD48" i="1"/>
  <c r="AO47" i="1"/>
  <c r="AQ47" i="1" s="1"/>
  <c r="AS47" i="1" s="1"/>
  <c r="AT47" i="1" s="1"/>
  <c r="AV47" i="1" s="1"/>
  <c r="AN47" i="1"/>
  <c r="AP47" i="1" s="1"/>
  <c r="AR47" i="1" s="1"/>
  <c r="AD47" i="1"/>
  <c r="AO46" i="1"/>
  <c r="AQ46" i="1" s="1"/>
  <c r="AS46" i="1" s="1"/>
  <c r="AT46" i="1" s="1"/>
  <c r="AU46" i="1" s="1"/>
  <c r="AN46" i="1"/>
  <c r="AP46" i="1" s="1"/>
  <c r="AR46" i="1" s="1"/>
  <c r="AD46" i="1"/>
  <c r="AD45" i="1"/>
  <c r="AD44" i="1"/>
  <c r="AO43" i="1"/>
  <c r="AQ43" i="1" s="1"/>
  <c r="AS43" i="1" s="1"/>
  <c r="AT43" i="1" s="1"/>
  <c r="AV43" i="1" s="1"/>
  <c r="AN43" i="1"/>
  <c r="AP43" i="1" s="1"/>
  <c r="AR43" i="1" s="1"/>
  <c r="AD43" i="1"/>
  <c r="AO42" i="1"/>
  <c r="AQ42" i="1" s="1"/>
  <c r="AS42" i="1" s="1"/>
  <c r="AT42" i="1" s="1"/>
  <c r="AU42" i="1" s="1"/>
  <c r="AN42" i="1"/>
  <c r="AP42" i="1" s="1"/>
  <c r="AR42" i="1" s="1"/>
  <c r="AD42" i="1"/>
  <c r="AO41" i="1"/>
  <c r="AQ41" i="1" s="1"/>
  <c r="AS41" i="1" s="1"/>
  <c r="AT41" i="1" s="1"/>
  <c r="AN41" i="1"/>
  <c r="AP41" i="1" s="1"/>
  <c r="AR41" i="1" s="1"/>
  <c r="AD41" i="1"/>
  <c r="AO40" i="1"/>
  <c r="AQ40" i="1" s="1"/>
  <c r="AS40" i="1" s="1"/>
  <c r="AT40" i="1" s="1"/>
  <c r="AW40" i="1" s="1"/>
  <c r="AN40" i="1"/>
  <c r="AP40" i="1" s="1"/>
  <c r="AR40" i="1" s="1"/>
  <c r="AD40" i="1"/>
  <c r="AD39" i="1"/>
  <c r="AO38" i="1"/>
  <c r="AQ38" i="1" s="1"/>
  <c r="AS38" i="1" s="1"/>
  <c r="AT38" i="1" s="1"/>
  <c r="AN38" i="1"/>
  <c r="AP38" i="1" s="1"/>
  <c r="AR38" i="1" s="1"/>
  <c r="AD38" i="1"/>
  <c r="AO37" i="1"/>
  <c r="AQ37" i="1" s="1"/>
  <c r="AS37" i="1" s="1"/>
  <c r="AT37" i="1" s="1"/>
  <c r="AV37" i="1" s="1"/>
  <c r="AN37" i="1"/>
  <c r="AP37" i="1" s="1"/>
  <c r="AR37" i="1" s="1"/>
  <c r="AD37" i="1"/>
  <c r="AO36" i="1"/>
  <c r="AQ36" i="1" s="1"/>
  <c r="AS36" i="1" s="1"/>
  <c r="AT36" i="1" s="1"/>
  <c r="AU36" i="1" s="1"/>
  <c r="AN36" i="1"/>
  <c r="AP36" i="1" s="1"/>
  <c r="AR36" i="1" s="1"/>
  <c r="AD36" i="1"/>
  <c r="AO35" i="1"/>
  <c r="AQ35" i="1" s="1"/>
  <c r="AS35" i="1" s="1"/>
  <c r="AT35" i="1" s="1"/>
  <c r="AN35" i="1"/>
  <c r="AP35" i="1" s="1"/>
  <c r="AR35" i="1" s="1"/>
  <c r="AD35" i="1"/>
  <c r="AD34" i="1"/>
  <c r="AO33" i="1"/>
  <c r="AQ33" i="1" s="1"/>
  <c r="AS33" i="1" s="1"/>
  <c r="AT33" i="1" s="1"/>
  <c r="AN33" i="1"/>
  <c r="AP33" i="1" s="1"/>
  <c r="AR33" i="1" s="1"/>
  <c r="AD33" i="1"/>
  <c r="AO32" i="1"/>
  <c r="AQ32" i="1" s="1"/>
  <c r="AS32" i="1" s="1"/>
  <c r="AT32" i="1" s="1"/>
  <c r="AW32" i="1" s="1"/>
  <c r="AN32" i="1"/>
  <c r="AP32" i="1" s="1"/>
  <c r="AR32" i="1" s="1"/>
  <c r="AD32" i="1"/>
  <c r="AO31" i="1"/>
  <c r="AQ31" i="1" s="1"/>
  <c r="AS31" i="1" s="1"/>
  <c r="AT31" i="1" s="1"/>
  <c r="AU31" i="1" s="1"/>
  <c r="AN31" i="1"/>
  <c r="AP31" i="1" s="1"/>
  <c r="AR31" i="1" s="1"/>
  <c r="AD31" i="1"/>
  <c r="AO30" i="1"/>
  <c r="AQ30" i="1" s="1"/>
  <c r="AS30" i="1" s="1"/>
  <c r="AT30" i="1" s="1"/>
  <c r="AW30" i="1" s="1"/>
  <c r="AN30" i="1"/>
  <c r="AP30" i="1" s="1"/>
  <c r="AR30" i="1" s="1"/>
  <c r="AD30" i="1"/>
  <c r="AD29" i="1"/>
  <c r="AO28" i="1"/>
  <c r="AQ28" i="1" s="1"/>
  <c r="AS28" i="1" s="1"/>
  <c r="AT28" i="1" s="1"/>
  <c r="AW28" i="1" s="1"/>
  <c r="AN28" i="1"/>
  <c r="AP28" i="1" s="1"/>
  <c r="AR28" i="1" s="1"/>
  <c r="AD28" i="1"/>
  <c r="AO27" i="1"/>
  <c r="AQ27" i="1" s="1"/>
  <c r="AS27" i="1" s="1"/>
  <c r="AT27" i="1" s="1"/>
  <c r="AU27" i="1" s="1"/>
  <c r="AN27" i="1"/>
  <c r="AP27" i="1" s="1"/>
  <c r="AR27" i="1" s="1"/>
  <c r="AD27" i="1"/>
  <c r="AO26" i="1"/>
  <c r="AQ26" i="1" s="1"/>
  <c r="AS26" i="1" s="1"/>
  <c r="AT26" i="1" s="1"/>
  <c r="AN26" i="1"/>
  <c r="AP26" i="1" s="1"/>
  <c r="AR26" i="1" s="1"/>
  <c r="AD26" i="1"/>
  <c r="AO25" i="1"/>
  <c r="AQ25" i="1" s="1"/>
  <c r="AS25" i="1" s="1"/>
  <c r="AT25" i="1" s="1"/>
  <c r="AU25" i="1" s="1"/>
  <c r="AN25" i="1"/>
  <c r="AP25" i="1" s="1"/>
  <c r="AR25" i="1" s="1"/>
  <c r="AD25" i="1"/>
  <c r="AO24" i="1"/>
  <c r="AQ24" i="1" s="1"/>
  <c r="AS24" i="1" s="1"/>
  <c r="AT24" i="1" s="1"/>
  <c r="AW24" i="1" s="1"/>
  <c r="AN24" i="1"/>
  <c r="AP24" i="1" s="1"/>
  <c r="AR24" i="1" s="1"/>
  <c r="AD24" i="1"/>
  <c r="AO23" i="1"/>
  <c r="AQ23" i="1" s="1"/>
  <c r="AS23" i="1" s="1"/>
  <c r="AT23" i="1" s="1"/>
  <c r="AU23" i="1" s="1"/>
  <c r="AN23" i="1"/>
  <c r="AP23" i="1" s="1"/>
  <c r="AR23" i="1" s="1"/>
  <c r="AD23" i="1"/>
  <c r="AO22" i="1"/>
  <c r="AQ22" i="1" s="1"/>
  <c r="AS22" i="1" s="1"/>
  <c r="AT22" i="1" s="1"/>
  <c r="AN22" i="1"/>
  <c r="AP22" i="1" s="1"/>
  <c r="AR22" i="1" s="1"/>
  <c r="AD22" i="1"/>
  <c r="AO21" i="1"/>
  <c r="AQ21" i="1" s="1"/>
  <c r="AS21" i="1" s="1"/>
  <c r="AT21" i="1" s="1"/>
  <c r="AN21" i="1"/>
  <c r="AP21" i="1" s="1"/>
  <c r="AR21" i="1" s="1"/>
  <c r="AD21" i="1"/>
  <c r="AD20" i="1"/>
  <c r="AO19" i="1"/>
  <c r="AQ19" i="1" s="1"/>
  <c r="AS19" i="1" s="1"/>
  <c r="AT19" i="1" s="1"/>
  <c r="AN19" i="1"/>
  <c r="AP19" i="1" s="1"/>
  <c r="AR19" i="1" s="1"/>
  <c r="AD19" i="1"/>
  <c r="AO18" i="1"/>
  <c r="AQ18" i="1" s="1"/>
  <c r="AS18" i="1" s="1"/>
  <c r="AT18" i="1" s="1"/>
  <c r="AN18" i="1"/>
  <c r="AP18" i="1" s="1"/>
  <c r="AR18" i="1" s="1"/>
  <c r="AD18" i="1"/>
  <c r="AO17" i="1"/>
  <c r="AQ17" i="1" s="1"/>
  <c r="AS17" i="1" s="1"/>
  <c r="AT17" i="1" s="1"/>
  <c r="AN17" i="1"/>
  <c r="AP17" i="1" s="1"/>
  <c r="AR17" i="1" s="1"/>
  <c r="AD17" i="1"/>
  <c r="AO16" i="1"/>
  <c r="AQ16" i="1" s="1"/>
  <c r="AS16" i="1" s="1"/>
  <c r="AT16" i="1" s="1"/>
  <c r="AN16" i="1"/>
  <c r="AP16" i="1" s="1"/>
  <c r="AR16" i="1" s="1"/>
  <c r="AD16" i="1"/>
  <c r="AD15" i="1"/>
  <c r="AO14" i="1"/>
  <c r="AQ14" i="1" s="1"/>
  <c r="AS14" i="1" s="1"/>
  <c r="AT14" i="1" s="1"/>
  <c r="AN14" i="1"/>
  <c r="AP14" i="1" s="1"/>
  <c r="AR14" i="1" s="1"/>
  <c r="AD14" i="1"/>
  <c r="AO13" i="1"/>
  <c r="AQ13" i="1" s="1"/>
  <c r="AS13" i="1" s="1"/>
  <c r="AT13" i="1" s="1"/>
  <c r="AN13" i="1"/>
  <c r="AP13" i="1" s="1"/>
  <c r="AR13" i="1" s="1"/>
  <c r="AD13" i="1"/>
  <c r="AO12" i="1"/>
  <c r="AQ12" i="1" s="1"/>
  <c r="AS12" i="1" s="1"/>
  <c r="AT12" i="1" s="1"/>
  <c r="AN12" i="1"/>
  <c r="AP12" i="1" s="1"/>
  <c r="AR12" i="1" s="1"/>
  <c r="AD12" i="1"/>
  <c r="AO11" i="1"/>
  <c r="AQ11" i="1" s="1"/>
  <c r="AS11" i="1" s="1"/>
  <c r="AT11" i="1" s="1"/>
  <c r="AN11" i="1"/>
  <c r="AP11" i="1" s="1"/>
  <c r="AR11" i="1" s="1"/>
  <c r="AD11" i="1"/>
  <c r="AO10" i="1"/>
  <c r="AQ10" i="1" s="1"/>
  <c r="AS10" i="1" s="1"/>
  <c r="AT10" i="1" s="1"/>
  <c r="AN10" i="1"/>
  <c r="AP10" i="1" s="1"/>
  <c r="AR10" i="1" s="1"/>
  <c r="AD10" i="1"/>
  <c r="AQ9" i="1"/>
  <c r="AS9" i="1" s="1"/>
  <c r="AT9" i="1" s="1"/>
  <c r="AO9" i="1"/>
  <c r="AN9" i="1"/>
  <c r="AP9" i="1" s="1"/>
  <c r="AR9" i="1" s="1"/>
  <c r="AD9" i="1"/>
  <c r="AD8" i="1"/>
  <c r="AO7" i="1"/>
  <c r="AQ7" i="1" s="1"/>
  <c r="AS7" i="1" s="1"/>
  <c r="AT7" i="1" s="1"/>
  <c r="AN7" i="1"/>
  <c r="AP7" i="1" s="1"/>
  <c r="AR7" i="1" s="1"/>
  <c r="AD7" i="1"/>
  <c r="AO6" i="1"/>
  <c r="AQ6" i="1" s="1"/>
  <c r="AS6" i="1" s="1"/>
  <c r="AT6" i="1" s="1"/>
  <c r="AN6" i="1"/>
  <c r="AP6" i="1" s="1"/>
  <c r="AR6" i="1" s="1"/>
  <c r="AD6" i="1"/>
  <c r="AO5" i="1"/>
  <c r="AQ5" i="1" s="1"/>
  <c r="AS5" i="1" s="1"/>
  <c r="AT5" i="1" s="1"/>
  <c r="AN5" i="1"/>
  <c r="AP5" i="1" s="1"/>
  <c r="AR5" i="1" s="1"/>
  <c r="AD5" i="1"/>
  <c r="AO4" i="1"/>
  <c r="AQ4" i="1" s="1"/>
  <c r="AS4" i="1" s="1"/>
  <c r="AT4" i="1" s="1"/>
  <c r="AN4" i="1"/>
  <c r="AP4" i="1" s="1"/>
  <c r="AR4" i="1" s="1"/>
  <c r="AD4" i="1"/>
  <c r="AO3" i="1"/>
  <c r="AQ3" i="1" s="1"/>
  <c r="AS3" i="1" s="1"/>
  <c r="AT3" i="1" s="1"/>
  <c r="AN3" i="1"/>
  <c r="AP3" i="1" s="1"/>
  <c r="AR3" i="1" s="1"/>
  <c r="AD3" i="1"/>
  <c r="AD2" i="1"/>
  <c r="AV3" i="1" l="1"/>
  <c r="AW3" i="1"/>
  <c r="AU3" i="1"/>
  <c r="AW6" i="1"/>
  <c r="AV6" i="1"/>
  <c r="AU6" i="1"/>
  <c r="AW7" i="1"/>
  <c r="AU7" i="1"/>
  <c r="AV7" i="1"/>
  <c r="AU10" i="1"/>
  <c r="AW10" i="1"/>
  <c r="AV10" i="1"/>
  <c r="AU14" i="1"/>
  <c r="AW14" i="1"/>
  <c r="AV14" i="1"/>
  <c r="AU16" i="1"/>
  <c r="AW16" i="1"/>
  <c r="AV16" i="1"/>
  <c r="AV50" i="1"/>
  <c r="AU50" i="1"/>
  <c r="AW50" i="1"/>
  <c r="AV56" i="1"/>
  <c r="AU56" i="1"/>
  <c r="AW56" i="1"/>
  <c r="AW63" i="1"/>
  <c r="AV63" i="1"/>
  <c r="AU63" i="1"/>
  <c r="AV76" i="1"/>
  <c r="AU76" i="1"/>
  <c r="AW76" i="1"/>
  <c r="AW83" i="1"/>
  <c r="AV83" i="1"/>
  <c r="AU83" i="1"/>
  <c r="AW9" i="1"/>
  <c r="AV9" i="1"/>
  <c r="AU9" i="1"/>
  <c r="AW12" i="1"/>
  <c r="AV12" i="1"/>
  <c r="AU12" i="1"/>
  <c r="AW13" i="1"/>
  <c r="AV13" i="1"/>
  <c r="AU13" i="1"/>
  <c r="AW18" i="1"/>
  <c r="AV18" i="1"/>
  <c r="AU18" i="1"/>
  <c r="AU19" i="1"/>
  <c r="AW19" i="1"/>
  <c r="AV19" i="1"/>
  <c r="AV22" i="1"/>
  <c r="AU22" i="1"/>
  <c r="AW22" i="1"/>
  <c r="AV68" i="1"/>
  <c r="AU68" i="1"/>
  <c r="AW68" i="1"/>
  <c r="AW89" i="1"/>
  <c r="AV89" i="1"/>
  <c r="AU89" i="1"/>
  <c r="AV5" i="1"/>
  <c r="AU5" i="1"/>
  <c r="AW5" i="1"/>
  <c r="AU21" i="1"/>
  <c r="AW21" i="1"/>
  <c r="AV21" i="1"/>
  <c r="AW35" i="1"/>
  <c r="AV35" i="1"/>
  <c r="AU35" i="1"/>
  <c r="AW57" i="1"/>
  <c r="AV57" i="1"/>
  <c r="AU57" i="1"/>
  <c r="AV62" i="1"/>
  <c r="AU62" i="1"/>
  <c r="AW62" i="1"/>
  <c r="AV70" i="1"/>
  <c r="AU70" i="1"/>
  <c r="AW70" i="1"/>
  <c r="AW77" i="1"/>
  <c r="AV77" i="1"/>
  <c r="AU77" i="1"/>
  <c r="AV82" i="1"/>
  <c r="AU82" i="1"/>
  <c r="AW82" i="1"/>
  <c r="AV104" i="1"/>
  <c r="AU104" i="1"/>
  <c r="AW104" i="1"/>
  <c r="AU4" i="1"/>
  <c r="AW4" i="1"/>
  <c r="AV4" i="1"/>
  <c r="AV11" i="1"/>
  <c r="AU11" i="1"/>
  <c r="AW11" i="1"/>
  <c r="AV17" i="1"/>
  <c r="AW17" i="1"/>
  <c r="AU17" i="1"/>
  <c r="AV38" i="1"/>
  <c r="AU38" i="1"/>
  <c r="AW38" i="1"/>
  <c r="AV48" i="1"/>
  <c r="AU48" i="1"/>
  <c r="AW48" i="1"/>
  <c r="AV74" i="1"/>
  <c r="AU74" i="1"/>
  <c r="AW74" i="1"/>
  <c r="AV88" i="1"/>
  <c r="AU88" i="1"/>
  <c r="AW88" i="1"/>
  <c r="AW72" i="1"/>
  <c r="AV72" i="1"/>
  <c r="AW102" i="1"/>
  <c r="AV102" i="1"/>
  <c r="AU102" i="1"/>
  <c r="AU109" i="1"/>
  <c r="AW109" i="1"/>
  <c r="AV109" i="1"/>
  <c r="AV141" i="1"/>
  <c r="AU141" i="1"/>
  <c r="AW141" i="1"/>
  <c r="AW207" i="1"/>
  <c r="AV207" i="1"/>
  <c r="AU207" i="1"/>
  <c r="AV214" i="1"/>
  <c r="AU214" i="1"/>
  <c r="AW214" i="1"/>
  <c r="AV26" i="1"/>
  <c r="AU26" i="1"/>
  <c r="AW52" i="1"/>
  <c r="AV52" i="1"/>
  <c r="AW71" i="1"/>
  <c r="AV71" i="1"/>
  <c r="AU71" i="1"/>
  <c r="AV25" i="1"/>
  <c r="AW26" i="1"/>
  <c r="AV31" i="1"/>
  <c r="AU52" i="1"/>
  <c r="AW58" i="1"/>
  <c r="AV58" i="1"/>
  <c r="AU59" i="1"/>
  <c r="AW59" i="1"/>
  <c r="AW64" i="1"/>
  <c r="AV64" i="1"/>
  <c r="AU72" i="1"/>
  <c r="AW78" i="1"/>
  <c r="AV78" i="1"/>
  <c r="AU79" i="1"/>
  <c r="AW79" i="1"/>
  <c r="AW84" i="1"/>
  <c r="AV84" i="1"/>
  <c r="AU85" i="1"/>
  <c r="AW85" i="1"/>
  <c r="AW90" i="1"/>
  <c r="AV90" i="1"/>
  <c r="AW94" i="1"/>
  <c r="AV94" i="1"/>
  <c r="AU94" i="1"/>
  <c r="AW99" i="1"/>
  <c r="AV99" i="1"/>
  <c r="AU103" i="1"/>
  <c r="AW103" i="1"/>
  <c r="AV103" i="1"/>
  <c r="AW110" i="1"/>
  <c r="AV110" i="1"/>
  <c r="AU110" i="1"/>
  <c r="AW121" i="1"/>
  <c r="AV121" i="1"/>
  <c r="AU121" i="1"/>
  <c r="AV123" i="1"/>
  <c r="AU123" i="1"/>
  <c r="AU128" i="1"/>
  <c r="AW128" i="1"/>
  <c r="AV128" i="1"/>
  <c r="AV129" i="1"/>
  <c r="AW129" i="1"/>
  <c r="AU129" i="1"/>
  <c r="AV133" i="1"/>
  <c r="AW133" i="1"/>
  <c r="AU133" i="1"/>
  <c r="AW134" i="1"/>
  <c r="AV134" i="1"/>
  <c r="AU134" i="1"/>
  <c r="AW51" i="1"/>
  <c r="AV51" i="1"/>
  <c r="AU51" i="1"/>
  <c r="AU73" i="1"/>
  <c r="AW73" i="1"/>
  <c r="AU164" i="1"/>
  <c r="AW164" i="1"/>
  <c r="AV164" i="1"/>
  <c r="AU24" i="1"/>
  <c r="AW25" i="1"/>
  <c r="AU28" i="1"/>
  <c r="AU30" i="1"/>
  <c r="AW31" i="1"/>
  <c r="AW36" i="1"/>
  <c r="AV36" i="1"/>
  <c r="AU37" i="1"/>
  <c r="AW37" i="1"/>
  <c r="AU58" i="1"/>
  <c r="AU64" i="1"/>
  <c r="AV73" i="1"/>
  <c r="AU78" i="1"/>
  <c r="AU84" i="1"/>
  <c r="AU90" i="1"/>
  <c r="AU95" i="1"/>
  <c r="AW95" i="1"/>
  <c r="AV95" i="1"/>
  <c r="AU99" i="1"/>
  <c r="AW100" i="1"/>
  <c r="AV100" i="1"/>
  <c r="AU100" i="1"/>
  <c r="AW107" i="1"/>
  <c r="AV107" i="1"/>
  <c r="AW114" i="1"/>
  <c r="AV114" i="1"/>
  <c r="AU114" i="1"/>
  <c r="AW123" i="1"/>
  <c r="AV32" i="1"/>
  <c r="AU32" i="1"/>
  <c r="AV40" i="1"/>
  <c r="AU40" i="1"/>
  <c r="AU53" i="1"/>
  <c r="AW53" i="1"/>
  <c r="AV98" i="1"/>
  <c r="AU98" i="1"/>
  <c r="AW98" i="1"/>
  <c r="AV119" i="1"/>
  <c r="AU119" i="1"/>
  <c r="AW119" i="1"/>
  <c r="AU168" i="1"/>
  <c r="AW168" i="1"/>
  <c r="AV168" i="1"/>
  <c r="AW23" i="1"/>
  <c r="AV23" i="1"/>
  <c r="AV24" i="1"/>
  <c r="AW27" i="1"/>
  <c r="AV27" i="1"/>
  <c r="AV28" i="1"/>
  <c r="AV30" i="1"/>
  <c r="AW33" i="1"/>
  <c r="AV33" i="1"/>
  <c r="AU33" i="1"/>
  <c r="AW41" i="1"/>
  <c r="AV41" i="1"/>
  <c r="AU41" i="1"/>
  <c r="AW42" i="1"/>
  <c r="AV42" i="1"/>
  <c r="AU43" i="1"/>
  <c r="AW43" i="1"/>
  <c r="AW46" i="1"/>
  <c r="AV46" i="1"/>
  <c r="AU47" i="1"/>
  <c r="AW47" i="1"/>
  <c r="AV54" i="1"/>
  <c r="AU54" i="1"/>
  <c r="AU61" i="1"/>
  <c r="AW61" i="1"/>
  <c r="AW66" i="1"/>
  <c r="AV66" i="1"/>
  <c r="AU67" i="1"/>
  <c r="AW67" i="1"/>
  <c r="AU81" i="1"/>
  <c r="AW81" i="1"/>
  <c r="AV85" i="1"/>
  <c r="AU87" i="1"/>
  <c r="AW87" i="1"/>
  <c r="AW92" i="1"/>
  <c r="AV92" i="1"/>
  <c r="AW93" i="1"/>
  <c r="AU93" i="1"/>
  <c r="AU97" i="1"/>
  <c r="AW97" i="1"/>
  <c r="AV97" i="1"/>
  <c r="AW105" i="1"/>
  <c r="AV105" i="1"/>
  <c r="AW108" i="1"/>
  <c r="AV108" i="1"/>
  <c r="AU108" i="1"/>
  <c r="AV113" i="1"/>
  <c r="AU113" i="1"/>
  <c r="AW113" i="1"/>
  <c r="AW120" i="1"/>
  <c r="AV120" i="1"/>
  <c r="AU120" i="1"/>
  <c r="AW126" i="1"/>
  <c r="AV126" i="1"/>
  <c r="AU126" i="1"/>
  <c r="AV131" i="1"/>
  <c r="AU131" i="1"/>
  <c r="AW131" i="1"/>
  <c r="AW111" i="1"/>
  <c r="AV111" i="1"/>
  <c r="AU122" i="1"/>
  <c r="AW122" i="1"/>
  <c r="AW124" i="1"/>
  <c r="AV124" i="1"/>
  <c r="AU124" i="1"/>
  <c r="AU132" i="1"/>
  <c r="AW132" i="1"/>
  <c r="AV135" i="1"/>
  <c r="AU135" i="1"/>
  <c r="AU138" i="1"/>
  <c r="AW138" i="1"/>
  <c r="AV138" i="1"/>
  <c r="AU144" i="1"/>
  <c r="AW144" i="1"/>
  <c r="AV144" i="1"/>
  <c r="AW148" i="1"/>
  <c r="AV148" i="1"/>
  <c r="AU148" i="1"/>
  <c r="AW149" i="1"/>
  <c r="AV149" i="1"/>
  <c r="AU149" i="1"/>
  <c r="AV159" i="1"/>
  <c r="AU159" i="1"/>
  <c r="AW159" i="1"/>
  <c r="AW162" i="1"/>
  <c r="AV162" i="1"/>
  <c r="AU162" i="1"/>
  <c r="AW163" i="1"/>
  <c r="AV163" i="1"/>
  <c r="AU163" i="1"/>
  <c r="AV167" i="1"/>
  <c r="AU167" i="1"/>
  <c r="AW167" i="1"/>
  <c r="AU111" i="1"/>
  <c r="AU112" i="1"/>
  <c r="AW112" i="1"/>
  <c r="AW117" i="1"/>
  <c r="AV117" i="1"/>
  <c r="AU136" i="1"/>
  <c r="AW136" i="1"/>
  <c r="AV139" i="1"/>
  <c r="AU139" i="1"/>
  <c r="AW139" i="1"/>
  <c r="AW142" i="1"/>
  <c r="AV142" i="1"/>
  <c r="AU142" i="1"/>
  <c r="AW143" i="1"/>
  <c r="AV143" i="1"/>
  <c r="AU143" i="1"/>
  <c r="AV147" i="1"/>
  <c r="AU147" i="1"/>
  <c r="AW147" i="1"/>
  <c r="AW154" i="1"/>
  <c r="AV154" i="1"/>
  <c r="AU154" i="1"/>
  <c r="AV161" i="1"/>
  <c r="AU161" i="1"/>
  <c r="AW161" i="1"/>
  <c r="AW115" i="1"/>
  <c r="AV115" i="1"/>
  <c r="AU117" i="1"/>
  <c r="AU118" i="1"/>
  <c r="AW118" i="1"/>
  <c r="AV122" i="1"/>
  <c r="AV127" i="1"/>
  <c r="AU127" i="1"/>
  <c r="AW130" i="1"/>
  <c r="AV130" i="1"/>
  <c r="AU130" i="1"/>
  <c r="AV132" i="1"/>
  <c r="AW135" i="1"/>
  <c r="AV153" i="1"/>
  <c r="AU153" i="1"/>
  <c r="AW153" i="1"/>
  <c r="AW178" i="1"/>
  <c r="AV178" i="1"/>
  <c r="AU178" i="1"/>
  <c r="AW183" i="1"/>
  <c r="AV183" i="1"/>
  <c r="AU183" i="1"/>
  <c r="AW205" i="1"/>
  <c r="AV205" i="1"/>
  <c r="AU205" i="1"/>
  <c r="AU213" i="1"/>
  <c r="AW213" i="1"/>
  <c r="AV213" i="1"/>
  <c r="AW215" i="1"/>
  <c r="AV215" i="1"/>
  <c r="AU215" i="1"/>
  <c r="AU146" i="1"/>
  <c r="AW146" i="1"/>
  <c r="AW151" i="1"/>
  <c r="AV151" i="1"/>
  <c r="AU152" i="1"/>
  <c r="AW152" i="1"/>
  <c r="AU166" i="1"/>
  <c r="AW166" i="1"/>
  <c r="AV177" i="1"/>
  <c r="AU177" i="1"/>
  <c r="AW177" i="1"/>
  <c r="AV182" i="1"/>
  <c r="AU182" i="1"/>
  <c r="AW182" i="1"/>
  <c r="AV204" i="1"/>
  <c r="AU204" i="1"/>
  <c r="AW204" i="1"/>
  <c r="AW211" i="1"/>
  <c r="AV211" i="1"/>
  <c r="AU211" i="1"/>
  <c r="AW156" i="1"/>
  <c r="AV156" i="1"/>
  <c r="AU156" i="1"/>
  <c r="AW157" i="1"/>
  <c r="AV157" i="1"/>
  <c r="AU158" i="1"/>
  <c r="AW158" i="1"/>
  <c r="AV169" i="1"/>
  <c r="AU169" i="1"/>
  <c r="AW169" i="1"/>
  <c r="AV188" i="1"/>
  <c r="AU188" i="1"/>
  <c r="AW189" i="1"/>
  <c r="AV189" i="1"/>
  <c r="AU189" i="1"/>
  <c r="AV198" i="1"/>
  <c r="AU198" i="1"/>
  <c r="AV210" i="1"/>
  <c r="AU210" i="1"/>
  <c r="AW210" i="1"/>
  <c r="AV218" i="1"/>
  <c r="AU218" i="1"/>
  <c r="AW218" i="1"/>
  <c r="AW172" i="1"/>
  <c r="AV172" i="1"/>
  <c r="AU172" i="1"/>
  <c r="AW173" i="1"/>
  <c r="AV173" i="1"/>
  <c r="AU174" i="1"/>
  <c r="AW174" i="1"/>
  <c r="AW186" i="1"/>
  <c r="AV186" i="1"/>
  <c r="AU187" i="1"/>
  <c r="AW187" i="1"/>
  <c r="AW190" i="1"/>
  <c r="AV190" i="1"/>
  <c r="AW193" i="1"/>
  <c r="AV193" i="1"/>
  <c r="AU193" i="1"/>
  <c r="AW194" i="1"/>
  <c r="AV194" i="1"/>
  <c r="AU197" i="1"/>
  <c r="AW197" i="1"/>
  <c r="AW199" i="1"/>
  <c r="AV199" i="1"/>
  <c r="AU199" i="1"/>
  <c r="AW202" i="1"/>
  <c r="AV202" i="1"/>
  <c r="AW208" i="1"/>
  <c r="AV208" i="1"/>
  <c r="AW216" i="1"/>
  <c r="AV216" i="1"/>
  <c r="AU173" i="1"/>
  <c r="AU195" i="1"/>
  <c r="AW195" i="1"/>
  <c r="AW200" i="1"/>
  <c r="AV200" i="1"/>
  <c r="AU203" i="1"/>
  <c r="AW203" i="1"/>
  <c r="AU209" i="1"/>
  <c r="AW209" i="1"/>
  <c r="AU216" i="1"/>
  <c r="AU217" i="1"/>
  <c r="AW217" i="1"/>
  <c r="AV171" i="1"/>
  <c r="AU171" i="1"/>
  <c r="AV174" i="1"/>
  <c r="AU176" i="1"/>
  <c r="AW176" i="1"/>
  <c r="AW179" i="1"/>
  <c r="AV179" i="1"/>
  <c r="AU181" i="1"/>
  <c r="AW181" i="1"/>
  <c r="AW184" i="1"/>
  <c r="AV184" i="1"/>
  <c r="AV187" i="1"/>
  <c r="AV197" i="1"/>
  <c r="AU200" i="1"/>
  <c r="AW212" i="1"/>
  <c r="AV212" i="1"/>
</calcChain>
</file>

<file path=xl/sharedStrings.xml><?xml version="1.0" encoding="utf-8"?>
<sst xmlns="http://schemas.openxmlformats.org/spreadsheetml/2006/main" count="1386" uniqueCount="408">
  <si>
    <t>Cruise</t>
  </si>
  <si>
    <t>Julian Day</t>
  </si>
  <si>
    <t>Cruise Date</t>
  </si>
  <si>
    <t>Year</t>
  </si>
  <si>
    <t>Month</t>
  </si>
  <si>
    <t>Day</t>
  </si>
  <si>
    <t>Cycle</t>
  </si>
  <si>
    <t>Station</t>
  </si>
  <si>
    <t>Lat</t>
  </si>
  <si>
    <t>Long</t>
  </si>
  <si>
    <t>Day-Night</t>
  </si>
  <si>
    <t>Tow (ID)</t>
  </si>
  <si>
    <t>Season</t>
  </si>
  <si>
    <t>Time IN</t>
  </si>
  <si>
    <t>Time OUT</t>
  </si>
  <si>
    <t>Tow Duration</t>
  </si>
  <si>
    <t>Vol (m3)</t>
  </si>
  <si>
    <t>Depth (m)</t>
  </si>
  <si>
    <t>Split</t>
  </si>
  <si>
    <t>Filter no (ID)</t>
  </si>
  <si>
    <t>Size fraction (mm)</t>
  </si>
  <si>
    <t>Total WW (g)</t>
  </si>
  <si>
    <t>Total DW (g)</t>
  </si>
  <si>
    <t>Biomass (g WW m-3)</t>
  </si>
  <si>
    <t>Biomass (g WW m-2)</t>
  </si>
  <si>
    <t>Biomass (mg DW m-3)</t>
  </si>
  <si>
    <t>Biomass (mg DW m-2)</t>
  </si>
  <si>
    <t>%N</t>
  </si>
  <si>
    <t>%C</t>
  </si>
  <si>
    <t>C:N</t>
  </si>
  <si>
    <t>Biomass (mg C m-3)</t>
  </si>
  <si>
    <t>Biomass (mg C m-2)</t>
  </si>
  <si>
    <t>Biomass (mg N m-3)</t>
  </si>
  <si>
    <t>Biomass (mg N m-2)</t>
  </si>
  <si>
    <t>15N</t>
  </si>
  <si>
    <t>13C</t>
  </si>
  <si>
    <t>Sum of Fraction weight (g)</t>
  </si>
  <si>
    <t>Sum of Weighed Chl a</t>
  </si>
  <si>
    <t>Sum of Weighed Phaeo</t>
  </si>
  <si>
    <t>GF chl a (ug)</t>
  </si>
  <si>
    <t>GF phaeo (ug)</t>
  </si>
  <si>
    <t>GF chl a in tow (ug)</t>
  </si>
  <si>
    <t>GF phaeo in tow (ug)</t>
  </si>
  <si>
    <t>GF Chl a (ug m-2)</t>
  </si>
  <si>
    <t>GF Phaeo (ug m-2)</t>
  </si>
  <si>
    <t>Estimated grazing (ug pigment m-2 d-1)</t>
  </si>
  <si>
    <t>Biomass specific grazing (ug pigment g WW d-1)</t>
  </si>
  <si>
    <t>Biomass specific grazing (ug pigment mg DW d-1)</t>
  </si>
  <si>
    <t>Biomass specific grazing (ug pigment mg C d-1)</t>
  </si>
  <si>
    <t>NF 17-04</t>
  </si>
  <si>
    <t>26 04.836 N</t>
  </si>
  <si>
    <t>087 48.774 W</t>
  </si>
  <si>
    <t>NF1</t>
  </si>
  <si>
    <t>1</t>
  </si>
  <si>
    <t>&gt;5</t>
  </si>
  <si>
    <t>2</t>
  </si>
  <si>
    <t>2-5</t>
  </si>
  <si>
    <t>3</t>
  </si>
  <si>
    <t>1-2</t>
  </si>
  <si>
    <t>4</t>
  </si>
  <si>
    <t>0.5-1</t>
  </si>
  <si>
    <t>5</t>
  </si>
  <si>
    <t>0.2-0.5</t>
  </si>
  <si>
    <t>26 01.711 N</t>
  </si>
  <si>
    <t>087 55.820 W</t>
  </si>
  <si>
    <t>NF2</t>
  </si>
  <si>
    <t>10</t>
  </si>
  <si>
    <t>7</t>
  </si>
  <si>
    <t>8</t>
  </si>
  <si>
    <t>9</t>
  </si>
  <si>
    <t>25 56.102 N</t>
  </si>
  <si>
    <t>087 58.725 W</t>
  </si>
  <si>
    <t>NF3</t>
  </si>
  <si>
    <t>11</t>
  </si>
  <si>
    <t>12</t>
  </si>
  <si>
    <t>13</t>
  </si>
  <si>
    <t>14</t>
  </si>
  <si>
    <t>6</t>
  </si>
  <si>
    <t>25 51.545 N</t>
  </si>
  <si>
    <t>088 07.242 W</t>
  </si>
  <si>
    <t>NF4</t>
  </si>
  <si>
    <t>16</t>
  </si>
  <si>
    <t>17</t>
  </si>
  <si>
    <t>18</t>
  </si>
  <si>
    <t>19</t>
  </si>
  <si>
    <t>25 44.770 N</t>
  </si>
  <si>
    <t>088 08.601 W</t>
  </si>
  <si>
    <t>NF5</t>
  </si>
  <si>
    <t>15</t>
  </si>
  <si>
    <t>20</t>
  </si>
  <si>
    <t>21</t>
  </si>
  <si>
    <t>22</t>
  </si>
  <si>
    <t>23</t>
  </si>
  <si>
    <t>25 36.581 N</t>
  </si>
  <si>
    <t>088 14.106 W</t>
  </si>
  <si>
    <t>NF6</t>
  </si>
  <si>
    <t>25</t>
  </si>
  <si>
    <t>26</t>
  </si>
  <si>
    <t>27</t>
  </si>
  <si>
    <t>28</t>
  </si>
  <si>
    <t>25 25.710 N</t>
  </si>
  <si>
    <t>088 15.813 W</t>
  </si>
  <si>
    <t>NF7</t>
  </si>
  <si>
    <t>24</t>
  </si>
  <si>
    <t>29</t>
  </si>
  <si>
    <t>30</t>
  </si>
  <si>
    <t>31</t>
  </si>
  <si>
    <t>32</t>
  </si>
  <si>
    <t>25 57.888 N</t>
  </si>
  <si>
    <t>089 14.648 W</t>
  </si>
  <si>
    <t>NF8</t>
  </si>
  <si>
    <t>33</t>
  </si>
  <si>
    <t>34</t>
  </si>
  <si>
    <t>35</t>
  </si>
  <si>
    <t>36</t>
  </si>
  <si>
    <t>37</t>
  </si>
  <si>
    <t>25 54.985 N</t>
  </si>
  <si>
    <t>089 17.941 W</t>
  </si>
  <si>
    <t>NF9</t>
  </si>
  <si>
    <t>38</t>
  </si>
  <si>
    <t>39</t>
  </si>
  <si>
    <t>40</t>
  </si>
  <si>
    <t>41</t>
  </si>
  <si>
    <t>42</t>
  </si>
  <si>
    <t>25 54.454 N</t>
  </si>
  <si>
    <t>089 20.790 W</t>
  </si>
  <si>
    <t>NF10</t>
  </si>
  <si>
    <t>43</t>
  </si>
  <si>
    <t>44</t>
  </si>
  <si>
    <t>45</t>
  </si>
  <si>
    <t>46</t>
  </si>
  <si>
    <t>47</t>
  </si>
  <si>
    <t>25 52.072 N</t>
  </si>
  <si>
    <t>089 19.330 W</t>
  </si>
  <si>
    <t>NF11</t>
  </si>
  <si>
    <t>48</t>
  </si>
  <si>
    <t>49</t>
  </si>
  <si>
    <t>50</t>
  </si>
  <si>
    <t>51</t>
  </si>
  <si>
    <t>52</t>
  </si>
  <si>
    <t>P11</t>
  </si>
  <si>
    <t>P</t>
  </si>
  <si>
    <t>26 37.507 N</t>
  </si>
  <si>
    <t>090 11.104 W</t>
  </si>
  <si>
    <t>NF12</t>
  </si>
  <si>
    <t>53</t>
  </si>
  <si>
    <t>54</t>
  </si>
  <si>
    <t>55</t>
  </si>
  <si>
    <t>56</t>
  </si>
  <si>
    <t>57</t>
  </si>
  <si>
    <t>26 40.250 N</t>
  </si>
  <si>
    <t>090 11.018 W</t>
  </si>
  <si>
    <t>NF13</t>
  </si>
  <si>
    <t>58</t>
  </si>
  <si>
    <t>59</t>
  </si>
  <si>
    <t>60</t>
  </si>
  <si>
    <t>61</t>
  </si>
  <si>
    <t>62</t>
  </si>
  <si>
    <t>26 45.206 N</t>
  </si>
  <si>
    <t>090 06.571 W</t>
  </si>
  <si>
    <t>NF15</t>
  </si>
  <si>
    <t>68</t>
  </si>
  <si>
    <t>69</t>
  </si>
  <si>
    <t>70</t>
  </si>
  <si>
    <t>0.5-2</t>
  </si>
  <si>
    <t>71</t>
  </si>
  <si>
    <t>26 42.384 N</t>
  </si>
  <si>
    <t>090 07.374 W</t>
  </si>
  <si>
    <t>NF14</t>
  </si>
  <si>
    <t>63</t>
  </si>
  <si>
    <t>64</t>
  </si>
  <si>
    <t>65</t>
  </si>
  <si>
    <t>66</t>
  </si>
  <si>
    <t>67</t>
  </si>
  <si>
    <t>P14</t>
  </si>
  <si>
    <t>26 45.360 N</t>
  </si>
  <si>
    <t>090 07.230 W</t>
  </si>
  <si>
    <t>NF16</t>
  </si>
  <si>
    <t>72</t>
  </si>
  <si>
    <t>73</t>
  </si>
  <si>
    <t>74</t>
  </si>
  <si>
    <t>75</t>
  </si>
  <si>
    <t>76</t>
  </si>
  <si>
    <t>26 46.414 N</t>
  </si>
  <si>
    <t>090 02.620 W</t>
  </si>
  <si>
    <t>NF17</t>
  </si>
  <si>
    <t>77</t>
  </si>
  <si>
    <t>78</t>
  </si>
  <si>
    <t>79</t>
  </si>
  <si>
    <t>80</t>
  </si>
  <si>
    <t>81</t>
  </si>
  <si>
    <t>P17</t>
  </si>
  <si>
    <t>26 47.600 N</t>
  </si>
  <si>
    <t>090 00.667 W</t>
  </si>
  <si>
    <t>NF18</t>
  </si>
  <si>
    <t>82</t>
  </si>
  <si>
    <t>83</t>
  </si>
  <si>
    <t>84</t>
  </si>
  <si>
    <t>85</t>
  </si>
  <si>
    <t>86</t>
  </si>
  <si>
    <t>26 48.422 N</t>
  </si>
  <si>
    <t>089 58.662 W</t>
  </si>
  <si>
    <t>NF19</t>
  </si>
  <si>
    <t>87</t>
  </si>
  <si>
    <t>88</t>
  </si>
  <si>
    <t>89</t>
  </si>
  <si>
    <t>90</t>
  </si>
  <si>
    <t>91</t>
  </si>
  <si>
    <t>NF 18-02</t>
  </si>
  <si>
    <t>28 19.3792 N</t>
  </si>
  <si>
    <t>087 18.4212 W</t>
  </si>
  <si>
    <t>NF37</t>
  </si>
  <si>
    <t>177</t>
  </si>
  <si>
    <t>178</t>
  </si>
  <si>
    <t>179</t>
  </si>
  <si>
    <t>180</t>
  </si>
  <si>
    <t>181</t>
  </si>
  <si>
    <t>28 20.78 N</t>
  </si>
  <si>
    <t>087 16.228 W</t>
  </si>
  <si>
    <t>NF36</t>
  </si>
  <si>
    <t>172</t>
  </si>
  <si>
    <t>173</t>
  </si>
  <si>
    <t>174</t>
  </si>
  <si>
    <t>175</t>
  </si>
  <si>
    <t>176</t>
  </si>
  <si>
    <t>28 12.414 N</t>
  </si>
  <si>
    <t>087 31.984 W</t>
  </si>
  <si>
    <t>NF40</t>
  </si>
  <si>
    <t>187</t>
  </si>
  <si>
    <t>192</t>
  </si>
  <si>
    <t>193</t>
  </si>
  <si>
    <t>194</t>
  </si>
  <si>
    <t>195</t>
  </si>
  <si>
    <t>28 12.4968 N</t>
  </si>
  <si>
    <t>087 33.4788 W</t>
  </si>
  <si>
    <t>NF41</t>
  </si>
  <si>
    <t>197</t>
  </si>
  <si>
    <t>198</t>
  </si>
  <si>
    <t>199</t>
  </si>
  <si>
    <t>200</t>
  </si>
  <si>
    <t>28 09.576 N</t>
  </si>
  <si>
    <t>087 37.4764 W</t>
  </si>
  <si>
    <t>NF42</t>
  </si>
  <si>
    <t>P42</t>
  </si>
  <si>
    <t>196</t>
  </si>
  <si>
    <t>201</t>
  </si>
  <si>
    <t>202</t>
  </si>
  <si>
    <t>203</t>
  </si>
  <si>
    <t>204</t>
  </si>
  <si>
    <t>28 11.2652 N</t>
  </si>
  <si>
    <t>087 38.3408 W</t>
  </si>
  <si>
    <t>NF43</t>
  </si>
  <si>
    <t>206</t>
  </si>
  <si>
    <t>207</t>
  </si>
  <si>
    <t>208</t>
  </si>
  <si>
    <t>209</t>
  </si>
  <si>
    <t>28 10.4188 N</t>
  </si>
  <si>
    <t>087 40.4584 W</t>
  </si>
  <si>
    <t>NF44</t>
  </si>
  <si>
    <t>205</t>
  </si>
  <si>
    <t>210</t>
  </si>
  <si>
    <t>211</t>
  </si>
  <si>
    <t>212</t>
  </si>
  <si>
    <t>213</t>
  </si>
  <si>
    <t>(blank)</t>
  </si>
  <si>
    <t>24 58.264 N</t>
  </si>
  <si>
    <t>084 28.156 W</t>
  </si>
  <si>
    <t>NF20</t>
  </si>
  <si>
    <t>92</t>
  </si>
  <si>
    <t>93</t>
  </si>
  <si>
    <t>94</t>
  </si>
  <si>
    <t>95</t>
  </si>
  <si>
    <t>96</t>
  </si>
  <si>
    <t>25 05.734 N</t>
  </si>
  <si>
    <t>084 42.124 W</t>
  </si>
  <si>
    <t>NF21</t>
  </si>
  <si>
    <t>100</t>
  </si>
  <si>
    <t>101</t>
  </si>
  <si>
    <t>97</t>
  </si>
  <si>
    <t>98</t>
  </si>
  <si>
    <t>99</t>
  </si>
  <si>
    <t>25 12.756 N</t>
  </si>
  <si>
    <t>084 54.928 W</t>
  </si>
  <si>
    <t>NF22</t>
  </si>
  <si>
    <t>102</t>
  </si>
  <si>
    <t>103</t>
  </si>
  <si>
    <t>104</t>
  </si>
  <si>
    <t>105</t>
  </si>
  <si>
    <t>106</t>
  </si>
  <si>
    <t>25 22.84 N</t>
  </si>
  <si>
    <t>085 07.336 W</t>
  </si>
  <si>
    <t>NF23</t>
  </si>
  <si>
    <t>107</t>
  </si>
  <si>
    <t>108</t>
  </si>
  <si>
    <t>109</t>
  </si>
  <si>
    <t>110</t>
  </si>
  <si>
    <t>111</t>
  </si>
  <si>
    <t>25 59.677 N</t>
  </si>
  <si>
    <t>084 19.026 W</t>
  </si>
  <si>
    <t>NF24</t>
  </si>
  <si>
    <t>112</t>
  </si>
  <si>
    <t>113</t>
  </si>
  <si>
    <t>114</t>
  </si>
  <si>
    <t>115</t>
  </si>
  <si>
    <t>116</t>
  </si>
  <si>
    <t>26 59.5352 N</t>
  </si>
  <si>
    <t>088 53.4992 W</t>
  </si>
  <si>
    <t>NF25</t>
  </si>
  <si>
    <t>117</t>
  </si>
  <si>
    <t>118</t>
  </si>
  <si>
    <t>119</t>
  </si>
  <si>
    <t>120</t>
  </si>
  <si>
    <t>121</t>
  </si>
  <si>
    <t>27 00.684 N</t>
  </si>
  <si>
    <t>089 09.468 W</t>
  </si>
  <si>
    <t>NF26</t>
  </si>
  <si>
    <t>122</t>
  </si>
  <si>
    <t>123</t>
  </si>
  <si>
    <t>124</t>
  </si>
  <si>
    <t>125</t>
  </si>
  <si>
    <t>126</t>
  </si>
  <si>
    <t>27 22.856 N</t>
  </si>
  <si>
    <t>089 33.781 W</t>
  </si>
  <si>
    <t>NF28</t>
  </si>
  <si>
    <t>132</t>
  </si>
  <si>
    <t>133</t>
  </si>
  <si>
    <t>134</t>
  </si>
  <si>
    <t>135</t>
  </si>
  <si>
    <t>136</t>
  </si>
  <si>
    <t>27 29.807 N</t>
  </si>
  <si>
    <t>089 40.742 W</t>
  </si>
  <si>
    <t>NF27</t>
  </si>
  <si>
    <t>127</t>
  </si>
  <si>
    <t>128</t>
  </si>
  <si>
    <t>129</t>
  </si>
  <si>
    <t>130</t>
  </si>
  <si>
    <t>131</t>
  </si>
  <si>
    <t>27 04.624 N</t>
  </si>
  <si>
    <t>089 19.12 W</t>
  </si>
  <si>
    <t>NF29</t>
  </si>
  <si>
    <t>137</t>
  </si>
  <si>
    <t>138</t>
  </si>
  <si>
    <t>139</t>
  </si>
  <si>
    <t>140</t>
  </si>
  <si>
    <t>141</t>
  </si>
  <si>
    <t>26 47.564 N</t>
  </si>
  <si>
    <t>089 12.144 W</t>
  </si>
  <si>
    <t>NF30</t>
  </si>
  <si>
    <t>142</t>
  </si>
  <si>
    <t>143</t>
  </si>
  <si>
    <t>144</t>
  </si>
  <si>
    <t>145</t>
  </si>
  <si>
    <t>146</t>
  </si>
  <si>
    <t>26 26.204 N</t>
  </si>
  <si>
    <t>089 08.6 W</t>
  </si>
  <si>
    <t>NF31</t>
  </si>
  <si>
    <t>147</t>
  </si>
  <si>
    <t>148</t>
  </si>
  <si>
    <t>149</t>
  </si>
  <si>
    <t>150</t>
  </si>
  <si>
    <t>151</t>
  </si>
  <si>
    <t>P31</t>
  </si>
  <si>
    <t>26 12.36 N</t>
  </si>
  <si>
    <t>089 03.216 W</t>
  </si>
  <si>
    <t>NF32</t>
  </si>
  <si>
    <t>152</t>
  </si>
  <si>
    <t>153</t>
  </si>
  <si>
    <t>154</t>
  </si>
  <si>
    <t>155</t>
  </si>
  <si>
    <t>156</t>
  </si>
  <si>
    <t>25 59.24 N</t>
  </si>
  <si>
    <t>089 02.528 W</t>
  </si>
  <si>
    <t>NF33</t>
  </si>
  <si>
    <t>157</t>
  </si>
  <si>
    <t>158</t>
  </si>
  <si>
    <t>159</t>
  </si>
  <si>
    <t>160</t>
  </si>
  <si>
    <t>161</t>
  </si>
  <si>
    <t>25 48.72 N</t>
  </si>
  <si>
    <t>089 06.216 W</t>
  </si>
  <si>
    <t>NF34</t>
  </si>
  <si>
    <t>162</t>
  </si>
  <si>
    <t>163</t>
  </si>
  <si>
    <t>164</t>
  </si>
  <si>
    <t>165</t>
  </si>
  <si>
    <t>166</t>
  </si>
  <si>
    <t>25 37.1884 N</t>
  </si>
  <si>
    <t>089 14.2328 W</t>
  </si>
  <si>
    <t>NF35</t>
  </si>
  <si>
    <t>167</t>
  </si>
  <si>
    <t>168</t>
  </si>
  <si>
    <t>169</t>
  </si>
  <si>
    <t>170</t>
  </si>
  <si>
    <t>171</t>
  </si>
  <si>
    <t>28 15.504 N</t>
  </si>
  <si>
    <t>087 24.2304 W</t>
  </si>
  <si>
    <t>NF38</t>
  </si>
  <si>
    <t>183</t>
  </si>
  <si>
    <t>184</t>
  </si>
  <si>
    <t>185</t>
  </si>
  <si>
    <t>186</t>
  </si>
  <si>
    <t>28 15.4788 N</t>
  </si>
  <si>
    <t>087 26.096 W</t>
  </si>
  <si>
    <t>NF39</t>
  </si>
  <si>
    <t>188</t>
  </si>
  <si>
    <t>189</t>
  </si>
  <si>
    <t>190</t>
  </si>
  <si>
    <t>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</si>
</sst>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2" borderId="3" xfId="0" applyNumberFormat="1" applyFon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4" fontId="0" fillId="0" borderId="4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2" borderId="3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2" borderId="3" xfId="0" applyNumberFormat="1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45"/>
  <sheetViews>
    <sheetView tabSelected="1" workbookViewId="0">
      <pane ySplit="1" topLeftCell="A194" activePane="bottomLeft" state="frozen"/>
      <selection pane="bottomLeft" activeCell="D224" sqref="D224"/>
    </sheetView>
  </sheetViews>
  <sheetFormatPr defaultRowHeight="12.75" x14ac:dyDescent="0.2"/>
  <cols>
    <col min="1" max="1" width="17.42578125" style="8" customWidth="1"/>
    <col min="2" max="2" width="9.140625" style="8" bestFit="1" customWidth="1"/>
    <col min="3" max="3" width="16.85546875" style="13" customWidth="1"/>
    <col min="4" max="4" width="13.140625" style="8" customWidth="1"/>
    <col min="5" max="5" width="12.7109375" style="8" customWidth="1"/>
    <col min="6" max="6" width="8.28515625" style="8" customWidth="1"/>
    <col min="7" max="7" width="12" style="8" customWidth="1"/>
    <col min="8" max="8" width="17.28515625" style="10" customWidth="1"/>
    <col min="9" max="9" width="19" style="10" customWidth="1"/>
    <col min="10" max="10" width="16" style="10" customWidth="1"/>
    <col min="11" max="11" width="8.85546875" style="1" bestFit="1" customWidth="1"/>
    <col min="12" max="12" width="12.28515625" style="8" customWidth="1"/>
    <col min="13" max="13" width="6.85546875" style="8" bestFit="1" customWidth="1"/>
    <col min="14" max="14" width="15.42578125" style="21" customWidth="1"/>
    <col min="15" max="15" width="19" style="21" customWidth="1"/>
    <col min="16" max="16" width="11.42578125" style="26" bestFit="1" customWidth="1"/>
    <col min="17" max="17" width="17.5703125" style="8" customWidth="1"/>
    <col min="18" max="18" width="14.42578125" style="10" customWidth="1"/>
    <col min="19" max="19" width="8.28515625" style="8" customWidth="1"/>
    <col min="20" max="20" width="13.140625" style="8" bestFit="1" customWidth="1"/>
    <col min="21" max="21" width="15.42578125" style="10" bestFit="1" customWidth="1"/>
    <col min="22" max="22" width="19.28515625" style="8" customWidth="1"/>
    <col min="23" max="23" width="20.140625" style="8" customWidth="1"/>
    <col min="24" max="24" width="23.85546875" style="8" bestFit="1" customWidth="1"/>
    <col min="25" max="25" width="18.42578125" style="8" bestFit="1" customWidth="1"/>
    <col min="26" max="26" width="22.5703125" style="8" customWidth="1"/>
    <col min="27" max="27" width="24.85546875" style="8" customWidth="1"/>
    <col min="28" max="28" width="18.85546875" style="8" customWidth="1"/>
    <col min="29" max="29" width="17.85546875" style="1" customWidth="1"/>
    <col min="30" max="30" width="18.42578125" style="8" customWidth="1"/>
    <col min="31" max="31" width="27.42578125" style="10" customWidth="1"/>
    <col min="32" max="33" width="22.140625" style="10" customWidth="1"/>
    <col min="34" max="34" width="20.42578125" style="10" customWidth="1"/>
    <col min="35" max="35" width="9.140625" style="8" customWidth="1"/>
    <col min="36" max="36" width="10.42578125" style="8" customWidth="1"/>
    <col min="37" max="37" width="22.140625" style="8" bestFit="1" customWidth="1"/>
    <col min="38" max="38" width="30.28515625" style="8" customWidth="1"/>
    <col min="39" max="39" width="29.140625" style="8" customWidth="1"/>
    <col min="40" max="40" width="24.7109375" style="8" customWidth="1"/>
    <col min="41" max="41" width="19.85546875" style="8" customWidth="1"/>
    <col min="42" max="42" width="23" style="8" customWidth="1"/>
    <col min="43" max="43" width="22.42578125" style="8" customWidth="1"/>
    <col min="44" max="44" width="27" style="8" customWidth="1"/>
    <col min="45" max="45" width="19.42578125" style="8" bestFit="1" customWidth="1"/>
    <col min="46" max="46" width="43" style="10" customWidth="1"/>
    <col min="47" max="47" width="9.7109375" style="8" customWidth="1"/>
    <col min="48" max="48" width="8.7109375" style="8" customWidth="1"/>
    <col min="49" max="49" width="49.140625" style="8" customWidth="1"/>
    <col min="50" max="16384" width="9.140625" style="5"/>
  </cols>
  <sheetData>
    <row r="1" spans="1:49" x14ac:dyDescent="0.2">
      <c r="A1" s="6" t="s">
        <v>0</v>
      </c>
      <c r="B1" s="6" t="s">
        <v>1</v>
      </c>
      <c r="C1" s="1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6" t="s">
        <v>7</v>
      </c>
      <c r="I1" s="18" t="s">
        <v>8</v>
      </c>
      <c r="J1" s="18" t="s">
        <v>9</v>
      </c>
      <c r="K1" s="1" t="s">
        <v>10</v>
      </c>
      <c r="L1" s="6" t="s">
        <v>11</v>
      </c>
      <c r="M1" s="6" t="s">
        <v>12</v>
      </c>
      <c r="N1" s="19" t="s">
        <v>13</v>
      </c>
      <c r="O1" s="19" t="s">
        <v>14</v>
      </c>
      <c r="P1" s="24" t="s">
        <v>15</v>
      </c>
      <c r="Q1" s="6" t="s">
        <v>16</v>
      </c>
      <c r="R1" s="18" t="s">
        <v>17</v>
      </c>
      <c r="S1" s="6" t="s">
        <v>18</v>
      </c>
      <c r="T1" s="6" t="s">
        <v>19</v>
      </c>
      <c r="U1" s="18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8" t="s">
        <v>26</v>
      </c>
      <c r="AB1" s="6" t="s">
        <v>27</v>
      </c>
      <c r="AC1" s="1" t="s">
        <v>28</v>
      </c>
      <c r="AD1" s="30" t="s">
        <v>29</v>
      </c>
      <c r="AE1" s="35" t="s">
        <v>30</v>
      </c>
      <c r="AF1" s="18" t="s">
        <v>31</v>
      </c>
      <c r="AG1" s="35" t="s">
        <v>32</v>
      </c>
      <c r="AH1" s="1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31" t="s">
        <v>39</v>
      </c>
      <c r="AO1" s="29" t="s">
        <v>40</v>
      </c>
      <c r="AP1" s="29" t="s">
        <v>41</v>
      </c>
      <c r="AQ1" s="29" t="s">
        <v>42</v>
      </c>
      <c r="AR1" s="29" t="s">
        <v>43</v>
      </c>
      <c r="AS1" s="29" t="s">
        <v>44</v>
      </c>
      <c r="AT1" s="32" t="s">
        <v>45</v>
      </c>
      <c r="AU1" s="29" t="s">
        <v>46</v>
      </c>
      <c r="AV1" s="29" t="s">
        <v>47</v>
      </c>
      <c r="AW1" s="32" t="s">
        <v>48</v>
      </c>
    </row>
    <row r="2" spans="1:49" s="4" customFormat="1" x14ac:dyDescent="0.2">
      <c r="A2" s="7" t="s">
        <v>49</v>
      </c>
      <c r="B2" s="7">
        <v>130</v>
      </c>
      <c r="C2" s="12">
        <v>42865</v>
      </c>
      <c r="D2" s="7">
        <v>2017</v>
      </c>
      <c r="E2" s="7">
        <v>5</v>
      </c>
      <c r="F2" s="7">
        <v>10</v>
      </c>
      <c r="G2" s="7">
        <v>1</v>
      </c>
      <c r="H2" s="7">
        <v>7</v>
      </c>
      <c r="I2" s="7" t="s">
        <v>50</v>
      </c>
      <c r="J2" s="7" t="s">
        <v>51</v>
      </c>
      <c r="K2" s="4">
        <v>2</v>
      </c>
      <c r="L2" s="7" t="s">
        <v>52</v>
      </c>
      <c r="M2" s="7">
        <v>2</v>
      </c>
      <c r="N2" s="20">
        <v>0.97569444444444453</v>
      </c>
      <c r="O2" s="20">
        <v>0.98888888888888893</v>
      </c>
      <c r="P2" s="25">
        <v>1.3194444444444399E-2</v>
      </c>
      <c r="Q2" s="7">
        <v>301.46192036192002</v>
      </c>
      <c r="R2" s="7">
        <v>100</v>
      </c>
      <c r="S2" s="7">
        <v>0.5</v>
      </c>
      <c r="T2" s="7" t="s">
        <v>53</v>
      </c>
      <c r="U2" s="7" t="s">
        <v>54</v>
      </c>
      <c r="V2" s="7">
        <v>7.9810000000000006E-2</v>
      </c>
      <c r="W2" s="7">
        <v>3.1900000000000001E-3</v>
      </c>
      <c r="X2" s="7">
        <v>5.2948644329064271E-4</v>
      </c>
      <c r="Y2" s="7">
        <v>5.2948644329064272E-2</v>
      </c>
      <c r="Z2" s="7">
        <v>2.1163535322605568E-2</v>
      </c>
      <c r="AA2" s="7">
        <v>2.1163535322605567</v>
      </c>
      <c r="AB2" s="7">
        <v>5.6076190476190497</v>
      </c>
      <c r="AC2" s="4">
        <v>31.5369940122023</v>
      </c>
      <c r="AD2" s="7">
        <f>AC2/AB2</f>
        <v>5.6239544349205843</v>
      </c>
      <c r="AE2" s="7">
        <v>6.6743428674604357E-3</v>
      </c>
      <c r="AF2" s="7">
        <v>0.66743428674604355</v>
      </c>
      <c r="AG2" s="7">
        <v>1.1867704379000155E-3</v>
      </c>
      <c r="AH2" s="7">
        <v>0.11867704379000155</v>
      </c>
      <c r="AI2" s="25">
        <v>5.8374740257444504</v>
      </c>
      <c r="AJ2" s="25">
        <v>-17.694489309621101</v>
      </c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s="4" customFormat="1" x14ac:dyDescent="0.2">
      <c r="A3" s="7" t="s">
        <v>49</v>
      </c>
      <c r="B3" s="7">
        <v>130</v>
      </c>
      <c r="C3" s="12">
        <v>42865</v>
      </c>
      <c r="D3" s="7">
        <v>2017</v>
      </c>
      <c r="E3" s="7">
        <v>5</v>
      </c>
      <c r="F3" s="7">
        <v>10</v>
      </c>
      <c r="G3" s="7">
        <v>1</v>
      </c>
      <c r="H3" s="7">
        <v>7</v>
      </c>
      <c r="I3" s="7" t="s">
        <v>50</v>
      </c>
      <c r="J3" s="7" t="s">
        <v>51</v>
      </c>
      <c r="K3" s="4">
        <v>2</v>
      </c>
      <c r="L3" s="7" t="s">
        <v>52</v>
      </c>
      <c r="M3" s="7">
        <v>2</v>
      </c>
      <c r="N3" s="20">
        <v>0.97569444444444453</v>
      </c>
      <c r="O3" s="20">
        <v>0.98888888888888893</v>
      </c>
      <c r="P3" s="25">
        <v>1.3194444444444399E-2</v>
      </c>
      <c r="Q3" s="7">
        <v>301.46192036192002</v>
      </c>
      <c r="R3" s="7">
        <v>100</v>
      </c>
      <c r="S3" s="7">
        <v>0.5</v>
      </c>
      <c r="T3" s="7" t="s">
        <v>55</v>
      </c>
      <c r="U3" s="7" t="s">
        <v>56</v>
      </c>
      <c r="V3" s="7">
        <v>1.56216</v>
      </c>
      <c r="W3" s="7">
        <v>0.111805015159993</v>
      </c>
      <c r="X3" s="7">
        <v>1.0363896031210504E-2</v>
      </c>
      <c r="Y3" s="7">
        <v>1.0363896031210504</v>
      </c>
      <c r="Z3" s="7">
        <v>0.74175215911691605</v>
      </c>
      <c r="AA3" s="7">
        <v>74.175215911691609</v>
      </c>
      <c r="AB3" s="7">
        <v>10.1881217374175</v>
      </c>
      <c r="AC3" s="4">
        <v>34.969527904926899</v>
      </c>
      <c r="AD3" s="7">
        <f t="shared" ref="AD3:AD66" si="0">AC3/AB3</f>
        <v>3.4323822198252438</v>
      </c>
      <c r="AE3" s="7">
        <v>0.25938722826778776</v>
      </c>
      <c r="AF3" s="7">
        <v>25.938722826778775</v>
      </c>
      <c r="AG3" s="7">
        <v>7.5570612960754166E-2</v>
      </c>
      <c r="AH3" s="7">
        <v>7.5570612960754167</v>
      </c>
      <c r="AI3" s="25">
        <v>7.8492128989161003</v>
      </c>
      <c r="AJ3" s="25">
        <v>-20.7188888096568</v>
      </c>
      <c r="AK3" s="7">
        <v>0.79369000000000001</v>
      </c>
      <c r="AL3" s="7">
        <v>0.48153208458662816</v>
      </c>
      <c r="AM3" s="7">
        <v>0.37350392351234596</v>
      </c>
      <c r="AN3" s="7">
        <f>AL3/AK3</f>
        <v>0.60670045557664598</v>
      </c>
      <c r="AO3" s="7">
        <f>AM3/AK3</f>
        <v>0.47059169639575393</v>
      </c>
      <c r="AP3" s="7">
        <f>AN3*V3/AK3/S3</f>
        <v>2.3882452435676731</v>
      </c>
      <c r="AQ3" s="7">
        <f>AO3*V3/AK3/S3</f>
        <v>1.85246009006436</v>
      </c>
      <c r="AR3" s="7">
        <f>AP3/Q3*R3</f>
        <v>0.79222120017694642</v>
      </c>
      <c r="AS3" s="7">
        <f>AQ3/Q3*R3</f>
        <v>0.61449223432279254</v>
      </c>
      <c r="AT3" s="7">
        <f>AS3*2.1*24</f>
        <v>30.970408609868741</v>
      </c>
      <c r="AU3" s="7">
        <f>AT3/Y3</f>
        <v>29.882978868759835</v>
      </c>
      <c r="AV3" s="7">
        <f>AT3/AA3</f>
        <v>0.41753041402319852</v>
      </c>
      <c r="AW3" s="7">
        <f>AT3/AF3</f>
        <v>1.1939835595103134</v>
      </c>
    </row>
    <row r="4" spans="1:49" s="4" customFormat="1" x14ac:dyDescent="0.2">
      <c r="A4" s="7" t="s">
        <v>49</v>
      </c>
      <c r="B4" s="7">
        <v>130</v>
      </c>
      <c r="C4" s="12">
        <v>42865</v>
      </c>
      <c r="D4" s="7">
        <v>2017</v>
      </c>
      <c r="E4" s="7">
        <v>5</v>
      </c>
      <c r="F4" s="7">
        <v>10</v>
      </c>
      <c r="G4" s="7">
        <v>1</v>
      </c>
      <c r="H4" s="7">
        <v>7</v>
      </c>
      <c r="I4" s="7" t="s">
        <v>50</v>
      </c>
      <c r="J4" s="7" t="s">
        <v>51</v>
      </c>
      <c r="K4" s="4">
        <v>2</v>
      </c>
      <c r="L4" s="7" t="s">
        <v>52</v>
      </c>
      <c r="M4" s="7">
        <v>2</v>
      </c>
      <c r="N4" s="20">
        <v>0.97569444444444453</v>
      </c>
      <c r="O4" s="20">
        <v>0.98888888888888893</v>
      </c>
      <c r="P4" s="25">
        <v>1.3194444444444399E-2</v>
      </c>
      <c r="Q4" s="7">
        <v>301.46192036192002</v>
      </c>
      <c r="R4" s="7">
        <v>100</v>
      </c>
      <c r="S4" s="7">
        <v>0.5</v>
      </c>
      <c r="T4" s="7" t="s">
        <v>57</v>
      </c>
      <c r="U4" s="7" t="s">
        <v>58</v>
      </c>
      <c r="V4" s="7">
        <v>2.07863</v>
      </c>
      <c r="W4" s="7">
        <v>0.23386625435851199</v>
      </c>
      <c r="X4" s="7">
        <v>1.3790332108974171E-2</v>
      </c>
      <c r="Y4" s="7">
        <v>1.379033210897417</v>
      </c>
      <c r="Z4" s="7">
        <v>1.5515475657936759</v>
      </c>
      <c r="AA4" s="7">
        <v>155.15475657936759</v>
      </c>
      <c r="AB4" s="7">
        <v>9.1291866028708206</v>
      </c>
      <c r="AC4" s="4">
        <v>36.740502585301002</v>
      </c>
      <c r="AD4" s="7">
        <f t="shared" si="0"/>
        <v>4.0245099792074965</v>
      </c>
      <c r="AE4" s="7">
        <v>0.57004637352260024</v>
      </c>
      <c r="AF4" s="7">
        <v>57.004637352260026</v>
      </c>
      <c r="AG4" s="7">
        <v>0.1416436725136046</v>
      </c>
      <c r="AH4" s="7">
        <v>14.16436725136046</v>
      </c>
      <c r="AI4" s="25">
        <v>6.46561145516187</v>
      </c>
      <c r="AJ4" s="25">
        <v>-20.663390795813701</v>
      </c>
      <c r="AK4" s="7">
        <v>0.79092000000000007</v>
      </c>
      <c r="AL4" s="7">
        <v>1.6956491356238266</v>
      </c>
      <c r="AM4" s="7">
        <v>0.31993672795844441</v>
      </c>
      <c r="AN4" s="7">
        <f t="shared" ref="AN4:AN7" si="1">AL4/AK4</f>
        <v>2.1438946235065828</v>
      </c>
      <c r="AO4" s="7">
        <f t="shared" ref="AO4:AO7" si="2">AM4/AK4</f>
        <v>0.4045121225388717</v>
      </c>
      <c r="AP4" s="7">
        <f t="shared" ref="AP4:AP7" si="3">AN4*V4/AK4/S4</f>
        <v>11.268810198906307</v>
      </c>
      <c r="AQ4" s="7">
        <f t="shared" ref="AQ4:AQ7" si="4">AO4*V4/AK4/S4</f>
        <v>2.1262100674479716</v>
      </c>
      <c r="AR4" s="7">
        <f t="shared" ref="AR4:AR7" si="5">AP4/Q4*R4</f>
        <v>3.7380542741111515</v>
      </c>
      <c r="AS4" s="7">
        <f t="shared" ref="AS4:AS7" si="6">AQ4/Q4*R4</f>
        <v>0.70529971576355344</v>
      </c>
      <c r="AT4" s="7">
        <f t="shared" ref="AT4:AT7" si="7">AS4*2.1*24</f>
        <v>35.547105674483092</v>
      </c>
      <c r="AU4" s="7">
        <f t="shared" ref="AU4:AU7" si="8">AT4/Y4</f>
        <v>25.776830748949493</v>
      </c>
      <c r="AV4" s="7">
        <f t="shared" ref="AV4:AV7" si="9">AT4/AA4</f>
        <v>0.2291074180268485</v>
      </c>
      <c r="AW4" s="7">
        <f t="shared" ref="AW4:AW7" si="10">AT4/AF4</f>
        <v>0.62358270003227689</v>
      </c>
    </row>
    <row r="5" spans="1:49" s="4" customFormat="1" x14ac:dyDescent="0.2">
      <c r="A5" s="7" t="s">
        <v>49</v>
      </c>
      <c r="B5" s="7">
        <v>130</v>
      </c>
      <c r="C5" s="12">
        <v>42865</v>
      </c>
      <c r="D5" s="7">
        <v>2017</v>
      </c>
      <c r="E5" s="7">
        <v>5</v>
      </c>
      <c r="F5" s="7">
        <v>10</v>
      </c>
      <c r="G5" s="7">
        <v>1</v>
      </c>
      <c r="H5" s="7">
        <v>7</v>
      </c>
      <c r="I5" s="7" t="s">
        <v>50</v>
      </c>
      <c r="J5" s="7" t="s">
        <v>51</v>
      </c>
      <c r="K5" s="4">
        <v>2</v>
      </c>
      <c r="L5" s="7" t="s">
        <v>52</v>
      </c>
      <c r="M5" s="7">
        <v>2</v>
      </c>
      <c r="N5" s="20">
        <v>0.97569444444444453</v>
      </c>
      <c r="O5" s="20">
        <v>0.98888888888888893</v>
      </c>
      <c r="P5" s="25">
        <v>1.3194444444444399E-2</v>
      </c>
      <c r="Q5" s="7">
        <v>301.46192036192002</v>
      </c>
      <c r="R5" s="7">
        <v>100</v>
      </c>
      <c r="S5" s="7">
        <v>0.5</v>
      </c>
      <c r="T5" s="7" t="s">
        <v>59</v>
      </c>
      <c r="U5" s="7" t="s">
        <v>60</v>
      </c>
      <c r="V5" s="7">
        <v>1.6667700000000001</v>
      </c>
      <c r="W5" s="7">
        <v>0.23433721030862201</v>
      </c>
      <c r="X5" s="7">
        <v>1.1057914034375949E-2</v>
      </c>
      <c r="Y5" s="7">
        <v>1.1057914034375949</v>
      </c>
      <c r="Z5" s="7">
        <v>1.5546720463220596</v>
      </c>
      <c r="AA5" s="7">
        <v>155.46720463220595</v>
      </c>
      <c r="AB5" s="7">
        <v>9.5304834054834107</v>
      </c>
      <c r="AC5" s="4">
        <v>37.9756474188247</v>
      </c>
      <c r="AD5" s="7">
        <f t="shared" si="0"/>
        <v>3.9846507048084492</v>
      </c>
      <c r="AE5" s="7">
        <v>0.5903967748302924</v>
      </c>
      <c r="AF5" s="7">
        <v>59.039677483029237</v>
      </c>
      <c r="AG5" s="7">
        <v>0.14816776138441323</v>
      </c>
      <c r="AH5" s="7">
        <v>14.816776138441323</v>
      </c>
      <c r="AI5" s="25">
        <v>6.7838389385833402</v>
      </c>
      <c r="AJ5" s="25">
        <v>-20.583147767329699</v>
      </c>
      <c r="AK5" s="7">
        <v>0.56672</v>
      </c>
      <c r="AL5" s="7">
        <v>1.708169877384736</v>
      </c>
      <c r="AM5" s="7">
        <v>0.40445560949316539</v>
      </c>
      <c r="AN5" s="7">
        <f t="shared" si="1"/>
        <v>3.0141337475027106</v>
      </c>
      <c r="AO5" s="7">
        <f t="shared" si="2"/>
        <v>0.71367802352690113</v>
      </c>
      <c r="AP5" s="7">
        <f t="shared" si="3"/>
        <v>17.72962911605411</v>
      </c>
      <c r="AQ5" s="7">
        <f t="shared" si="4"/>
        <v>4.1979712001479852</v>
      </c>
      <c r="AR5" s="7">
        <f t="shared" si="5"/>
        <v>5.881216803359048</v>
      </c>
      <c r="AS5" s="7">
        <f t="shared" si="6"/>
        <v>1.3925378021569397</v>
      </c>
      <c r="AT5" s="7">
        <f t="shared" si="7"/>
        <v>70.183905228709762</v>
      </c>
      <c r="AU5" s="7">
        <f t="shared" si="8"/>
        <v>63.469389444092002</v>
      </c>
      <c r="AV5" s="7">
        <f t="shared" si="9"/>
        <v>0.45143865160981195</v>
      </c>
      <c r="AW5" s="7">
        <f t="shared" si="10"/>
        <v>1.1887582761420723</v>
      </c>
    </row>
    <row r="6" spans="1:49" s="4" customFormat="1" x14ac:dyDescent="0.2">
      <c r="A6" s="7" t="s">
        <v>49</v>
      </c>
      <c r="B6" s="7">
        <v>130</v>
      </c>
      <c r="C6" s="12">
        <v>42865</v>
      </c>
      <c r="D6" s="7">
        <v>2017</v>
      </c>
      <c r="E6" s="7">
        <v>5</v>
      </c>
      <c r="F6" s="7">
        <v>10</v>
      </c>
      <c r="G6" s="7">
        <v>1</v>
      </c>
      <c r="H6" s="7">
        <v>7</v>
      </c>
      <c r="I6" s="7" t="s">
        <v>50</v>
      </c>
      <c r="J6" s="7" t="s">
        <v>51</v>
      </c>
      <c r="K6" s="4">
        <v>2</v>
      </c>
      <c r="L6" s="7" t="s">
        <v>52</v>
      </c>
      <c r="M6" s="7">
        <v>2</v>
      </c>
      <c r="N6" s="20">
        <v>0.97569444444444453</v>
      </c>
      <c r="O6" s="20">
        <v>0.98888888888888893</v>
      </c>
      <c r="P6" s="25">
        <v>1.3194444444444399E-2</v>
      </c>
      <c r="Q6" s="7">
        <v>301.46192036192002</v>
      </c>
      <c r="R6" s="7">
        <v>100</v>
      </c>
      <c r="S6" s="7">
        <v>0.5</v>
      </c>
      <c r="T6" s="7" t="s">
        <v>61</v>
      </c>
      <c r="U6" s="7" t="s">
        <v>62</v>
      </c>
      <c r="V6" s="7">
        <v>0.96474000000000004</v>
      </c>
      <c r="W6" s="7">
        <v>0.135097464431084</v>
      </c>
      <c r="X6" s="7">
        <v>6.4004103658716277E-3</v>
      </c>
      <c r="Y6" s="7">
        <v>0.64004103658716283</v>
      </c>
      <c r="Z6" s="7">
        <v>0.89628211927325863</v>
      </c>
      <c r="AA6" s="7">
        <v>89.628211927325864</v>
      </c>
      <c r="AB6" s="7">
        <v>8.2834799608993208</v>
      </c>
      <c r="AC6" s="4">
        <v>35.0510016933031</v>
      </c>
      <c r="AD6" s="7">
        <f t="shared" si="0"/>
        <v>4.2314343559415919</v>
      </c>
      <c r="AE6" s="7">
        <v>0.31415586080324281</v>
      </c>
      <c r="AF6" s="7">
        <v>31.415586080324282</v>
      </c>
      <c r="AG6" s="7">
        <v>7.4243349743124132E-2</v>
      </c>
      <c r="AH6" s="7">
        <v>7.424334974312413</v>
      </c>
      <c r="AI6" s="25">
        <v>5.9735606698706398</v>
      </c>
      <c r="AJ6" s="25">
        <v>-20.444955776069399</v>
      </c>
      <c r="AK6" s="7">
        <v>0.42915999999999999</v>
      </c>
      <c r="AL6" s="7">
        <v>1.3853102630620298</v>
      </c>
      <c r="AM6" s="7">
        <v>0.42925459721462011</v>
      </c>
      <c r="AN6" s="7">
        <f t="shared" si="1"/>
        <v>3.2279575521065098</v>
      </c>
      <c r="AO6" s="7">
        <f t="shared" si="2"/>
        <v>1.0002204241183246</v>
      </c>
      <c r="AP6" s="7">
        <f t="shared" si="3"/>
        <v>14.512721450364593</v>
      </c>
      <c r="AQ6" s="7">
        <f t="shared" si="4"/>
        <v>4.4969365829243753</v>
      </c>
      <c r="AR6" s="7">
        <f t="shared" si="5"/>
        <v>4.8141143110019833</v>
      </c>
      <c r="AS6" s="7">
        <f t="shared" si="6"/>
        <v>1.4917096585617113</v>
      </c>
      <c r="AT6" s="7">
        <f t="shared" si="7"/>
        <v>75.182166791510255</v>
      </c>
      <c r="AU6" s="7">
        <f t="shared" si="8"/>
        <v>117.46460382040161</v>
      </c>
      <c r="AV6" s="7">
        <f t="shared" si="9"/>
        <v>0.83882256685507639</v>
      </c>
      <c r="AW6" s="7">
        <f t="shared" si="10"/>
        <v>2.393148630087063</v>
      </c>
    </row>
    <row r="7" spans="1:49" s="2" customFormat="1" x14ac:dyDescent="0.2">
      <c r="A7" s="10" t="s">
        <v>49</v>
      </c>
      <c r="B7" s="10">
        <v>131</v>
      </c>
      <c r="C7" s="13">
        <v>42866</v>
      </c>
      <c r="D7" s="10">
        <v>2017</v>
      </c>
      <c r="E7" s="10">
        <v>5</v>
      </c>
      <c r="F7" s="10">
        <v>11</v>
      </c>
      <c r="G7" s="10">
        <v>1</v>
      </c>
      <c r="H7" s="10">
        <v>11</v>
      </c>
      <c r="I7" s="10" t="s">
        <v>63</v>
      </c>
      <c r="J7" s="10" t="s">
        <v>64</v>
      </c>
      <c r="K7" s="2">
        <v>1</v>
      </c>
      <c r="L7" s="10" t="s">
        <v>65</v>
      </c>
      <c r="M7" s="10">
        <v>2</v>
      </c>
      <c r="N7" s="23">
        <v>0.51736111111111105</v>
      </c>
      <c r="O7" s="23">
        <v>0.52569444444444446</v>
      </c>
      <c r="P7" s="28">
        <v>8.3333333333334095E-3</v>
      </c>
      <c r="Q7" s="10">
        <v>208.704406404406</v>
      </c>
      <c r="R7" s="10">
        <v>100</v>
      </c>
      <c r="S7" s="10">
        <v>0.5</v>
      </c>
      <c r="T7" s="10" t="s">
        <v>66</v>
      </c>
      <c r="U7" s="10" t="s">
        <v>62</v>
      </c>
      <c r="V7" s="10">
        <v>0.62795999999999996</v>
      </c>
      <c r="W7" s="10">
        <v>9.6130936095368297E-2</v>
      </c>
      <c r="X7" s="10">
        <v>6.0176975735069388E-3</v>
      </c>
      <c r="Y7" s="10">
        <v>0.60176975735069393</v>
      </c>
      <c r="Z7" s="10">
        <v>0.92121616166642528</v>
      </c>
      <c r="AA7" s="10">
        <v>92.121616166642525</v>
      </c>
      <c r="AB7" s="10">
        <v>7.8038668897564598</v>
      </c>
      <c r="AC7" s="2">
        <v>34.3667386185084</v>
      </c>
      <c r="AD7" s="10">
        <f t="shared" si="0"/>
        <v>4.4038089198598449</v>
      </c>
      <c r="AE7" s="10">
        <v>0.31659195039135618</v>
      </c>
      <c r="AF7" s="10">
        <v>31.659195039135618</v>
      </c>
      <c r="AG7" s="10">
        <v>7.1890483023371504E-2</v>
      </c>
      <c r="AH7" s="10">
        <v>7.1890483023371505</v>
      </c>
      <c r="AI7" s="28">
        <v>4.8203423764110802</v>
      </c>
      <c r="AJ7" s="28">
        <v>-19.8905329756629</v>
      </c>
      <c r="AK7" s="10">
        <v>0.32094</v>
      </c>
      <c r="AL7" s="10">
        <v>1.5230802692070338</v>
      </c>
      <c r="AM7" s="10">
        <v>0.25921683736399809</v>
      </c>
      <c r="AN7" s="10">
        <f t="shared" si="1"/>
        <v>4.7456853904375702</v>
      </c>
      <c r="AO7" s="10">
        <f t="shared" si="2"/>
        <v>0.80768005659624253</v>
      </c>
      <c r="AP7" s="10">
        <f t="shared" si="3"/>
        <v>18.57107619978299</v>
      </c>
      <c r="AQ7" s="10">
        <f t="shared" si="4"/>
        <v>3.1606578696340524</v>
      </c>
      <c r="AR7" s="10">
        <f t="shared" si="5"/>
        <v>8.8982674202852543</v>
      </c>
      <c r="AS7" s="10">
        <f t="shared" si="6"/>
        <v>1.5144183700221707</v>
      </c>
      <c r="AT7" s="10">
        <f t="shared" si="7"/>
        <v>76.32668584911741</v>
      </c>
      <c r="AU7" s="10">
        <f t="shared" si="8"/>
        <v>126.83702515252264</v>
      </c>
      <c r="AV7" s="10">
        <f t="shared" si="9"/>
        <v>0.8285426268580327</v>
      </c>
      <c r="AW7" s="10">
        <f t="shared" si="10"/>
        <v>2.4108852342823601</v>
      </c>
    </row>
    <row r="8" spans="1:49" s="2" customFormat="1" x14ac:dyDescent="0.2">
      <c r="A8" s="10" t="s">
        <v>49</v>
      </c>
      <c r="B8" s="10">
        <v>131</v>
      </c>
      <c r="C8" s="13">
        <v>42866</v>
      </c>
      <c r="D8" s="10">
        <v>2017</v>
      </c>
      <c r="E8" s="10">
        <v>5</v>
      </c>
      <c r="F8" s="10">
        <v>11</v>
      </c>
      <c r="G8" s="10">
        <v>1</v>
      </c>
      <c r="H8" s="10">
        <v>11</v>
      </c>
      <c r="I8" s="10" t="s">
        <v>63</v>
      </c>
      <c r="J8" s="10" t="s">
        <v>64</v>
      </c>
      <c r="K8" s="2">
        <v>1</v>
      </c>
      <c r="L8" s="10" t="s">
        <v>65</v>
      </c>
      <c r="M8" s="10">
        <v>2</v>
      </c>
      <c r="N8" s="23">
        <v>0.51736111111111105</v>
      </c>
      <c r="O8" s="23">
        <v>0.52569444444444446</v>
      </c>
      <c r="P8" s="28">
        <v>8.3333333333334095E-3</v>
      </c>
      <c r="Q8" s="10">
        <v>208.704406404406</v>
      </c>
      <c r="R8" s="10">
        <v>100</v>
      </c>
      <c r="S8" s="10">
        <v>0.5</v>
      </c>
      <c r="T8" s="10" t="s">
        <v>67</v>
      </c>
      <c r="U8" s="10" t="s">
        <v>56</v>
      </c>
      <c r="V8" s="10">
        <v>0.41854000000000002</v>
      </c>
      <c r="W8" s="10">
        <v>1.6049999999999998E-2</v>
      </c>
      <c r="X8" s="10">
        <v>4.0108400892024882E-3</v>
      </c>
      <c r="Y8" s="10">
        <v>0.40108400892024881</v>
      </c>
      <c r="Z8" s="10">
        <v>0.15380604824317848</v>
      </c>
      <c r="AA8" s="10">
        <v>15.380604824317848</v>
      </c>
      <c r="AB8" s="10">
        <v>8.7776223776223805</v>
      </c>
      <c r="AC8" s="2">
        <v>31.458822811460699</v>
      </c>
      <c r="AD8" s="10">
        <f t="shared" si="0"/>
        <v>3.583979972943657</v>
      </c>
      <c r="AE8" s="10">
        <v>4.838557219013128E-2</v>
      </c>
      <c r="AF8" s="10">
        <v>4.8385572190131283</v>
      </c>
      <c r="AG8" s="10">
        <v>1.3500514108729909E-2</v>
      </c>
      <c r="AH8" s="10">
        <v>1.3500514108729909</v>
      </c>
      <c r="AI8" s="28">
        <v>6.8096682736361602</v>
      </c>
      <c r="AJ8" s="28">
        <v>-20.6867124423066</v>
      </c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2" customFormat="1" x14ac:dyDescent="0.2">
      <c r="A9" s="10" t="s">
        <v>49</v>
      </c>
      <c r="B9" s="10">
        <v>131</v>
      </c>
      <c r="C9" s="13">
        <v>42866</v>
      </c>
      <c r="D9" s="10">
        <v>2017</v>
      </c>
      <c r="E9" s="10">
        <v>5</v>
      </c>
      <c r="F9" s="10">
        <v>11</v>
      </c>
      <c r="G9" s="10">
        <v>1</v>
      </c>
      <c r="H9" s="10">
        <v>11</v>
      </c>
      <c r="I9" s="10" t="s">
        <v>63</v>
      </c>
      <c r="J9" s="10" t="s">
        <v>64</v>
      </c>
      <c r="K9" s="2">
        <v>1</v>
      </c>
      <c r="L9" s="10" t="s">
        <v>65</v>
      </c>
      <c r="M9" s="10">
        <v>2</v>
      </c>
      <c r="N9" s="23">
        <v>0.51736111111111105</v>
      </c>
      <c r="O9" s="23">
        <v>0.52569444444444446</v>
      </c>
      <c r="P9" s="28">
        <v>8.3333333333334095E-3</v>
      </c>
      <c r="Q9" s="10">
        <v>208.704406404406</v>
      </c>
      <c r="R9" s="10">
        <v>100</v>
      </c>
      <c r="S9" s="10">
        <v>0.5</v>
      </c>
      <c r="T9" s="10" t="s">
        <v>68</v>
      </c>
      <c r="U9" s="10" t="s">
        <v>58</v>
      </c>
      <c r="V9" s="10">
        <v>1.3410500000000001</v>
      </c>
      <c r="W9" s="10">
        <v>0.112969712468001</v>
      </c>
      <c r="X9" s="10">
        <v>1.2851190093240782E-2</v>
      </c>
      <c r="Y9" s="10">
        <v>1.2851190093240781</v>
      </c>
      <c r="Z9" s="10">
        <v>1.0825809997427642</v>
      </c>
      <c r="AA9" s="10">
        <v>108.25809997427642</v>
      </c>
      <c r="AB9" s="10">
        <v>8.5880943825607901</v>
      </c>
      <c r="AC9" s="2">
        <v>35.430970101477001</v>
      </c>
      <c r="AD9" s="10">
        <f t="shared" si="0"/>
        <v>4.1255916066111311</v>
      </c>
      <c r="AE9" s="10">
        <v>0.3835689503431296</v>
      </c>
      <c r="AF9" s="10">
        <v>38.356895034312963</v>
      </c>
      <c r="AG9" s="10">
        <v>9.2973078025578776E-2</v>
      </c>
      <c r="AH9" s="10">
        <v>9.2973078025578779</v>
      </c>
      <c r="AI9" s="28">
        <v>6.6256113908725203</v>
      </c>
      <c r="AJ9" s="28">
        <v>-19.890441030412799</v>
      </c>
      <c r="AK9" s="10">
        <v>0.41524</v>
      </c>
      <c r="AL9" s="10">
        <v>0.61483934218820568</v>
      </c>
      <c r="AM9" s="10">
        <v>4.3229241866382891E-2</v>
      </c>
      <c r="AN9" s="10">
        <f t="shared" ref="AN9:AN14" si="11">AL9/AK9</f>
        <v>1.4806842842409347</v>
      </c>
      <c r="AO9" s="10">
        <f t="shared" ref="AO9:AO14" si="12">AM9/AK9</f>
        <v>0.10410664162022659</v>
      </c>
      <c r="AP9" s="10">
        <f t="shared" ref="AP9:AP14" si="13">AN9*V9/AK9/S9</f>
        <v>9.5639710017402244</v>
      </c>
      <c r="AQ9" s="10">
        <f t="shared" ref="AQ9:AQ14" si="14">AO9*V9/AK9/S9</f>
        <v>0.67244105454582825</v>
      </c>
      <c r="AR9" s="10">
        <f t="shared" ref="AR9:AR14" si="15">AP9/Q9*R9</f>
        <v>4.5825438794081537</v>
      </c>
      <c r="AS9" s="10">
        <f t="shared" ref="AS9:AS14" si="16">AQ9/Q9*R9</f>
        <v>0.3221978232902476</v>
      </c>
      <c r="AT9" s="10">
        <f t="shared" ref="AT9:AT14" si="17">AS9*2.1*24</f>
        <v>16.23877029382848</v>
      </c>
      <c r="AU9" s="10">
        <f t="shared" ref="AU9:AU14" si="18">AT9/Y9</f>
        <v>12.636005051679559</v>
      </c>
      <c r="AV9" s="10">
        <f t="shared" ref="AV9:AV14" si="19">AT9/AA9</f>
        <v>0.15000051079491539</v>
      </c>
      <c r="AW9" s="10">
        <f t="shared" ref="AW9:AW14" si="20">AT9/AF9</f>
        <v>0.42335987517503043</v>
      </c>
    </row>
    <row r="10" spans="1:49" s="2" customFormat="1" x14ac:dyDescent="0.2">
      <c r="A10" s="10" t="s">
        <v>49</v>
      </c>
      <c r="B10" s="10">
        <v>131</v>
      </c>
      <c r="C10" s="13">
        <v>42866</v>
      </c>
      <c r="D10" s="10">
        <v>2017</v>
      </c>
      <c r="E10" s="10">
        <v>5</v>
      </c>
      <c r="F10" s="10">
        <v>11</v>
      </c>
      <c r="G10" s="10">
        <v>1</v>
      </c>
      <c r="H10" s="10">
        <v>11</v>
      </c>
      <c r="I10" s="10" t="s">
        <v>63</v>
      </c>
      <c r="J10" s="10" t="s">
        <v>64</v>
      </c>
      <c r="K10" s="2">
        <v>1</v>
      </c>
      <c r="L10" s="10" t="s">
        <v>65</v>
      </c>
      <c r="M10" s="10">
        <v>2</v>
      </c>
      <c r="N10" s="23">
        <v>0.51736111111111105</v>
      </c>
      <c r="O10" s="23">
        <v>0.52569444444444446</v>
      </c>
      <c r="P10" s="28">
        <v>8.3333333333334095E-3</v>
      </c>
      <c r="Q10" s="10">
        <v>208.704406404406</v>
      </c>
      <c r="R10" s="10">
        <v>100</v>
      </c>
      <c r="S10" s="10">
        <v>0.5</v>
      </c>
      <c r="T10" s="10" t="s">
        <v>69</v>
      </c>
      <c r="U10" s="10" t="s">
        <v>60</v>
      </c>
      <c r="V10" s="10">
        <v>0.88902999999999999</v>
      </c>
      <c r="W10" s="10">
        <v>0.127357875266738</v>
      </c>
      <c r="X10" s="10">
        <v>8.5195134622824287E-3</v>
      </c>
      <c r="Y10" s="10">
        <v>0.85195134622824287</v>
      </c>
      <c r="Z10" s="10">
        <v>1.2204617761635272</v>
      </c>
      <c r="AA10" s="10">
        <v>122.04617761635272</v>
      </c>
      <c r="AB10" s="10">
        <v>8.7434044698369995</v>
      </c>
      <c r="AC10" s="2">
        <v>36.217033847290899</v>
      </c>
      <c r="AD10" s="10">
        <f t="shared" si="0"/>
        <v>4.1422118777911328</v>
      </c>
      <c r="AE10" s="10">
        <v>0.44201505456639234</v>
      </c>
      <c r="AF10" s="10">
        <v>44.201505456639232</v>
      </c>
      <c r="AG10" s="10">
        <v>0.10670990948973387</v>
      </c>
      <c r="AH10" s="10">
        <v>10.670990948973387</v>
      </c>
      <c r="AI10" s="28">
        <v>4.9892698866473104</v>
      </c>
      <c r="AJ10" s="28">
        <v>-19.994025641619</v>
      </c>
      <c r="AK10" s="10">
        <v>0.28919</v>
      </c>
      <c r="AL10" s="10">
        <v>0.90866468395241506</v>
      </c>
      <c r="AM10" s="10">
        <v>0.10717893770303322</v>
      </c>
      <c r="AN10" s="10">
        <f t="shared" si="11"/>
        <v>3.1421027143138249</v>
      </c>
      <c r="AO10" s="10">
        <f t="shared" si="12"/>
        <v>0.3706177174281034</v>
      </c>
      <c r="AP10" s="10">
        <f t="shared" si="13"/>
        <v>19.318950005922886</v>
      </c>
      <c r="AQ10" s="10">
        <f t="shared" si="14"/>
        <v>2.2787113615623413</v>
      </c>
      <c r="AR10" s="10">
        <f t="shared" si="15"/>
        <v>9.2566085875966646</v>
      </c>
      <c r="AS10" s="10">
        <f t="shared" si="16"/>
        <v>1.0918367277530729</v>
      </c>
      <c r="AT10" s="10">
        <f t="shared" si="17"/>
        <v>55.028571078754879</v>
      </c>
      <c r="AU10" s="10">
        <f t="shared" si="18"/>
        <v>64.591213245189707</v>
      </c>
      <c r="AV10" s="10">
        <f t="shared" si="19"/>
        <v>0.4508831997322767</v>
      </c>
      <c r="AW10" s="10">
        <f t="shared" si="20"/>
        <v>1.2449478928435316</v>
      </c>
    </row>
    <row r="11" spans="1:49" s="1" customFormat="1" x14ac:dyDescent="0.2">
      <c r="A11" s="9" t="s">
        <v>49</v>
      </c>
      <c r="B11" s="9">
        <v>132</v>
      </c>
      <c r="C11" s="14">
        <v>42867</v>
      </c>
      <c r="D11" s="9">
        <v>2017</v>
      </c>
      <c r="E11" s="9">
        <v>5</v>
      </c>
      <c r="F11" s="9">
        <v>12</v>
      </c>
      <c r="G11" s="9">
        <v>1</v>
      </c>
      <c r="H11" s="9">
        <v>16</v>
      </c>
      <c r="I11" s="9" t="s">
        <v>70</v>
      </c>
      <c r="J11" s="9" t="s">
        <v>71</v>
      </c>
      <c r="K11" s="1">
        <v>2</v>
      </c>
      <c r="L11" s="9" t="s">
        <v>72</v>
      </c>
      <c r="M11" s="9">
        <v>2</v>
      </c>
      <c r="N11" s="22">
        <v>1.3888888888888888E-2</v>
      </c>
      <c r="O11" s="22">
        <v>2.8472222222222222E-2</v>
      </c>
      <c r="P11" s="27">
        <v>1.4583333333333301E-2</v>
      </c>
      <c r="Q11" s="9">
        <v>481.20964170964203</v>
      </c>
      <c r="R11" s="9">
        <v>100</v>
      </c>
      <c r="S11" s="9">
        <v>0.5</v>
      </c>
      <c r="T11" s="9" t="s">
        <v>73</v>
      </c>
      <c r="U11" s="9" t="s">
        <v>56</v>
      </c>
      <c r="V11" s="9">
        <v>2.2446600000000001</v>
      </c>
      <c r="W11" s="9">
        <v>0.186308305994736</v>
      </c>
      <c r="X11" s="9">
        <v>9.3292395057803495E-3</v>
      </c>
      <c r="Y11" s="9">
        <v>0.9329239505780349</v>
      </c>
      <c r="Z11" s="9">
        <v>0.7743332213079509</v>
      </c>
      <c r="AA11" s="9">
        <v>77.433322130795091</v>
      </c>
      <c r="AB11" s="9">
        <v>9.1936372522882799</v>
      </c>
      <c r="AC11" s="1">
        <v>34.679367797306199</v>
      </c>
      <c r="AD11" s="9">
        <f>AC11/AB11</f>
        <v>3.7721052990941715</v>
      </c>
      <c r="AE11" s="9">
        <v>0.26853386579411326</v>
      </c>
      <c r="AF11" s="9">
        <v>26.853386579411325</v>
      </c>
      <c r="AG11" s="9">
        <v>7.1189387491011627E-2</v>
      </c>
      <c r="AH11" s="9">
        <v>7.1189387491011624</v>
      </c>
      <c r="AI11" s="27">
        <v>6.7135412384300004</v>
      </c>
      <c r="AJ11" s="27">
        <v>-20.629426571480401</v>
      </c>
      <c r="AK11" s="9">
        <v>1.0973200000000001</v>
      </c>
      <c r="AL11" s="9">
        <v>0.32006949226604103</v>
      </c>
      <c r="AM11" s="9">
        <v>0.220111047270134</v>
      </c>
      <c r="AN11" s="9">
        <f t="shared" si="11"/>
        <v>0.29168291133492602</v>
      </c>
      <c r="AO11" s="9">
        <f t="shared" si="12"/>
        <v>0.200589661420674</v>
      </c>
      <c r="AP11" s="9">
        <f t="shared" si="13"/>
        <v>1.1933236681315478</v>
      </c>
      <c r="AQ11" s="9">
        <f t="shared" si="14"/>
        <v>0.82064591806315412</v>
      </c>
      <c r="AR11" s="9">
        <f t="shared" si="15"/>
        <v>0.24798415590591791</v>
      </c>
      <c r="AS11" s="9">
        <f t="shared" si="16"/>
        <v>0.17053812869325782</v>
      </c>
      <c r="AT11" s="9">
        <f t="shared" si="17"/>
        <v>8.5951216861401942</v>
      </c>
      <c r="AU11" s="9">
        <f t="shared" si="18"/>
        <v>9.2131000397349663</v>
      </c>
      <c r="AV11" s="9">
        <f t="shared" si="19"/>
        <v>0.11100029612085996</v>
      </c>
      <c r="AW11" s="9">
        <f t="shared" si="20"/>
        <v>0.32007589287565436</v>
      </c>
    </row>
    <row r="12" spans="1:49" s="1" customFormat="1" x14ac:dyDescent="0.2">
      <c r="A12" s="9" t="s">
        <v>49</v>
      </c>
      <c r="B12" s="9">
        <v>132</v>
      </c>
      <c r="C12" s="14">
        <v>42867</v>
      </c>
      <c r="D12" s="9">
        <v>2017</v>
      </c>
      <c r="E12" s="9">
        <v>5</v>
      </c>
      <c r="F12" s="9">
        <v>12</v>
      </c>
      <c r="G12" s="9">
        <v>1</v>
      </c>
      <c r="H12" s="9">
        <v>16</v>
      </c>
      <c r="I12" s="9" t="s">
        <v>70</v>
      </c>
      <c r="J12" s="9" t="s">
        <v>71</v>
      </c>
      <c r="K12" s="1">
        <v>2</v>
      </c>
      <c r="L12" s="9" t="s">
        <v>72</v>
      </c>
      <c r="M12" s="9">
        <v>2</v>
      </c>
      <c r="N12" s="22">
        <v>1.3888888888888888E-2</v>
      </c>
      <c r="O12" s="22">
        <v>2.8472222222222222E-2</v>
      </c>
      <c r="P12" s="27">
        <v>1.4583333333333301E-2</v>
      </c>
      <c r="Q12" s="9">
        <v>481.20964170964203</v>
      </c>
      <c r="R12" s="9">
        <v>100</v>
      </c>
      <c r="S12" s="9">
        <v>0.5</v>
      </c>
      <c r="T12" s="9" t="s">
        <v>74</v>
      </c>
      <c r="U12" s="9" t="s">
        <v>58</v>
      </c>
      <c r="V12" s="9">
        <v>5.4386200000000002</v>
      </c>
      <c r="W12" s="9">
        <v>0.58181986559965904</v>
      </c>
      <c r="X12" s="9">
        <v>2.2603952741585418E-2</v>
      </c>
      <c r="Y12" s="9">
        <v>2.260395274158542</v>
      </c>
      <c r="Z12" s="9">
        <v>2.4181554780680163</v>
      </c>
      <c r="AA12" s="9">
        <v>241.81554780680165</v>
      </c>
      <c r="AB12" s="9">
        <v>9.5736429190720909</v>
      </c>
      <c r="AC12" s="1">
        <v>35.445454276194397</v>
      </c>
      <c r="AD12" s="9">
        <f t="shared" si="0"/>
        <v>3.7023998676179879</v>
      </c>
      <c r="AE12" s="9">
        <v>0.85712619430588877</v>
      </c>
      <c r="AF12" s="9">
        <v>85.712619430588873</v>
      </c>
      <c r="AG12" s="9">
        <v>0.23150557069821251</v>
      </c>
      <c r="AH12" s="9">
        <v>23.15055706982125</v>
      </c>
      <c r="AI12" s="27">
        <v>8.1951308095498696</v>
      </c>
      <c r="AJ12" s="27">
        <v>-20.5080716084899</v>
      </c>
      <c r="AK12" s="9">
        <v>1.5011299999999999</v>
      </c>
      <c r="AL12" s="9">
        <v>5.7195763731488469</v>
      </c>
      <c r="AM12" s="9">
        <v>1.9378158863517165</v>
      </c>
      <c r="AN12" s="9">
        <f t="shared" si="11"/>
        <v>3.8101805793960866</v>
      </c>
      <c r="AO12" s="9">
        <f t="shared" si="12"/>
        <v>1.2909047759699137</v>
      </c>
      <c r="AP12" s="9">
        <f t="shared" si="13"/>
        <v>27.608700515898217</v>
      </c>
      <c r="AQ12" s="9">
        <f t="shared" si="14"/>
        <v>9.3539407415553519</v>
      </c>
      <c r="AR12" s="9">
        <f t="shared" si="15"/>
        <v>5.737353976909108</v>
      </c>
      <c r="AS12" s="9">
        <f t="shared" si="16"/>
        <v>1.943839011272231</v>
      </c>
      <c r="AT12" s="9">
        <f t="shared" si="17"/>
        <v>97.969486168120454</v>
      </c>
      <c r="AU12" s="9">
        <f t="shared" si="18"/>
        <v>43.341749687824276</v>
      </c>
      <c r="AV12" s="9">
        <f t="shared" si="19"/>
        <v>0.40514138588968274</v>
      </c>
      <c r="AW12" s="9">
        <f t="shared" si="20"/>
        <v>1.1429995585125869</v>
      </c>
    </row>
    <row r="13" spans="1:49" s="1" customFormat="1" x14ac:dyDescent="0.2">
      <c r="A13" s="9" t="s">
        <v>49</v>
      </c>
      <c r="B13" s="9">
        <v>132</v>
      </c>
      <c r="C13" s="14">
        <v>42867</v>
      </c>
      <c r="D13" s="9">
        <v>2017</v>
      </c>
      <c r="E13" s="9">
        <v>5</v>
      </c>
      <c r="F13" s="9">
        <v>12</v>
      </c>
      <c r="G13" s="9">
        <v>1</v>
      </c>
      <c r="H13" s="9">
        <v>16</v>
      </c>
      <c r="I13" s="9" t="s">
        <v>70</v>
      </c>
      <c r="J13" s="9" t="s">
        <v>71</v>
      </c>
      <c r="K13" s="1">
        <v>2</v>
      </c>
      <c r="L13" s="9" t="s">
        <v>72</v>
      </c>
      <c r="M13" s="9">
        <v>2</v>
      </c>
      <c r="N13" s="22">
        <v>1.3888888888888888E-2</v>
      </c>
      <c r="O13" s="22">
        <v>2.8472222222222222E-2</v>
      </c>
      <c r="P13" s="27">
        <v>1.4583333333333301E-2</v>
      </c>
      <c r="Q13" s="9">
        <v>481.20964170964203</v>
      </c>
      <c r="R13" s="9">
        <v>100</v>
      </c>
      <c r="S13" s="9">
        <v>0.5</v>
      </c>
      <c r="T13" s="9" t="s">
        <v>75</v>
      </c>
      <c r="U13" s="9" t="s">
        <v>60</v>
      </c>
      <c r="V13" s="9">
        <v>1.8360099999999999</v>
      </c>
      <c r="W13" s="9">
        <v>0.31482378856753002</v>
      </c>
      <c r="X13" s="9">
        <v>7.630811358962061E-3</v>
      </c>
      <c r="Y13" s="9">
        <v>0.76308113589620608</v>
      </c>
      <c r="Z13" s="9">
        <v>1.3084683318024295</v>
      </c>
      <c r="AA13" s="9">
        <v>130.84683318024295</v>
      </c>
      <c r="AB13" s="9">
        <v>9.3324052160193105</v>
      </c>
      <c r="AC13" s="1">
        <v>37.617651340784398</v>
      </c>
      <c r="AD13" s="9">
        <f t="shared" si="0"/>
        <v>4.0308634773180172</v>
      </c>
      <c r="AE13" s="9">
        <v>0.49221505496201584</v>
      </c>
      <c r="AF13" s="9">
        <v>49.221505496201587</v>
      </c>
      <c r="AG13" s="9">
        <v>0.12211156684709079</v>
      </c>
      <c r="AH13" s="9">
        <v>12.21115668470908</v>
      </c>
      <c r="AI13" s="27">
        <v>5.4838190473995301</v>
      </c>
      <c r="AJ13" s="27">
        <v>-20.339658457184299</v>
      </c>
      <c r="AK13" s="9">
        <v>0.53147999999999995</v>
      </c>
      <c r="AL13" s="9">
        <v>1.713287084599086</v>
      </c>
      <c r="AM13" s="9">
        <v>0.4459124530749245</v>
      </c>
      <c r="AN13" s="9">
        <f t="shared" si="11"/>
        <v>3.2236153469539515</v>
      </c>
      <c r="AO13" s="9">
        <f t="shared" si="12"/>
        <v>0.83900137930858087</v>
      </c>
      <c r="AP13" s="9">
        <f t="shared" si="13"/>
        <v>22.272108125088149</v>
      </c>
      <c r="AQ13" s="9">
        <f t="shared" si="14"/>
        <v>5.7966994898184225</v>
      </c>
      <c r="AR13" s="9">
        <f t="shared" si="15"/>
        <v>4.6283586600550608</v>
      </c>
      <c r="AS13" s="9">
        <f t="shared" si="16"/>
        <v>1.2046100051578152</v>
      </c>
      <c r="AT13" s="9">
        <f t="shared" si="17"/>
        <v>60.712344259953895</v>
      </c>
      <c r="AU13" s="9">
        <f t="shared" si="18"/>
        <v>79.562108672297143</v>
      </c>
      <c r="AV13" s="9">
        <f t="shared" si="19"/>
        <v>0.46399551891578433</v>
      </c>
      <c r="AW13" s="9">
        <f t="shared" si="20"/>
        <v>1.2334515908831569</v>
      </c>
    </row>
    <row r="14" spans="1:49" s="1" customFormat="1" x14ac:dyDescent="0.2">
      <c r="A14" s="9" t="s">
        <v>49</v>
      </c>
      <c r="B14" s="9">
        <v>132</v>
      </c>
      <c r="C14" s="14">
        <v>42867</v>
      </c>
      <c r="D14" s="9">
        <v>2017</v>
      </c>
      <c r="E14" s="9">
        <v>5</v>
      </c>
      <c r="F14" s="9">
        <v>12</v>
      </c>
      <c r="G14" s="9">
        <v>1</v>
      </c>
      <c r="H14" s="9">
        <v>16</v>
      </c>
      <c r="I14" s="9" t="s">
        <v>70</v>
      </c>
      <c r="J14" s="9" t="s">
        <v>71</v>
      </c>
      <c r="K14" s="1">
        <v>2</v>
      </c>
      <c r="L14" s="9" t="s">
        <v>72</v>
      </c>
      <c r="M14" s="9">
        <v>2</v>
      </c>
      <c r="N14" s="22">
        <v>1.3888888888888888E-2</v>
      </c>
      <c r="O14" s="22">
        <v>2.8472222222222222E-2</v>
      </c>
      <c r="P14" s="27">
        <v>1.4583333333333301E-2</v>
      </c>
      <c r="Q14" s="9">
        <v>481.20964170964203</v>
      </c>
      <c r="R14" s="9">
        <v>100</v>
      </c>
      <c r="S14" s="9">
        <v>0.5</v>
      </c>
      <c r="T14" s="9" t="s">
        <v>76</v>
      </c>
      <c r="U14" s="9" t="s">
        <v>62</v>
      </c>
      <c r="V14" s="9">
        <v>1.30908</v>
      </c>
      <c r="W14" s="9">
        <v>0.22267037459783701</v>
      </c>
      <c r="X14" s="9">
        <v>5.4407887395983984E-3</v>
      </c>
      <c r="Y14" s="9">
        <v>0.54407887395983989</v>
      </c>
      <c r="Z14" s="9">
        <v>0.92546098538979193</v>
      </c>
      <c r="AA14" s="9">
        <v>92.546098538979194</v>
      </c>
      <c r="AB14" s="9">
        <v>8.33</v>
      </c>
      <c r="AC14" s="1">
        <v>37.11</v>
      </c>
      <c r="AD14" s="9">
        <f t="shared" si="0"/>
        <v>4.4549819927971184</v>
      </c>
      <c r="AE14" s="9">
        <v>0.34343857167815178</v>
      </c>
      <c r="AF14" s="9">
        <v>34.34385716781518</v>
      </c>
      <c r="AG14" s="9">
        <v>7.7090900082969677E-2</v>
      </c>
      <c r="AH14" s="9">
        <v>7.7090900082969673</v>
      </c>
      <c r="AI14" s="27">
        <v>4.3099999999999996</v>
      </c>
      <c r="AJ14" s="27">
        <v>-20.562999999999999</v>
      </c>
      <c r="AK14" s="9">
        <v>0.53640999999999994</v>
      </c>
      <c r="AL14" s="9">
        <v>1.5385974111795022</v>
      </c>
      <c r="AM14" s="9">
        <v>0.48298839893844764</v>
      </c>
      <c r="AN14" s="9">
        <f t="shared" si="11"/>
        <v>2.8683235047435773</v>
      </c>
      <c r="AO14" s="9">
        <f t="shared" si="12"/>
        <v>0.90040901351288694</v>
      </c>
      <c r="AP14" s="9">
        <f t="shared" si="13"/>
        <v>13.999981109933531</v>
      </c>
      <c r="AQ14" s="9">
        <f t="shared" si="14"/>
        <v>4.3948003631902841</v>
      </c>
      <c r="AR14" s="9">
        <f t="shared" si="15"/>
        <v>2.9093309643992971</v>
      </c>
      <c r="AS14" s="9">
        <f t="shared" si="16"/>
        <v>0.9132818593526999</v>
      </c>
      <c r="AT14" s="9">
        <f t="shared" si="17"/>
        <v>46.029405711376079</v>
      </c>
      <c r="AU14" s="9">
        <f t="shared" si="18"/>
        <v>84.600611996512939</v>
      </c>
      <c r="AV14" s="9">
        <f t="shared" si="19"/>
        <v>0.49736732761337421</v>
      </c>
      <c r="AW14" s="9">
        <f t="shared" si="20"/>
        <v>1.340251489122539</v>
      </c>
    </row>
    <row r="15" spans="1:49" s="1" customFormat="1" x14ac:dyDescent="0.2">
      <c r="A15" s="9" t="s">
        <v>49</v>
      </c>
      <c r="B15" s="9">
        <v>132</v>
      </c>
      <c r="C15" s="14">
        <v>42867</v>
      </c>
      <c r="D15" s="9">
        <v>2017</v>
      </c>
      <c r="E15" s="9">
        <v>5</v>
      </c>
      <c r="F15" s="9">
        <v>12</v>
      </c>
      <c r="G15" s="9">
        <v>1</v>
      </c>
      <c r="H15" s="9">
        <v>16</v>
      </c>
      <c r="I15" s="9" t="s">
        <v>70</v>
      </c>
      <c r="J15" s="9" t="s">
        <v>71</v>
      </c>
      <c r="K15" s="1">
        <v>2</v>
      </c>
      <c r="L15" s="9" t="s">
        <v>72</v>
      </c>
      <c r="M15" s="9">
        <v>2</v>
      </c>
      <c r="N15" s="22">
        <v>1.3888888888888888E-2</v>
      </c>
      <c r="O15" s="22">
        <v>2.8472222222222222E-2</v>
      </c>
      <c r="P15" s="27">
        <v>1.4583333333333301E-2</v>
      </c>
      <c r="Q15" s="9">
        <v>481.20964170964203</v>
      </c>
      <c r="R15" s="9">
        <v>100</v>
      </c>
      <c r="S15" s="9">
        <v>0.5</v>
      </c>
      <c r="T15" s="9" t="s">
        <v>77</v>
      </c>
      <c r="U15" s="9" t="s">
        <v>54</v>
      </c>
      <c r="V15" s="9">
        <v>6.3830299999999998</v>
      </c>
      <c r="W15" s="9">
        <v>0.27877000000000002</v>
      </c>
      <c r="X15" s="9">
        <v>2.6529102689307575E-2</v>
      </c>
      <c r="Y15" s="9">
        <v>2.6529102689307575</v>
      </c>
      <c r="Z15" s="9">
        <v>1.1586218389539564</v>
      </c>
      <c r="AA15" s="9">
        <v>115.86218389539565</v>
      </c>
      <c r="AB15" s="9">
        <v>4.6767611714333004</v>
      </c>
      <c r="AC15" s="1">
        <v>14.608584548651599</v>
      </c>
      <c r="AD15" s="9">
        <f t="shared" si="0"/>
        <v>3.1236541728673446</v>
      </c>
      <c r="AE15" s="9">
        <v>0.1692582509427307</v>
      </c>
      <c r="AF15" s="9">
        <v>16.925825094273069</v>
      </c>
      <c r="AG15" s="9">
        <v>5.4185976287945095E-2</v>
      </c>
      <c r="AH15" s="9">
        <v>5.4185976287945099</v>
      </c>
      <c r="AI15" s="27">
        <v>4.6743213462438602</v>
      </c>
      <c r="AJ15" s="27">
        <v>-21.788482377712398</v>
      </c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s="2" customFormat="1" x14ac:dyDescent="0.2">
      <c r="A16" s="10" t="s">
        <v>49</v>
      </c>
      <c r="B16" s="10">
        <v>132</v>
      </c>
      <c r="C16" s="13">
        <v>42867</v>
      </c>
      <c r="D16" s="10">
        <v>2017</v>
      </c>
      <c r="E16" s="10">
        <v>5</v>
      </c>
      <c r="F16" s="10">
        <v>12</v>
      </c>
      <c r="G16" s="10">
        <v>1</v>
      </c>
      <c r="H16" s="10">
        <v>20</v>
      </c>
      <c r="I16" s="10" t="s">
        <v>78</v>
      </c>
      <c r="J16" s="10" t="s">
        <v>79</v>
      </c>
      <c r="K16" s="2">
        <v>1</v>
      </c>
      <c r="L16" s="10" t="s">
        <v>80</v>
      </c>
      <c r="M16" s="10">
        <v>2</v>
      </c>
      <c r="N16" s="23">
        <v>0.47291666666666665</v>
      </c>
      <c r="O16" s="23">
        <v>0.48333333333333334</v>
      </c>
      <c r="P16" s="28">
        <v>1.0416666666666701E-2</v>
      </c>
      <c r="Q16" s="10">
        <v>325.77271957272001</v>
      </c>
      <c r="R16" s="10">
        <v>100</v>
      </c>
      <c r="S16" s="10">
        <v>0.5</v>
      </c>
      <c r="T16" s="10" t="s">
        <v>81</v>
      </c>
      <c r="U16" s="10" t="s">
        <v>56</v>
      </c>
      <c r="V16" s="10">
        <v>1.8069</v>
      </c>
      <c r="W16" s="10">
        <v>0.15334477424749199</v>
      </c>
      <c r="X16" s="10">
        <v>1.1093009889655036E-2</v>
      </c>
      <c r="Y16" s="10">
        <v>1.1093009889655037</v>
      </c>
      <c r="Z16" s="10">
        <v>0.94142182591972301</v>
      </c>
      <c r="AA16" s="10">
        <v>94.142182591972301</v>
      </c>
      <c r="AB16" s="10">
        <v>8.7610722610722593</v>
      </c>
      <c r="AC16" s="2">
        <v>34.702092169367099</v>
      </c>
      <c r="AD16" s="10">
        <f t="shared" si="0"/>
        <v>3.9609412107645308</v>
      </c>
      <c r="AE16" s="10">
        <v>0.32669306973320095</v>
      </c>
      <c r="AF16" s="10">
        <v>32.669306973320097</v>
      </c>
      <c r="AG16" s="10">
        <v>8.2478646450332815E-2</v>
      </c>
      <c r="AH16" s="10">
        <v>8.2478646450332818</v>
      </c>
      <c r="AI16" s="28">
        <v>6.1374325029867398</v>
      </c>
      <c r="AJ16" s="28">
        <v>-20.261865821214801</v>
      </c>
      <c r="AK16" s="10">
        <v>0.89793999999999996</v>
      </c>
      <c r="AL16" s="10">
        <v>2.8985122043385192</v>
      </c>
      <c r="AM16" s="10">
        <v>0.56086267028884484</v>
      </c>
      <c r="AN16" s="10">
        <f t="shared" ref="AN16:AN19" si="21">AL16/AK16</f>
        <v>3.2279575521065098</v>
      </c>
      <c r="AO16" s="10">
        <f t="shared" ref="AO16:AO19" si="22">AM16/AK16</f>
        <v>0.62461040858948802</v>
      </c>
      <c r="AP16" s="10">
        <f t="shared" ref="AP16:AP19" si="23">AN16*V16/AK16/S16</f>
        <v>12.991060651939446</v>
      </c>
      <c r="AQ16" s="10">
        <f t="shared" ref="AQ16:AQ19" si="24">AO16*V16/AK16/S16</f>
        <v>2.5137727404511345</v>
      </c>
      <c r="AR16" s="10">
        <f t="shared" ref="AR16:AR19" si="25">AP16/Q16*R16</f>
        <v>3.9877681191286922</v>
      </c>
      <c r="AS16" s="10">
        <f t="shared" ref="AS16:AS19" si="26">AQ16/Q16*R16</f>
        <v>0.7716338997777874</v>
      </c>
      <c r="AT16" s="10">
        <f t="shared" ref="AT16:AT19" si="27">AS16*2.1*24</f>
        <v>38.890348548800489</v>
      </c>
      <c r="AU16" s="10">
        <f t="shared" ref="AU16:AU19" si="28">AT16/Y16</f>
        <v>35.058427726696884</v>
      </c>
      <c r="AV16" s="10">
        <f t="shared" ref="AV16:AV19" si="29">AT16/AA16</f>
        <v>0.41310226168600378</v>
      </c>
      <c r="AW16" s="10">
        <f t="shared" ref="AW16:AW19" si="30">AT16/AF16</f>
        <v>1.1904246570201475</v>
      </c>
    </row>
    <row r="17" spans="1:49" s="2" customFormat="1" x14ac:dyDescent="0.2">
      <c r="A17" s="10" t="s">
        <v>49</v>
      </c>
      <c r="B17" s="10">
        <v>132</v>
      </c>
      <c r="C17" s="13">
        <v>42867</v>
      </c>
      <c r="D17" s="10">
        <v>2017</v>
      </c>
      <c r="E17" s="10">
        <v>5</v>
      </c>
      <c r="F17" s="10">
        <v>12</v>
      </c>
      <c r="G17" s="10">
        <v>1</v>
      </c>
      <c r="H17" s="10">
        <v>20</v>
      </c>
      <c r="I17" s="10" t="s">
        <v>78</v>
      </c>
      <c r="J17" s="10" t="s">
        <v>79</v>
      </c>
      <c r="K17" s="2">
        <v>1</v>
      </c>
      <c r="L17" s="10" t="s">
        <v>80</v>
      </c>
      <c r="M17" s="10">
        <v>2</v>
      </c>
      <c r="N17" s="23">
        <v>0.47291666666666665</v>
      </c>
      <c r="O17" s="23">
        <v>0.48333333333333334</v>
      </c>
      <c r="P17" s="28">
        <v>1.0416666666666701E-2</v>
      </c>
      <c r="Q17" s="10">
        <v>325.77271957272001</v>
      </c>
      <c r="R17" s="10">
        <v>100</v>
      </c>
      <c r="S17" s="10">
        <v>0.5</v>
      </c>
      <c r="T17" s="10" t="s">
        <v>82</v>
      </c>
      <c r="U17" s="10" t="s">
        <v>58</v>
      </c>
      <c r="V17" s="10">
        <v>2.4882900000000001</v>
      </c>
      <c r="W17" s="10">
        <v>0.22803824180165899</v>
      </c>
      <c r="X17" s="10">
        <v>1.5276233094432306E-2</v>
      </c>
      <c r="Y17" s="10">
        <v>1.5276233094432305</v>
      </c>
      <c r="Z17" s="10">
        <v>1.399983657936438</v>
      </c>
      <c r="AA17" s="10">
        <v>139.99836579364379</v>
      </c>
      <c r="AB17" s="10">
        <v>9.3802020202020202</v>
      </c>
      <c r="AC17" s="2">
        <v>37.569967825818701</v>
      </c>
      <c r="AD17" s="10">
        <f t="shared" si="0"/>
        <v>4.005240798109118</v>
      </c>
      <c r="AE17" s="10">
        <v>0.52597340985343943</v>
      </c>
      <c r="AF17" s="10">
        <v>52.597340985343941</v>
      </c>
      <c r="AG17" s="10">
        <v>0.13132129536425191</v>
      </c>
      <c r="AH17" s="10">
        <v>13.132129536425191</v>
      </c>
      <c r="AI17" s="28">
        <v>6.9291156820889199</v>
      </c>
      <c r="AJ17" s="28">
        <v>-20.0854957862589</v>
      </c>
      <c r="AK17" s="10">
        <v>0.89376</v>
      </c>
      <c r="AL17" s="10">
        <v>4.0253128480270259</v>
      </c>
      <c r="AM17" s="10">
        <v>0.73271131857815486</v>
      </c>
      <c r="AN17" s="10">
        <f t="shared" si="21"/>
        <v>4.5037961511222546</v>
      </c>
      <c r="AO17" s="10">
        <f t="shared" si="22"/>
        <v>0.81980768727416176</v>
      </c>
      <c r="AP17" s="10">
        <f t="shared" si="23"/>
        <v>25.077763437334397</v>
      </c>
      <c r="AQ17" s="10">
        <f t="shared" si="24"/>
        <v>4.5648032361426427</v>
      </c>
      <c r="AR17" s="10">
        <f t="shared" si="25"/>
        <v>7.697932310055343</v>
      </c>
      <c r="AS17" s="10">
        <f t="shared" si="26"/>
        <v>1.4012232952255148</v>
      </c>
      <c r="AT17" s="10">
        <f t="shared" si="27"/>
        <v>70.621654079365953</v>
      </c>
      <c r="AU17" s="10">
        <f t="shared" si="28"/>
        <v>46.229756801174545</v>
      </c>
      <c r="AV17" s="10">
        <f t="shared" si="29"/>
        <v>0.50444627463338809</v>
      </c>
      <c r="AW17" s="10">
        <f t="shared" si="30"/>
        <v>1.3426848725878446</v>
      </c>
    </row>
    <row r="18" spans="1:49" s="2" customFormat="1" x14ac:dyDescent="0.2">
      <c r="A18" s="10" t="s">
        <v>49</v>
      </c>
      <c r="B18" s="10">
        <v>132</v>
      </c>
      <c r="C18" s="13">
        <v>42867</v>
      </c>
      <c r="D18" s="10">
        <v>2017</v>
      </c>
      <c r="E18" s="10">
        <v>5</v>
      </c>
      <c r="F18" s="10">
        <v>12</v>
      </c>
      <c r="G18" s="10">
        <v>1</v>
      </c>
      <c r="H18" s="10">
        <v>20</v>
      </c>
      <c r="I18" s="10" t="s">
        <v>78</v>
      </c>
      <c r="J18" s="10" t="s">
        <v>79</v>
      </c>
      <c r="K18" s="2">
        <v>1</v>
      </c>
      <c r="L18" s="10" t="s">
        <v>80</v>
      </c>
      <c r="M18" s="10">
        <v>2</v>
      </c>
      <c r="N18" s="23">
        <v>0.47291666666666665</v>
      </c>
      <c r="O18" s="23">
        <v>0.48333333333333334</v>
      </c>
      <c r="P18" s="28">
        <v>1.0416666666666701E-2</v>
      </c>
      <c r="Q18" s="10">
        <v>325.77271957272001</v>
      </c>
      <c r="R18" s="10">
        <v>100</v>
      </c>
      <c r="S18" s="10">
        <v>0.5</v>
      </c>
      <c r="T18" s="10" t="s">
        <v>83</v>
      </c>
      <c r="U18" s="10" t="s">
        <v>60</v>
      </c>
      <c r="V18" s="10">
        <v>1.12666</v>
      </c>
      <c r="W18" s="10">
        <v>0.17729175284349599</v>
      </c>
      <c r="X18" s="10">
        <v>6.9168468217824693E-3</v>
      </c>
      <c r="Y18" s="10">
        <v>0.69168468217824697</v>
      </c>
      <c r="Z18" s="10">
        <v>1.0884383018690451</v>
      </c>
      <c r="AA18" s="10">
        <v>108.84383018690451</v>
      </c>
      <c r="AB18" s="10">
        <v>9.3163246441116705</v>
      </c>
      <c r="AC18" s="2">
        <v>37.936830714437299</v>
      </c>
      <c r="AD18" s="10">
        <f t="shared" si="0"/>
        <v>4.0720812298458338</v>
      </c>
      <c r="AE18" s="10">
        <v>0.41291899601115567</v>
      </c>
      <c r="AF18" s="10">
        <v>41.291899601115567</v>
      </c>
      <c r="AG18" s="10">
        <v>0.10140244575297644</v>
      </c>
      <c r="AH18" s="10">
        <v>10.140244575297643</v>
      </c>
      <c r="AI18" s="28">
        <v>5.1547860872483602</v>
      </c>
      <c r="AJ18" s="28">
        <v>-20.114591854493298</v>
      </c>
      <c r="AK18" s="10">
        <v>0.39077000000000001</v>
      </c>
      <c r="AL18" s="10">
        <v>1.6160123893110834</v>
      </c>
      <c r="AM18" s="10">
        <v>0.38879727093431471</v>
      </c>
      <c r="AN18" s="10">
        <f t="shared" si="21"/>
        <v>4.1354566351334121</v>
      </c>
      <c r="AO18" s="10">
        <f t="shared" si="22"/>
        <v>0.99495168752543617</v>
      </c>
      <c r="AP18" s="10">
        <f t="shared" si="23"/>
        <v>23.84652646077954</v>
      </c>
      <c r="AQ18" s="10">
        <f t="shared" si="24"/>
        <v>5.7372483469427431</v>
      </c>
      <c r="AR18" s="10">
        <f t="shared" si="25"/>
        <v>7.3199887615072203</v>
      </c>
      <c r="AS18" s="10">
        <f t="shared" si="26"/>
        <v>1.761119947203577</v>
      </c>
      <c r="AT18" s="10">
        <f t="shared" si="27"/>
        <v>88.760445339060283</v>
      </c>
      <c r="AU18" s="10">
        <f t="shared" si="28"/>
        <v>128.32501228672103</v>
      </c>
      <c r="AV18" s="10">
        <f t="shared" si="29"/>
        <v>0.81548439802828121</v>
      </c>
      <c r="AW18" s="10">
        <f t="shared" si="30"/>
        <v>2.1495849354594063</v>
      </c>
    </row>
    <row r="19" spans="1:49" s="2" customFormat="1" x14ac:dyDescent="0.2">
      <c r="A19" s="10" t="s">
        <v>49</v>
      </c>
      <c r="B19" s="10">
        <v>132</v>
      </c>
      <c r="C19" s="13">
        <v>42867</v>
      </c>
      <c r="D19" s="10">
        <v>2017</v>
      </c>
      <c r="E19" s="10">
        <v>5</v>
      </c>
      <c r="F19" s="10">
        <v>12</v>
      </c>
      <c r="G19" s="10">
        <v>1</v>
      </c>
      <c r="H19" s="10">
        <v>20</v>
      </c>
      <c r="I19" s="10" t="s">
        <v>78</v>
      </c>
      <c r="J19" s="10" t="s">
        <v>79</v>
      </c>
      <c r="K19" s="2">
        <v>1</v>
      </c>
      <c r="L19" s="10" t="s">
        <v>80</v>
      </c>
      <c r="M19" s="10">
        <v>2</v>
      </c>
      <c r="N19" s="23">
        <v>0.47291666666666665</v>
      </c>
      <c r="O19" s="23">
        <v>0.48333333333333334</v>
      </c>
      <c r="P19" s="28">
        <v>1.0416666666666701E-2</v>
      </c>
      <c r="Q19" s="10">
        <v>325.77271957272001</v>
      </c>
      <c r="R19" s="10">
        <v>100</v>
      </c>
      <c r="S19" s="10">
        <v>0.5</v>
      </c>
      <c r="T19" s="10" t="s">
        <v>84</v>
      </c>
      <c r="U19" s="10" t="s">
        <v>62</v>
      </c>
      <c r="V19" s="10">
        <v>0.94398000000000004</v>
      </c>
      <c r="W19" s="10">
        <v>0.137039796934637</v>
      </c>
      <c r="X19" s="10">
        <v>5.7953287263470925E-3</v>
      </c>
      <c r="Y19" s="10">
        <v>0.57953287263470921</v>
      </c>
      <c r="Z19" s="10">
        <v>0.84132150239207826</v>
      </c>
      <c r="AA19" s="10">
        <v>84.132150239207832</v>
      </c>
      <c r="AB19" s="10">
        <v>8.6040586040586007</v>
      </c>
      <c r="AC19" s="2">
        <v>36.178582390403101</v>
      </c>
      <c r="AD19" s="10">
        <f t="shared" si="0"/>
        <v>4.204827518647698</v>
      </c>
      <c r="AE19" s="10">
        <v>0.30437819291109525</v>
      </c>
      <c r="AF19" s="10">
        <v>30.437819291109523</v>
      </c>
      <c r="AG19" s="10">
        <v>7.2387795114360692E-2</v>
      </c>
      <c r="AH19" s="10">
        <v>7.2387795114360696</v>
      </c>
      <c r="AI19" s="28">
        <v>5.0191667308127697</v>
      </c>
      <c r="AJ19" s="28">
        <v>-20.086508762025701</v>
      </c>
      <c r="AK19" s="10">
        <v>0.27326</v>
      </c>
      <c r="AL19" s="10">
        <v>1.3177736128609938</v>
      </c>
      <c r="AM19" s="10">
        <v>0.21261691665332921</v>
      </c>
      <c r="AN19" s="10">
        <f t="shared" si="21"/>
        <v>4.8224167930212758</v>
      </c>
      <c r="AO19" s="10">
        <f t="shared" si="22"/>
        <v>0.77807552021272497</v>
      </c>
      <c r="AP19" s="10">
        <f t="shared" si="23"/>
        <v>33.318195156819321</v>
      </c>
      <c r="AQ19" s="10">
        <f t="shared" si="24"/>
        <v>5.3757427327117631</v>
      </c>
      <c r="AR19" s="10">
        <f t="shared" si="25"/>
        <v>10.227435618464034</v>
      </c>
      <c r="AS19" s="10">
        <f t="shared" si="26"/>
        <v>1.6501512894519004</v>
      </c>
      <c r="AT19" s="10">
        <f t="shared" si="27"/>
        <v>83.167624988375778</v>
      </c>
      <c r="AU19" s="10">
        <f t="shared" si="28"/>
        <v>143.50803710283739</v>
      </c>
      <c r="AV19" s="10">
        <f t="shared" si="29"/>
        <v>0.98853559253995438</v>
      </c>
      <c r="AW19" s="10">
        <f t="shared" si="30"/>
        <v>2.732377907660025</v>
      </c>
    </row>
    <row r="20" spans="1:49" s="1" customFormat="1" x14ac:dyDescent="0.2">
      <c r="A20" s="9" t="s">
        <v>49</v>
      </c>
      <c r="B20" s="9">
        <v>133</v>
      </c>
      <c r="C20" s="14">
        <v>42868</v>
      </c>
      <c r="D20" s="9">
        <v>2017</v>
      </c>
      <c r="E20" s="9">
        <v>5</v>
      </c>
      <c r="F20" s="9">
        <v>13</v>
      </c>
      <c r="G20" s="9">
        <v>1</v>
      </c>
      <c r="H20" s="9">
        <v>25</v>
      </c>
      <c r="I20" s="9" t="s">
        <v>85</v>
      </c>
      <c r="J20" s="9" t="s">
        <v>86</v>
      </c>
      <c r="K20" s="1">
        <v>2</v>
      </c>
      <c r="L20" s="9" t="s">
        <v>87</v>
      </c>
      <c r="M20" s="9">
        <v>2</v>
      </c>
      <c r="N20" s="22">
        <v>1.7361111111111112E-2</v>
      </c>
      <c r="O20" s="22">
        <v>2.7777777777777776E-2</v>
      </c>
      <c r="P20" s="27">
        <v>1.0416666666666701E-2</v>
      </c>
      <c r="Q20" s="9">
        <v>283.07863067863099</v>
      </c>
      <c r="R20" s="9">
        <v>100</v>
      </c>
      <c r="S20" s="9">
        <v>0.5</v>
      </c>
      <c r="T20" s="9" t="s">
        <v>88</v>
      </c>
      <c r="U20" s="9" t="s">
        <v>54</v>
      </c>
      <c r="V20" s="9">
        <v>0.60231999999999997</v>
      </c>
      <c r="W20" s="9">
        <v>1.6660000000000001E-2</v>
      </c>
      <c r="X20" s="9">
        <v>4.2554960687498323E-3</v>
      </c>
      <c r="Y20" s="9">
        <v>0.42554960687498322</v>
      </c>
      <c r="Z20" s="9">
        <v>0.1177058117036994</v>
      </c>
      <c r="AA20" s="9">
        <v>11.77058117036994</v>
      </c>
      <c r="AB20" s="9">
        <v>4.3445160724466101</v>
      </c>
      <c r="AC20" s="1">
        <v>16.279078222429899</v>
      </c>
      <c r="AD20" s="9">
        <f t="shared" si="0"/>
        <v>3.7470406256921387</v>
      </c>
      <c r="AE20" s="9">
        <v>1.9161421159591272E-2</v>
      </c>
      <c r="AF20" s="9">
        <v>1.9161421159591272</v>
      </c>
      <c r="AG20" s="9">
        <v>5.1137479076709636E-3</v>
      </c>
      <c r="AH20" s="9">
        <v>0.51137479076709635</v>
      </c>
      <c r="AI20" s="27">
        <v>4.0214474636280402</v>
      </c>
      <c r="AJ20" s="27">
        <v>-21.7969727874315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s="1" customFormat="1" x14ac:dyDescent="0.2">
      <c r="A21" s="9" t="s">
        <v>49</v>
      </c>
      <c r="B21" s="9">
        <v>133</v>
      </c>
      <c r="C21" s="14">
        <v>42868</v>
      </c>
      <c r="D21" s="9">
        <v>2017</v>
      </c>
      <c r="E21" s="9">
        <v>5</v>
      </c>
      <c r="F21" s="9">
        <v>13</v>
      </c>
      <c r="G21" s="9">
        <v>1</v>
      </c>
      <c r="H21" s="9">
        <v>25</v>
      </c>
      <c r="I21" s="9" t="s">
        <v>85</v>
      </c>
      <c r="J21" s="9" t="s">
        <v>86</v>
      </c>
      <c r="K21" s="1">
        <v>2</v>
      </c>
      <c r="L21" s="9" t="s">
        <v>87</v>
      </c>
      <c r="M21" s="9">
        <v>2</v>
      </c>
      <c r="N21" s="22">
        <v>1.7361111111111112E-2</v>
      </c>
      <c r="O21" s="22">
        <v>2.7777777777777776E-2</v>
      </c>
      <c r="P21" s="27">
        <v>1.0416666666666701E-2</v>
      </c>
      <c r="Q21" s="9">
        <v>283.07863067863099</v>
      </c>
      <c r="R21" s="9">
        <v>100</v>
      </c>
      <c r="S21" s="9">
        <v>0.5</v>
      </c>
      <c r="T21" s="9" t="s">
        <v>89</v>
      </c>
      <c r="U21" s="9" t="s">
        <v>56</v>
      </c>
      <c r="V21" s="9">
        <v>4.1412199999999997</v>
      </c>
      <c r="W21" s="9">
        <v>0.30360206575211202</v>
      </c>
      <c r="X21" s="9">
        <v>2.9258443069843574E-2</v>
      </c>
      <c r="Y21" s="9">
        <v>2.9258443069843576</v>
      </c>
      <c r="Z21" s="9">
        <v>2.1450016557186227</v>
      </c>
      <c r="AA21" s="9">
        <v>214.50016557186225</v>
      </c>
      <c r="AB21" s="9">
        <v>9.0787504676393596</v>
      </c>
      <c r="AC21" s="1">
        <v>35.246113714754898</v>
      </c>
      <c r="AD21" s="9">
        <f t="shared" si="0"/>
        <v>3.8822648381390672</v>
      </c>
      <c r="AE21" s="9">
        <v>0.7560297227579611</v>
      </c>
      <c r="AF21" s="9">
        <v>75.602972275796105</v>
      </c>
      <c r="AG21" s="9">
        <v>0.19473934784942645</v>
      </c>
      <c r="AH21" s="9">
        <v>19.473934784942646</v>
      </c>
      <c r="AI21" s="27">
        <v>9.6027164420235493</v>
      </c>
      <c r="AJ21" s="27">
        <v>-20.548436590991098</v>
      </c>
      <c r="AK21" s="9">
        <v>2.1796099999999998</v>
      </c>
      <c r="AL21" s="9">
        <v>6.3506712428768033</v>
      </c>
      <c r="AM21" s="9">
        <v>2.4323297216121222</v>
      </c>
      <c r="AN21" s="9">
        <f t="shared" ref="AN21:AN28" si="31">AL21/AK21</f>
        <v>2.9136731997361012</v>
      </c>
      <c r="AO21" s="9">
        <f t="shared" ref="AO21:AO28" si="32">AM21/AK21</f>
        <v>1.1159472206551275</v>
      </c>
      <c r="AP21" s="9">
        <f t="shared" ref="AP21:AP28" si="33">AN21*V21/AK21/S21</f>
        <v>11.071853889651026</v>
      </c>
      <c r="AQ21" s="9">
        <f t="shared" ref="AQ21:AQ28" si="34">AO21*V21/AK21/S21</f>
        <v>4.2405595029582601</v>
      </c>
      <c r="AR21" s="9">
        <f t="shared" ref="AR21:AR28" si="35">AP21/Q21*R21</f>
        <v>3.9112291390940435</v>
      </c>
      <c r="AS21" s="9">
        <f t="shared" ref="AS21:AS28" si="36">AQ21/Q21*R21</f>
        <v>1.4980147010010145</v>
      </c>
      <c r="AT21" s="9">
        <f t="shared" ref="AT21:AT28" si="37">AS21*2.1*24</f>
        <v>75.499940930451132</v>
      </c>
      <c r="AU21" s="9">
        <f t="shared" ref="AU21:AU28" si="38">AT21/Y21</f>
        <v>25.804497098571957</v>
      </c>
      <c r="AV21" s="9">
        <f t="shared" ref="AV21:AV28" si="39">AT21/AA21</f>
        <v>0.35198080490598499</v>
      </c>
      <c r="AW21" s="9">
        <f t="shared" ref="AW21:AW28" si="40">AT21/AF21</f>
        <v>0.99863720509599652</v>
      </c>
    </row>
    <row r="22" spans="1:49" s="1" customFormat="1" x14ac:dyDescent="0.2">
      <c r="A22" s="9" t="s">
        <v>49</v>
      </c>
      <c r="B22" s="9">
        <v>133</v>
      </c>
      <c r="C22" s="14">
        <v>42868</v>
      </c>
      <c r="D22" s="9">
        <v>2017</v>
      </c>
      <c r="E22" s="9">
        <v>5</v>
      </c>
      <c r="F22" s="9">
        <v>13</v>
      </c>
      <c r="G22" s="9">
        <v>1</v>
      </c>
      <c r="H22" s="9">
        <v>25</v>
      </c>
      <c r="I22" s="9" t="s">
        <v>85</v>
      </c>
      <c r="J22" s="9" t="s">
        <v>86</v>
      </c>
      <c r="K22" s="1">
        <v>2</v>
      </c>
      <c r="L22" s="9" t="s">
        <v>87</v>
      </c>
      <c r="M22" s="9">
        <v>2</v>
      </c>
      <c r="N22" s="22">
        <v>1.7361111111111112E-2</v>
      </c>
      <c r="O22" s="22">
        <v>2.7777777777777776E-2</v>
      </c>
      <c r="P22" s="27">
        <v>1.0416666666666701E-2</v>
      </c>
      <c r="Q22" s="9">
        <v>283.07863067863099</v>
      </c>
      <c r="R22" s="9">
        <v>100</v>
      </c>
      <c r="S22" s="9">
        <v>0.5</v>
      </c>
      <c r="T22" s="9" t="s">
        <v>90</v>
      </c>
      <c r="U22" s="9" t="s">
        <v>58</v>
      </c>
      <c r="V22" s="9">
        <v>2.6298900000000001</v>
      </c>
      <c r="W22" s="9">
        <v>0.250170513563645</v>
      </c>
      <c r="X22" s="9">
        <v>1.858063248147911E-2</v>
      </c>
      <c r="Y22" s="9">
        <v>1.8580632481479109</v>
      </c>
      <c r="Z22" s="9">
        <v>1.7674984011608745</v>
      </c>
      <c r="AA22" s="9">
        <v>176.74984011608746</v>
      </c>
      <c r="AB22" s="9">
        <v>9.0679821470519109</v>
      </c>
      <c r="AC22" s="1">
        <v>37.216067206012099</v>
      </c>
      <c r="AD22" s="9">
        <f t="shared" si="0"/>
        <v>4.1041178293575937</v>
      </c>
      <c r="AE22" s="9">
        <v>0.65779339284122029</v>
      </c>
      <c r="AF22" s="9">
        <v>65.779339284122031</v>
      </c>
      <c r="AG22" s="9">
        <v>0.16027643946669606</v>
      </c>
      <c r="AH22" s="9">
        <v>16.027643946669606</v>
      </c>
      <c r="AI22" s="27">
        <v>6.6163717303982903</v>
      </c>
      <c r="AJ22" s="27">
        <v>-20.580487191679801</v>
      </c>
      <c r="AK22" s="9">
        <v>1.07721</v>
      </c>
      <c r="AL22" s="9">
        <v>4.0404492465725621</v>
      </c>
      <c r="AM22" s="9">
        <v>1.1813006776379682</v>
      </c>
      <c r="AN22" s="9">
        <f t="shared" si="31"/>
        <v>3.7508463963132184</v>
      </c>
      <c r="AO22" s="9">
        <f t="shared" si="32"/>
        <v>1.096629884273232</v>
      </c>
      <c r="AP22" s="9">
        <f t="shared" si="33"/>
        <v>18.314559703679265</v>
      </c>
      <c r="AQ22" s="9">
        <f t="shared" si="34"/>
        <v>5.3546030325587957</v>
      </c>
      <c r="AR22" s="9">
        <f t="shared" si="35"/>
        <v>6.4697782590559179</v>
      </c>
      <c r="AS22" s="9">
        <f t="shared" si="36"/>
        <v>1.8915603130204781</v>
      </c>
      <c r="AT22" s="9">
        <f t="shared" si="37"/>
        <v>95.334639776232109</v>
      </c>
      <c r="AU22" s="9">
        <f t="shared" si="38"/>
        <v>51.30860850472137</v>
      </c>
      <c r="AV22" s="9">
        <f t="shared" si="39"/>
        <v>0.53937610191679553</v>
      </c>
      <c r="AW22" s="9">
        <f t="shared" si="40"/>
        <v>1.4493097804532709</v>
      </c>
    </row>
    <row r="23" spans="1:49" s="1" customFormat="1" x14ac:dyDescent="0.2">
      <c r="A23" s="9" t="s">
        <v>49</v>
      </c>
      <c r="B23" s="9">
        <v>133</v>
      </c>
      <c r="C23" s="14">
        <v>42868</v>
      </c>
      <c r="D23" s="9">
        <v>2017</v>
      </c>
      <c r="E23" s="9">
        <v>5</v>
      </c>
      <c r="F23" s="9">
        <v>13</v>
      </c>
      <c r="G23" s="9">
        <v>1</v>
      </c>
      <c r="H23" s="9">
        <v>25</v>
      </c>
      <c r="I23" s="9" t="s">
        <v>85</v>
      </c>
      <c r="J23" s="9" t="s">
        <v>86</v>
      </c>
      <c r="K23" s="1">
        <v>2</v>
      </c>
      <c r="L23" s="9" t="s">
        <v>87</v>
      </c>
      <c r="M23" s="9">
        <v>2</v>
      </c>
      <c r="N23" s="22">
        <v>1.7361111111111112E-2</v>
      </c>
      <c r="O23" s="22">
        <v>2.7777777777777776E-2</v>
      </c>
      <c r="P23" s="27">
        <v>1.0416666666666701E-2</v>
      </c>
      <c r="Q23" s="9">
        <v>283.07863067863099</v>
      </c>
      <c r="R23" s="9">
        <v>100</v>
      </c>
      <c r="S23" s="9">
        <v>0.5</v>
      </c>
      <c r="T23" s="9" t="s">
        <v>91</v>
      </c>
      <c r="U23" s="9" t="s">
        <v>60</v>
      </c>
      <c r="V23" s="9">
        <v>1.47157</v>
      </c>
      <c r="W23" s="9">
        <v>0.23931445549319899</v>
      </c>
      <c r="X23" s="9">
        <v>1.0396899239424546E-2</v>
      </c>
      <c r="Y23" s="9">
        <v>1.0396899239424546</v>
      </c>
      <c r="Z23" s="9">
        <v>1.6907984535567724</v>
      </c>
      <c r="AA23" s="9">
        <v>169.07984535567724</v>
      </c>
      <c r="AB23" s="9">
        <v>9.7539327703262195</v>
      </c>
      <c r="AC23" s="1">
        <v>39.3654014062257</v>
      </c>
      <c r="AD23" s="9">
        <f t="shared" si="0"/>
        <v>4.0358491629124824</v>
      </c>
      <c r="AE23" s="9">
        <v>0.66558959821288011</v>
      </c>
      <c r="AF23" s="9">
        <v>66.558959821288013</v>
      </c>
      <c r="AG23" s="9">
        <v>0.16491934444164297</v>
      </c>
      <c r="AH23" s="9">
        <v>16.491934444164297</v>
      </c>
      <c r="AI23" s="27">
        <v>5.2943209493516301</v>
      </c>
      <c r="AJ23" s="27">
        <v>-20.666965219184199</v>
      </c>
      <c r="AK23" s="9">
        <v>0.43274000000000001</v>
      </c>
      <c r="AL23" s="9">
        <v>1.2443581908096368</v>
      </c>
      <c r="AM23" s="9">
        <v>0.5268410229998004</v>
      </c>
      <c r="AN23" s="9">
        <f t="shared" si="31"/>
        <v>2.875533093334651</v>
      </c>
      <c r="AO23" s="9">
        <f t="shared" si="32"/>
        <v>1.2174539515639886</v>
      </c>
      <c r="AP23" s="9">
        <f t="shared" si="33"/>
        <v>19.557000666259057</v>
      </c>
      <c r="AQ23" s="9">
        <f t="shared" si="34"/>
        <v>8.2801160581550981</v>
      </c>
      <c r="AR23" s="9">
        <f t="shared" si="35"/>
        <v>6.9086813862899525</v>
      </c>
      <c r="AS23" s="9">
        <f t="shared" si="36"/>
        <v>2.9250233542196327</v>
      </c>
      <c r="AT23" s="9">
        <f t="shared" si="37"/>
        <v>147.42117705266949</v>
      </c>
      <c r="AU23" s="9">
        <f t="shared" si="38"/>
        <v>141.79340749370294</v>
      </c>
      <c r="AV23" s="9">
        <f t="shared" si="39"/>
        <v>0.87190271994011792</v>
      </c>
      <c r="AW23" s="9">
        <f t="shared" si="40"/>
        <v>2.2148960477822666</v>
      </c>
    </row>
    <row r="24" spans="1:49" s="1" customFormat="1" x14ac:dyDescent="0.2">
      <c r="A24" s="9" t="s">
        <v>49</v>
      </c>
      <c r="B24" s="9">
        <v>133</v>
      </c>
      <c r="C24" s="14">
        <v>42868</v>
      </c>
      <c r="D24" s="9">
        <v>2017</v>
      </c>
      <c r="E24" s="9">
        <v>5</v>
      </c>
      <c r="F24" s="9">
        <v>13</v>
      </c>
      <c r="G24" s="9">
        <v>1</v>
      </c>
      <c r="H24" s="9">
        <v>25</v>
      </c>
      <c r="I24" s="9" t="s">
        <v>85</v>
      </c>
      <c r="J24" s="9" t="s">
        <v>86</v>
      </c>
      <c r="K24" s="1">
        <v>2</v>
      </c>
      <c r="L24" s="9" t="s">
        <v>87</v>
      </c>
      <c r="M24" s="9">
        <v>2</v>
      </c>
      <c r="N24" s="22">
        <v>1.7361111111111112E-2</v>
      </c>
      <c r="O24" s="22">
        <v>2.7777777777777776E-2</v>
      </c>
      <c r="P24" s="27">
        <v>1.0416666666666701E-2</v>
      </c>
      <c r="Q24" s="9">
        <v>283.07863067863099</v>
      </c>
      <c r="R24" s="9">
        <v>100</v>
      </c>
      <c r="S24" s="9">
        <v>0.5</v>
      </c>
      <c r="T24" s="9" t="s">
        <v>92</v>
      </c>
      <c r="U24" s="9" t="s">
        <v>62</v>
      </c>
      <c r="V24" s="9">
        <v>0.81755</v>
      </c>
      <c r="W24" s="9">
        <v>0.14292554919742001</v>
      </c>
      <c r="X24" s="9">
        <v>5.7761336349555483E-3</v>
      </c>
      <c r="Y24" s="9">
        <v>0.57761336349555481</v>
      </c>
      <c r="Z24" s="9">
        <v>1.0097939844825536</v>
      </c>
      <c r="AA24" s="9">
        <v>100.97939844825537</v>
      </c>
      <c r="AB24" s="9">
        <v>8.8473659673659704</v>
      </c>
      <c r="AC24" s="1">
        <v>36.8799519930024</v>
      </c>
      <c r="AD24" s="9">
        <f t="shared" si="0"/>
        <v>4.1684668780557139</v>
      </c>
      <c r="AE24" s="9">
        <v>0.3724115367053919</v>
      </c>
      <c r="AF24" s="9">
        <v>37.241153670539191</v>
      </c>
      <c r="AG24" s="9">
        <v>8.9340169323618268E-2</v>
      </c>
      <c r="AH24" s="9">
        <v>8.9340169323618266</v>
      </c>
      <c r="AI24" s="27">
        <v>4.5303760361188496</v>
      </c>
      <c r="AJ24" s="27">
        <v>-20.428480065414199</v>
      </c>
      <c r="AK24" s="9">
        <v>0.40512999999999999</v>
      </c>
      <c r="AL24" s="9">
        <v>1.4813431669688439</v>
      </c>
      <c r="AM24" s="9">
        <v>0.63538252237700521</v>
      </c>
      <c r="AN24" s="9">
        <f t="shared" si="31"/>
        <v>3.6564637695772815</v>
      </c>
      <c r="AO24" s="9">
        <f t="shared" si="32"/>
        <v>1.5683423157431078</v>
      </c>
      <c r="AP24" s="9">
        <f t="shared" si="33"/>
        <v>14.757445535101851</v>
      </c>
      <c r="AQ24" s="9">
        <f t="shared" si="34"/>
        <v>6.3298114690878373</v>
      </c>
      <c r="AR24" s="9">
        <f t="shared" si="35"/>
        <v>5.2131965947848071</v>
      </c>
      <c r="AS24" s="9">
        <f t="shared" si="36"/>
        <v>2.2360612151871844</v>
      </c>
      <c r="AT24" s="9">
        <f t="shared" si="37"/>
        <v>112.69748524543411</v>
      </c>
      <c r="AU24" s="9">
        <f t="shared" si="38"/>
        <v>195.10886064584861</v>
      </c>
      <c r="AV24" s="9">
        <f t="shared" si="39"/>
        <v>1.1160443315889172</v>
      </c>
      <c r="AW24" s="9">
        <f t="shared" si="40"/>
        <v>3.0261545128927376</v>
      </c>
    </row>
    <row r="25" spans="1:49" s="2" customFormat="1" x14ac:dyDescent="0.2">
      <c r="A25" s="10" t="s">
        <v>49</v>
      </c>
      <c r="B25" s="10">
        <v>133</v>
      </c>
      <c r="C25" s="13">
        <v>42868</v>
      </c>
      <c r="D25" s="10">
        <v>2017</v>
      </c>
      <c r="E25" s="10">
        <v>5</v>
      </c>
      <c r="F25" s="10">
        <v>13</v>
      </c>
      <c r="G25" s="10">
        <v>1</v>
      </c>
      <c r="H25" s="10">
        <v>29</v>
      </c>
      <c r="I25" s="10" t="s">
        <v>93</v>
      </c>
      <c r="J25" s="10" t="s">
        <v>94</v>
      </c>
      <c r="K25" s="2">
        <v>1</v>
      </c>
      <c r="L25" s="10" t="s">
        <v>95</v>
      </c>
      <c r="M25" s="10">
        <v>2</v>
      </c>
      <c r="N25" s="23">
        <v>0.47152777777777777</v>
      </c>
      <c r="O25" s="23">
        <v>0.47916666666666669</v>
      </c>
      <c r="P25" s="28">
        <v>7.6388888888889199E-3</v>
      </c>
      <c r="Q25" s="10">
        <v>171.65747185747199</v>
      </c>
      <c r="R25" s="10">
        <v>100</v>
      </c>
      <c r="S25" s="10">
        <v>0.5</v>
      </c>
      <c r="T25" s="10" t="s">
        <v>96</v>
      </c>
      <c r="U25" s="10" t="s">
        <v>56</v>
      </c>
      <c r="V25" s="10">
        <v>1.1358200000000001</v>
      </c>
      <c r="W25" s="10">
        <v>7.9108015063682202E-2</v>
      </c>
      <c r="X25" s="10">
        <v>1.3233563184981272E-2</v>
      </c>
      <c r="Y25" s="10">
        <v>1.3233563184981272</v>
      </c>
      <c r="Z25" s="10">
        <v>0.92169614532556976</v>
      </c>
      <c r="AA25" s="10">
        <v>92.169614532556977</v>
      </c>
      <c r="AB25" s="10">
        <v>16.1349578256795</v>
      </c>
      <c r="AC25" s="2">
        <v>37.67777927721</v>
      </c>
      <c r="AD25" s="10">
        <f t="shared" si="0"/>
        <v>2.3351644103614664</v>
      </c>
      <c r="AE25" s="10">
        <v>0.34727463924232094</v>
      </c>
      <c r="AF25" s="10">
        <v>34.727463924232097</v>
      </c>
      <c r="AG25" s="10">
        <v>0.14871528432919431</v>
      </c>
      <c r="AH25" s="10">
        <v>14.871528432919431</v>
      </c>
      <c r="AI25" s="28">
        <v>5.4201049451473704</v>
      </c>
      <c r="AJ25" s="28">
        <v>-20.733719267576401</v>
      </c>
      <c r="AK25" s="10">
        <v>0.66315999999999997</v>
      </c>
      <c r="AL25" s="10">
        <v>0.43328866443714753</v>
      </c>
      <c r="AM25" s="10">
        <v>5.4028935170188565E-2</v>
      </c>
      <c r="AN25" s="10">
        <f t="shared" si="31"/>
        <v>0.65336972139023397</v>
      </c>
      <c r="AO25" s="10">
        <f t="shared" si="32"/>
        <v>8.1471945186966294E-2</v>
      </c>
      <c r="AP25" s="10">
        <f t="shared" si="33"/>
        <v>2.2381036158678316</v>
      </c>
      <c r="AQ25" s="10">
        <f t="shared" si="34"/>
        <v>0.27908035702473027</v>
      </c>
      <c r="AR25" s="10">
        <f t="shared" si="35"/>
        <v>1.3038195143210192</v>
      </c>
      <c r="AS25" s="10">
        <f t="shared" si="36"/>
        <v>0.16257978985992058</v>
      </c>
      <c r="AT25" s="10">
        <f t="shared" si="37"/>
        <v>8.1940214089399976</v>
      </c>
      <c r="AU25" s="10">
        <f t="shared" si="38"/>
        <v>6.1918481775485574</v>
      </c>
      <c r="AV25" s="10">
        <f t="shared" si="39"/>
        <v>8.8901547982992074E-2</v>
      </c>
      <c r="AW25" s="10">
        <f t="shared" si="40"/>
        <v>0.2359521969936417</v>
      </c>
    </row>
    <row r="26" spans="1:49" s="2" customFormat="1" x14ac:dyDescent="0.2">
      <c r="A26" s="10" t="s">
        <v>49</v>
      </c>
      <c r="B26" s="10">
        <v>133</v>
      </c>
      <c r="C26" s="13">
        <v>42868</v>
      </c>
      <c r="D26" s="10">
        <v>2017</v>
      </c>
      <c r="E26" s="10">
        <v>5</v>
      </c>
      <c r="F26" s="10">
        <v>13</v>
      </c>
      <c r="G26" s="10">
        <v>1</v>
      </c>
      <c r="H26" s="10">
        <v>29</v>
      </c>
      <c r="I26" s="10" t="s">
        <v>93</v>
      </c>
      <c r="J26" s="10" t="s">
        <v>94</v>
      </c>
      <c r="K26" s="2">
        <v>1</v>
      </c>
      <c r="L26" s="10" t="s">
        <v>95</v>
      </c>
      <c r="M26" s="10">
        <v>2</v>
      </c>
      <c r="N26" s="23">
        <v>0.47152777777777777</v>
      </c>
      <c r="O26" s="23">
        <v>0.47916666666666669</v>
      </c>
      <c r="P26" s="28">
        <v>7.6388888888889199E-3</v>
      </c>
      <c r="Q26" s="10">
        <v>171.65747185747199</v>
      </c>
      <c r="R26" s="10">
        <v>100</v>
      </c>
      <c r="S26" s="10">
        <v>0.5</v>
      </c>
      <c r="T26" s="10" t="s">
        <v>97</v>
      </c>
      <c r="U26" s="10" t="s">
        <v>58</v>
      </c>
      <c r="V26" s="10">
        <v>1.7244900000000001</v>
      </c>
      <c r="W26" s="10">
        <v>0.15406178820453201</v>
      </c>
      <c r="X26" s="10">
        <v>2.0092221810558322E-2</v>
      </c>
      <c r="Y26" s="10">
        <v>2.0092221810558324</v>
      </c>
      <c r="Z26" s="10">
        <v>1.7949907631454602</v>
      </c>
      <c r="AA26" s="10">
        <v>179.49907631454602</v>
      </c>
      <c r="AB26" s="10">
        <v>10.101207193890099</v>
      </c>
      <c r="AC26" s="2">
        <v>38.610092566613901</v>
      </c>
      <c r="AD26" s="10">
        <f t="shared" si="0"/>
        <v>3.822324582151718</v>
      </c>
      <c r="AE26" s="10">
        <v>0.69304759521263148</v>
      </c>
      <c r="AF26" s="10">
        <v>69.304759521263151</v>
      </c>
      <c r="AG26" s="10">
        <v>0.18131573609651203</v>
      </c>
      <c r="AH26" s="10">
        <v>18.131573609651202</v>
      </c>
      <c r="AI26" s="28">
        <v>6.5399784593616896</v>
      </c>
      <c r="AJ26" s="28">
        <v>-20.197438993835899</v>
      </c>
      <c r="AK26" s="10">
        <v>0.96724999999999994</v>
      </c>
      <c r="AL26" s="10">
        <v>2.7799043264991918</v>
      </c>
      <c r="AM26" s="10">
        <v>0.83435116423674283</v>
      </c>
      <c r="AN26" s="10">
        <f t="shared" si="31"/>
        <v>2.8740287686732406</v>
      </c>
      <c r="AO26" s="10">
        <f t="shared" si="32"/>
        <v>0.86260135873532473</v>
      </c>
      <c r="AP26" s="10">
        <f t="shared" si="33"/>
        <v>10.248092781161681</v>
      </c>
      <c r="AQ26" s="10">
        <f t="shared" si="34"/>
        <v>3.0758282080650923</v>
      </c>
      <c r="AR26" s="10">
        <f t="shared" si="35"/>
        <v>5.9700825546765133</v>
      </c>
      <c r="AS26" s="10">
        <f t="shared" si="36"/>
        <v>1.7918405617781481</v>
      </c>
      <c r="AT26" s="10">
        <f t="shared" si="37"/>
        <v>90.308764313618667</v>
      </c>
      <c r="AU26" s="10">
        <f t="shared" si="38"/>
        <v>44.947126885769315</v>
      </c>
      <c r="AV26" s="10">
        <f t="shared" si="39"/>
        <v>0.50311548208396184</v>
      </c>
      <c r="AW26" s="10">
        <f t="shared" si="40"/>
        <v>1.3030672775931262</v>
      </c>
    </row>
    <row r="27" spans="1:49" s="2" customFormat="1" x14ac:dyDescent="0.2">
      <c r="A27" s="10" t="s">
        <v>49</v>
      </c>
      <c r="B27" s="10">
        <v>133</v>
      </c>
      <c r="C27" s="13">
        <v>42868</v>
      </c>
      <c r="D27" s="10">
        <v>2017</v>
      </c>
      <c r="E27" s="10">
        <v>5</v>
      </c>
      <c r="F27" s="10">
        <v>13</v>
      </c>
      <c r="G27" s="10">
        <v>1</v>
      </c>
      <c r="H27" s="10">
        <v>29</v>
      </c>
      <c r="I27" s="10" t="s">
        <v>93</v>
      </c>
      <c r="J27" s="10" t="s">
        <v>94</v>
      </c>
      <c r="K27" s="2">
        <v>1</v>
      </c>
      <c r="L27" s="10" t="s">
        <v>95</v>
      </c>
      <c r="M27" s="10">
        <v>2</v>
      </c>
      <c r="N27" s="23">
        <v>0.47152777777777777</v>
      </c>
      <c r="O27" s="23">
        <v>0.47916666666666669</v>
      </c>
      <c r="P27" s="28">
        <v>7.6388888888889199E-3</v>
      </c>
      <c r="Q27" s="10">
        <v>171.65747185747199</v>
      </c>
      <c r="R27" s="10">
        <v>100</v>
      </c>
      <c r="S27" s="10">
        <v>0.5</v>
      </c>
      <c r="T27" s="10" t="s">
        <v>98</v>
      </c>
      <c r="U27" s="10" t="s">
        <v>60</v>
      </c>
      <c r="V27" s="10">
        <v>1.5961700000000001</v>
      </c>
      <c r="W27" s="10">
        <v>0.231644540643448</v>
      </c>
      <c r="X27" s="10">
        <v>1.8597151440344031E-2</v>
      </c>
      <c r="Y27" s="10">
        <v>1.8597151440344031</v>
      </c>
      <c r="Z27" s="10">
        <v>2.6989159066234363</v>
      </c>
      <c r="AA27" s="10">
        <v>269.89159066234362</v>
      </c>
      <c r="AB27" s="10">
        <v>9.6424300199324104</v>
      </c>
      <c r="AC27" s="2">
        <v>39.1437063714055</v>
      </c>
      <c r="AD27" s="10">
        <f t="shared" si="0"/>
        <v>4.0595271410307712</v>
      </c>
      <c r="AE27" s="10">
        <v>1.0564557176998346</v>
      </c>
      <c r="AF27" s="10">
        <v>105.64557176998346</v>
      </c>
      <c r="AG27" s="10">
        <v>0.2602410775929892</v>
      </c>
      <c r="AH27" s="10">
        <v>26.024107759298921</v>
      </c>
      <c r="AI27" s="28">
        <v>4.6390019987004898</v>
      </c>
      <c r="AJ27" s="28">
        <v>-20.022795573856602</v>
      </c>
      <c r="AK27" s="10">
        <v>0.45108999999999999</v>
      </c>
      <c r="AL27" s="10">
        <v>1.3575866190517978</v>
      </c>
      <c r="AM27" s="10">
        <v>0.35377094199955461</v>
      </c>
      <c r="AN27" s="10">
        <f t="shared" si="31"/>
        <v>3.0095693077917884</v>
      </c>
      <c r="AO27" s="10">
        <f t="shared" si="32"/>
        <v>0.78425800172815763</v>
      </c>
      <c r="AP27" s="10">
        <f t="shared" si="33"/>
        <v>21.298562335755701</v>
      </c>
      <c r="AQ27" s="10">
        <f t="shared" si="34"/>
        <v>5.5501522739073508</v>
      </c>
      <c r="AR27" s="10">
        <f t="shared" si="35"/>
        <v>12.407594091470715</v>
      </c>
      <c r="AS27" s="10">
        <f t="shared" si="36"/>
        <v>3.2332715924627324</v>
      </c>
      <c r="AT27" s="10">
        <f t="shared" si="37"/>
        <v>162.95688826012173</v>
      </c>
      <c r="AU27" s="10">
        <f t="shared" si="38"/>
        <v>87.62464981954632</v>
      </c>
      <c r="AV27" s="10">
        <f t="shared" si="39"/>
        <v>0.60378646055702445</v>
      </c>
      <c r="AW27" s="10">
        <f t="shared" si="40"/>
        <v>1.5424866895028897</v>
      </c>
    </row>
    <row r="28" spans="1:49" s="2" customFormat="1" x14ac:dyDescent="0.2">
      <c r="A28" s="10" t="s">
        <v>49</v>
      </c>
      <c r="B28" s="10">
        <v>133</v>
      </c>
      <c r="C28" s="13">
        <v>42868</v>
      </c>
      <c r="D28" s="10">
        <v>2017</v>
      </c>
      <c r="E28" s="10">
        <v>5</v>
      </c>
      <c r="F28" s="10">
        <v>13</v>
      </c>
      <c r="G28" s="10">
        <v>1</v>
      </c>
      <c r="H28" s="10">
        <v>29</v>
      </c>
      <c r="I28" s="10" t="s">
        <v>93</v>
      </c>
      <c r="J28" s="10" t="s">
        <v>94</v>
      </c>
      <c r="K28" s="2">
        <v>1</v>
      </c>
      <c r="L28" s="10" t="s">
        <v>95</v>
      </c>
      <c r="M28" s="10">
        <v>2</v>
      </c>
      <c r="N28" s="23">
        <v>0.47152777777777777</v>
      </c>
      <c r="O28" s="23">
        <v>0.47916666666666669</v>
      </c>
      <c r="P28" s="28">
        <v>7.6388888888889199E-3</v>
      </c>
      <c r="Q28" s="10">
        <v>171.65747185747199</v>
      </c>
      <c r="R28" s="10">
        <v>100</v>
      </c>
      <c r="S28" s="10">
        <v>0.5</v>
      </c>
      <c r="T28" s="10" t="s">
        <v>99</v>
      </c>
      <c r="U28" s="10" t="s">
        <v>62</v>
      </c>
      <c r="V28" s="10">
        <v>0.77410999999999996</v>
      </c>
      <c r="W28" s="10">
        <v>0.119097229213419</v>
      </c>
      <c r="X28" s="10">
        <v>9.0192403700637882E-3</v>
      </c>
      <c r="Y28" s="10">
        <v>0.9019240370063788</v>
      </c>
      <c r="Z28" s="10">
        <v>1.3876148579457817</v>
      </c>
      <c r="AA28" s="10">
        <v>138.76148579457816</v>
      </c>
      <c r="AB28" s="10">
        <v>8.9961134975599801</v>
      </c>
      <c r="AC28" s="2">
        <v>36.934367194703</v>
      </c>
      <c r="AD28" s="10">
        <f t="shared" si="0"/>
        <v>4.1055915095691855</v>
      </c>
      <c r="AE28" s="10">
        <v>0.5125067668819514</v>
      </c>
      <c r="AF28" s="10">
        <v>51.250676688195142</v>
      </c>
      <c r="AG28" s="10">
        <v>0.12483140752980822</v>
      </c>
      <c r="AH28" s="10">
        <v>12.483140752980821</v>
      </c>
      <c r="AI28" s="28">
        <v>4.5554967527694998</v>
      </c>
      <c r="AJ28" s="28">
        <v>-19.834769326873499</v>
      </c>
      <c r="AK28" s="10">
        <v>0.42208000000000001</v>
      </c>
      <c r="AL28" s="10">
        <v>1.6551243453472573</v>
      </c>
      <c r="AM28" s="10">
        <v>0.55031956318681974</v>
      </c>
      <c r="AN28" s="10">
        <f t="shared" si="31"/>
        <v>3.9213522207810301</v>
      </c>
      <c r="AO28" s="10">
        <f t="shared" si="32"/>
        <v>1.3038276231681665</v>
      </c>
      <c r="AP28" s="10">
        <f t="shared" si="33"/>
        <v>14.383803864806687</v>
      </c>
      <c r="AQ28" s="10">
        <f t="shared" si="34"/>
        <v>4.782534123250139</v>
      </c>
      <c r="AR28" s="10">
        <f t="shared" si="35"/>
        <v>8.3793636881414795</v>
      </c>
      <c r="AS28" s="10">
        <f t="shared" si="36"/>
        <v>2.7860914363349707</v>
      </c>
      <c r="AT28" s="10">
        <f t="shared" si="37"/>
        <v>140.41900839128255</v>
      </c>
      <c r="AU28" s="10">
        <f t="shared" si="38"/>
        <v>155.688287072772</v>
      </c>
      <c r="AV28" s="10">
        <f t="shared" si="39"/>
        <v>1.0119451199820544</v>
      </c>
      <c r="AW28" s="10">
        <f t="shared" si="40"/>
        <v>2.7398469145213462</v>
      </c>
    </row>
    <row r="29" spans="1:49" s="1" customFormat="1" x14ac:dyDescent="0.2">
      <c r="A29" s="9" t="s">
        <v>49</v>
      </c>
      <c r="B29" s="9">
        <v>134</v>
      </c>
      <c r="C29" s="14">
        <v>42869</v>
      </c>
      <c r="D29" s="9">
        <v>2017</v>
      </c>
      <c r="E29" s="9">
        <v>5</v>
      </c>
      <c r="F29" s="9">
        <v>14</v>
      </c>
      <c r="G29" s="9">
        <v>1</v>
      </c>
      <c r="H29" s="9">
        <v>34</v>
      </c>
      <c r="I29" s="9" t="s">
        <v>100</v>
      </c>
      <c r="J29" s="9" t="s">
        <v>101</v>
      </c>
      <c r="K29" s="1">
        <v>2</v>
      </c>
      <c r="L29" s="9" t="s">
        <v>102</v>
      </c>
      <c r="M29" s="9">
        <v>2</v>
      </c>
      <c r="N29" s="22">
        <v>3.125E-2</v>
      </c>
      <c r="O29" s="22">
        <v>4.3055555555555562E-2</v>
      </c>
      <c r="P29" s="27">
        <v>1.18055555555556E-2</v>
      </c>
      <c r="Q29" s="9">
        <v>274.10726490726501</v>
      </c>
      <c r="R29" s="9">
        <v>100</v>
      </c>
      <c r="S29" s="9">
        <v>0.5</v>
      </c>
      <c r="T29" s="9" t="s">
        <v>103</v>
      </c>
      <c r="U29" s="9" t="s">
        <v>54</v>
      </c>
      <c r="V29" s="9">
        <v>0.42820999999999998</v>
      </c>
      <c r="W29" s="9">
        <v>1.43E-2</v>
      </c>
      <c r="X29" s="9">
        <v>3.124397305885858E-3</v>
      </c>
      <c r="Y29" s="9">
        <v>0.31243973058858582</v>
      </c>
      <c r="Z29" s="9">
        <v>0.10433871575667959</v>
      </c>
      <c r="AA29" s="9">
        <v>10.433871575667959</v>
      </c>
      <c r="AB29" s="9">
        <v>3.6234113411341098</v>
      </c>
      <c r="AC29" s="1">
        <v>19.5796206453251</v>
      </c>
      <c r="AD29" s="9">
        <f t="shared" si="0"/>
        <v>5.403642811140724</v>
      </c>
      <c r="AE29" s="9">
        <v>2.0429124731361912E-2</v>
      </c>
      <c r="AF29" s="9">
        <v>2.0429124731361914</v>
      </c>
      <c r="AG29" s="9">
        <v>3.7806208599212108E-3</v>
      </c>
      <c r="AH29" s="9">
        <v>0.3780620859921211</v>
      </c>
      <c r="AI29" s="27">
        <v>4.8553090274775998</v>
      </c>
      <c r="AJ29" s="27">
        <v>-17.130475599913598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s="1" customFormat="1" x14ac:dyDescent="0.2">
      <c r="A30" s="9" t="s">
        <v>49</v>
      </c>
      <c r="B30" s="9">
        <v>134</v>
      </c>
      <c r="C30" s="14">
        <v>42869</v>
      </c>
      <c r="D30" s="9">
        <v>2017</v>
      </c>
      <c r="E30" s="9">
        <v>5</v>
      </c>
      <c r="F30" s="9">
        <v>14</v>
      </c>
      <c r="G30" s="9">
        <v>1</v>
      </c>
      <c r="H30" s="9">
        <v>34</v>
      </c>
      <c r="I30" s="9" t="s">
        <v>100</v>
      </c>
      <c r="J30" s="9" t="s">
        <v>101</v>
      </c>
      <c r="K30" s="1">
        <v>2</v>
      </c>
      <c r="L30" s="9" t="s">
        <v>102</v>
      </c>
      <c r="M30" s="9">
        <v>2</v>
      </c>
      <c r="N30" s="22">
        <v>3.125E-2</v>
      </c>
      <c r="O30" s="22">
        <v>4.3055555555555562E-2</v>
      </c>
      <c r="P30" s="27">
        <v>1.18055555555556E-2</v>
      </c>
      <c r="Q30" s="9">
        <v>274.10726490726501</v>
      </c>
      <c r="R30" s="9">
        <v>100</v>
      </c>
      <c r="S30" s="9">
        <v>0.5</v>
      </c>
      <c r="T30" s="9" t="s">
        <v>104</v>
      </c>
      <c r="U30" s="9" t="s">
        <v>56</v>
      </c>
      <c r="V30" s="9">
        <v>2.2228699999999999</v>
      </c>
      <c r="W30" s="9">
        <v>0.25230109121293598</v>
      </c>
      <c r="X30" s="9">
        <v>1.6218979097486041E-2</v>
      </c>
      <c r="Y30" s="9">
        <v>1.6218979097486041</v>
      </c>
      <c r="Z30" s="9">
        <v>1.8408931357459175</v>
      </c>
      <c r="AA30" s="9">
        <v>184.08931357459176</v>
      </c>
      <c r="AB30" s="9">
        <v>9.7494469311107697</v>
      </c>
      <c r="AC30" s="1">
        <v>37.227750955359298</v>
      </c>
      <c r="AD30" s="9">
        <f t="shared" si="0"/>
        <v>3.8184474687035279</v>
      </c>
      <c r="AE30" s="9">
        <v>0.68532311192979456</v>
      </c>
      <c r="AF30" s="9">
        <v>68.532311192979449</v>
      </c>
      <c r="AG30" s="9">
        <v>0.17947689932800917</v>
      </c>
      <c r="AH30" s="9">
        <v>17.947689932800916</v>
      </c>
      <c r="AI30" s="27">
        <v>5.8612906355900298</v>
      </c>
      <c r="AJ30" s="27">
        <v>-20.296719902842899</v>
      </c>
      <c r="AK30" s="9">
        <v>1.33725</v>
      </c>
      <c r="AL30" s="9">
        <v>0.56167628138298631</v>
      </c>
      <c r="AM30" s="9">
        <v>3.058926957162861</v>
      </c>
      <c r="AN30" s="9">
        <f t="shared" ref="AN30:AN33" si="41">AL30/AK30</f>
        <v>0.42002339232229297</v>
      </c>
      <c r="AO30" s="9">
        <f t="shared" ref="AO30:AO33" si="42">AM30/AK30</f>
        <v>2.2874757578335099</v>
      </c>
      <c r="AP30" s="9">
        <f t="shared" ref="AP30:AP33" si="43">AN30*V30/AK30/S30</f>
        <v>1.3963842184953528</v>
      </c>
      <c r="AQ30" s="9">
        <f t="shared" ref="AQ30:AQ33" si="44">AO30*V30/AK30/S30</f>
        <v>7.604802748648904</v>
      </c>
      <c r="AR30" s="9">
        <f t="shared" ref="AR30:AR33" si="45">AP30/Q30*R30</f>
        <v>0.50942984636608313</v>
      </c>
      <c r="AS30" s="9">
        <f t="shared" ref="AS30:AS33" si="46">AQ30/Q30*R30</f>
        <v>2.774389343975153</v>
      </c>
      <c r="AT30" s="9">
        <f t="shared" ref="AT30:AT33" si="47">AS30*2.1*24</f>
        <v>139.82922293634772</v>
      </c>
      <c r="AU30" s="9">
        <f t="shared" ref="AU30:AU33" si="48">AT30/Y30</f>
        <v>86.213331983405411</v>
      </c>
      <c r="AV30" s="9">
        <f t="shared" ref="AV30:AV33" si="49">AT30/AA30</f>
        <v>0.75957273250242119</v>
      </c>
      <c r="AW30" s="9">
        <f t="shared" ref="AW30:AW33" si="50">AT30/AF30</f>
        <v>2.0403401038468409</v>
      </c>
    </row>
    <row r="31" spans="1:49" s="1" customFormat="1" x14ac:dyDescent="0.2">
      <c r="A31" s="9" t="s">
        <v>49</v>
      </c>
      <c r="B31" s="9">
        <v>134</v>
      </c>
      <c r="C31" s="14">
        <v>42869</v>
      </c>
      <c r="D31" s="9">
        <v>2017</v>
      </c>
      <c r="E31" s="9">
        <v>5</v>
      </c>
      <c r="F31" s="9">
        <v>14</v>
      </c>
      <c r="G31" s="9">
        <v>1</v>
      </c>
      <c r="H31" s="9">
        <v>34</v>
      </c>
      <c r="I31" s="9" t="s">
        <v>100</v>
      </c>
      <c r="J31" s="9" t="s">
        <v>101</v>
      </c>
      <c r="K31" s="1">
        <v>2</v>
      </c>
      <c r="L31" s="9" t="s">
        <v>102</v>
      </c>
      <c r="M31" s="9">
        <v>2</v>
      </c>
      <c r="N31" s="22">
        <v>3.125E-2</v>
      </c>
      <c r="O31" s="22">
        <v>4.3055555555555562E-2</v>
      </c>
      <c r="P31" s="27">
        <v>1.18055555555556E-2</v>
      </c>
      <c r="Q31" s="9">
        <v>274.10726490726501</v>
      </c>
      <c r="R31" s="9">
        <v>100</v>
      </c>
      <c r="S31" s="9">
        <v>0.5</v>
      </c>
      <c r="T31" s="9" t="s">
        <v>105</v>
      </c>
      <c r="U31" s="9" t="s">
        <v>58</v>
      </c>
      <c r="V31" s="9">
        <v>2.17082</v>
      </c>
      <c r="W31" s="9">
        <v>0.24327164236136001</v>
      </c>
      <c r="X31" s="9">
        <v>1.5839200764959104E-2</v>
      </c>
      <c r="Y31" s="9">
        <v>1.5839200764959105</v>
      </c>
      <c r="Z31" s="9">
        <v>1.7750105415386404</v>
      </c>
      <c r="AA31" s="9">
        <v>177.50105415386403</v>
      </c>
      <c r="AB31" s="9">
        <v>9.5263626021305203</v>
      </c>
      <c r="AC31" s="1">
        <v>37.320185075626398</v>
      </c>
      <c r="AD31" s="9">
        <f t="shared" si="0"/>
        <v>3.9175692375261821</v>
      </c>
      <c r="AE31" s="9">
        <v>0.66243721921409904</v>
      </c>
      <c r="AF31" s="9">
        <v>66.2437219214099</v>
      </c>
      <c r="AG31" s="9">
        <v>0.16909394041301146</v>
      </c>
      <c r="AH31" s="9">
        <v>16.909394041301145</v>
      </c>
      <c r="AI31" s="27">
        <v>5.4622259546479004</v>
      </c>
      <c r="AJ31" s="27">
        <v>-20.314681311864899</v>
      </c>
      <c r="AK31" s="9">
        <v>0.77332000000000001</v>
      </c>
      <c r="AL31" s="9">
        <v>2.0931164550662631</v>
      </c>
      <c r="AM31" s="9">
        <v>0.57469742819833303</v>
      </c>
      <c r="AN31" s="9">
        <f t="shared" si="41"/>
        <v>2.7066627722886554</v>
      </c>
      <c r="AO31" s="9">
        <f t="shared" si="42"/>
        <v>0.74315603915369188</v>
      </c>
      <c r="AP31" s="9">
        <f t="shared" si="43"/>
        <v>15.19598013588077</v>
      </c>
      <c r="AQ31" s="9">
        <f t="shared" si="44"/>
        <v>4.1722908832452736</v>
      </c>
      <c r="AR31" s="9">
        <f t="shared" si="45"/>
        <v>5.5438078742720744</v>
      </c>
      <c r="AS31" s="9">
        <f t="shared" si="46"/>
        <v>1.5221380158080917</v>
      </c>
      <c r="AT31" s="9">
        <f t="shared" si="47"/>
        <v>76.715755996727836</v>
      </c>
      <c r="AU31" s="9">
        <f t="shared" si="48"/>
        <v>48.434107967395228</v>
      </c>
      <c r="AV31" s="9">
        <f t="shared" si="49"/>
        <v>0.43219887545134222</v>
      </c>
      <c r="AW31" s="9">
        <f t="shared" si="50"/>
        <v>1.1580834194029999</v>
      </c>
    </row>
    <row r="32" spans="1:49" s="1" customFormat="1" x14ac:dyDescent="0.2">
      <c r="A32" s="9" t="s">
        <v>49</v>
      </c>
      <c r="B32" s="9">
        <v>134</v>
      </c>
      <c r="C32" s="14">
        <v>42869</v>
      </c>
      <c r="D32" s="9">
        <v>2017</v>
      </c>
      <c r="E32" s="9">
        <v>5</v>
      </c>
      <c r="F32" s="9">
        <v>14</v>
      </c>
      <c r="G32" s="9">
        <v>1</v>
      </c>
      <c r="H32" s="9">
        <v>34</v>
      </c>
      <c r="I32" s="9" t="s">
        <v>100</v>
      </c>
      <c r="J32" s="9" t="s">
        <v>101</v>
      </c>
      <c r="K32" s="1">
        <v>2</v>
      </c>
      <c r="L32" s="9" t="s">
        <v>102</v>
      </c>
      <c r="M32" s="9">
        <v>2</v>
      </c>
      <c r="N32" s="22">
        <v>3.125E-2</v>
      </c>
      <c r="O32" s="22">
        <v>4.3055555555555562E-2</v>
      </c>
      <c r="P32" s="27">
        <v>1.18055555555556E-2</v>
      </c>
      <c r="Q32" s="9">
        <v>274.10726490726501</v>
      </c>
      <c r="R32" s="9">
        <v>100</v>
      </c>
      <c r="S32" s="9">
        <v>0.5</v>
      </c>
      <c r="T32" s="9" t="s">
        <v>106</v>
      </c>
      <c r="U32" s="9" t="s">
        <v>60</v>
      </c>
      <c r="V32" s="9">
        <v>1.1594100000000001</v>
      </c>
      <c r="W32" s="9">
        <v>0.21159113273972299</v>
      </c>
      <c r="X32" s="9">
        <v>8.4595349954861461E-3</v>
      </c>
      <c r="Y32" s="9">
        <v>0.84595349954861465</v>
      </c>
      <c r="Z32" s="9">
        <v>1.5438564374520154</v>
      </c>
      <c r="AA32" s="9">
        <v>154.38564374520155</v>
      </c>
      <c r="AB32" s="9">
        <v>9.6093226249128207</v>
      </c>
      <c r="AC32" s="1">
        <v>38.611569767675903</v>
      </c>
      <c r="AD32" s="9">
        <f t="shared" si="0"/>
        <v>4.0181364779628472</v>
      </c>
      <c r="AE32" s="9">
        <v>0.59610720545954066</v>
      </c>
      <c r="AF32" s="9">
        <v>59.610720545954067</v>
      </c>
      <c r="AG32" s="9">
        <v>0.14835414594024957</v>
      </c>
      <c r="AH32" s="9">
        <v>14.835414594024957</v>
      </c>
      <c r="AI32" s="27">
        <v>4.4844841219189497</v>
      </c>
      <c r="AJ32" s="27">
        <v>-20.233484198427298</v>
      </c>
      <c r="AK32" s="9">
        <v>0.33283000000000001</v>
      </c>
      <c r="AL32" s="9">
        <v>1.0815579017666144</v>
      </c>
      <c r="AM32" s="9">
        <v>0.33945572630875981</v>
      </c>
      <c r="AN32" s="9">
        <f t="shared" si="41"/>
        <v>3.249580571963508</v>
      </c>
      <c r="AO32" s="9">
        <f t="shared" si="42"/>
        <v>1.0199072388569534</v>
      </c>
      <c r="AP32" s="9">
        <f t="shared" si="43"/>
        <v>22.639763308236702</v>
      </c>
      <c r="AQ32" s="9">
        <f t="shared" si="44"/>
        <v>7.1056734777702752</v>
      </c>
      <c r="AR32" s="9">
        <f t="shared" si="45"/>
        <v>8.2594539462119343</v>
      </c>
      <c r="AS32" s="9">
        <f t="shared" si="46"/>
        <v>2.5922966617372367</v>
      </c>
      <c r="AT32" s="9">
        <f t="shared" si="47"/>
        <v>130.65175175155673</v>
      </c>
      <c r="AU32" s="9">
        <f t="shared" si="48"/>
        <v>154.44318372259247</v>
      </c>
      <c r="AV32" s="9">
        <f t="shared" si="49"/>
        <v>0.84626878887252432</v>
      </c>
      <c r="AW32" s="9">
        <f t="shared" si="50"/>
        <v>2.1917492450177134</v>
      </c>
    </row>
    <row r="33" spans="1:49" s="1" customFormat="1" x14ac:dyDescent="0.2">
      <c r="A33" s="9" t="s">
        <v>49</v>
      </c>
      <c r="B33" s="9">
        <v>134</v>
      </c>
      <c r="C33" s="14">
        <v>42869</v>
      </c>
      <c r="D33" s="9">
        <v>2017</v>
      </c>
      <c r="E33" s="9">
        <v>5</v>
      </c>
      <c r="F33" s="9">
        <v>14</v>
      </c>
      <c r="G33" s="9">
        <v>1</v>
      </c>
      <c r="H33" s="9">
        <v>34</v>
      </c>
      <c r="I33" s="9" t="s">
        <v>100</v>
      </c>
      <c r="J33" s="9" t="s">
        <v>101</v>
      </c>
      <c r="K33" s="1">
        <v>2</v>
      </c>
      <c r="L33" s="9" t="s">
        <v>102</v>
      </c>
      <c r="M33" s="9">
        <v>2</v>
      </c>
      <c r="N33" s="22">
        <v>3.125E-2</v>
      </c>
      <c r="O33" s="22">
        <v>4.3055555555555562E-2</v>
      </c>
      <c r="P33" s="27">
        <v>1.18055555555556E-2</v>
      </c>
      <c r="Q33" s="9">
        <v>274.10726490726501</v>
      </c>
      <c r="R33" s="9">
        <v>100</v>
      </c>
      <c r="S33" s="9">
        <v>0.5</v>
      </c>
      <c r="T33" s="9" t="s">
        <v>107</v>
      </c>
      <c r="U33" s="9" t="s">
        <v>62</v>
      </c>
      <c r="V33" s="9">
        <v>0.64551000000000003</v>
      </c>
      <c r="W33" s="9">
        <v>0.122056159515662</v>
      </c>
      <c r="X33" s="9">
        <v>4.7099080005660312E-3</v>
      </c>
      <c r="Y33" s="9">
        <v>0.4709908000566031</v>
      </c>
      <c r="Z33" s="9">
        <v>0.89057223315081124</v>
      </c>
      <c r="AA33" s="9">
        <v>89.057223315081131</v>
      </c>
      <c r="AB33" s="9">
        <v>8.7360663518948805</v>
      </c>
      <c r="AC33" s="1">
        <v>36.720402698127202</v>
      </c>
      <c r="AD33" s="9">
        <f t="shared" si="0"/>
        <v>4.2033108745977454</v>
      </c>
      <c r="AE33" s="9">
        <v>0.32702171033068217</v>
      </c>
      <c r="AF33" s="9">
        <v>32.702171033068218</v>
      </c>
      <c r="AG33" s="9">
        <v>7.780098119960685E-2</v>
      </c>
      <c r="AH33" s="9">
        <v>7.7800981199606847</v>
      </c>
      <c r="AI33" s="27">
        <v>4.0066381069812698</v>
      </c>
      <c r="AJ33" s="27">
        <v>-20.1245772515738</v>
      </c>
      <c r="AK33" s="9">
        <v>0.30359999999999998</v>
      </c>
      <c r="AL33" s="9">
        <v>0.92213102282081627</v>
      </c>
      <c r="AM33" s="9">
        <v>0.37400375512413064</v>
      </c>
      <c r="AN33" s="9">
        <f t="shared" si="41"/>
        <v>3.037322209554731</v>
      </c>
      <c r="AO33" s="9">
        <f t="shared" si="42"/>
        <v>1.2318964266275714</v>
      </c>
      <c r="AP33" s="9">
        <f t="shared" si="43"/>
        <v>12.915822526282442</v>
      </c>
      <c r="AQ33" s="9">
        <f t="shared" si="44"/>
        <v>5.2384813066690628</v>
      </c>
      <c r="AR33" s="9">
        <f t="shared" si="45"/>
        <v>4.7119592144528077</v>
      </c>
      <c r="AS33" s="9">
        <f t="shared" si="46"/>
        <v>1.9111063358504297</v>
      </c>
      <c r="AT33" s="9">
        <f t="shared" si="47"/>
        <v>96.319759326861657</v>
      </c>
      <c r="AU33" s="9">
        <f t="shared" si="48"/>
        <v>204.50454513184985</v>
      </c>
      <c r="AV33" s="9">
        <f t="shared" si="49"/>
        <v>1.0815490955302518</v>
      </c>
      <c r="AW33" s="9">
        <f t="shared" si="50"/>
        <v>2.9453628393498326</v>
      </c>
    </row>
    <row r="34" spans="1:49" s="2" customFormat="1" x14ac:dyDescent="0.2">
      <c r="A34" s="10" t="s">
        <v>49</v>
      </c>
      <c r="B34" s="10">
        <v>136</v>
      </c>
      <c r="C34" s="13">
        <v>42871</v>
      </c>
      <c r="D34" s="10">
        <v>2017</v>
      </c>
      <c r="E34" s="10">
        <v>5</v>
      </c>
      <c r="F34" s="10">
        <v>16</v>
      </c>
      <c r="G34" s="10">
        <v>2</v>
      </c>
      <c r="H34" s="10">
        <v>56</v>
      </c>
      <c r="I34" s="10" t="s">
        <v>108</v>
      </c>
      <c r="J34" s="10" t="s">
        <v>109</v>
      </c>
      <c r="K34" s="2">
        <v>1</v>
      </c>
      <c r="L34" s="10" t="s">
        <v>110</v>
      </c>
      <c r="M34" s="10">
        <v>2</v>
      </c>
      <c r="N34" s="23">
        <v>0.47222222222222227</v>
      </c>
      <c r="O34" s="23">
        <v>0.48125000000000001</v>
      </c>
      <c r="P34" s="28">
        <v>9.0277777777777492E-3</v>
      </c>
      <c r="Q34" s="10">
        <v>312.11541721541698</v>
      </c>
      <c r="R34" s="10">
        <v>100</v>
      </c>
      <c r="S34" s="10">
        <v>0.5</v>
      </c>
      <c r="T34" s="10" t="s">
        <v>111</v>
      </c>
      <c r="U34" s="10" t="s">
        <v>54</v>
      </c>
      <c r="V34" s="10">
        <v>2.76065</v>
      </c>
      <c r="W34" s="10">
        <v>7.6020000000000004E-2</v>
      </c>
      <c r="X34" s="10">
        <v>1.7689930376586584E-2</v>
      </c>
      <c r="Y34" s="10">
        <v>1.7689930376586585</v>
      </c>
      <c r="Z34" s="10">
        <v>0.48712749070983724</v>
      </c>
      <c r="AA34" s="10">
        <v>48.712749070983726</v>
      </c>
      <c r="AB34" s="10">
        <v>10.47</v>
      </c>
      <c r="AC34" s="2">
        <v>42.62</v>
      </c>
      <c r="AD34" s="10">
        <f t="shared" si="0"/>
        <v>4.070678127984718</v>
      </c>
      <c r="AE34" s="10">
        <v>0.20761373654053261</v>
      </c>
      <c r="AF34" s="10">
        <v>20.761373654053262</v>
      </c>
      <c r="AG34" s="10">
        <v>5.1002248277319966E-2</v>
      </c>
      <c r="AH34" s="10">
        <v>5.1002248277319966</v>
      </c>
      <c r="AI34" s="28">
        <v>5.5529999999999999</v>
      </c>
      <c r="AJ34" s="28">
        <v>-20.946000000000002</v>
      </c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:49" s="2" customFormat="1" x14ac:dyDescent="0.2">
      <c r="A35" s="10" t="s">
        <v>49</v>
      </c>
      <c r="B35" s="10">
        <v>136</v>
      </c>
      <c r="C35" s="13">
        <v>42871</v>
      </c>
      <c r="D35" s="10">
        <v>2017</v>
      </c>
      <c r="E35" s="10">
        <v>5</v>
      </c>
      <c r="F35" s="10">
        <v>16</v>
      </c>
      <c r="G35" s="10">
        <v>2</v>
      </c>
      <c r="H35" s="10">
        <v>56</v>
      </c>
      <c r="I35" s="10" t="s">
        <v>108</v>
      </c>
      <c r="J35" s="10" t="s">
        <v>109</v>
      </c>
      <c r="K35" s="2">
        <v>1</v>
      </c>
      <c r="L35" s="10" t="s">
        <v>110</v>
      </c>
      <c r="M35" s="10">
        <v>2</v>
      </c>
      <c r="N35" s="23">
        <v>0.47222222222222227</v>
      </c>
      <c r="O35" s="23">
        <v>0.48125000000000001</v>
      </c>
      <c r="P35" s="28">
        <v>9.0277777777777492E-3</v>
      </c>
      <c r="Q35" s="10">
        <v>312.11541721541698</v>
      </c>
      <c r="R35" s="10">
        <v>100</v>
      </c>
      <c r="S35" s="10">
        <v>0.5</v>
      </c>
      <c r="T35" s="10" t="s">
        <v>112</v>
      </c>
      <c r="U35" s="10" t="s">
        <v>56</v>
      </c>
      <c r="V35" s="10">
        <v>0.98199000000000003</v>
      </c>
      <c r="W35" s="10">
        <v>6.9526811608716599E-2</v>
      </c>
      <c r="X35" s="10">
        <v>6.2924799342561569E-3</v>
      </c>
      <c r="Y35" s="10">
        <v>0.62924799342561566</v>
      </c>
      <c r="Z35" s="10">
        <v>0.44551987997908044</v>
      </c>
      <c r="AA35" s="10">
        <v>44.551987997908043</v>
      </c>
      <c r="AB35" s="10">
        <v>9.34</v>
      </c>
      <c r="AC35" s="2">
        <v>38.700000000000003</v>
      </c>
      <c r="AD35" s="10">
        <f t="shared" si="0"/>
        <v>4.1434689507494653</v>
      </c>
      <c r="AE35" s="10">
        <v>0.17241619355190413</v>
      </c>
      <c r="AF35" s="10">
        <v>17.241619355190412</v>
      </c>
      <c r="AG35" s="10">
        <v>4.1611556790046106E-2</v>
      </c>
      <c r="AH35" s="10">
        <v>4.1611556790046107</v>
      </c>
      <c r="AI35" s="28">
        <v>2.93</v>
      </c>
      <c r="AJ35" s="28">
        <v>-20.224</v>
      </c>
      <c r="AK35" s="10">
        <v>0.48270999999999997</v>
      </c>
      <c r="AL35" s="10">
        <v>0.61575771555730696</v>
      </c>
      <c r="AM35" s="10">
        <v>7.4732011482816094E-2</v>
      </c>
      <c r="AN35" s="10">
        <f t="shared" ref="AN35:AN38" si="51">AL35/AK35</f>
        <v>1.27562659890474</v>
      </c>
      <c r="AO35" s="10">
        <f t="shared" ref="AO35:AO38" si="52">AM35/AK35</f>
        <v>0.154817616131458</v>
      </c>
      <c r="AP35" s="10">
        <f t="shared" ref="AP35:AP38" si="53">AN35*V35/AK35/S35</f>
        <v>5.1900833372354649</v>
      </c>
      <c r="AQ35" s="10">
        <f t="shared" ref="AQ35:AQ38" si="54">AO35*V35/AK35/S35</f>
        <v>0.62989932201500054</v>
      </c>
      <c r="AR35" s="10">
        <f t="shared" ref="AR35:AR38" si="55">AP35/Q35*R35</f>
        <v>1.6628731074996381</v>
      </c>
      <c r="AS35" s="10">
        <f t="shared" ref="AS35:AS38" si="56">AQ35/Q35*R35</f>
        <v>0.20181615110036499</v>
      </c>
      <c r="AT35" s="10">
        <f t="shared" ref="AT35:AT38" si="57">AS35*2.1*24</f>
        <v>10.171534015458397</v>
      </c>
      <c r="AU35" s="10">
        <f t="shared" ref="AU35:AU38" si="58">AT35/Y35</f>
        <v>16.16458712897078</v>
      </c>
      <c r="AV35" s="10">
        <f t="shared" ref="AV35:AV38" si="59">AT35/AA35</f>
        <v>0.22830707388267399</v>
      </c>
      <c r="AW35" s="10">
        <f t="shared" ref="AW35:AW38" si="60">AT35/AF35</f>
        <v>0.5899407593867545</v>
      </c>
    </row>
    <row r="36" spans="1:49" s="2" customFormat="1" x14ac:dyDescent="0.2">
      <c r="A36" s="10" t="s">
        <v>49</v>
      </c>
      <c r="B36" s="10">
        <v>136</v>
      </c>
      <c r="C36" s="13">
        <v>42871</v>
      </c>
      <c r="D36" s="10">
        <v>2017</v>
      </c>
      <c r="E36" s="10">
        <v>5</v>
      </c>
      <c r="F36" s="10">
        <v>16</v>
      </c>
      <c r="G36" s="10">
        <v>2</v>
      </c>
      <c r="H36" s="10">
        <v>56</v>
      </c>
      <c r="I36" s="10" t="s">
        <v>108</v>
      </c>
      <c r="J36" s="10" t="s">
        <v>109</v>
      </c>
      <c r="K36" s="2">
        <v>1</v>
      </c>
      <c r="L36" s="10" t="s">
        <v>110</v>
      </c>
      <c r="M36" s="10">
        <v>2</v>
      </c>
      <c r="N36" s="23">
        <v>0.47222222222222227</v>
      </c>
      <c r="O36" s="23">
        <v>0.48125000000000001</v>
      </c>
      <c r="P36" s="28">
        <v>9.0277777777777492E-3</v>
      </c>
      <c r="Q36" s="10">
        <v>312.11541721541698</v>
      </c>
      <c r="R36" s="10">
        <v>100</v>
      </c>
      <c r="S36" s="10">
        <v>0.5</v>
      </c>
      <c r="T36" s="10" t="s">
        <v>113</v>
      </c>
      <c r="U36" s="10" t="s">
        <v>58</v>
      </c>
      <c r="V36" s="10">
        <v>2.1554199999999999</v>
      </c>
      <c r="W36" s="10">
        <v>0.17495196120798701</v>
      </c>
      <c r="X36" s="10">
        <v>1.3811685556771865E-2</v>
      </c>
      <c r="Y36" s="10">
        <v>1.3811685556771864</v>
      </c>
      <c r="Z36" s="10">
        <v>1.1210722159696329</v>
      </c>
      <c r="AA36" s="10">
        <v>112.10722159696329</v>
      </c>
      <c r="AB36" s="10">
        <v>7.74</v>
      </c>
      <c r="AC36" s="2">
        <v>36.75</v>
      </c>
      <c r="AD36" s="10">
        <f t="shared" si="0"/>
        <v>4.7480620155038755</v>
      </c>
      <c r="AE36" s="10">
        <v>0.4119940393688401</v>
      </c>
      <c r="AF36" s="10">
        <v>41.199403936884011</v>
      </c>
      <c r="AG36" s="10">
        <v>8.6770989516049585E-2</v>
      </c>
      <c r="AH36" s="10">
        <v>8.6770989516049593</v>
      </c>
      <c r="AI36" s="28">
        <v>4.6420000000000003</v>
      </c>
      <c r="AJ36" s="28">
        <v>-19.664999999999999</v>
      </c>
      <c r="AK36" s="10">
        <v>0.77163000000000004</v>
      </c>
      <c r="AL36" s="10">
        <v>3.6784909769544409</v>
      </c>
      <c r="AM36" s="10">
        <v>0.38190732957386331</v>
      </c>
      <c r="AN36" s="10">
        <f t="shared" si="51"/>
        <v>4.7671694684686194</v>
      </c>
      <c r="AO36" s="10">
        <f t="shared" si="52"/>
        <v>0.49493582361217592</v>
      </c>
      <c r="AP36" s="10">
        <f t="shared" si="53"/>
        <v>26.632589235065073</v>
      </c>
      <c r="AQ36" s="10">
        <f t="shared" si="54"/>
        <v>2.7650417244797536</v>
      </c>
      <c r="AR36" s="10">
        <f t="shared" si="55"/>
        <v>8.5329297324276983</v>
      </c>
      <c r="AS36" s="10">
        <f t="shared" si="56"/>
        <v>0.88590360231111764</v>
      </c>
      <c r="AT36" s="10">
        <f t="shared" si="57"/>
        <v>44.64954155648033</v>
      </c>
      <c r="AU36" s="10">
        <f t="shared" si="58"/>
        <v>32.32736610817836</v>
      </c>
      <c r="AV36" s="10">
        <f t="shared" si="59"/>
        <v>0.39827533784576263</v>
      </c>
      <c r="AW36" s="10">
        <f t="shared" si="60"/>
        <v>1.083742415906837</v>
      </c>
    </row>
    <row r="37" spans="1:49" s="2" customFormat="1" x14ac:dyDescent="0.2">
      <c r="A37" s="10" t="s">
        <v>49</v>
      </c>
      <c r="B37" s="10">
        <v>136</v>
      </c>
      <c r="C37" s="13">
        <v>42871</v>
      </c>
      <c r="D37" s="10">
        <v>2017</v>
      </c>
      <c r="E37" s="10">
        <v>5</v>
      </c>
      <c r="F37" s="10">
        <v>16</v>
      </c>
      <c r="G37" s="10">
        <v>2</v>
      </c>
      <c r="H37" s="10">
        <v>56</v>
      </c>
      <c r="I37" s="10" t="s">
        <v>108</v>
      </c>
      <c r="J37" s="10" t="s">
        <v>109</v>
      </c>
      <c r="K37" s="2">
        <v>1</v>
      </c>
      <c r="L37" s="10" t="s">
        <v>110</v>
      </c>
      <c r="M37" s="10">
        <v>2</v>
      </c>
      <c r="N37" s="23">
        <v>0.47222222222222227</v>
      </c>
      <c r="O37" s="23">
        <v>0.48125000000000001</v>
      </c>
      <c r="P37" s="28">
        <v>9.0277777777777492E-3</v>
      </c>
      <c r="Q37" s="10">
        <v>312.11541721541698</v>
      </c>
      <c r="R37" s="10">
        <v>100</v>
      </c>
      <c r="S37" s="10">
        <v>0.5</v>
      </c>
      <c r="T37" s="10" t="s">
        <v>114</v>
      </c>
      <c r="U37" s="10" t="s">
        <v>60</v>
      </c>
      <c r="V37" s="10">
        <v>0.56945999999999997</v>
      </c>
      <c r="W37" s="10">
        <v>7.4562388489208598E-2</v>
      </c>
      <c r="X37" s="10">
        <v>3.6490347390111008E-3</v>
      </c>
      <c r="Y37" s="10">
        <v>0.36490347390111005</v>
      </c>
      <c r="Z37" s="10">
        <v>0.47778728237411516</v>
      </c>
      <c r="AA37" s="10">
        <v>47.778728237411514</v>
      </c>
      <c r="AB37" s="10">
        <v>8.93</v>
      </c>
      <c r="AC37" s="2">
        <v>41.76</v>
      </c>
      <c r="AD37" s="10">
        <f t="shared" si="0"/>
        <v>4.6763717805151179</v>
      </c>
      <c r="AE37" s="10">
        <v>0.19952396911943046</v>
      </c>
      <c r="AF37" s="10">
        <v>19.952396911943048</v>
      </c>
      <c r="AG37" s="10">
        <v>4.2666404316008481E-2</v>
      </c>
      <c r="AH37" s="10">
        <v>4.2666404316008482</v>
      </c>
      <c r="AI37" s="28">
        <v>2.9820000000000002</v>
      </c>
      <c r="AJ37" s="28">
        <v>-19.815999999999999</v>
      </c>
      <c r="AK37" s="10">
        <v>0.27061000000000002</v>
      </c>
      <c r="AL37" s="10">
        <v>1.0272547107975682</v>
      </c>
      <c r="AM37" s="10">
        <v>0.13362461059022124</v>
      </c>
      <c r="AN37" s="10">
        <f t="shared" si="51"/>
        <v>3.7960707689943765</v>
      </c>
      <c r="AO37" s="10">
        <f t="shared" si="52"/>
        <v>0.49379036469539644</v>
      </c>
      <c r="AP37" s="10">
        <f t="shared" si="53"/>
        <v>15.976574850238627</v>
      </c>
      <c r="AQ37" s="10">
        <f t="shared" si="54"/>
        <v>2.0782222466238531</v>
      </c>
      <c r="AR37" s="10">
        <f t="shared" si="55"/>
        <v>5.1188034839086001</v>
      </c>
      <c r="AS37" s="10">
        <f t="shared" si="56"/>
        <v>0.66585055783691005</v>
      </c>
      <c r="AT37" s="10">
        <f t="shared" si="57"/>
        <v>33.558868114980271</v>
      </c>
      <c r="AU37" s="10">
        <f t="shared" si="58"/>
        <v>91.966425411655095</v>
      </c>
      <c r="AV37" s="10">
        <f t="shared" si="59"/>
        <v>0.70238094133077278</v>
      </c>
      <c r="AW37" s="10">
        <f t="shared" si="60"/>
        <v>1.6819466985890152</v>
      </c>
    </row>
    <row r="38" spans="1:49" s="2" customFormat="1" x14ac:dyDescent="0.2">
      <c r="A38" s="10" t="s">
        <v>49</v>
      </c>
      <c r="B38" s="10">
        <v>136</v>
      </c>
      <c r="C38" s="13">
        <v>42871</v>
      </c>
      <c r="D38" s="10">
        <v>2017</v>
      </c>
      <c r="E38" s="10">
        <v>5</v>
      </c>
      <c r="F38" s="10">
        <v>16</v>
      </c>
      <c r="G38" s="10">
        <v>2</v>
      </c>
      <c r="H38" s="10">
        <v>56</v>
      </c>
      <c r="I38" s="10" t="s">
        <v>108</v>
      </c>
      <c r="J38" s="10" t="s">
        <v>109</v>
      </c>
      <c r="K38" s="2">
        <v>1</v>
      </c>
      <c r="L38" s="10" t="s">
        <v>110</v>
      </c>
      <c r="M38" s="10">
        <v>2</v>
      </c>
      <c r="N38" s="23">
        <v>0.47222222222222227</v>
      </c>
      <c r="O38" s="23">
        <v>0.48125000000000001</v>
      </c>
      <c r="P38" s="28">
        <v>9.0277777777777492E-3</v>
      </c>
      <c r="Q38" s="10">
        <v>312.11541721541698</v>
      </c>
      <c r="R38" s="10">
        <v>100</v>
      </c>
      <c r="S38" s="10">
        <v>0.5</v>
      </c>
      <c r="T38" s="10" t="s">
        <v>115</v>
      </c>
      <c r="U38" s="10" t="s">
        <v>62</v>
      </c>
      <c r="V38" s="10">
        <v>0.40854000000000001</v>
      </c>
      <c r="W38" s="10">
        <v>5.7742107101280499E-2</v>
      </c>
      <c r="X38" s="10">
        <v>2.6178777302630477E-3</v>
      </c>
      <c r="Y38" s="10">
        <v>0.26178777302630479</v>
      </c>
      <c r="Z38" s="10">
        <v>0.37000483741838253</v>
      </c>
      <c r="AA38" s="10">
        <v>37.000483741838252</v>
      </c>
      <c r="AB38" s="10">
        <v>7.72</v>
      </c>
      <c r="AC38" s="2">
        <v>37.299999999999997</v>
      </c>
      <c r="AD38" s="10">
        <f t="shared" si="0"/>
        <v>4.8316062176165797</v>
      </c>
      <c r="AE38" s="10">
        <v>0.13801180435705668</v>
      </c>
      <c r="AF38" s="10">
        <v>13.801180435705668</v>
      </c>
      <c r="AG38" s="10">
        <v>2.856437344869913E-2</v>
      </c>
      <c r="AH38" s="10">
        <v>2.8564373448699132</v>
      </c>
      <c r="AI38" s="28">
        <v>2.02</v>
      </c>
      <c r="AJ38" s="28">
        <v>-19.198</v>
      </c>
      <c r="AK38" s="10">
        <v>0.21956000000000001</v>
      </c>
      <c r="AL38" s="10">
        <v>0.73106549293779222</v>
      </c>
      <c r="AM38" s="10">
        <v>0.10155934255145099</v>
      </c>
      <c r="AN38" s="10">
        <f t="shared" si="51"/>
        <v>3.3296843365721998</v>
      </c>
      <c r="AO38" s="10">
        <f t="shared" si="52"/>
        <v>0.46255849221830475</v>
      </c>
      <c r="AP38" s="10">
        <f t="shared" si="53"/>
        <v>12.391230086201553</v>
      </c>
      <c r="AQ38" s="10">
        <f t="shared" si="54"/>
        <v>1.7213850101190218</v>
      </c>
      <c r="AR38" s="10">
        <f t="shared" si="55"/>
        <v>3.9700794650747184</v>
      </c>
      <c r="AS38" s="10">
        <f t="shared" si="56"/>
        <v>0.55152194193949411</v>
      </c>
      <c r="AT38" s="10">
        <f t="shared" si="57"/>
        <v>27.796705873750504</v>
      </c>
      <c r="AU38" s="10">
        <f t="shared" si="58"/>
        <v>106.18030610221606</v>
      </c>
      <c r="AV38" s="10">
        <f t="shared" si="59"/>
        <v>0.75125249895907209</v>
      </c>
      <c r="AW38" s="10">
        <f t="shared" si="60"/>
        <v>2.014081766646306</v>
      </c>
    </row>
    <row r="39" spans="1:49" s="1" customFormat="1" x14ac:dyDescent="0.2">
      <c r="A39" s="9" t="s">
        <v>49</v>
      </c>
      <c r="B39" s="9">
        <v>137</v>
      </c>
      <c r="C39" s="14">
        <v>42872</v>
      </c>
      <c r="D39" s="9">
        <v>2017</v>
      </c>
      <c r="E39" s="9">
        <v>5</v>
      </c>
      <c r="F39" s="9">
        <v>17</v>
      </c>
      <c r="G39" s="9">
        <v>2</v>
      </c>
      <c r="H39" s="9">
        <v>61</v>
      </c>
      <c r="I39" s="9" t="s">
        <v>116</v>
      </c>
      <c r="J39" s="9" t="s">
        <v>117</v>
      </c>
      <c r="K39" s="1">
        <v>2</v>
      </c>
      <c r="L39" s="9" t="s">
        <v>118</v>
      </c>
      <c r="M39" s="9">
        <v>2</v>
      </c>
      <c r="N39" s="22">
        <v>1.3194444444444444E-2</v>
      </c>
      <c r="O39" s="22">
        <v>2.4305555555555556E-2</v>
      </c>
      <c r="P39" s="27">
        <v>1.1111111111111099E-2</v>
      </c>
      <c r="Q39" s="9">
        <v>340.07083377083399</v>
      </c>
      <c r="R39" s="9">
        <v>100</v>
      </c>
      <c r="S39" s="9">
        <v>0.5</v>
      </c>
      <c r="T39" s="9" t="s">
        <v>119</v>
      </c>
      <c r="U39" s="9" t="s">
        <v>54</v>
      </c>
      <c r="V39" s="9">
        <v>2.0468500000000001</v>
      </c>
      <c r="W39" s="9">
        <v>9.9540000000000003E-2</v>
      </c>
      <c r="X39" s="9">
        <v>1.2037786230025983E-2</v>
      </c>
      <c r="Y39" s="9">
        <v>1.2037786230025982</v>
      </c>
      <c r="Z39" s="9">
        <v>0.58540745112577197</v>
      </c>
      <c r="AA39" s="9">
        <v>58.540745112577198</v>
      </c>
      <c r="AB39" s="9">
        <v>4.8</v>
      </c>
      <c r="AC39" s="1">
        <v>25.54</v>
      </c>
      <c r="AD39" s="9">
        <f t="shared" si="0"/>
        <v>5.3208333333333337</v>
      </c>
      <c r="AE39" s="9">
        <v>0.14951306301752215</v>
      </c>
      <c r="AF39" s="9">
        <v>14.951306301752215</v>
      </c>
      <c r="AG39" s="9">
        <v>2.8099557654037051E-2</v>
      </c>
      <c r="AH39" s="9">
        <v>2.8099557654037053</v>
      </c>
      <c r="AI39" s="27">
        <v>5.6369999999999996</v>
      </c>
      <c r="AJ39" s="27">
        <v>-19.696999999999999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49" s="1" customFormat="1" x14ac:dyDescent="0.2">
      <c r="A40" s="9" t="s">
        <v>49</v>
      </c>
      <c r="B40" s="9">
        <v>137</v>
      </c>
      <c r="C40" s="14">
        <v>42872</v>
      </c>
      <c r="D40" s="9">
        <v>2017</v>
      </c>
      <c r="E40" s="9">
        <v>5</v>
      </c>
      <c r="F40" s="9">
        <v>17</v>
      </c>
      <c r="G40" s="9">
        <v>2</v>
      </c>
      <c r="H40" s="9">
        <v>61</v>
      </c>
      <c r="I40" s="9" t="s">
        <v>116</v>
      </c>
      <c r="J40" s="9" t="s">
        <v>117</v>
      </c>
      <c r="K40" s="1">
        <v>2</v>
      </c>
      <c r="L40" s="9" t="s">
        <v>118</v>
      </c>
      <c r="M40" s="9">
        <v>2</v>
      </c>
      <c r="N40" s="22">
        <v>1.3194444444444444E-2</v>
      </c>
      <c r="O40" s="22">
        <v>2.4305555555555556E-2</v>
      </c>
      <c r="P40" s="27">
        <v>1.1111111111111099E-2</v>
      </c>
      <c r="Q40" s="9">
        <v>340.07083377083399</v>
      </c>
      <c r="R40" s="9">
        <v>100</v>
      </c>
      <c r="S40" s="9">
        <v>0.5</v>
      </c>
      <c r="T40" s="9" t="s">
        <v>120</v>
      </c>
      <c r="U40" s="9" t="s">
        <v>56</v>
      </c>
      <c r="V40" s="9">
        <v>5.8110099999999996</v>
      </c>
      <c r="W40" s="9">
        <v>0.58304448160535105</v>
      </c>
      <c r="X40" s="9">
        <v>3.4175291868257698E-2</v>
      </c>
      <c r="Y40" s="9">
        <v>3.41752918682577</v>
      </c>
      <c r="Z40" s="9">
        <v>3.428959050326859</v>
      </c>
      <c r="AA40" s="9">
        <v>342.8959050326859</v>
      </c>
      <c r="AB40" s="9">
        <v>9.3699999999999992</v>
      </c>
      <c r="AC40" s="1">
        <v>41.49</v>
      </c>
      <c r="AD40" s="9">
        <f t="shared" si="0"/>
        <v>4.4279615795090717</v>
      </c>
      <c r="AE40" s="9">
        <v>1.4226751099806139</v>
      </c>
      <c r="AF40" s="9">
        <v>142.2675109980614</v>
      </c>
      <c r="AG40" s="9">
        <v>0.32129346301562667</v>
      </c>
      <c r="AH40" s="9">
        <v>32.12934630156267</v>
      </c>
      <c r="AI40" s="27">
        <v>5.38</v>
      </c>
      <c r="AJ40" s="27">
        <v>-19.887</v>
      </c>
      <c r="AK40" s="9">
        <v>4.0140200000000004</v>
      </c>
      <c r="AL40" s="9">
        <v>7.805473598377465</v>
      </c>
      <c r="AM40" s="9">
        <v>22.979908270164074</v>
      </c>
      <c r="AN40" s="9">
        <f t="shared" ref="AN40:AN43" si="61">AL40/AK40</f>
        <v>1.9445527422328399</v>
      </c>
      <c r="AO40" s="9">
        <f t="shared" ref="AO40:AO43" si="62">AM40/AK40</f>
        <v>5.7249112535971598</v>
      </c>
      <c r="AP40" s="9">
        <f t="shared" ref="AP40:AP43" si="63">AN40*V40/AK40/S40</f>
        <v>5.6301739556068249</v>
      </c>
      <c r="AQ40" s="9">
        <f t="shared" ref="AQ40:AQ43" si="64">AO40*V40/AK40/S40</f>
        <v>16.575660581544501</v>
      </c>
      <c r="AR40" s="9">
        <f t="shared" ref="AR40:AR43" si="65">AP40/Q40*R40</f>
        <v>1.6555885999329396</v>
      </c>
      <c r="AS40" s="9">
        <f t="shared" ref="AS40:AS43" si="66">AQ40/Q40*R40</f>
        <v>4.8741788284950252</v>
      </c>
      <c r="AT40" s="9">
        <f t="shared" ref="AT40:AT43" si="67">AS40*2.1*24</f>
        <v>245.65861295614928</v>
      </c>
      <c r="AU40" s="9">
        <f t="shared" ref="AU40:AU43" si="68">AT40/Y40</f>
        <v>71.881935611007634</v>
      </c>
      <c r="AV40" s="9">
        <f t="shared" ref="AV40:AV43" si="69">AT40/AA40</f>
        <v>0.71642329158970952</v>
      </c>
      <c r="AW40" s="9">
        <f t="shared" ref="AW40:AW43" si="70">AT40/AF40</f>
        <v>1.7267372658223896</v>
      </c>
    </row>
    <row r="41" spans="1:49" s="1" customFormat="1" x14ac:dyDescent="0.2">
      <c r="A41" s="9" t="s">
        <v>49</v>
      </c>
      <c r="B41" s="9">
        <v>137</v>
      </c>
      <c r="C41" s="14">
        <v>42872</v>
      </c>
      <c r="D41" s="9">
        <v>2017</v>
      </c>
      <c r="E41" s="9">
        <v>5</v>
      </c>
      <c r="F41" s="9">
        <v>17</v>
      </c>
      <c r="G41" s="9">
        <v>2</v>
      </c>
      <c r="H41" s="9">
        <v>61</v>
      </c>
      <c r="I41" s="9" t="s">
        <v>116</v>
      </c>
      <c r="J41" s="9" t="s">
        <v>117</v>
      </c>
      <c r="K41" s="1">
        <v>2</v>
      </c>
      <c r="L41" s="9" t="s">
        <v>118</v>
      </c>
      <c r="M41" s="9">
        <v>2</v>
      </c>
      <c r="N41" s="22">
        <v>1.3194444444444444E-2</v>
      </c>
      <c r="O41" s="22">
        <v>2.4305555555555556E-2</v>
      </c>
      <c r="P41" s="27">
        <v>1.1111111111111099E-2</v>
      </c>
      <c r="Q41" s="9">
        <v>340.07083377083399</v>
      </c>
      <c r="R41" s="9">
        <v>100</v>
      </c>
      <c r="S41" s="9">
        <v>0.5</v>
      </c>
      <c r="T41" s="9" t="s">
        <v>121</v>
      </c>
      <c r="U41" s="9" t="s">
        <v>58</v>
      </c>
      <c r="V41" s="9">
        <v>2.3882599999999998</v>
      </c>
      <c r="W41" s="9">
        <v>0.27686654850299403</v>
      </c>
      <c r="X41" s="9">
        <v>1.4045662037629456E-2</v>
      </c>
      <c r="Y41" s="9">
        <v>1.4045662037629456</v>
      </c>
      <c r="Z41" s="9">
        <v>1.6282875272365644</v>
      </c>
      <c r="AA41" s="9">
        <v>162.82875272365644</v>
      </c>
      <c r="AB41" s="9">
        <v>9</v>
      </c>
      <c r="AC41" s="1">
        <v>41.75</v>
      </c>
      <c r="AD41" s="9">
        <f t="shared" si="0"/>
        <v>4.6388888888888893</v>
      </c>
      <c r="AE41" s="9">
        <v>0.67981004262126576</v>
      </c>
      <c r="AF41" s="9">
        <v>67.981004262126575</v>
      </c>
      <c r="AG41" s="9">
        <v>0.1465458774512908</v>
      </c>
      <c r="AH41" s="9">
        <v>14.65458774512908</v>
      </c>
      <c r="AI41" s="27">
        <v>4.5960000000000001</v>
      </c>
      <c r="AJ41" s="27">
        <v>-20.244</v>
      </c>
      <c r="AK41" s="9">
        <v>0.80176000000000003</v>
      </c>
      <c r="AL41" s="9">
        <v>3.588950545743391</v>
      </c>
      <c r="AM41" s="9">
        <v>0.67791829281478866</v>
      </c>
      <c r="AN41" s="9">
        <f t="shared" si="61"/>
        <v>4.4763402336651756</v>
      </c>
      <c r="AO41" s="9">
        <f t="shared" si="62"/>
        <v>0.84553768311563138</v>
      </c>
      <c r="AP41" s="9">
        <f t="shared" si="63"/>
        <v>26.667991235415066</v>
      </c>
      <c r="AQ41" s="9">
        <f t="shared" si="64"/>
        <v>5.0373274473102612</v>
      </c>
      <c r="AR41" s="9">
        <f t="shared" si="65"/>
        <v>7.8418930961265616</v>
      </c>
      <c r="AS41" s="9">
        <f t="shared" si="66"/>
        <v>1.4812582988827563</v>
      </c>
      <c r="AT41" s="9">
        <f t="shared" si="67"/>
        <v>74.655418263690919</v>
      </c>
      <c r="AU41" s="9">
        <f t="shared" si="68"/>
        <v>53.151939768793426</v>
      </c>
      <c r="AV41" s="9">
        <f t="shared" si="69"/>
        <v>0.45849038953453009</v>
      </c>
      <c r="AW41" s="9">
        <f t="shared" si="70"/>
        <v>1.0981805737354013</v>
      </c>
    </row>
    <row r="42" spans="1:49" s="1" customFormat="1" x14ac:dyDescent="0.2">
      <c r="A42" s="9" t="s">
        <v>49</v>
      </c>
      <c r="B42" s="9">
        <v>137</v>
      </c>
      <c r="C42" s="14">
        <v>42872</v>
      </c>
      <c r="D42" s="9">
        <v>2017</v>
      </c>
      <c r="E42" s="9">
        <v>5</v>
      </c>
      <c r="F42" s="9">
        <v>17</v>
      </c>
      <c r="G42" s="9">
        <v>2</v>
      </c>
      <c r="H42" s="9">
        <v>61</v>
      </c>
      <c r="I42" s="9" t="s">
        <v>116</v>
      </c>
      <c r="J42" s="9" t="s">
        <v>117</v>
      </c>
      <c r="K42" s="1">
        <v>2</v>
      </c>
      <c r="L42" s="9" t="s">
        <v>118</v>
      </c>
      <c r="M42" s="9">
        <v>2</v>
      </c>
      <c r="N42" s="22">
        <v>1.3194444444444444E-2</v>
      </c>
      <c r="O42" s="22">
        <v>2.4305555555555556E-2</v>
      </c>
      <c r="P42" s="27">
        <v>1.1111111111111099E-2</v>
      </c>
      <c r="Q42" s="9">
        <v>340.07083377083399</v>
      </c>
      <c r="R42" s="9">
        <v>100</v>
      </c>
      <c r="S42" s="9">
        <v>0.5</v>
      </c>
      <c r="T42" s="9" t="s">
        <v>122</v>
      </c>
      <c r="U42" s="9" t="s">
        <v>60</v>
      </c>
      <c r="V42" s="9">
        <v>0.89263999999999999</v>
      </c>
      <c r="W42" s="9">
        <v>0.17693745928041099</v>
      </c>
      <c r="X42" s="9">
        <v>5.2497298289422246E-3</v>
      </c>
      <c r="Y42" s="9">
        <v>0.52497298289422245</v>
      </c>
      <c r="Z42" s="9">
        <v>1.0405917927066051</v>
      </c>
      <c r="AA42" s="9">
        <v>104.05917927066051</v>
      </c>
      <c r="AB42" s="9">
        <v>8.41</v>
      </c>
      <c r="AC42" s="1">
        <v>37.71</v>
      </c>
      <c r="AD42" s="9">
        <f t="shared" si="0"/>
        <v>4.483947681331748</v>
      </c>
      <c r="AE42" s="9">
        <v>0.39240716502966078</v>
      </c>
      <c r="AF42" s="9">
        <v>39.24071650296608</v>
      </c>
      <c r="AG42" s="9">
        <v>8.751376976662549E-2</v>
      </c>
      <c r="AH42" s="9">
        <v>8.7513769766625487</v>
      </c>
      <c r="AI42" s="27">
        <v>2.7709999999999999</v>
      </c>
      <c r="AJ42" s="27">
        <v>-19.532</v>
      </c>
      <c r="AK42" s="9">
        <v>0.45489000000000002</v>
      </c>
      <c r="AL42" s="9">
        <v>1.5185482945859867</v>
      </c>
      <c r="AM42" s="9">
        <v>0.5199788264198707</v>
      </c>
      <c r="AN42" s="9">
        <f t="shared" si="61"/>
        <v>3.338275835006236</v>
      </c>
      <c r="AO42" s="9">
        <f t="shared" si="62"/>
        <v>1.1430869582093928</v>
      </c>
      <c r="AP42" s="9">
        <f t="shared" si="63"/>
        <v>13.101534618742845</v>
      </c>
      <c r="AQ42" s="9">
        <f t="shared" si="64"/>
        <v>4.4862060822442009</v>
      </c>
      <c r="AR42" s="9">
        <f t="shared" si="65"/>
        <v>3.8525899070696754</v>
      </c>
      <c r="AS42" s="9">
        <f t="shared" si="66"/>
        <v>1.3191975426117706</v>
      </c>
      <c r="AT42" s="9">
        <f t="shared" si="67"/>
        <v>66.487556147633228</v>
      </c>
      <c r="AU42" s="9">
        <f t="shared" si="68"/>
        <v>126.64948161919011</v>
      </c>
      <c r="AV42" s="9">
        <f t="shared" si="69"/>
        <v>0.63893984762937106</v>
      </c>
      <c r="AW42" s="9">
        <f t="shared" si="70"/>
        <v>1.6943512268081966</v>
      </c>
    </row>
    <row r="43" spans="1:49" s="1" customFormat="1" x14ac:dyDescent="0.2">
      <c r="A43" s="9" t="s">
        <v>49</v>
      </c>
      <c r="B43" s="9">
        <v>137</v>
      </c>
      <c r="C43" s="14">
        <v>42872</v>
      </c>
      <c r="D43" s="9">
        <v>2017</v>
      </c>
      <c r="E43" s="9">
        <v>5</v>
      </c>
      <c r="F43" s="9">
        <v>17</v>
      </c>
      <c r="G43" s="9">
        <v>2</v>
      </c>
      <c r="H43" s="9">
        <v>61</v>
      </c>
      <c r="I43" s="9" t="s">
        <v>116</v>
      </c>
      <c r="J43" s="9" t="s">
        <v>117</v>
      </c>
      <c r="K43" s="1">
        <v>2</v>
      </c>
      <c r="L43" s="9" t="s">
        <v>118</v>
      </c>
      <c r="M43" s="9">
        <v>2</v>
      </c>
      <c r="N43" s="22">
        <v>1.3194444444444444E-2</v>
      </c>
      <c r="O43" s="22">
        <v>2.4305555555555556E-2</v>
      </c>
      <c r="P43" s="27">
        <v>1.1111111111111099E-2</v>
      </c>
      <c r="Q43" s="9">
        <v>340.07083377083399</v>
      </c>
      <c r="R43" s="9">
        <v>100</v>
      </c>
      <c r="S43" s="9">
        <v>0.5</v>
      </c>
      <c r="T43" s="9" t="s">
        <v>123</v>
      </c>
      <c r="U43" s="9" t="s">
        <v>62</v>
      </c>
      <c r="V43" s="9">
        <v>0.57889000000000002</v>
      </c>
      <c r="W43" s="9">
        <v>9.8794583333333394E-2</v>
      </c>
      <c r="X43" s="9">
        <v>3.4045260134840075E-3</v>
      </c>
      <c r="Y43" s="9">
        <v>0.34045260134840077</v>
      </c>
      <c r="Z43" s="9">
        <v>0.58102356052038739</v>
      </c>
      <c r="AA43" s="9">
        <v>58.102356052038736</v>
      </c>
      <c r="AB43" s="9">
        <v>7.67</v>
      </c>
      <c r="AC43" s="1">
        <v>35.78</v>
      </c>
      <c r="AD43" s="9">
        <f t="shared" si="0"/>
        <v>4.6649282920469366</v>
      </c>
      <c r="AE43" s="9">
        <v>0.20789022995419462</v>
      </c>
      <c r="AF43" s="9">
        <v>20.789022995419462</v>
      </c>
      <c r="AG43" s="9">
        <v>4.4564507091913709E-2</v>
      </c>
      <c r="AH43" s="9">
        <v>4.4564507091913708</v>
      </c>
      <c r="AI43" s="27">
        <v>2.1459999999999999</v>
      </c>
      <c r="AJ43" s="27">
        <v>-19.465</v>
      </c>
      <c r="AK43" s="9">
        <v>0.33360999999999996</v>
      </c>
      <c r="AL43" s="9">
        <v>1.0862341622011356</v>
      </c>
      <c r="AM43" s="9">
        <v>0.31771294652761051</v>
      </c>
      <c r="AN43" s="9">
        <f t="shared" si="61"/>
        <v>3.2560000065979309</v>
      </c>
      <c r="AO43" s="9">
        <f t="shared" si="62"/>
        <v>0.95234839041878405</v>
      </c>
      <c r="AP43" s="9">
        <f t="shared" si="63"/>
        <v>11.299816215458028</v>
      </c>
      <c r="AQ43" s="9">
        <f t="shared" si="64"/>
        <v>3.3050865365518414</v>
      </c>
      <c r="AR43" s="9">
        <f t="shared" si="65"/>
        <v>3.3227831067314395</v>
      </c>
      <c r="AS43" s="9">
        <f t="shared" si="66"/>
        <v>0.97188179883108228</v>
      </c>
      <c r="AT43" s="9">
        <f t="shared" si="67"/>
        <v>48.982842661086551</v>
      </c>
      <c r="AU43" s="9">
        <f t="shared" si="68"/>
        <v>143.8756598336582</v>
      </c>
      <c r="AV43" s="9">
        <f t="shared" si="69"/>
        <v>0.8430440000955487</v>
      </c>
      <c r="AW43" s="9">
        <f t="shared" si="70"/>
        <v>2.3561878146885094</v>
      </c>
    </row>
    <row r="44" spans="1:49" s="2" customFormat="1" x14ac:dyDescent="0.2">
      <c r="A44" s="10" t="s">
        <v>49</v>
      </c>
      <c r="B44" s="10">
        <v>137</v>
      </c>
      <c r="C44" s="13">
        <v>42872</v>
      </c>
      <c r="D44" s="10">
        <v>2017</v>
      </c>
      <c r="E44" s="10">
        <v>5</v>
      </c>
      <c r="F44" s="10">
        <v>17</v>
      </c>
      <c r="G44" s="10">
        <v>2</v>
      </c>
      <c r="H44" s="10">
        <v>64</v>
      </c>
      <c r="I44" s="10" t="s">
        <v>124</v>
      </c>
      <c r="J44" s="10" t="s">
        <v>125</v>
      </c>
      <c r="K44" s="2">
        <v>1</v>
      </c>
      <c r="L44" s="10" t="s">
        <v>126</v>
      </c>
      <c r="M44" s="10">
        <v>2</v>
      </c>
      <c r="N44" s="23">
        <v>0.48819444444444443</v>
      </c>
      <c r="O44" s="23">
        <v>0.49722222222222223</v>
      </c>
      <c r="P44" s="28">
        <v>9.0277777777777995E-3</v>
      </c>
      <c r="Q44" s="10">
        <v>260.73031773031801</v>
      </c>
      <c r="R44" s="10">
        <v>100</v>
      </c>
      <c r="S44" s="10">
        <v>0.5</v>
      </c>
      <c r="T44" s="10" t="s">
        <v>127</v>
      </c>
      <c r="U44" s="10" t="s">
        <v>54</v>
      </c>
      <c r="V44" s="10">
        <v>1.01979</v>
      </c>
      <c r="W44" s="10">
        <v>3.6249999999999998E-2</v>
      </c>
      <c r="X44" s="10">
        <v>7.8225655449459669E-3</v>
      </c>
      <c r="Y44" s="10">
        <v>0.78225655449459675</v>
      </c>
      <c r="Z44" s="10">
        <v>0.27806509281743419</v>
      </c>
      <c r="AA44" s="10">
        <v>27.80650928174342</v>
      </c>
      <c r="AB44" s="10">
        <v>5.07</v>
      </c>
      <c r="AC44" s="2">
        <v>23.13</v>
      </c>
      <c r="AD44" s="10">
        <f t="shared" si="0"/>
        <v>4.5621301775147929</v>
      </c>
      <c r="AE44" s="10">
        <v>6.4316455968672512E-2</v>
      </c>
      <c r="AF44" s="10">
        <v>6.4316455968672512</v>
      </c>
      <c r="AG44" s="10">
        <v>1.4097900205843915E-2</v>
      </c>
      <c r="AH44" s="10">
        <v>1.4097900205843914</v>
      </c>
      <c r="AI44" s="28">
        <v>3.31</v>
      </c>
      <c r="AJ44" s="28">
        <v>-21.45</v>
      </c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 spans="1:49" s="2" customFormat="1" x14ac:dyDescent="0.2">
      <c r="A45" s="10" t="s">
        <v>49</v>
      </c>
      <c r="B45" s="10">
        <v>137</v>
      </c>
      <c r="C45" s="13">
        <v>42872</v>
      </c>
      <c r="D45" s="10">
        <v>2017</v>
      </c>
      <c r="E45" s="10">
        <v>5</v>
      </c>
      <c r="F45" s="10">
        <v>17</v>
      </c>
      <c r="G45" s="10">
        <v>2</v>
      </c>
      <c r="H45" s="10">
        <v>64</v>
      </c>
      <c r="I45" s="10" t="s">
        <v>124</v>
      </c>
      <c r="J45" s="10" t="s">
        <v>125</v>
      </c>
      <c r="K45" s="2">
        <v>1</v>
      </c>
      <c r="L45" s="10" t="s">
        <v>126</v>
      </c>
      <c r="M45" s="10">
        <v>2</v>
      </c>
      <c r="N45" s="23">
        <v>0.48819444444444443</v>
      </c>
      <c r="O45" s="23">
        <v>0.49722222222222223</v>
      </c>
      <c r="P45" s="28">
        <v>9.0277777777777995E-3</v>
      </c>
      <c r="Q45" s="10">
        <v>260.73031773031801</v>
      </c>
      <c r="R45" s="10">
        <v>100</v>
      </c>
      <c r="S45" s="10">
        <v>0.5</v>
      </c>
      <c r="T45" s="10" t="s">
        <v>128</v>
      </c>
      <c r="U45" s="10" t="s">
        <v>56</v>
      </c>
      <c r="V45" s="10">
        <v>0.53566999999999998</v>
      </c>
      <c r="W45" s="10">
        <v>2.877E-2</v>
      </c>
      <c r="X45" s="10">
        <v>4.1089966419176555E-3</v>
      </c>
      <c r="Y45" s="10">
        <v>0.41089966419176555</v>
      </c>
      <c r="Z45" s="10">
        <v>0.22068779918227818</v>
      </c>
      <c r="AA45" s="10">
        <v>22.068779918227818</v>
      </c>
      <c r="AB45" s="10">
        <v>8.85</v>
      </c>
      <c r="AC45" s="2">
        <v>35.409999999999997</v>
      </c>
      <c r="AD45" s="10">
        <f t="shared" si="0"/>
        <v>4.0011299435028249</v>
      </c>
      <c r="AE45" s="10">
        <v>7.8145549690444696E-2</v>
      </c>
      <c r="AF45" s="10">
        <v>7.8145549690444698</v>
      </c>
      <c r="AG45" s="10">
        <v>1.9530870227631617E-2</v>
      </c>
      <c r="AH45" s="10">
        <v>1.9530870227631618</v>
      </c>
      <c r="AI45" s="28">
        <v>4.2770000000000001</v>
      </c>
      <c r="AJ45" s="28">
        <v>-19.983000000000001</v>
      </c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49" s="2" customFormat="1" x14ac:dyDescent="0.2">
      <c r="A46" s="10" t="s">
        <v>49</v>
      </c>
      <c r="B46" s="10">
        <v>137</v>
      </c>
      <c r="C46" s="13">
        <v>42872</v>
      </c>
      <c r="D46" s="10">
        <v>2017</v>
      </c>
      <c r="E46" s="10">
        <v>5</v>
      </c>
      <c r="F46" s="10">
        <v>17</v>
      </c>
      <c r="G46" s="10">
        <v>2</v>
      </c>
      <c r="H46" s="10">
        <v>64</v>
      </c>
      <c r="I46" s="10" t="s">
        <v>124</v>
      </c>
      <c r="J46" s="10" t="s">
        <v>125</v>
      </c>
      <c r="K46" s="2">
        <v>1</v>
      </c>
      <c r="L46" s="10" t="s">
        <v>126</v>
      </c>
      <c r="M46" s="10">
        <v>2</v>
      </c>
      <c r="N46" s="23">
        <v>0.48819444444444443</v>
      </c>
      <c r="O46" s="23">
        <v>0.49722222222222223</v>
      </c>
      <c r="P46" s="28">
        <v>9.0277777777777995E-3</v>
      </c>
      <c r="Q46" s="10">
        <v>260.73031773031801</v>
      </c>
      <c r="R46" s="10">
        <v>100</v>
      </c>
      <c r="S46" s="10">
        <v>0.5</v>
      </c>
      <c r="T46" s="10" t="s">
        <v>129</v>
      </c>
      <c r="U46" s="10" t="s">
        <v>58</v>
      </c>
      <c r="V46" s="10">
        <v>0.89825999999999995</v>
      </c>
      <c r="W46" s="10">
        <v>7.4006027095072494E-2</v>
      </c>
      <c r="X46" s="10">
        <v>6.8903379385983031E-3</v>
      </c>
      <c r="Y46" s="10">
        <v>0.68903379385983032</v>
      </c>
      <c r="Z46" s="10">
        <v>0.56768255981354165</v>
      </c>
      <c r="AA46" s="10">
        <v>56.768255981354166</v>
      </c>
      <c r="AB46" s="10">
        <v>8.24</v>
      </c>
      <c r="AC46" s="2">
        <v>39.03</v>
      </c>
      <c r="AD46" s="10">
        <f t="shared" si="0"/>
        <v>4.7366504854368934</v>
      </c>
      <c r="AE46" s="10">
        <v>0.22156650309522533</v>
      </c>
      <c r="AF46" s="10">
        <v>22.156650309522533</v>
      </c>
      <c r="AG46" s="10">
        <v>4.6777042928635833E-2</v>
      </c>
      <c r="AH46" s="10">
        <v>4.6777042928635835</v>
      </c>
      <c r="AI46" s="28">
        <v>3.75</v>
      </c>
      <c r="AJ46" s="28">
        <v>-19.617000000000001</v>
      </c>
      <c r="AK46" s="10">
        <v>0.48121000000000003</v>
      </c>
      <c r="AL46" s="10">
        <v>1.2624078404914818</v>
      </c>
      <c r="AM46" s="10">
        <v>5.1296145575112431E-2</v>
      </c>
      <c r="AN46" s="10">
        <f t="shared" ref="AN46:AN48" si="71">AL46/AK46</f>
        <v>2.6234031721940148</v>
      </c>
      <c r="AO46" s="10">
        <f t="shared" ref="AO46:AO48" si="72">AM46/AK46</f>
        <v>0.10659825351740909</v>
      </c>
      <c r="AP46" s="10">
        <f t="shared" ref="AP46:AP48" si="73">AN46*V46/AK46/S46</f>
        <v>9.7940530473389806</v>
      </c>
      <c r="AQ46" s="10">
        <f t="shared" ref="AQ46:AQ48" si="74">AO46*V46/AK46/S46</f>
        <v>0.39796740385506485</v>
      </c>
      <c r="AR46" s="10">
        <f t="shared" ref="AR46:AR48" si="75">AP46/Q46*R46</f>
        <v>3.7563920960926733</v>
      </c>
      <c r="AS46" s="10">
        <f t="shared" ref="AS46:AS48" si="76">AQ46/Q46*R46</f>
        <v>0.15263564564313373</v>
      </c>
      <c r="AT46" s="10">
        <f t="shared" ref="AT46:AT48" si="77">AS46*2.1*24</f>
        <v>7.69283654041394</v>
      </c>
      <c r="AU46" s="10">
        <f t="shared" ref="AU46:AU48" si="78">AT46/Y46</f>
        <v>11.164672341134677</v>
      </c>
      <c r="AV46" s="10">
        <f t="shared" ref="AV46:AV48" si="79">AT46/AA46</f>
        <v>0.13551299766793423</v>
      </c>
      <c r="AW46" s="10">
        <f t="shared" ref="AW46:AW48" si="80">AT46/AF46</f>
        <v>0.34720214621556295</v>
      </c>
    </row>
    <row r="47" spans="1:49" s="2" customFormat="1" x14ac:dyDescent="0.2">
      <c r="A47" s="10" t="s">
        <v>49</v>
      </c>
      <c r="B47" s="10">
        <v>137</v>
      </c>
      <c r="C47" s="13">
        <v>42872</v>
      </c>
      <c r="D47" s="10">
        <v>2017</v>
      </c>
      <c r="E47" s="10">
        <v>5</v>
      </c>
      <c r="F47" s="10">
        <v>17</v>
      </c>
      <c r="G47" s="10">
        <v>2</v>
      </c>
      <c r="H47" s="10">
        <v>64</v>
      </c>
      <c r="I47" s="10" t="s">
        <v>124</v>
      </c>
      <c r="J47" s="10" t="s">
        <v>125</v>
      </c>
      <c r="K47" s="2">
        <v>1</v>
      </c>
      <c r="L47" s="10" t="s">
        <v>126</v>
      </c>
      <c r="M47" s="10">
        <v>2</v>
      </c>
      <c r="N47" s="23">
        <v>0.48819444444444443</v>
      </c>
      <c r="O47" s="23">
        <v>0.49722222222222223</v>
      </c>
      <c r="P47" s="28">
        <v>9.0277777777777995E-3</v>
      </c>
      <c r="Q47" s="10">
        <v>260.73031773031801</v>
      </c>
      <c r="R47" s="10">
        <v>100</v>
      </c>
      <c r="S47" s="10">
        <v>0.5</v>
      </c>
      <c r="T47" s="10" t="s">
        <v>130</v>
      </c>
      <c r="U47" s="10" t="s">
        <v>60</v>
      </c>
      <c r="V47" s="10">
        <v>0.75314000000000003</v>
      </c>
      <c r="W47" s="10">
        <v>9.8565640695773393E-2</v>
      </c>
      <c r="X47" s="10">
        <v>5.777157075986826E-3</v>
      </c>
      <c r="Y47" s="10">
        <v>0.57771570759868263</v>
      </c>
      <c r="Z47" s="10">
        <v>0.75607349044634775</v>
      </c>
      <c r="AA47" s="10">
        <v>75.607349044634773</v>
      </c>
      <c r="AB47" s="10">
        <v>9.16</v>
      </c>
      <c r="AC47" s="2">
        <v>41.59</v>
      </c>
      <c r="AD47" s="10">
        <f t="shared" si="0"/>
        <v>4.5403930131004371</v>
      </c>
      <c r="AE47" s="10">
        <v>0.31445096467663608</v>
      </c>
      <c r="AF47" s="10">
        <v>31.445096467663607</v>
      </c>
      <c r="AG47" s="10">
        <v>6.9256331724885448E-2</v>
      </c>
      <c r="AH47" s="10">
        <v>6.9256331724885447</v>
      </c>
      <c r="AI47" s="28">
        <v>3.129</v>
      </c>
      <c r="AJ47" s="28">
        <v>-20.12</v>
      </c>
      <c r="AK47" s="10">
        <v>0.38002999999999998</v>
      </c>
      <c r="AL47" s="10">
        <v>1.2831465732695055</v>
      </c>
      <c r="AM47" s="10">
        <v>0.19153689369092045</v>
      </c>
      <c r="AN47" s="10">
        <f t="shared" si="71"/>
        <v>3.3764349479501767</v>
      </c>
      <c r="AO47" s="10">
        <f t="shared" si="72"/>
        <v>0.50400466723921911</v>
      </c>
      <c r="AP47" s="10">
        <f t="shared" si="73"/>
        <v>13.38277618450752</v>
      </c>
      <c r="AQ47" s="10">
        <f t="shared" si="74"/>
        <v>1.9976637375183304</v>
      </c>
      <c r="AR47" s="10">
        <f t="shared" si="75"/>
        <v>5.132804002620734</v>
      </c>
      <c r="AS47" s="10">
        <f t="shared" si="76"/>
        <v>0.76618007253938913</v>
      </c>
      <c r="AT47" s="10">
        <f t="shared" si="77"/>
        <v>38.615475655985215</v>
      </c>
      <c r="AU47" s="10">
        <f t="shared" si="78"/>
        <v>66.841657839793299</v>
      </c>
      <c r="AV47" s="10">
        <f t="shared" si="79"/>
        <v>0.51073706648792272</v>
      </c>
      <c r="AW47" s="10">
        <f t="shared" si="80"/>
        <v>1.2280285320700233</v>
      </c>
    </row>
    <row r="48" spans="1:49" s="2" customFormat="1" x14ac:dyDescent="0.2">
      <c r="A48" s="10" t="s">
        <v>49</v>
      </c>
      <c r="B48" s="10">
        <v>137</v>
      </c>
      <c r="C48" s="13">
        <v>42872</v>
      </c>
      <c r="D48" s="10">
        <v>2017</v>
      </c>
      <c r="E48" s="10">
        <v>5</v>
      </c>
      <c r="F48" s="10">
        <v>17</v>
      </c>
      <c r="G48" s="10">
        <v>2</v>
      </c>
      <c r="H48" s="10">
        <v>64</v>
      </c>
      <c r="I48" s="10" t="s">
        <v>124</v>
      </c>
      <c r="J48" s="10" t="s">
        <v>125</v>
      </c>
      <c r="K48" s="2">
        <v>1</v>
      </c>
      <c r="L48" s="10" t="s">
        <v>126</v>
      </c>
      <c r="M48" s="10">
        <v>2</v>
      </c>
      <c r="N48" s="23">
        <v>0.48819444444444443</v>
      </c>
      <c r="O48" s="23">
        <v>0.49722222222222223</v>
      </c>
      <c r="P48" s="28">
        <v>9.0277777777777995E-3</v>
      </c>
      <c r="Q48" s="10">
        <v>260.73031773031801</v>
      </c>
      <c r="R48" s="10">
        <v>100</v>
      </c>
      <c r="S48" s="10">
        <v>0.5</v>
      </c>
      <c r="T48" s="10" t="s">
        <v>131</v>
      </c>
      <c r="U48" s="10" t="s">
        <v>62</v>
      </c>
      <c r="V48" s="10">
        <v>0.54944000000000004</v>
      </c>
      <c r="W48" s="10">
        <v>7.7102854449882199E-2</v>
      </c>
      <c r="X48" s="10">
        <v>4.2146230233823748E-3</v>
      </c>
      <c r="Y48" s="10">
        <v>0.4214623023382375</v>
      </c>
      <c r="Z48" s="10">
        <v>0.5914375828716032</v>
      </c>
      <c r="AA48" s="10">
        <v>59.143758287160317</v>
      </c>
      <c r="AB48" s="10">
        <v>7.55</v>
      </c>
      <c r="AC48" s="2">
        <v>35.369999999999997</v>
      </c>
      <c r="AD48" s="10">
        <f t="shared" si="0"/>
        <v>4.6847682119205292</v>
      </c>
      <c r="AE48" s="10">
        <v>0.20919147306168603</v>
      </c>
      <c r="AF48" s="10">
        <v>20.919147306168604</v>
      </c>
      <c r="AG48" s="10">
        <v>4.4653537506806042E-2</v>
      </c>
      <c r="AH48" s="10">
        <v>4.4653537506806043</v>
      </c>
      <c r="AI48" s="28">
        <v>2.08</v>
      </c>
      <c r="AJ48" s="28">
        <v>-19.701000000000001</v>
      </c>
      <c r="AK48" s="10">
        <v>0.27359</v>
      </c>
      <c r="AL48" s="10">
        <v>0.86684836063550719</v>
      </c>
      <c r="AM48" s="10">
        <v>0.16291398263920071</v>
      </c>
      <c r="AN48" s="10">
        <f t="shared" si="71"/>
        <v>3.1684212165485111</v>
      </c>
      <c r="AO48" s="10">
        <f t="shared" si="72"/>
        <v>0.59546760714646263</v>
      </c>
      <c r="AP48" s="10">
        <f t="shared" si="73"/>
        <v>12.726030580214292</v>
      </c>
      <c r="AQ48" s="10">
        <f t="shared" si="74"/>
        <v>2.3917081916046086</v>
      </c>
      <c r="AR48" s="10">
        <f t="shared" si="75"/>
        <v>4.8809170682548881</v>
      </c>
      <c r="AS48" s="10">
        <f t="shared" si="76"/>
        <v>0.91731111764241835</v>
      </c>
      <c r="AT48" s="10">
        <f t="shared" si="77"/>
        <v>46.232480329177889</v>
      </c>
      <c r="AU48" s="10">
        <f t="shared" si="78"/>
        <v>109.69541065163827</v>
      </c>
      <c r="AV48" s="10">
        <f t="shared" si="79"/>
        <v>0.78169669409078835</v>
      </c>
      <c r="AW48" s="10">
        <f t="shared" si="80"/>
        <v>2.2100556802114459</v>
      </c>
    </row>
    <row r="49" spans="1:49" s="1" customFormat="1" x14ac:dyDescent="0.2">
      <c r="A49" s="9" t="s">
        <v>49</v>
      </c>
      <c r="B49" s="9">
        <v>138</v>
      </c>
      <c r="C49" s="14">
        <v>42873</v>
      </c>
      <c r="D49" s="9">
        <v>2017</v>
      </c>
      <c r="E49" s="9">
        <v>5</v>
      </c>
      <c r="F49" s="9">
        <v>18</v>
      </c>
      <c r="G49" s="9">
        <v>2</v>
      </c>
      <c r="H49" s="9">
        <v>69</v>
      </c>
      <c r="I49" s="9" t="s">
        <v>132</v>
      </c>
      <c r="J49" s="9" t="s">
        <v>133</v>
      </c>
      <c r="K49" s="1">
        <v>2</v>
      </c>
      <c r="L49" s="9" t="s">
        <v>134</v>
      </c>
      <c r="M49" s="9">
        <v>2</v>
      </c>
      <c r="N49" s="22">
        <v>1.1111111111111112E-2</v>
      </c>
      <c r="O49" s="22">
        <v>2.2222222222222223E-2</v>
      </c>
      <c r="P49" s="27">
        <v>1.1111111111111099E-2</v>
      </c>
      <c r="Q49" s="9">
        <v>345.95829255829301</v>
      </c>
      <c r="R49" s="9">
        <v>100</v>
      </c>
      <c r="S49" s="9">
        <v>0.5</v>
      </c>
      <c r="T49" s="9" t="s">
        <v>135</v>
      </c>
      <c r="U49" s="9" t="s">
        <v>54</v>
      </c>
      <c r="V49" s="9">
        <v>5.8540000000000002E-2</v>
      </c>
      <c r="W49" s="9">
        <v>1.123E-2</v>
      </c>
      <c r="X49" s="9">
        <v>3.3842229690237113E-4</v>
      </c>
      <c r="Y49" s="9">
        <v>3.3842229690237112E-2</v>
      </c>
      <c r="Z49" s="9">
        <v>6.4921120502453494E-2</v>
      </c>
      <c r="AA49" s="9">
        <v>6.4921120502453498</v>
      </c>
      <c r="AB49" s="9">
        <v>11.12</v>
      </c>
      <c r="AC49" s="1">
        <v>43.07</v>
      </c>
      <c r="AD49" s="9">
        <f t="shared" si="0"/>
        <v>3.8732014388489211</v>
      </c>
      <c r="AE49" s="9">
        <v>2.7961526600406721E-2</v>
      </c>
      <c r="AF49" s="9">
        <v>2.7961526600406721</v>
      </c>
      <c r="AG49" s="9">
        <v>7.2192285998728279E-3</v>
      </c>
      <c r="AH49" s="9">
        <v>0.72192285998728278</v>
      </c>
      <c r="AI49" s="27">
        <v>3.3540000000000001</v>
      </c>
      <c r="AJ49" s="27">
        <v>-20.420000000000002</v>
      </c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s="1" customFormat="1" x14ac:dyDescent="0.2">
      <c r="A50" s="9" t="s">
        <v>49</v>
      </c>
      <c r="B50" s="9">
        <v>138</v>
      </c>
      <c r="C50" s="14">
        <v>42873</v>
      </c>
      <c r="D50" s="9">
        <v>2017</v>
      </c>
      <c r="E50" s="9">
        <v>5</v>
      </c>
      <c r="F50" s="9">
        <v>18</v>
      </c>
      <c r="G50" s="9">
        <v>2</v>
      </c>
      <c r="H50" s="9">
        <v>69</v>
      </c>
      <c r="I50" s="9" t="s">
        <v>132</v>
      </c>
      <c r="J50" s="9" t="s">
        <v>133</v>
      </c>
      <c r="K50" s="1">
        <v>2</v>
      </c>
      <c r="L50" s="9" t="s">
        <v>134</v>
      </c>
      <c r="M50" s="9">
        <v>2</v>
      </c>
      <c r="N50" s="22">
        <v>1.1111111111111112E-2</v>
      </c>
      <c r="O50" s="22">
        <v>2.2222222222222223E-2</v>
      </c>
      <c r="P50" s="27">
        <v>1.1111111111111099E-2</v>
      </c>
      <c r="Q50" s="9">
        <v>345.95829255829301</v>
      </c>
      <c r="R50" s="9">
        <v>100</v>
      </c>
      <c r="S50" s="9">
        <v>0.5</v>
      </c>
      <c r="T50" s="9" t="s">
        <v>136</v>
      </c>
      <c r="U50" s="9" t="s">
        <v>56</v>
      </c>
      <c r="V50" s="9">
        <v>3.5151699999999999</v>
      </c>
      <c r="W50" s="9">
        <v>0.22656689512365799</v>
      </c>
      <c r="X50" s="9">
        <v>2.0321351305129957E-2</v>
      </c>
      <c r="Y50" s="9">
        <v>2.0321351305129958</v>
      </c>
      <c r="Z50" s="9">
        <v>1.3097931166687216</v>
      </c>
      <c r="AA50" s="9">
        <v>130.97931166687215</v>
      </c>
      <c r="AB50" s="9">
        <v>8.77</v>
      </c>
      <c r="AC50" s="1">
        <v>36.24</v>
      </c>
      <c r="AD50" s="9">
        <f t="shared" si="0"/>
        <v>4.1322690992018245</v>
      </c>
      <c r="AE50" s="9">
        <v>0.47466902548074469</v>
      </c>
      <c r="AF50" s="9">
        <v>47.466902548074472</v>
      </c>
      <c r="AG50" s="9">
        <v>0.11486885633184687</v>
      </c>
      <c r="AH50" s="9">
        <v>11.486885633184688</v>
      </c>
      <c r="AI50" s="27">
        <v>5.4349999999999996</v>
      </c>
      <c r="AJ50" s="27">
        <v>-20.414999999999999</v>
      </c>
      <c r="AK50" s="9">
        <v>1.2864500000000001</v>
      </c>
      <c r="AL50" s="9">
        <v>2.3814945212336514</v>
      </c>
      <c r="AM50" s="9">
        <v>1.4457438752785394</v>
      </c>
      <c r="AN50" s="9">
        <f t="shared" ref="AN50:AN54" si="81">AL50/AK50</f>
        <v>1.8512142106056599</v>
      </c>
      <c r="AO50" s="9">
        <f t="shared" ref="AO50:AO54" si="82">AM50/AK50</f>
        <v>1.1238243812651401</v>
      </c>
      <c r="AP50" s="9">
        <f t="shared" ref="AP50:AP54" si="83">AN50*V50/AK50/S50</f>
        <v>10.116728449134746</v>
      </c>
      <c r="AQ50" s="9">
        <f t="shared" ref="AQ50:AQ54" si="84">AO50*V50/AK50/S50</f>
        <v>6.141604804371382</v>
      </c>
      <c r="AR50" s="9">
        <f t="shared" ref="AR50:AR54" si="85">AP50/Q50*R50</f>
        <v>2.9242624520787008</v>
      </c>
      <c r="AS50" s="9">
        <f t="shared" ref="AS50:AS54" si="86">AQ50/Q50*R50</f>
        <v>1.7752442813136322</v>
      </c>
      <c r="AT50" s="9">
        <f t="shared" ref="AT50:AT54" si="87">AS50*2.1*24</f>
        <v>89.472311778207057</v>
      </c>
      <c r="AU50" s="9">
        <f t="shared" ref="AU50:AU54" si="88">AT50/Y50</f>
        <v>44.028721532716432</v>
      </c>
      <c r="AV50" s="9">
        <f t="shared" ref="AV50:AV54" si="89">AT50/AA50</f>
        <v>0.68310262620533213</v>
      </c>
      <c r="AW50" s="9">
        <f t="shared" ref="AW50:AW54" si="90">AT50/AF50</f>
        <v>1.8849410215378919</v>
      </c>
    </row>
    <row r="51" spans="1:49" s="1" customFormat="1" x14ac:dyDescent="0.2">
      <c r="A51" s="9" t="s">
        <v>49</v>
      </c>
      <c r="B51" s="9">
        <v>138</v>
      </c>
      <c r="C51" s="14">
        <v>42873</v>
      </c>
      <c r="D51" s="9">
        <v>2017</v>
      </c>
      <c r="E51" s="9">
        <v>5</v>
      </c>
      <c r="F51" s="9">
        <v>18</v>
      </c>
      <c r="G51" s="9">
        <v>2</v>
      </c>
      <c r="H51" s="9">
        <v>69</v>
      </c>
      <c r="I51" s="9" t="s">
        <v>132</v>
      </c>
      <c r="J51" s="9" t="s">
        <v>133</v>
      </c>
      <c r="K51" s="1">
        <v>2</v>
      </c>
      <c r="L51" s="9" t="s">
        <v>134</v>
      </c>
      <c r="M51" s="9">
        <v>2</v>
      </c>
      <c r="N51" s="22">
        <v>1.1111111111111112E-2</v>
      </c>
      <c r="O51" s="22">
        <v>2.2222222222222223E-2</v>
      </c>
      <c r="P51" s="27">
        <v>1.1111111111111099E-2</v>
      </c>
      <c r="Q51" s="9">
        <v>345.95829255829301</v>
      </c>
      <c r="R51" s="9">
        <v>100</v>
      </c>
      <c r="S51" s="9">
        <v>0.5</v>
      </c>
      <c r="T51" s="9" t="s">
        <v>137</v>
      </c>
      <c r="U51" s="9" t="s">
        <v>58</v>
      </c>
      <c r="V51" s="9">
        <v>2.0477699999999999</v>
      </c>
      <c r="W51" s="9">
        <v>0.13349708015792899</v>
      </c>
      <c r="X51" s="9">
        <v>1.1838247812226997E-2</v>
      </c>
      <c r="Y51" s="9">
        <v>1.1838247812226996</v>
      </c>
      <c r="Z51" s="9">
        <v>0.77175245126078373</v>
      </c>
      <c r="AA51" s="9">
        <v>77.17524512607838</v>
      </c>
      <c r="AB51" s="9">
        <v>9.49</v>
      </c>
      <c r="AC51" s="1">
        <v>42.72</v>
      </c>
      <c r="AD51" s="9">
        <f t="shared" si="0"/>
        <v>4.5015806111696524</v>
      </c>
      <c r="AE51" s="9">
        <v>0.3296926471786068</v>
      </c>
      <c r="AF51" s="9">
        <v>32.969264717860682</v>
      </c>
      <c r="AG51" s="9">
        <v>7.3239307624648378E-2</v>
      </c>
      <c r="AH51" s="9">
        <v>7.3239307624648378</v>
      </c>
      <c r="AI51" s="27">
        <v>4.3710000000000004</v>
      </c>
      <c r="AJ51" s="27">
        <v>-19.681000000000001</v>
      </c>
      <c r="AK51" s="9">
        <v>1.06758</v>
      </c>
      <c r="AL51" s="9">
        <v>3.118515549185819</v>
      </c>
      <c r="AM51" s="9">
        <v>0.44563819415379202</v>
      </c>
      <c r="AN51" s="9">
        <f t="shared" si="81"/>
        <v>2.9211071293821718</v>
      </c>
      <c r="AO51" s="9">
        <f t="shared" si="82"/>
        <v>0.41742838396540966</v>
      </c>
      <c r="AP51" s="9">
        <f t="shared" si="83"/>
        <v>11.20619634375865</v>
      </c>
      <c r="AQ51" s="9">
        <f t="shared" si="84"/>
        <v>1.601373802118524</v>
      </c>
      <c r="AR51" s="9">
        <f t="shared" si="85"/>
        <v>3.2391755263014654</v>
      </c>
      <c r="AS51" s="9">
        <f t="shared" si="86"/>
        <v>0.46288059473200721</v>
      </c>
      <c r="AT51" s="9">
        <f t="shared" si="87"/>
        <v>23.329181974493167</v>
      </c>
      <c r="AU51" s="9">
        <f t="shared" si="88"/>
        <v>19.7066173512586</v>
      </c>
      <c r="AV51" s="9">
        <f t="shared" si="89"/>
        <v>0.30228840784867134</v>
      </c>
      <c r="AW51" s="9">
        <f t="shared" si="90"/>
        <v>0.70760395095662776</v>
      </c>
    </row>
    <row r="52" spans="1:49" s="1" customFormat="1" x14ac:dyDescent="0.2">
      <c r="A52" s="9" t="s">
        <v>49</v>
      </c>
      <c r="B52" s="9">
        <v>138</v>
      </c>
      <c r="C52" s="14">
        <v>42873</v>
      </c>
      <c r="D52" s="9">
        <v>2017</v>
      </c>
      <c r="E52" s="9">
        <v>5</v>
      </c>
      <c r="F52" s="9">
        <v>18</v>
      </c>
      <c r="G52" s="9">
        <v>2</v>
      </c>
      <c r="H52" s="9">
        <v>69</v>
      </c>
      <c r="I52" s="9" t="s">
        <v>132</v>
      </c>
      <c r="J52" s="9" t="s">
        <v>133</v>
      </c>
      <c r="K52" s="1">
        <v>2</v>
      </c>
      <c r="L52" s="9" t="s">
        <v>134</v>
      </c>
      <c r="M52" s="9">
        <v>2</v>
      </c>
      <c r="N52" s="22">
        <v>1.1111111111111112E-2</v>
      </c>
      <c r="O52" s="22">
        <v>2.2222222222222223E-2</v>
      </c>
      <c r="P52" s="27">
        <v>1.1111111111111099E-2</v>
      </c>
      <c r="Q52" s="9">
        <v>345.95829255829301</v>
      </c>
      <c r="R52" s="9">
        <v>100</v>
      </c>
      <c r="S52" s="9">
        <v>0.5</v>
      </c>
      <c r="T52" s="9" t="s">
        <v>138</v>
      </c>
      <c r="U52" s="9" t="s">
        <v>60</v>
      </c>
      <c r="V52" s="9">
        <v>0.97892999999999997</v>
      </c>
      <c r="W52" s="9">
        <v>0.16968255849292299</v>
      </c>
      <c r="X52" s="9">
        <v>5.6592370875749596E-3</v>
      </c>
      <c r="Y52" s="9">
        <v>0.56592370875749598</v>
      </c>
      <c r="Z52" s="9">
        <v>0.98094228201991684</v>
      </c>
      <c r="AA52" s="9">
        <v>98.094228201991683</v>
      </c>
      <c r="AB52" s="9">
        <v>10.19</v>
      </c>
      <c r="AC52" s="1">
        <v>43.5</v>
      </c>
      <c r="AD52" s="9">
        <f t="shared" si="0"/>
        <v>4.2688910696761537</v>
      </c>
      <c r="AE52" s="9">
        <v>0.42670989267866383</v>
      </c>
      <c r="AF52" s="9">
        <v>42.670989267866382</v>
      </c>
      <c r="AG52" s="9">
        <v>9.9958018537829527E-2</v>
      </c>
      <c r="AH52" s="9">
        <v>9.9958018537829521</v>
      </c>
      <c r="AI52" s="27">
        <v>3.173</v>
      </c>
      <c r="AJ52" s="27">
        <v>-20.161999999999999</v>
      </c>
      <c r="AK52" s="9">
        <v>0.29107</v>
      </c>
      <c r="AL52" s="9">
        <v>0.53362735259003269</v>
      </c>
      <c r="AM52" s="9">
        <v>0.15166486787993116</v>
      </c>
      <c r="AN52" s="9">
        <f t="shared" si="81"/>
        <v>1.8333299638919596</v>
      </c>
      <c r="AO52" s="9">
        <f t="shared" si="82"/>
        <v>0.52105977215079247</v>
      </c>
      <c r="AP52" s="9">
        <f t="shared" si="83"/>
        <v>12.331753197188004</v>
      </c>
      <c r="AQ52" s="9">
        <f t="shared" si="84"/>
        <v>3.5048685385067184</v>
      </c>
      <c r="AR52" s="9">
        <f t="shared" si="85"/>
        <v>3.5645201928813828</v>
      </c>
      <c r="AS52" s="9">
        <f t="shared" si="86"/>
        <v>1.0130899053145714</v>
      </c>
      <c r="AT52" s="9">
        <f t="shared" si="87"/>
        <v>51.0597312278544</v>
      </c>
      <c r="AU52" s="9">
        <f t="shared" si="88"/>
        <v>90.22370054076319</v>
      </c>
      <c r="AV52" s="9">
        <f t="shared" si="89"/>
        <v>0.52051718193566143</v>
      </c>
      <c r="AW52" s="9">
        <f t="shared" si="90"/>
        <v>1.196591222840601</v>
      </c>
    </row>
    <row r="53" spans="1:49" s="1" customFormat="1" x14ac:dyDescent="0.2">
      <c r="A53" s="9" t="s">
        <v>49</v>
      </c>
      <c r="B53" s="9">
        <v>138</v>
      </c>
      <c r="C53" s="14">
        <v>42873</v>
      </c>
      <c r="D53" s="9">
        <v>2017</v>
      </c>
      <c r="E53" s="9">
        <v>5</v>
      </c>
      <c r="F53" s="9">
        <v>18</v>
      </c>
      <c r="G53" s="9">
        <v>2</v>
      </c>
      <c r="H53" s="9">
        <v>69</v>
      </c>
      <c r="I53" s="9" t="s">
        <v>132</v>
      </c>
      <c r="J53" s="9" t="s">
        <v>133</v>
      </c>
      <c r="K53" s="1">
        <v>2</v>
      </c>
      <c r="L53" s="9" t="s">
        <v>134</v>
      </c>
      <c r="M53" s="9">
        <v>2</v>
      </c>
      <c r="N53" s="22">
        <v>1.1111111111111112E-2</v>
      </c>
      <c r="O53" s="22">
        <v>2.2222222222222223E-2</v>
      </c>
      <c r="P53" s="27">
        <v>1.1111111111111099E-2</v>
      </c>
      <c r="Q53" s="9">
        <v>345.95829255829301</v>
      </c>
      <c r="R53" s="9">
        <v>100</v>
      </c>
      <c r="S53" s="9">
        <v>0.5</v>
      </c>
      <c r="T53" s="9" t="s">
        <v>139</v>
      </c>
      <c r="U53" s="9" t="s">
        <v>62</v>
      </c>
      <c r="V53" s="9">
        <v>0.58189999999999997</v>
      </c>
      <c r="W53" s="9">
        <v>8.7108402100525104E-2</v>
      </c>
      <c r="X53" s="9">
        <v>3.3639893161511742E-3</v>
      </c>
      <c r="Y53" s="9">
        <v>0.33639893161511741</v>
      </c>
      <c r="Z53" s="9">
        <v>0.5035774772523921</v>
      </c>
      <c r="AA53" s="9">
        <v>50.357747725239207</v>
      </c>
      <c r="AB53" s="9">
        <v>8.43</v>
      </c>
      <c r="AC53" s="1">
        <v>38.130000000000003</v>
      </c>
      <c r="AD53" s="9">
        <f t="shared" si="0"/>
        <v>4.5231316725978656</v>
      </c>
      <c r="AE53" s="9">
        <v>0.1920140920763371</v>
      </c>
      <c r="AF53" s="9">
        <v>19.201409207633709</v>
      </c>
      <c r="AG53" s="9">
        <v>4.2451581332376649E-2</v>
      </c>
      <c r="AH53" s="9">
        <v>4.2451581332376653</v>
      </c>
      <c r="AI53" s="27">
        <v>2.3180000000000001</v>
      </c>
      <c r="AJ53" s="27">
        <v>-19.792000000000002</v>
      </c>
      <c r="AK53" s="9">
        <v>0.14583000000000002</v>
      </c>
      <c r="AL53" s="9">
        <v>0.20689434476901819</v>
      </c>
      <c r="AM53" s="9">
        <v>5.2918236821922489E-2</v>
      </c>
      <c r="AN53" s="9">
        <f t="shared" si="81"/>
        <v>1.4187365066791344</v>
      </c>
      <c r="AO53" s="9">
        <f t="shared" si="82"/>
        <v>0.362876203949273</v>
      </c>
      <c r="AP53" s="9">
        <f t="shared" si="83"/>
        <v>11.322262541817024</v>
      </c>
      <c r="AQ53" s="9">
        <f t="shared" si="84"/>
        <v>2.8959427151900421</v>
      </c>
      <c r="AR53" s="9">
        <f t="shared" si="85"/>
        <v>3.2727247143264395</v>
      </c>
      <c r="AS53" s="9">
        <f t="shared" si="86"/>
        <v>0.83707856625581056</v>
      </c>
      <c r="AT53" s="9">
        <f t="shared" si="87"/>
        <v>42.188759739292855</v>
      </c>
      <c r="AU53" s="9">
        <f t="shared" si="88"/>
        <v>125.41288266504392</v>
      </c>
      <c r="AV53" s="9">
        <f t="shared" si="89"/>
        <v>0.83778091048635062</v>
      </c>
      <c r="AW53" s="9">
        <f t="shared" si="90"/>
        <v>2.1971699724268308</v>
      </c>
    </row>
    <row r="54" spans="1:49" s="1" customFormat="1" x14ac:dyDescent="0.2">
      <c r="A54" s="9" t="s">
        <v>49</v>
      </c>
      <c r="B54" s="9">
        <v>138</v>
      </c>
      <c r="C54" s="14">
        <v>42873</v>
      </c>
      <c r="D54" s="9">
        <v>2017</v>
      </c>
      <c r="E54" s="9">
        <v>5</v>
      </c>
      <c r="F54" s="9">
        <v>18</v>
      </c>
      <c r="G54" s="9">
        <v>2</v>
      </c>
      <c r="H54" s="9">
        <v>69</v>
      </c>
      <c r="I54" s="9" t="s">
        <v>132</v>
      </c>
      <c r="J54" s="9" t="s">
        <v>133</v>
      </c>
      <c r="K54" s="1">
        <v>2</v>
      </c>
      <c r="L54" s="9" t="s">
        <v>134</v>
      </c>
      <c r="M54" s="9">
        <v>2</v>
      </c>
      <c r="N54" s="22">
        <v>1.1111111111111112E-2</v>
      </c>
      <c r="O54" s="22">
        <v>2.2222222222222223E-2</v>
      </c>
      <c r="P54" s="27">
        <v>1.1111111111111099E-2</v>
      </c>
      <c r="Q54" s="9">
        <v>345.95829255829301</v>
      </c>
      <c r="R54" s="9">
        <v>100</v>
      </c>
      <c r="S54" s="9">
        <v>1</v>
      </c>
      <c r="T54" s="9" t="s">
        <v>140</v>
      </c>
      <c r="U54" s="9" t="s">
        <v>141</v>
      </c>
      <c r="V54" s="9">
        <v>37.517969999999998</v>
      </c>
      <c r="W54" s="9">
        <v>1.51683657574224</v>
      </c>
      <c r="X54" s="9">
        <v>0.10844651163746372</v>
      </c>
      <c r="Y54" s="9">
        <v>10.844651163746372</v>
      </c>
      <c r="Z54" s="9">
        <v>4.3844492482765309</v>
      </c>
      <c r="AA54" s="9">
        <v>438.4449248276531</v>
      </c>
      <c r="AB54" s="9">
        <v>1.57</v>
      </c>
      <c r="AC54" s="1">
        <v>6.12</v>
      </c>
      <c r="AD54" s="9">
        <f t="shared" si="0"/>
        <v>3.8980891719745223</v>
      </c>
      <c r="AE54" s="9">
        <v>0.26832829399452374</v>
      </c>
      <c r="AF54" s="9">
        <v>26.832829399452372</v>
      </c>
      <c r="AG54" s="9">
        <v>6.8835853197941541E-2</v>
      </c>
      <c r="AH54" s="9">
        <v>6.8835853197941539</v>
      </c>
      <c r="AI54" s="27">
        <v>1.91</v>
      </c>
      <c r="AJ54" s="27">
        <v>-22.312999999999999</v>
      </c>
      <c r="AK54" s="9">
        <v>9.6592800000000008</v>
      </c>
      <c r="AL54" s="9">
        <v>0.34936341706310459</v>
      </c>
      <c r="AM54" s="9">
        <v>2.8792117305622633</v>
      </c>
      <c r="AN54" s="9">
        <f t="shared" si="81"/>
        <v>3.6168681005530903E-2</v>
      </c>
      <c r="AO54" s="9">
        <f t="shared" si="82"/>
        <v>0.29807726151040898</v>
      </c>
      <c r="AP54" s="9">
        <f t="shared" si="83"/>
        <v>0.14048412396214605</v>
      </c>
      <c r="AQ54" s="9">
        <f t="shared" si="84"/>
        <v>1.1577730177642307</v>
      </c>
      <c r="AR54" s="9">
        <f t="shared" si="85"/>
        <v>4.0607242833606852E-2</v>
      </c>
      <c r="AS54" s="9">
        <f t="shared" si="86"/>
        <v>0.33465681923758167</v>
      </c>
      <c r="AT54" s="9">
        <f t="shared" si="87"/>
        <v>16.866703689574116</v>
      </c>
      <c r="AU54" s="9">
        <f t="shared" si="88"/>
        <v>1.555301635331475</v>
      </c>
      <c r="AV54" s="9">
        <f t="shared" si="89"/>
        <v>3.8469378328884057E-2</v>
      </c>
      <c r="AW54" s="9">
        <f t="shared" si="90"/>
        <v>0.62858461321705961</v>
      </c>
    </row>
    <row r="55" spans="1:49" s="2" customFormat="1" x14ac:dyDescent="0.2">
      <c r="A55" s="10" t="s">
        <v>49</v>
      </c>
      <c r="B55" s="10">
        <v>146</v>
      </c>
      <c r="C55" s="13">
        <v>42881</v>
      </c>
      <c r="D55" s="10">
        <v>2017</v>
      </c>
      <c r="E55" s="10">
        <v>5</v>
      </c>
      <c r="F55" s="10">
        <v>26</v>
      </c>
      <c r="G55" s="10">
        <v>3</v>
      </c>
      <c r="H55" s="10">
        <v>93</v>
      </c>
      <c r="I55" s="10" t="s">
        <v>142</v>
      </c>
      <c r="J55" s="10" t="s">
        <v>143</v>
      </c>
      <c r="K55" s="2">
        <v>2</v>
      </c>
      <c r="L55" s="10" t="s">
        <v>144</v>
      </c>
      <c r="M55" s="10">
        <v>2</v>
      </c>
      <c r="N55" s="23">
        <v>0.93055555555555547</v>
      </c>
      <c r="O55" s="23">
        <v>0.94236111111111109</v>
      </c>
      <c r="P55" s="28">
        <v>1.18055555555556E-2</v>
      </c>
      <c r="Q55" s="10">
        <v>526.26672426672405</v>
      </c>
      <c r="R55" s="10">
        <v>100</v>
      </c>
      <c r="S55" s="10">
        <v>0.5</v>
      </c>
      <c r="T55" s="10" t="s">
        <v>145</v>
      </c>
      <c r="U55" s="10" t="s">
        <v>54</v>
      </c>
      <c r="V55" s="10">
        <v>5.9795499999999997</v>
      </c>
      <c r="W55" s="10">
        <v>0.21006</v>
      </c>
      <c r="X55" s="10">
        <v>2.2724408457827656E-2</v>
      </c>
      <c r="Y55" s="10">
        <v>2.2724408457827656</v>
      </c>
      <c r="Z55" s="10">
        <v>0.79830242085964287</v>
      </c>
      <c r="AA55" s="10">
        <v>79.830242085964287</v>
      </c>
      <c r="AB55" s="10">
        <v>4.22</v>
      </c>
      <c r="AC55" s="2">
        <v>14.59</v>
      </c>
      <c r="AD55" s="10">
        <f t="shared" si="0"/>
        <v>3.4573459715639814</v>
      </c>
      <c r="AE55" s="10">
        <v>0.11647232320342189</v>
      </c>
      <c r="AF55" s="10">
        <v>11.647232320342189</v>
      </c>
      <c r="AG55" s="10">
        <v>3.368836216027693E-2</v>
      </c>
      <c r="AH55" s="10">
        <v>3.368836216027693</v>
      </c>
      <c r="AI55" s="28">
        <v>4.8</v>
      </c>
      <c r="AJ55" s="28">
        <v>-21.986000000000001</v>
      </c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 spans="1:49" s="2" customFormat="1" x14ac:dyDescent="0.2">
      <c r="A56" s="10" t="s">
        <v>49</v>
      </c>
      <c r="B56" s="10">
        <v>146</v>
      </c>
      <c r="C56" s="13">
        <v>42881</v>
      </c>
      <c r="D56" s="10">
        <v>2017</v>
      </c>
      <c r="E56" s="10">
        <v>5</v>
      </c>
      <c r="F56" s="10">
        <v>26</v>
      </c>
      <c r="G56" s="10">
        <v>3</v>
      </c>
      <c r="H56" s="10">
        <v>93</v>
      </c>
      <c r="I56" s="10" t="s">
        <v>142</v>
      </c>
      <c r="J56" s="10" t="s">
        <v>143</v>
      </c>
      <c r="K56" s="2">
        <v>2</v>
      </c>
      <c r="L56" s="10" t="s">
        <v>144</v>
      </c>
      <c r="M56" s="10">
        <v>2</v>
      </c>
      <c r="N56" s="23">
        <v>0.93055555555555547</v>
      </c>
      <c r="O56" s="23">
        <v>0.94236111111111109</v>
      </c>
      <c r="P56" s="28">
        <v>1.18055555555556E-2</v>
      </c>
      <c r="Q56" s="10">
        <v>526.26672426672405</v>
      </c>
      <c r="R56" s="10">
        <v>100</v>
      </c>
      <c r="S56" s="10">
        <v>0.5</v>
      </c>
      <c r="T56" s="10" t="s">
        <v>146</v>
      </c>
      <c r="U56" s="10" t="s">
        <v>56</v>
      </c>
      <c r="V56" s="10">
        <v>6.6958299999999999</v>
      </c>
      <c r="W56" s="10">
        <v>0.55714957376656105</v>
      </c>
      <c r="X56" s="10">
        <v>2.5446526224243659E-2</v>
      </c>
      <c r="Y56" s="10">
        <v>2.544652622424366</v>
      </c>
      <c r="Z56" s="10">
        <v>2.1173657693933348</v>
      </c>
      <c r="AA56" s="10">
        <v>211.73657693933347</v>
      </c>
      <c r="AB56" s="10">
        <v>8.48</v>
      </c>
      <c r="AC56" s="2">
        <v>34.770000000000003</v>
      </c>
      <c r="AD56" s="10">
        <f t="shared" si="0"/>
        <v>4.1002358490566042</v>
      </c>
      <c r="AE56" s="10">
        <v>0.73620807801806254</v>
      </c>
      <c r="AF56" s="10">
        <v>73.620807801806251</v>
      </c>
      <c r="AG56" s="10">
        <v>0.17955261724455479</v>
      </c>
      <c r="AH56" s="10">
        <v>17.955261724455479</v>
      </c>
      <c r="AI56" s="28">
        <v>5.4880000000000004</v>
      </c>
      <c r="AJ56" s="28">
        <v>-20.085999999999999</v>
      </c>
      <c r="AK56" s="10">
        <v>3.8600599999999998</v>
      </c>
      <c r="AL56" s="10">
        <v>9.7100450139341419</v>
      </c>
      <c r="AM56" s="10">
        <v>4.3071804898220494</v>
      </c>
      <c r="AN56" s="10">
        <f t="shared" ref="AN56:AN59" si="91">AL56/AK56</f>
        <v>2.5155166017974184</v>
      </c>
      <c r="AO56" s="10">
        <f t="shared" ref="AO56:AO59" si="92">AM56/AK56</f>
        <v>1.1158325232825526</v>
      </c>
      <c r="AP56" s="10">
        <f t="shared" ref="AP56:AP59" si="93">AN56*V56/AK56/S56</f>
        <v>8.7270516664576245</v>
      </c>
      <c r="AQ56" s="10">
        <f t="shared" ref="AQ56:AQ59" si="94">AO56*V56/AK56/S56</f>
        <v>3.8711444300715607</v>
      </c>
      <c r="AR56" s="10">
        <f t="shared" ref="AR56:AR59" si="95">AP56/Q56*R56</f>
        <v>1.6582944092878946</v>
      </c>
      <c r="AS56" s="10">
        <f t="shared" ref="AS56:AS59" si="96">AQ56/Q56*R56</f>
        <v>0.73558601590580064</v>
      </c>
      <c r="AT56" s="10">
        <f t="shared" ref="AT56:AT59" si="97">AS56*2.1*24</f>
        <v>37.073535201652348</v>
      </c>
      <c r="AU56" s="10">
        <f t="shared" ref="AU56:AU59" si="98">AT56/Y56</f>
        <v>14.569193010844558</v>
      </c>
      <c r="AV56" s="10">
        <f t="shared" ref="AV56:AV59" si="99">AT56/AA56</f>
        <v>0.17509272954891783</v>
      </c>
      <c r="AW56" s="10">
        <f t="shared" ref="AW56:AW59" si="100">AT56/AF56</f>
        <v>0.50357414308000525</v>
      </c>
    </row>
    <row r="57" spans="1:49" s="2" customFormat="1" x14ac:dyDescent="0.2">
      <c r="A57" s="10" t="s">
        <v>49</v>
      </c>
      <c r="B57" s="10">
        <v>146</v>
      </c>
      <c r="C57" s="13">
        <v>42881</v>
      </c>
      <c r="D57" s="10">
        <v>2017</v>
      </c>
      <c r="E57" s="10">
        <v>5</v>
      </c>
      <c r="F57" s="10">
        <v>26</v>
      </c>
      <c r="G57" s="10">
        <v>3</v>
      </c>
      <c r="H57" s="10">
        <v>93</v>
      </c>
      <c r="I57" s="10" t="s">
        <v>142</v>
      </c>
      <c r="J57" s="10" t="s">
        <v>143</v>
      </c>
      <c r="K57" s="2">
        <v>2</v>
      </c>
      <c r="L57" s="10" t="s">
        <v>144</v>
      </c>
      <c r="M57" s="10">
        <v>2</v>
      </c>
      <c r="N57" s="23">
        <v>0.93055555555555547</v>
      </c>
      <c r="O57" s="23">
        <v>0.94236111111111109</v>
      </c>
      <c r="P57" s="28">
        <v>1.18055555555556E-2</v>
      </c>
      <c r="Q57" s="10">
        <v>526.26672426672405</v>
      </c>
      <c r="R57" s="10">
        <v>100</v>
      </c>
      <c r="S57" s="10">
        <v>0.5</v>
      </c>
      <c r="T57" s="10" t="s">
        <v>147</v>
      </c>
      <c r="U57" s="10" t="s">
        <v>58</v>
      </c>
      <c r="V57" s="10">
        <v>4.7429899999999998</v>
      </c>
      <c r="W57" s="10">
        <v>0.67937371768377197</v>
      </c>
      <c r="X57" s="10">
        <v>1.8025042364624762E-2</v>
      </c>
      <c r="Y57" s="10">
        <v>1.8025042364624762</v>
      </c>
      <c r="Z57" s="10">
        <v>2.5818608183155805</v>
      </c>
      <c r="AA57" s="10">
        <v>258.18608183155806</v>
      </c>
      <c r="AB57" s="10">
        <v>8.77</v>
      </c>
      <c r="AC57" s="2">
        <v>37.89</v>
      </c>
      <c r="AD57" s="10">
        <f t="shared" si="0"/>
        <v>4.3204104903078679</v>
      </c>
      <c r="AE57" s="10">
        <v>0.97826706405977348</v>
      </c>
      <c r="AF57" s="10">
        <v>97.826706405977347</v>
      </c>
      <c r="AG57" s="10">
        <v>0.2264291937662764</v>
      </c>
      <c r="AH57" s="10">
        <v>22.642919376627642</v>
      </c>
      <c r="AI57" s="28">
        <v>5.0259999999999998</v>
      </c>
      <c r="AJ57" s="28">
        <v>-20.045000000000002</v>
      </c>
      <c r="AK57" s="10">
        <v>1.6025399999999999</v>
      </c>
      <c r="AL57" s="10">
        <v>7.1709598160181116</v>
      </c>
      <c r="AM57" s="10">
        <v>3.1246106974128729</v>
      </c>
      <c r="AN57" s="10">
        <f t="shared" si="91"/>
        <v>4.4747462253785315</v>
      </c>
      <c r="AO57" s="10">
        <f t="shared" si="92"/>
        <v>1.9497863999730884</v>
      </c>
      <c r="AP57" s="10">
        <f t="shared" si="93"/>
        <v>26.487546768889541</v>
      </c>
      <c r="AQ57" s="10">
        <f t="shared" si="94"/>
        <v>11.541449695119447</v>
      </c>
      <c r="AR57" s="10">
        <f t="shared" si="95"/>
        <v>5.0331030915542065</v>
      </c>
      <c r="AS57" s="10">
        <f t="shared" si="96"/>
        <v>2.1930798895181476</v>
      </c>
      <c r="AT57" s="10">
        <f t="shared" si="97"/>
        <v>110.53122643171466</v>
      </c>
      <c r="AU57" s="10">
        <f t="shared" si="98"/>
        <v>61.320924631300116</v>
      </c>
      <c r="AV57" s="10">
        <f t="shared" si="99"/>
        <v>0.42810683537862354</v>
      </c>
      <c r="AW57" s="10">
        <f t="shared" si="100"/>
        <v>1.129867604588608</v>
      </c>
    </row>
    <row r="58" spans="1:49" s="2" customFormat="1" x14ac:dyDescent="0.2">
      <c r="A58" s="10" t="s">
        <v>49</v>
      </c>
      <c r="B58" s="10">
        <v>146</v>
      </c>
      <c r="C58" s="13">
        <v>42881</v>
      </c>
      <c r="D58" s="10">
        <v>2017</v>
      </c>
      <c r="E58" s="10">
        <v>5</v>
      </c>
      <c r="F58" s="10">
        <v>26</v>
      </c>
      <c r="G58" s="10">
        <v>3</v>
      </c>
      <c r="H58" s="10">
        <v>93</v>
      </c>
      <c r="I58" s="10" t="s">
        <v>142</v>
      </c>
      <c r="J58" s="10" t="s">
        <v>143</v>
      </c>
      <c r="K58" s="2">
        <v>2</v>
      </c>
      <c r="L58" s="10" t="s">
        <v>144</v>
      </c>
      <c r="M58" s="10">
        <v>2</v>
      </c>
      <c r="N58" s="23">
        <v>0.93055555555555547</v>
      </c>
      <c r="O58" s="23">
        <v>0.94236111111111109</v>
      </c>
      <c r="P58" s="28">
        <v>1.18055555555556E-2</v>
      </c>
      <c r="Q58" s="10">
        <v>526.26672426672405</v>
      </c>
      <c r="R58" s="10">
        <v>100</v>
      </c>
      <c r="S58" s="10">
        <v>0.5</v>
      </c>
      <c r="T58" s="10" t="s">
        <v>148</v>
      </c>
      <c r="U58" s="10" t="s">
        <v>60</v>
      </c>
      <c r="V58" s="10">
        <v>1.1505700000000001</v>
      </c>
      <c r="W58" s="10">
        <v>0.20966894210105499</v>
      </c>
      <c r="X58" s="10">
        <v>4.3725736283370441E-3</v>
      </c>
      <c r="Y58" s="10">
        <v>0.43725736283370442</v>
      </c>
      <c r="Z58" s="10">
        <v>0.79681626229816482</v>
      </c>
      <c r="AA58" s="10">
        <v>79.681626229816487</v>
      </c>
      <c r="AB58" s="10">
        <v>9.2899999999999991</v>
      </c>
      <c r="AC58" s="2">
        <v>41.51</v>
      </c>
      <c r="AD58" s="10">
        <f t="shared" si="0"/>
        <v>4.4682454251883748</v>
      </c>
      <c r="AE58" s="10">
        <v>0.33075843047996822</v>
      </c>
      <c r="AF58" s="10">
        <v>33.07584304799682</v>
      </c>
      <c r="AG58" s="10">
        <v>7.4024230767499505E-2</v>
      </c>
      <c r="AH58" s="10">
        <v>7.4024230767499501</v>
      </c>
      <c r="AI58" s="28">
        <v>2.9969999999999999</v>
      </c>
      <c r="AJ58" s="28">
        <v>-20.308</v>
      </c>
      <c r="AK58" s="10">
        <v>0.35021000000000002</v>
      </c>
      <c r="AL58" s="10">
        <v>1.0412648243948082</v>
      </c>
      <c r="AM58" s="10">
        <v>0.30753455757285375</v>
      </c>
      <c r="AN58" s="10">
        <f t="shared" si="91"/>
        <v>2.9732584003735134</v>
      </c>
      <c r="AO58" s="10">
        <f t="shared" si="92"/>
        <v>0.87814327852675178</v>
      </c>
      <c r="AP58" s="10">
        <f t="shared" si="93"/>
        <v>19.53651761924419</v>
      </c>
      <c r="AQ58" s="10">
        <f t="shared" si="94"/>
        <v>5.7700540360042529</v>
      </c>
      <c r="AR58" s="10">
        <f t="shared" si="95"/>
        <v>3.7122844212629023</v>
      </c>
      <c r="AS58" s="10">
        <f t="shared" si="96"/>
        <v>1.0964124786806504</v>
      </c>
      <c r="AT58" s="10">
        <f t="shared" si="97"/>
        <v>55.25918892550478</v>
      </c>
      <c r="AU58" s="10">
        <f t="shared" si="98"/>
        <v>126.37680602423768</v>
      </c>
      <c r="AV58" s="10">
        <f t="shared" si="99"/>
        <v>0.69349976324688833</v>
      </c>
      <c r="AW58" s="10">
        <f t="shared" si="100"/>
        <v>1.6706811930785073</v>
      </c>
    </row>
    <row r="59" spans="1:49" s="2" customFormat="1" x14ac:dyDescent="0.2">
      <c r="A59" s="10" t="s">
        <v>49</v>
      </c>
      <c r="B59" s="10">
        <v>146</v>
      </c>
      <c r="C59" s="13">
        <v>42881</v>
      </c>
      <c r="D59" s="10">
        <v>2017</v>
      </c>
      <c r="E59" s="10">
        <v>5</v>
      </c>
      <c r="F59" s="10">
        <v>26</v>
      </c>
      <c r="G59" s="10">
        <v>3</v>
      </c>
      <c r="H59" s="10">
        <v>93</v>
      </c>
      <c r="I59" s="10" t="s">
        <v>142</v>
      </c>
      <c r="J59" s="10" t="s">
        <v>143</v>
      </c>
      <c r="K59" s="2">
        <v>2</v>
      </c>
      <c r="L59" s="10" t="s">
        <v>144</v>
      </c>
      <c r="M59" s="10">
        <v>2</v>
      </c>
      <c r="N59" s="23">
        <v>0.93055555555555547</v>
      </c>
      <c r="O59" s="23">
        <v>0.94236111111111109</v>
      </c>
      <c r="P59" s="28">
        <v>1.18055555555556E-2</v>
      </c>
      <c r="Q59" s="10">
        <v>526.26672426672405</v>
      </c>
      <c r="R59" s="10">
        <v>100</v>
      </c>
      <c r="S59" s="10">
        <v>0.5</v>
      </c>
      <c r="T59" s="10" t="s">
        <v>149</v>
      </c>
      <c r="U59" s="10" t="s">
        <v>62</v>
      </c>
      <c r="V59" s="10">
        <v>1.0391999999999999</v>
      </c>
      <c r="W59" s="10">
        <v>0.14604224512833799</v>
      </c>
      <c r="X59" s="10">
        <v>3.9493281717477907E-3</v>
      </c>
      <c r="Y59" s="10">
        <v>0.39493281717477907</v>
      </c>
      <c r="Z59" s="10">
        <v>0.5550122718924575</v>
      </c>
      <c r="AA59" s="10">
        <v>55.501227189245753</v>
      </c>
      <c r="AB59" s="10">
        <v>8.7100000000000009</v>
      </c>
      <c r="AC59" s="2">
        <v>40.130000000000003</v>
      </c>
      <c r="AD59" s="10">
        <f t="shared" si="0"/>
        <v>4.6073478760045923</v>
      </c>
      <c r="AE59" s="10">
        <v>0.22272642471044321</v>
      </c>
      <c r="AF59" s="10">
        <v>22.272642471044321</v>
      </c>
      <c r="AG59" s="10">
        <v>4.8341568881833052E-2</v>
      </c>
      <c r="AH59" s="10">
        <v>4.8341568881833048</v>
      </c>
      <c r="AI59" s="28">
        <v>2.5870000000000002</v>
      </c>
      <c r="AJ59" s="28">
        <v>-20.224</v>
      </c>
      <c r="AK59" s="10">
        <v>0.49883</v>
      </c>
      <c r="AL59" s="10">
        <v>2.2745266194361693</v>
      </c>
      <c r="AM59" s="10">
        <v>0.74136310486897727</v>
      </c>
      <c r="AN59" s="10">
        <f t="shared" si="91"/>
        <v>4.5597229906705072</v>
      </c>
      <c r="AO59" s="10">
        <f t="shared" si="92"/>
        <v>1.4862039269269636</v>
      </c>
      <c r="AP59" s="10">
        <f t="shared" si="93"/>
        <v>18.998312579054151</v>
      </c>
      <c r="AQ59" s="10">
        <f t="shared" si="94"/>
        <v>6.1923425650522237</v>
      </c>
      <c r="AR59" s="10">
        <f t="shared" si="95"/>
        <v>3.6100159297598626</v>
      </c>
      <c r="AS59" s="10">
        <f t="shared" si="96"/>
        <v>1.1766547796994671</v>
      </c>
      <c r="AT59" s="10">
        <f t="shared" si="97"/>
        <v>59.303400896853148</v>
      </c>
      <c r="AU59" s="10">
        <f t="shared" si="98"/>
        <v>150.16073194699391</v>
      </c>
      <c r="AV59" s="10">
        <f t="shared" si="99"/>
        <v>1.0685061195970118</v>
      </c>
      <c r="AW59" s="10">
        <f t="shared" si="100"/>
        <v>2.6626118106080532</v>
      </c>
    </row>
    <row r="60" spans="1:49" s="1" customFormat="1" x14ac:dyDescent="0.2">
      <c r="A60" s="9" t="s">
        <v>49</v>
      </c>
      <c r="B60" s="9">
        <v>147</v>
      </c>
      <c r="C60" s="14">
        <v>42882</v>
      </c>
      <c r="D60" s="9">
        <v>2017</v>
      </c>
      <c r="E60" s="9">
        <v>5</v>
      </c>
      <c r="F60" s="9">
        <v>27</v>
      </c>
      <c r="G60" s="9">
        <v>3</v>
      </c>
      <c r="H60" s="9">
        <v>97</v>
      </c>
      <c r="I60" s="9" t="s">
        <v>150</v>
      </c>
      <c r="J60" s="9" t="s">
        <v>151</v>
      </c>
      <c r="K60" s="1">
        <v>1</v>
      </c>
      <c r="L60" s="9" t="s">
        <v>152</v>
      </c>
      <c r="M60" s="9">
        <v>2</v>
      </c>
      <c r="N60" s="22">
        <v>0.47569444444444442</v>
      </c>
      <c r="O60" s="22">
        <v>0.48472222222222222</v>
      </c>
      <c r="P60" s="27">
        <v>9.0277777777777995E-3</v>
      </c>
      <c r="Q60" s="9">
        <v>358.73447863447899</v>
      </c>
      <c r="R60" s="9">
        <v>100</v>
      </c>
      <c r="S60" s="9">
        <v>0.5</v>
      </c>
      <c r="T60" s="9" t="s">
        <v>153</v>
      </c>
      <c r="U60" s="9" t="s">
        <v>54</v>
      </c>
      <c r="V60" s="9">
        <v>0.66142000000000001</v>
      </c>
      <c r="W60" s="9">
        <v>1.9439999999999999E-2</v>
      </c>
      <c r="X60" s="9">
        <v>3.6875184259828717E-3</v>
      </c>
      <c r="Y60" s="9">
        <v>0.36875184259828719</v>
      </c>
      <c r="Z60" s="9">
        <v>0.10838099573811952</v>
      </c>
      <c r="AA60" s="9">
        <v>10.838099573811952</v>
      </c>
      <c r="AB60" s="9">
        <v>5.93</v>
      </c>
      <c r="AC60" s="1">
        <v>27.59</v>
      </c>
      <c r="AD60" s="9">
        <f t="shared" si="0"/>
        <v>4.652613827993255</v>
      </c>
      <c r="AE60" s="9">
        <v>2.9902316724147174E-2</v>
      </c>
      <c r="AF60" s="9">
        <v>2.9902316724147173</v>
      </c>
      <c r="AG60" s="9">
        <v>6.4269930472704876E-3</v>
      </c>
      <c r="AH60" s="9">
        <v>0.64269930472704873</v>
      </c>
      <c r="AI60" s="27">
        <v>5.3490000000000002</v>
      </c>
      <c r="AJ60" s="27">
        <v>-20.6</v>
      </c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s="1" customFormat="1" x14ac:dyDescent="0.2">
      <c r="A61" s="9" t="s">
        <v>49</v>
      </c>
      <c r="B61" s="9">
        <v>147</v>
      </c>
      <c r="C61" s="14">
        <v>42882</v>
      </c>
      <c r="D61" s="9">
        <v>2017</v>
      </c>
      <c r="E61" s="9">
        <v>5</v>
      </c>
      <c r="F61" s="9">
        <v>27</v>
      </c>
      <c r="G61" s="9">
        <v>3</v>
      </c>
      <c r="H61" s="9">
        <v>97</v>
      </c>
      <c r="I61" s="9" t="s">
        <v>150</v>
      </c>
      <c r="J61" s="9" t="s">
        <v>151</v>
      </c>
      <c r="K61" s="1">
        <v>1</v>
      </c>
      <c r="L61" s="9" t="s">
        <v>152</v>
      </c>
      <c r="M61" s="9">
        <v>2</v>
      </c>
      <c r="N61" s="22">
        <v>0.47569444444444442</v>
      </c>
      <c r="O61" s="22">
        <v>0.48472222222222222</v>
      </c>
      <c r="P61" s="27">
        <v>9.0277777777777995E-3</v>
      </c>
      <c r="Q61" s="9">
        <v>358.73447863447899</v>
      </c>
      <c r="R61" s="9">
        <v>100</v>
      </c>
      <c r="S61" s="9">
        <v>0.5</v>
      </c>
      <c r="T61" s="9" t="s">
        <v>154</v>
      </c>
      <c r="U61" s="9" t="s">
        <v>56</v>
      </c>
      <c r="V61" s="9">
        <v>1.5928500000000001</v>
      </c>
      <c r="W61" s="9">
        <v>0.14109838585603099</v>
      </c>
      <c r="X61" s="9">
        <v>8.8803842109806443E-3</v>
      </c>
      <c r="Y61" s="9">
        <v>0.88803842109806441</v>
      </c>
      <c r="Z61" s="9">
        <v>0.78664524465627772</v>
      </c>
      <c r="AA61" s="9">
        <v>78.664524465627778</v>
      </c>
      <c r="AB61" s="9">
        <v>9.07</v>
      </c>
      <c r="AC61" s="1">
        <v>40.24</v>
      </c>
      <c r="AD61" s="9">
        <f t="shared" si="0"/>
        <v>4.4366041896361637</v>
      </c>
      <c r="AE61" s="9">
        <v>0.31654604644968615</v>
      </c>
      <c r="AF61" s="9">
        <v>31.654604644968614</v>
      </c>
      <c r="AG61" s="9">
        <v>7.1348723690324398E-2</v>
      </c>
      <c r="AH61" s="9">
        <v>7.1348723690324398</v>
      </c>
      <c r="AI61" s="27">
        <v>3.661</v>
      </c>
      <c r="AJ61" s="27">
        <v>-20.131</v>
      </c>
      <c r="AK61" s="9">
        <v>0.82587999999999995</v>
      </c>
      <c r="AL61" s="9">
        <v>3.2761731262607228</v>
      </c>
      <c r="AM61" s="9">
        <v>0.90725051714580429</v>
      </c>
      <c r="AN61" s="9">
        <f t="shared" ref="AN61:AN64" si="101">AL61/AK61</f>
        <v>3.9668875941549899</v>
      </c>
      <c r="AO61" s="9">
        <f t="shared" ref="AO61:AO64" si="102">AM61/AK61</f>
        <v>1.09852583564901</v>
      </c>
      <c r="AP61" s="9">
        <f t="shared" ref="AP61:AP64" si="103">AN61*V61/AK61/S61</f>
        <v>15.301634388409397</v>
      </c>
      <c r="AQ61" s="9">
        <f t="shared" ref="AQ61:AQ64" si="104">AO61*V61/AK61/S61</f>
        <v>4.2373877011515617</v>
      </c>
      <c r="AR61" s="9">
        <f t="shared" ref="AR61:AR64" si="105">AP61/Q61*R61</f>
        <v>4.2654484862048925</v>
      </c>
      <c r="AS61" s="9">
        <f t="shared" ref="AS61:AS64" si="106">AQ61/Q61*R61</f>
        <v>1.1812044711400915</v>
      </c>
      <c r="AT61" s="9">
        <f t="shared" ref="AT61:AT64" si="107">AS61*2.1*24</f>
        <v>59.532705345460613</v>
      </c>
      <c r="AU61" s="9">
        <f t="shared" ref="AU61:AU64" si="108">AT61/Y61</f>
        <v>67.038434296399132</v>
      </c>
      <c r="AV61" s="9">
        <f t="shared" ref="AV61:AV64" si="109">AT61/AA61</f>
        <v>0.75679228661037978</v>
      </c>
      <c r="AW61" s="9">
        <f t="shared" ref="AW61:AW64" si="110">AT61/AF61</f>
        <v>1.8806965373021369</v>
      </c>
    </row>
    <row r="62" spans="1:49" s="1" customFormat="1" x14ac:dyDescent="0.2">
      <c r="A62" s="9" t="s">
        <v>49</v>
      </c>
      <c r="B62" s="9">
        <v>147</v>
      </c>
      <c r="C62" s="14">
        <v>42882</v>
      </c>
      <c r="D62" s="9">
        <v>2017</v>
      </c>
      <c r="E62" s="9">
        <v>5</v>
      </c>
      <c r="F62" s="9">
        <v>27</v>
      </c>
      <c r="G62" s="9">
        <v>3</v>
      </c>
      <c r="H62" s="9">
        <v>97</v>
      </c>
      <c r="I62" s="9" t="s">
        <v>150</v>
      </c>
      <c r="J62" s="9" t="s">
        <v>151</v>
      </c>
      <c r="K62" s="1">
        <v>1</v>
      </c>
      <c r="L62" s="9" t="s">
        <v>152</v>
      </c>
      <c r="M62" s="9">
        <v>2</v>
      </c>
      <c r="N62" s="22">
        <v>0.47569444444444442</v>
      </c>
      <c r="O62" s="22">
        <v>0.48472222222222222</v>
      </c>
      <c r="P62" s="27">
        <v>9.0277777777777995E-3</v>
      </c>
      <c r="Q62" s="9">
        <v>358.73447863447899</v>
      </c>
      <c r="R62" s="9">
        <v>100</v>
      </c>
      <c r="S62" s="9">
        <v>0.5</v>
      </c>
      <c r="T62" s="9" t="s">
        <v>155</v>
      </c>
      <c r="U62" s="9" t="s">
        <v>58</v>
      </c>
      <c r="V62" s="9">
        <v>1.83585</v>
      </c>
      <c r="W62" s="9">
        <v>0.204809809497149</v>
      </c>
      <c r="X62" s="9">
        <v>1.0235146657707138E-2</v>
      </c>
      <c r="Y62" s="9">
        <v>1.0235146657707137</v>
      </c>
      <c r="Z62" s="9">
        <v>1.1418462494977151</v>
      </c>
      <c r="AA62" s="9">
        <v>114.1846249497715</v>
      </c>
      <c r="AB62" s="9">
        <v>8.76</v>
      </c>
      <c r="AC62" s="1">
        <v>41.02</v>
      </c>
      <c r="AD62" s="9">
        <f t="shared" si="0"/>
        <v>4.6826484018264845</v>
      </c>
      <c r="AE62" s="9">
        <v>0.46838533154396278</v>
      </c>
      <c r="AF62" s="9">
        <v>46.838533154396281</v>
      </c>
      <c r="AG62" s="9">
        <v>0.10002573145599984</v>
      </c>
      <c r="AH62" s="9">
        <v>10.002573145599984</v>
      </c>
      <c r="AI62" s="27">
        <v>4.2</v>
      </c>
      <c r="AJ62" s="27">
        <v>-19.364999999999998</v>
      </c>
      <c r="AK62" s="9">
        <v>0.50780000000000003</v>
      </c>
      <c r="AL62" s="9">
        <v>2.2636067890568849</v>
      </c>
      <c r="AM62" s="9">
        <v>0.30494842743864675</v>
      </c>
      <c r="AN62" s="9">
        <f t="shared" si="101"/>
        <v>4.4576738658071777</v>
      </c>
      <c r="AO62" s="9">
        <f t="shared" si="102"/>
        <v>0.60052860858339252</v>
      </c>
      <c r="AP62" s="9">
        <f t="shared" si="103"/>
        <v>32.231668241599472</v>
      </c>
      <c r="AQ62" s="9">
        <f t="shared" si="104"/>
        <v>4.3421837182663303</v>
      </c>
      <c r="AR62" s="9">
        <f t="shared" si="105"/>
        <v>8.9848258701781774</v>
      </c>
      <c r="AS62" s="9">
        <f t="shared" si="106"/>
        <v>1.2104171683733416</v>
      </c>
      <c r="AT62" s="9">
        <f t="shared" si="107"/>
        <v>61.005025286016419</v>
      </c>
      <c r="AU62" s="9">
        <f t="shared" si="108"/>
        <v>59.603469619147283</v>
      </c>
      <c r="AV62" s="9">
        <f t="shared" si="109"/>
        <v>0.53426654694405507</v>
      </c>
      <c r="AW62" s="9">
        <f t="shared" si="110"/>
        <v>1.3024537955730253</v>
      </c>
    </row>
    <row r="63" spans="1:49" s="1" customFormat="1" x14ac:dyDescent="0.2">
      <c r="A63" s="9" t="s">
        <v>49</v>
      </c>
      <c r="B63" s="9">
        <v>147</v>
      </c>
      <c r="C63" s="14">
        <v>42882</v>
      </c>
      <c r="D63" s="9">
        <v>2017</v>
      </c>
      <c r="E63" s="9">
        <v>5</v>
      </c>
      <c r="F63" s="9">
        <v>27</v>
      </c>
      <c r="G63" s="9">
        <v>3</v>
      </c>
      <c r="H63" s="9">
        <v>97</v>
      </c>
      <c r="I63" s="9" t="s">
        <v>150</v>
      </c>
      <c r="J63" s="9" t="s">
        <v>151</v>
      </c>
      <c r="K63" s="1">
        <v>1</v>
      </c>
      <c r="L63" s="9" t="s">
        <v>152</v>
      </c>
      <c r="M63" s="9">
        <v>2</v>
      </c>
      <c r="N63" s="22">
        <v>0.47569444444444442</v>
      </c>
      <c r="O63" s="22">
        <v>0.48472222222222222</v>
      </c>
      <c r="P63" s="27">
        <v>9.0277777777777995E-3</v>
      </c>
      <c r="Q63" s="9">
        <v>358.73447863447899</v>
      </c>
      <c r="R63" s="9">
        <v>100</v>
      </c>
      <c r="S63" s="9">
        <v>0.5</v>
      </c>
      <c r="T63" s="9" t="s">
        <v>156</v>
      </c>
      <c r="U63" s="9" t="s">
        <v>60</v>
      </c>
      <c r="V63" s="9">
        <v>1.5171300000000001</v>
      </c>
      <c r="W63" s="9">
        <v>0.20731528570014601</v>
      </c>
      <c r="X63" s="9">
        <v>8.4582335423957454E-3</v>
      </c>
      <c r="Y63" s="9">
        <v>0.84582335423957455</v>
      </c>
      <c r="Z63" s="9">
        <v>1.1558146654277037</v>
      </c>
      <c r="AA63" s="9">
        <v>115.58146654277037</v>
      </c>
      <c r="AB63" s="9">
        <v>9.35</v>
      </c>
      <c r="AC63" s="1">
        <v>42.6</v>
      </c>
      <c r="AD63" s="9">
        <f t="shared" si="0"/>
        <v>4.5561497326203213</v>
      </c>
      <c r="AE63" s="9">
        <v>0.49237704747220173</v>
      </c>
      <c r="AF63" s="9">
        <v>49.237704747220171</v>
      </c>
      <c r="AG63" s="9">
        <v>0.10806867121749029</v>
      </c>
      <c r="AH63" s="9">
        <v>10.806867121749029</v>
      </c>
      <c r="AI63" s="27">
        <v>3.653</v>
      </c>
      <c r="AJ63" s="27">
        <v>-19.782</v>
      </c>
      <c r="AK63" s="9">
        <v>0.36092999999999997</v>
      </c>
      <c r="AL63" s="9">
        <v>1.8301270917583414</v>
      </c>
      <c r="AM63" s="9">
        <v>0.49860220199131006</v>
      </c>
      <c r="AN63" s="9">
        <f t="shared" si="101"/>
        <v>5.0705873486779751</v>
      </c>
      <c r="AO63" s="9">
        <f t="shared" si="102"/>
        <v>1.3814374033505392</v>
      </c>
      <c r="AP63" s="9">
        <f t="shared" si="103"/>
        <v>42.627324879061412</v>
      </c>
      <c r="AQ63" s="9">
        <f t="shared" si="104"/>
        <v>11.613443757765792</v>
      </c>
      <c r="AR63" s="9">
        <f t="shared" si="105"/>
        <v>11.882695257317364</v>
      </c>
      <c r="AS63" s="9">
        <f t="shared" si="106"/>
        <v>3.237336930080517</v>
      </c>
      <c r="AT63" s="9">
        <f t="shared" si="107"/>
        <v>163.16178127605806</v>
      </c>
      <c r="AU63" s="9">
        <f t="shared" si="108"/>
        <v>192.90290396716031</v>
      </c>
      <c r="AV63" s="9">
        <f t="shared" si="109"/>
        <v>1.4116604171628229</v>
      </c>
      <c r="AW63" s="9">
        <f t="shared" si="110"/>
        <v>3.3137568478000539</v>
      </c>
    </row>
    <row r="64" spans="1:49" s="1" customFormat="1" x14ac:dyDescent="0.2">
      <c r="A64" s="9" t="s">
        <v>49</v>
      </c>
      <c r="B64" s="9">
        <v>147</v>
      </c>
      <c r="C64" s="14">
        <v>42882</v>
      </c>
      <c r="D64" s="9">
        <v>2017</v>
      </c>
      <c r="E64" s="9">
        <v>5</v>
      </c>
      <c r="F64" s="9">
        <v>27</v>
      </c>
      <c r="G64" s="9">
        <v>3</v>
      </c>
      <c r="H64" s="9">
        <v>97</v>
      </c>
      <c r="I64" s="9" t="s">
        <v>150</v>
      </c>
      <c r="J64" s="9" t="s">
        <v>151</v>
      </c>
      <c r="K64" s="1">
        <v>1</v>
      </c>
      <c r="L64" s="9" t="s">
        <v>152</v>
      </c>
      <c r="M64" s="9">
        <v>2</v>
      </c>
      <c r="N64" s="22">
        <v>0.47569444444444442</v>
      </c>
      <c r="O64" s="22">
        <v>0.48472222222222222</v>
      </c>
      <c r="P64" s="27">
        <v>9.0277777777777995E-3</v>
      </c>
      <c r="Q64" s="9">
        <v>358.73447863447899</v>
      </c>
      <c r="R64" s="9">
        <v>100</v>
      </c>
      <c r="S64" s="9">
        <v>0.5</v>
      </c>
      <c r="T64" s="9" t="s">
        <v>157</v>
      </c>
      <c r="U64" s="9" t="s">
        <v>62</v>
      </c>
      <c r="V64" s="9">
        <v>0.97818000000000005</v>
      </c>
      <c r="W64" s="9">
        <v>0.152697686021701</v>
      </c>
      <c r="X64" s="9">
        <v>5.4535042392548239E-3</v>
      </c>
      <c r="Y64" s="9">
        <v>0.54535042392548239</v>
      </c>
      <c r="Z64" s="9">
        <v>0.85131313055240176</v>
      </c>
      <c r="AA64" s="9">
        <v>85.13131305524017</v>
      </c>
      <c r="AB64" s="9">
        <v>7.03</v>
      </c>
      <c r="AC64" s="1">
        <v>34.68</v>
      </c>
      <c r="AD64" s="9">
        <f t="shared" si="0"/>
        <v>4.9331436699857747</v>
      </c>
      <c r="AE64" s="9">
        <v>0.29523539367557294</v>
      </c>
      <c r="AF64" s="9">
        <v>29.523539367557294</v>
      </c>
      <c r="AG64" s="9">
        <v>5.9847313077833843E-2</v>
      </c>
      <c r="AH64" s="9">
        <v>5.9847313077833846</v>
      </c>
      <c r="AI64" s="27">
        <v>2.4209999999999998</v>
      </c>
      <c r="AJ64" s="27">
        <v>-19.006</v>
      </c>
      <c r="AK64" s="9">
        <v>0.23694999999999999</v>
      </c>
      <c r="AL64" s="9">
        <v>0.96337615321521897</v>
      </c>
      <c r="AM64" s="9">
        <v>0.29236409294257482</v>
      </c>
      <c r="AN64" s="9">
        <f t="shared" si="101"/>
        <v>4.0657360338266262</v>
      </c>
      <c r="AO64" s="9">
        <f t="shared" si="102"/>
        <v>1.2338640765671021</v>
      </c>
      <c r="AP64" s="9">
        <f t="shared" si="103"/>
        <v>33.568446284604597</v>
      </c>
      <c r="AQ64" s="9">
        <f t="shared" si="104"/>
        <v>10.187306709570862</v>
      </c>
      <c r="AR64" s="9">
        <f t="shared" si="105"/>
        <v>9.3574630496579871</v>
      </c>
      <c r="AS64" s="9">
        <f t="shared" si="106"/>
        <v>2.839790239385072</v>
      </c>
      <c r="AT64" s="9">
        <f t="shared" si="107"/>
        <v>143.12542806500764</v>
      </c>
      <c r="AU64" s="9">
        <f t="shared" si="108"/>
        <v>262.44671643377058</v>
      </c>
      <c r="AV64" s="9">
        <f t="shared" si="109"/>
        <v>1.6812312993708454</v>
      </c>
      <c r="AW64" s="9">
        <f t="shared" si="110"/>
        <v>4.8478411169862889</v>
      </c>
    </row>
    <row r="65" spans="1:49" s="2" customFormat="1" x14ac:dyDescent="0.2">
      <c r="A65" s="10" t="s">
        <v>49</v>
      </c>
      <c r="B65" s="10">
        <v>148</v>
      </c>
      <c r="C65" s="13">
        <v>42883</v>
      </c>
      <c r="D65" s="10">
        <v>2017</v>
      </c>
      <c r="E65" s="10">
        <v>5</v>
      </c>
      <c r="F65" s="10">
        <v>28</v>
      </c>
      <c r="G65" s="10">
        <v>3</v>
      </c>
      <c r="H65" s="10">
        <v>102</v>
      </c>
      <c r="I65" s="10" t="s">
        <v>158</v>
      </c>
      <c r="J65" s="10" t="s">
        <v>159</v>
      </c>
      <c r="K65" s="2">
        <v>1</v>
      </c>
      <c r="L65" s="10" t="s">
        <v>160</v>
      </c>
      <c r="M65" s="10">
        <v>2</v>
      </c>
      <c r="N65" s="23">
        <v>0.47222222222222227</v>
      </c>
      <c r="O65" s="23">
        <v>0.48194444444444445</v>
      </c>
      <c r="P65" s="28">
        <v>9.7222222222221894E-3</v>
      </c>
      <c r="Q65" s="10">
        <v>362.01863931863898</v>
      </c>
      <c r="R65" s="10">
        <v>100</v>
      </c>
      <c r="S65" s="10">
        <v>0.5</v>
      </c>
      <c r="T65" s="10" t="s">
        <v>161</v>
      </c>
      <c r="U65" s="10" t="s">
        <v>54</v>
      </c>
      <c r="V65" s="10">
        <v>0.29548999999999997</v>
      </c>
      <c r="W65" s="10">
        <v>9.0900000000000095E-3</v>
      </c>
      <c r="X65" s="10">
        <v>1.632457381510225E-3</v>
      </c>
      <c r="Y65" s="10">
        <v>0.1632457381510225</v>
      </c>
      <c r="Z65" s="10">
        <v>5.0218408737784562E-2</v>
      </c>
      <c r="AA65" s="10">
        <v>5.0218408737784559</v>
      </c>
      <c r="AB65" s="10">
        <v>9.5299999999999994</v>
      </c>
      <c r="AC65" s="2">
        <v>37.79</v>
      </c>
      <c r="AD65" s="10">
        <f t="shared" si="0"/>
        <v>3.9653725078698847</v>
      </c>
      <c r="AE65" s="10">
        <v>1.8977536662008784E-2</v>
      </c>
      <c r="AF65" s="10">
        <v>1.8977536662008785</v>
      </c>
      <c r="AG65" s="10">
        <v>4.7858143527108685E-3</v>
      </c>
      <c r="AH65" s="10">
        <v>0.47858143527108687</v>
      </c>
      <c r="AI65" s="28">
        <v>4.2439999999999998</v>
      </c>
      <c r="AJ65" s="28">
        <v>-19.98</v>
      </c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s="2" customFormat="1" x14ac:dyDescent="0.2">
      <c r="A66" s="10" t="s">
        <v>49</v>
      </c>
      <c r="B66" s="10">
        <v>148</v>
      </c>
      <c r="C66" s="13">
        <v>42883</v>
      </c>
      <c r="D66" s="10">
        <v>2017</v>
      </c>
      <c r="E66" s="10">
        <v>5</v>
      </c>
      <c r="F66" s="10">
        <v>28</v>
      </c>
      <c r="G66" s="10">
        <v>3</v>
      </c>
      <c r="H66" s="10">
        <v>102</v>
      </c>
      <c r="I66" s="10" t="s">
        <v>158</v>
      </c>
      <c r="J66" s="10" t="s">
        <v>159</v>
      </c>
      <c r="K66" s="2">
        <v>1</v>
      </c>
      <c r="L66" s="10" t="s">
        <v>160</v>
      </c>
      <c r="M66" s="10">
        <v>2</v>
      </c>
      <c r="N66" s="23">
        <v>0.47222222222222227</v>
      </c>
      <c r="O66" s="23">
        <v>0.48194444444444445</v>
      </c>
      <c r="P66" s="28">
        <v>9.7222222222221894E-3</v>
      </c>
      <c r="Q66" s="10">
        <v>362.01863931863898</v>
      </c>
      <c r="R66" s="10">
        <v>100</v>
      </c>
      <c r="S66" s="10">
        <v>0.5</v>
      </c>
      <c r="T66" s="10" t="s">
        <v>162</v>
      </c>
      <c r="U66" s="10" t="s">
        <v>56</v>
      </c>
      <c r="V66" s="10">
        <v>1.1616299999999999</v>
      </c>
      <c r="W66" s="10">
        <v>0.114094162940508</v>
      </c>
      <c r="X66" s="10">
        <v>6.4175148671146995E-3</v>
      </c>
      <c r="Y66" s="10">
        <v>0.64175148671146998</v>
      </c>
      <c r="Z66" s="10">
        <v>0.63032203620922089</v>
      </c>
      <c r="AA66" s="10">
        <v>63.03220362092209</v>
      </c>
      <c r="AB66" s="10">
        <v>9.39</v>
      </c>
      <c r="AC66" s="2">
        <v>40.36</v>
      </c>
      <c r="AD66" s="10">
        <f t="shared" si="0"/>
        <v>4.2981895633652822</v>
      </c>
      <c r="AE66" s="10">
        <v>0.25439797381404156</v>
      </c>
      <c r="AF66" s="10">
        <v>25.439797381404155</v>
      </c>
      <c r="AG66" s="10">
        <v>5.9187239200045851E-2</v>
      </c>
      <c r="AH66" s="10">
        <v>5.9187239200045854</v>
      </c>
      <c r="AI66" s="28">
        <v>5.3529999999999998</v>
      </c>
      <c r="AJ66" s="28">
        <v>-20.244</v>
      </c>
      <c r="AK66" s="10">
        <v>0.56610000000000005</v>
      </c>
      <c r="AL66" s="10">
        <v>0.70672085933668116</v>
      </c>
      <c r="AM66" s="10">
        <v>0.18988728215609793</v>
      </c>
      <c r="AN66" s="10">
        <f t="shared" ref="AN66:AN68" si="111">AL66/AK66</f>
        <v>1.24840286051348</v>
      </c>
      <c r="AO66" s="10">
        <f t="shared" ref="AO66:AO68" si="112">AM66/AK66</f>
        <v>0.33543063443931798</v>
      </c>
      <c r="AP66" s="10">
        <f t="shared" ref="AP66:AP68" si="113">AN66*V66/AK66/S66</f>
        <v>5.1234135836716961</v>
      </c>
      <c r="AQ66" s="10">
        <f t="shared" ref="AQ66:AQ68" si="114">AO66*V66/AK66/S66</f>
        <v>1.3765987913221867</v>
      </c>
      <c r="AR66" s="10">
        <f t="shared" ref="AR66:AR68" si="115">AP66/Q66*R66</f>
        <v>1.4152347496014441</v>
      </c>
      <c r="AS66" s="10">
        <f t="shared" ref="AS66:AS68" si="116">AQ66/Q66*R66</f>
        <v>0.38025632987105445</v>
      </c>
      <c r="AT66" s="10">
        <f t="shared" ref="AT66:AT68" si="117">AS66*2.1*24</f>
        <v>19.164919025501145</v>
      </c>
      <c r="AU66" s="10">
        <f t="shared" ref="AU66:AU68" si="118">AT66/Y66</f>
        <v>29.863458710018772</v>
      </c>
      <c r="AV66" s="10">
        <f t="shared" ref="AV66:AV68" si="119">AT66/AA66</f>
        <v>0.30404964327059941</v>
      </c>
      <c r="AW66" s="10">
        <f t="shared" ref="AW66:AW68" si="120">AT66/AF66</f>
        <v>0.75334401206788759</v>
      </c>
    </row>
    <row r="67" spans="1:49" s="2" customFormat="1" x14ac:dyDescent="0.2">
      <c r="A67" s="10" t="s">
        <v>49</v>
      </c>
      <c r="B67" s="10">
        <v>148</v>
      </c>
      <c r="C67" s="13">
        <v>42883</v>
      </c>
      <c r="D67" s="10">
        <v>2017</v>
      </c>
      <c r="E67" s="10">
        <v>5</v>
      </c>
      <c r="F67" s="10">
        <v>28</v>
      </c>
      <c r="G67" s="10">
        <v>3</v>
      </c>
      <c r="H67" s="10">
        <v>102</v>
      </c>
      <c r="I67" s="10" t="s">
        <v>158</v>
      </c>
      <c r="J67" s="10" t="s">
        <v>159</v>
      </c>
      <c r="K67" s="2">
        <v>1</v>
      </c>
      <c r="L67" s="10" t="s">
        <v>160</v>
      </c>
      <c r="M67" s="10">
        <v>2</v>
      </c>
      <c r="N67" s="23">
        <v>0.47222222222222227</v>
      </c>
      <c r="O67" s="23">
        <v>0.48194444444444445</v>
      </c>
      <c r="P67" s="28">
        <v>9.7222222222221894E-3</v>
      </c>
      <c r="Q67" s="10">
        <v>362.01863931863898</v>
      </c>
      <c r="R67" s="10">
        <v>100</v>
      </c>
      <c r="S67" s="10">
        <v>0.5</v>
      </c>
      <c r="T67" s="10" t="s">
        <v>163</v>
      </c>
      <c r="U67" s="10" t="s">
        <v>164</v>
      </c>
      <c r="V67" s="10">
        <v>3.9234900000000001</v>
      </c>
      <c r="W67" s="10">
        <v>0.36087546092609701</v>
      </c>
      <c r="X67" s="10">
        <v>2.1675624257272846E-2</v>
      </c>
      <c r="Y67" s="10">
        <v>2.1675624257272847</v>
      </c>
      <c r="Z67" s="10">
        <v>1.9936844224667902</v>
      </c>
      <c r="AA67" s="10">
        <v>199.36844224667902</v>
      </c>
      <c r="AB67" s="10">
        <v>9.6</v>
      </c>
      <c r="AC67" s="2">
        <v>42.25</v>
      </c>
      <c r="AD67" s="10">
        <f t="shared" ref="AD67:AD130" si="121">AC67/AB67</f>
        <v>4.401041666666667</v>
      </c>
      <c r="AE67" s="10">
        <v>0.84233166849221885</v>
      </c>
      <c r="AF67" s="10">
        <v>84.233166849221888</v>
      </c>
      <c r="AG67" s="10">
        <v>0.19139370455681184</v>
      </c>
      <c r="AH67" s="10">
        <v>19.139370455681185</v>
      </c>
      <c r="AI67" s="28">
        <v>4.99</v>
      </c>
      <c r="AJ67" s="28">
        <v>-19.991</v>
      </c>
      <c r="AK67" s="10">
        <v>1.02552</v>
      </c>
      <c r="AL67" s="10">
        <v>6.0240633864702797</v>
      </c>
      <c r="AM67" s="10">
        <v>1.4417410250641276</v>
      </c>
      <c r="AN67" s="10">
        <f t="shared" si="111"/>
        <v>5.8741549520928702</v>
      </c>
      <c r="AO67" s="10">
        <f t="shared" si="112"/>
        <v>1.4058633913176999</v>
      </c>
      <c r="AP67" s="10">
        <f t="shared" si="113"/>
        <v>44.947320799178677</v>
      </c>
      <c r="AQ67" s="10">
        <f t="shared" si="114"/>
        <v>10.757256722835406</v>
      </c>
      <c r="AR67" s="10">
        <f t="shared" si="115"/>
        <v>12.415747676355766</v>
      </c>
      <c r="AS67" s="10">
        <f t="shared" si="116"/>
        <v>2.9714648790133595</v>
      </c>
      <c r="AT67" s="10">
        <f t="shared" si="117"/>
        <v>149.76182990227332</v>
      </c>
      <c r="AU67" s="10">
        <f t="shared" si="118"/>
        <v>69.092279938384507</v>
      </c>
      <c r="AV67" s="10">
        <f t="shared" si="119"/>
        <v>0.75118122113314534</v>
      </c>
      <c r="AW67" s="10">
        <f t="shared" si="120"/>
        <v>1.7779437186583322</v>
      </c>
    </row>
    <row r="68" spans="1:49" s="2" customFormat="1" x14ac:dyDescent="0.2">
      <c r="A68" s="10" t="s">
        <v>49</v>
      </c>
      <c r="B68" s="10">
        <v>148</v>
      </c>
      <c r="C68" s="13">
        <v>42883</v>
      </c>
      <c r="D68" s="10">
        <v>2017</v>
      </c>
      <c r="E68" s="10">
        <v>5</v>
      </c>
      <c r="F68" s="10">
        <v>28</v>
      </c>
      <c r="G68" s="10">
        <v>3</v>
      </c>
      <c r="H68" s="10">
        <v>102</v>
      </c>
      <c r="I68" s="10" t="s">
        <v>158</v>
      </c>
      <c r="J68" s="10" t="s">
        <v>159</v>
      </c>
      <c r="K68" s="2">
        <v>1</v>
      </c>
      <c r="L68" s="10" t="s">
        <v>160</v>
      </c>
      <c r="M68" s="10">
        <v>2</v>
      </c>
      <c r="N68" s="23">
        <v>0.47222222222222227</v>
      </c>
      <c r="O68" s="23">
        <v>0.48194444444444445</v>
      </c>
      <c r="P68" s="28">
        <v>9.7222222222221894E-3</v>
      </c>
      <c r="Q68" s="10">
        <v>362.01863931863898</v>
      </c>
      <c r="R68" s="10">
        <v>100</v>
      </c>
      <c r="S68" s="10">
        <v>0.5</v>
      </c>
      <c r="T68" s="10" t="s">
        <v>165</v>
      </c>
      <c r="U68" s="10" t="s">
        <v>62</v>
      </c>
      <c r="V68" s="10">
        <v>0.80081999999999998</v>
      </c>
      <c r="W68" s="10">
        <v>9.6198232926866203E-2</v>
      </c>
      <c r="X68" s="10">
        <v>4.4241920886020454E-3</v>
      </c>
      <c r="Y68" s="10">
        <v>0.44241920886020453</v>
      </c>
      <c r="Z68" s="10">
        <v>0.53145458536567303</v>
      </c>
      <c r="AA68" s="10">
        <v>53.145458536567304</v>
      </c>
      <c r="AB68" s="10">
        <v>7.92</v>
      </c>
      <c r="AC68" s="2">
        <v>36.380000000000003</v>
      </c>
      <c r="AD68" s="10">
        <f t="shared" si="121"/>
        <v>4.5934343434343434</v>
      </c>
      <c r="AE68" s="10">
        <v>0.19334317815603186</v>
      </c>
      <c r="AF68" s="10">
        <v>19.334317815603185</v>
      </c>
      <c r="AG68" s="10">
        <v>4.20912031609613E-2</v>
      </c>
      <c r="AH68" s="10">
        <v>4.2091203160961301</v>
      </c>
      <c r="AI68" s="28">
        <v>2.056</v>
      </c>
      <c r="AJ68" s="28">
        <v>-19.370999999999999</v>
      </c>
      <c r="AK68" s="10">
        <v>0.13983999999999999</v>
      </c>
      <c r="AL68" s="10">
        <v>0.52878922758524738</v>
      </c>
      <c r="AM68" s="10">
        <v>0.14309719788311248</v>
      </c>
      <c r="AN68" s="10">
        <f t="shared" si="111"/>
        <v>3.7813874970340917</v>
      </c>
      <c r="AO68" s="10">
        <f t="shared" si="112"/>
        <v>1.0232923189581842</v>
      </c>
      <c r="AP68" s="10">
        <f t="shared" si="113"/>
        <v>43.30965010547542</v>
      </c>
      <c r="AQ68" s="10">
        <f t="shared" si="114"/>
        <v>11.720150956351445</v>
      </c>
      <c r="AR68" s="10">
        <f t="shared" si="115"/>
        <v>11.963375749654547</v>
      </c>
      <c r="AS68" s="10">
        <f t="shared" si="116"/>
        <v>3.2374440659768586</v>
      </c>
      <c r="AT68" s="10">
        <f t="shared" si="117"/>
        <v>163.16718092523368</v>
      </c>
      <c r="AU68" s="10">
        <f t="shared" si="118"/>
        <v>368.80672822863619</v>
      </c>
      <c r="AV68" s="10">
        <f t="shared" si="119"/>
        <v>3.0701998894781339</v>
      </c>
      <c r="AW68" s="10">
        <f t="shared" si="120"/>
        <v>8.4392520326501757</v>
      </c>
    </row>
    <row r="69" spans="1:49" s="1" customFormat="1" x14ac:dyDescent="0.2">
      <c r="A69" s="9" t="s">
        <v>49</v>
      </c>
      <c r="B69" s="9">
        <v>148</v>
      </c>
      <c r="C69" s="14">
        <v>42883</v>
      </c>
      <c r="D69" s="9">
        <v>2017</v>
      </c>
      <c r="E69" s="9">
        <v>5</v>
      </c>
      <c r="F69" s="9">
        <v>28</v>
      </c>
      <c r="G69" s="9">
        <v>3</v>
      </c>
      <c r="H69" s="9">
        <v>103</v>
      </c>
      <c r="I69" s="9" t="s">
        <v>166</v>
      </c>
      <c r="J69" s="9" t="s">
        <v>167</v>
      </c>
      <c r="K69" s="1">
        <v>2</v>
      </c>
      <c r="L69" s="9" t="s">
        <v>168</v>
      </c>
      <c r="M69" s="9">
        <v>2</v>
      </c>
      <c r="N69" s="22">
        <v>1.4583333333333332E-2</v>
      </c>
      <c r="O69" s="22">
        <v>2.7777777777777776E-2</v>
      </c>
      <c r="P69" s="27">
        <v>1.3194444444444399E-2</v>
      </c>
      <c r="Q69" s="9">
        <v>410.60018700018702</v>
      </c>
      <c r="R69" s="9">
        <v>100</v>
      </c>
      <c r="S69" s="9">
        <v>0.5</v>
      </c>
      <c r="T69" s="9" t="s">
        <v>169</v>
      </c>
      <c r="U69" s="9" t="s">
        <v>54</v>
      </c>
      <c r="V69" s="9">
        <v>1.00284</v>
      </c>
      <c r="W69" s="9">
        <v>7.4480000000000005E-2</v>
      </c>
      <c r="X69" s="9">
        <v>4.8847517938395051E-3</v>
      </c>
      <c r="Y69" s="9">
        <v>0.48847517938395052</v>
      </c>
      <c r="Z69" s="9">
        <v>0.36278600136130035</v>
      </c>
      <c r="AA69" s="9">
        <v>36.278600136130038</v>
      </c>
      <c r="AB69" s="9">
        <v>9.6</v>
      </c>
      <c r="AC69" s="1">
        <v>42.81</v>
      </c>
      <c r="AD69" s="9">
        <f t="shared" si="121"/>
        <v>4.4593750000000005</v>
      </c>
      <c r="AE69" s="9">
        <v>0.15530868718277269</v>
      </c>
      <c r="AF69" s="9">
        <v>15.530868718277269</v>
      </c>
      <c r="AG69" s="9">
        <v>3.4827456130684831E-2</v>
      </c>
      <c r="AH69" s="9">
        <v>3.4827456130684831</v>
      </c>
      <c r="AI69" s="27">
        <v>4.1020000000000003</v>
      </c>
      <c r="AJ69" s="27">
        <v>-22.359000000000002</v>
      </c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s="1" customFormat="1" x14ac:dyDescent="0.2">
      <c r="A70" s="9" t="s">
        <v>49</v>
      </c>
      <c r="B70" s="9">
        <v>148</v>
      </c>
      <c r="C70" s="14">
        <v>42883</v>
      </c>
      <c r="D70" s="9">
        <v>2017</v>
      </c>
      <c r="E70" s="9">
        <v>5</v>
      </c>
      <c r="F70" s="9">
        <v>28</v>
      </c>
      <c r="G70" s="9">
        <v>3</v>
      </c>
      <c r="H70" s="9">
        <v>103</v>
      </c>
      <c r="I70" s="9" t="s">
        <v>166</v>
      </c>
      <c r="J70" s="9" t="s">
        <v>167</v>
      </c>
      <c r="K70" s="1">
        <v>2</v>
      </c>
      <c r="L70" s="9" t="s">
        <v>168</v>
      </c>
      <c r="M70" s="9">
        <v>2</v>
      </c>
      <c r="N70" s="22">
        <v>1.4583333333333332E-2</v>
      </c>
      <c r="O70" s="22">
        <v>2.7777777777777776E-2</v>
      </c>
      <c r="P70" s="27">
        <v>1.3194444444444399E-2</v>
      </c>
      <c r="Q70" s="9">
        <v>410.60018700018702</v>
      </c>
      <c r="R70" s="9">
        <v>100</v>
      </c>
      <c r="S70" s="9">
        <v>0.5</v>
      </c>
      <c r="T70" s="9" t="s">
        <v>170</v>
      </c>
      <c r="U70" s="9" t="s">
        <v>56</v>
      </c>
      <c r="V70" s="9">
        <v>5.0878500000000004</v>
      </c>
      <c r="W70" s="9">
        <v>0.61071346715708696</v>
      </c>
      <c r="X70" s="9">
        <v>2.4782502108298764E-2</v>
      </c>
      <c r="Y70" s="9">
        <v>2.4782502108298763</v>
      </c>
      <c r="Z70" s="9">
        <v>2.9747354555238372</v>
      </c>
      <c r="AA70" s="9">
        <v>297.47354555238371</v>
      </c>
      <c r="AB70" s="9">
        <v>9.35</v>
      </c>
      <c r="AC70" s="1">
        <v>39.020000000000003</v>
      </c>
      <c r="AD70" s="9">
        <f t="shared" si="121"/>
        <v>4.173262032085562</v>
      </c>
      <c r="AE70" s="9">
        <v>1.1607417747454012</v>
      </c>
      <c r="AF70" s="9">
        <v>116.07417747454012</v>
      </c>
      <c r="AG70" s="9">
        <v>0.27813776509147875</v>
      </c>
      <c r="AH70" s="9">
        <v>27.813776509147875</v>
      </c>
      <c r="AI70" s="27">
        <v>4.9480000000000004</v>
      </c>
      <c r="AJ70" s="27">
        <v>-19.978000000000002</v>
      </c>
      <c r="AK70" s="9">
        <v>2.88022</v>
      </c>
      <c r="AL70" s="9">
        <v>3.0243994375862799</v>
      </c>
      <c r="AM70" s="9">
        <v>13.003507539394368</v>
      </c>
      <c r="AN70" s="9">
        <f t="shared" ref="AN70:AN74" si="122">AL70/AK70</f>
        <v>1.0500584808057301</v>
      </c>
      <c r="AO70" s="9">
        <f t="shared" ref="AO70:AO74" si="123">AM70/AK70</f>
        <v>4.5147619068662701</v>
      </c>
      <c r="AP70" s="9">
        <f t="shared" ref="AP70:AP74" si="124">AN70*V70/AK70/S70</f>
        <v>3.7098138625295527</v>
      </c>
      <c r="AQ70" s="9">
        <f t="shared" ref="AQ70:AQ74" si="125">AO70*V70/AK70/S70</f>
        <v>15.950470011214112</v>
      </c>
      <c r="AR70" s="9">
        <f t="shared" ref="AR70:AR74" si="126">AP70/Q70*R70</f>
        <v>0.90351002751196086</v>
      </c>
      <c r="AS70" s="9">
        <f t="shared" ref="AS70:AS74" si="127">AQ70/Q70*R70</f>
        <v>3.8846718818486186</v>
      </c>
      <c r="AT70" s="9">
        <f t="shared" ref="AT70:AT74" si="128">AS70*2.1*24</f>
        <v>195.78746284517041</v>
      </c>
      <c r="AU70" s="9">
        <f t="shared" ref="AU70:AU74" si="129">AT70/Y70</f>
        <v>79.002298472359769</v>
      </c>
      <c r="AV70" s="9">
        <f t="shared" ref="AV70:AV74" si="130">AT70/AA70</f>
        <v>0.6581676447282373</v>
      </c>
      <c r="AW70" s="9">
        <f t="shared" ref="AW70:AW74" si="131">AT70/AF70</f>
        <v>1.6867443483552982</v>
      </c>
    </row>
    <row r="71" spans="1:49" s="1" customFormat="1" x14ac:dyDescent="0.2">
      <c r="A71" s="9" t="s">
        <v>49</v>
      </c>
      <c r="B71" s="9">
        <v>148</v>
      </c>
      <c r="C71" s="14">
        <v>42883</v>
      </c>
      <c r="D71" s="9">
        <v>2017</v>
      </c>
      <c r="E71" s="9">
        <v>5</v>
      </c>
      <c r="F71" s="9">
        <v>28</v>
      </c>
      <c r="G71" s="9">
        <v>3</v>
      </c>
      <c r="H71" s="9">
        <v>103</v>
      </c>
      <c r="I71" s="9" t="s">
        <v>166</v>
      </c>
      <c r="J71" s="9" t="s">
        <v>167</v>
      </c>
      <c r="K71" s="1">
        <v>2</v>
      </c>
      <c r="L71" s="9" t="s">
        <v>168</v>
      </c>
      <c r="M71" s="9">
        <v>2</v>
      </c>
      <c r="N71" s="22">
        <v>1.4583333333333332E-2</v>
      </c>
      <c r="O71" s="22">
        <v>2.7777777777777776E-2</v>
      </c>
      <c r="P71" s="27">
        <v>1.3194444444444399E-2</v>
      </c>
      <c r="Q71" s="9">
        <v>410.60018700018702</v>
      </c>
      <c r="R71" s="9">
        <v>100</v>
      </c>
      <c r="S71" s="9">
        <v>0.5</v>
      </c>
      <c r="T71" s="9" t="s">
        <v>171</v>
      </c>
      <c r="U71" s="9" t="s">
        <v>58</v>
      </c>
      <c r="V71" s="9">
        <v>2.3004600000000002</v>
      </c>
      <c r="W71" s="9">
        <v>0.32766298248456399</v>
      </c>
      <c r="X71" s="9">
        <v>1.1205352909393352E-2</v>
      </c>
      <c r="Y71" s="9">
        <v>1.1205352909393351</v>
      </c>
      <c r="Z71" s="9">
        <v>1.5960196456725664</v>
      </c>
      <c r="AA71" s="9">
        <v>159.60196456725663</v>
      </c>
      <c r="AB71" s="9">
        <v>9.51</v>
      </c>
      <c r="AC71" s="1">
        <v>42.39</v>
      </c>
      <c r="AD71" s="9">
        <f t="shared" si="121"/>
        <v>4.4574132492113563</v>
      </c>
      <c r="AE71" s="9">
        <v>0.67655272780060083</v>
      </c>
      <c r="AF71" s="9">
        <v>67.655272780060088</v>
      </c>
      <c r="AG71" s="9">
        <v>0.15178146830346106</v>
      </c>
      <c r="AH71" s="9">
        <v>15.178146830346106</v>
      </c>
      <c r="AI71" s="27">
        <v>4.0709999999999997</v>
      </c>
      <c r="AJ71" s="27">
        <v>-19.695</v>
      </c>
      <c r="AK71" s="9">
        <v>0.63392999999999999</v>
      </c>
      <c r="AL71" s="9">
        <v>2.4385749224291571</v>
      </c>
      <c r="AM71" s="9">
        <v>0.6002133243327481</v>
      </c>
      <c r="AN71" s="9">
        <f t="shared" si="122"/>
        <v>3.8467574060687411</v>
      </c>
      <c r="AO71" s="9">
        <f t="shared" si="123"/>
        <v>0.94681325119926196</v>
      </c>
      <c r="AP71" s="9">
        <f t="shared" si="124"/>
        <v>27.918891809395031</v>
      </c>
      <c r="AQ71" s="9">
        <f t="shared" si="125"/>
        <v>6.8717555940051884</v>
      </c>
      <c r="AR71" s="9">
        <f t="shared" si="126"/>
        <v>6.7995321710319425</v>
      </c>
      <c r="AS71" s="9">
        <f t="shared" si="127"/>
        <v>1.6735880332178363</v>
      </c>
      <c r="AT71" s="9">
        <f t="shared" si="128"/>
        <v>84.348836874178957</v>
      </c>
      <c r="AU71" s="9">
        <f t="shared" si="129"/>
        <v>75.27548445481807</v>
      </c>
      <c r="AV71" s="9">
        <f t="shared" si="130"/>
        <v>0.52849497876095486</v>
      </c>
      <c r="AW71" s="9">
        <f t="shared" si="131"/>
        <v>1.2467444651119481</v>
      </c>
    </row>
    <row r="72" spans="1:49" s="1" customFormat="1" x14ac:dyDescent="0.2">
      <c r="A72" s="9" t="s">
        <v>49</v>
      </c>
      <c r="B72" s="9">
        <v>148</v>
      </c>
      <c r="C72" s="14">
        <v>42883</v>
      </c>
      <c r="D72" s="9">
        <v>2017</v>
      </c>
      <c r="E72" s="9">
        <v>5</v>
      </c>
      <c r="F72" s="9">
        <v>28</v>
      </c>
      <c r="G72" s="9">
        <v>3</v>
      </c>
      <c r="H72" s="9">
        <v>103</v>
      </c>
      <c r="I72" s="9" t="s">
        <v>166</v>
      </c>
      <c r="J72" s="9" t="s">
        <v>167</v>
      </c>
      <c r="K72" s="1">
        <v>2</v>
      </c>
      <c r="L72" s="9" t="s">
        <v>168</v>
      </c>
      <c r="M72" s="9">
        <v>2</v>
      </c>
      <c r="N72" s="22">
        <v>1.4583333333333332E-2</v>
      </c>
      <c r="O72" s="22">
        <v>2.7777777777777776E-2</v>
      </c>
      <c r="P72" s="27">
        <v>1.3194444444444399E-2</v>
      </c>
      <c r="Q72" s="9">
        <v>410.60018700018702</v>
      </c>
      <c r="R72" s="9">
        <v>100</v>
      </c>
      <c r="S72" s="9">
        <v>0.5</v>
      </c>
      <c r="T72" s="9" t="s">
        <v>172</v>
      </c>
      <c r="U72" s="9" t="s">
        <v>60</v>
      </c>
      <c r="V72" s="9">
        <v>2.2357200000000002</v>
      </c>
      <c r="W72" s="9">
        <v>0.32064884422358397</v>
      </c>
      <c r="X72" s="9">
        <v>1.0890009653108034E-2</v>
      </c>
      <c r="Y72" s="9">
        <v>1.0890009653108035</v>
      </c>
      <c r="Z72" s="9">
        <v>1.5618543506578477</v>
      </c>
      <c r="AA72" s="9">
        <v>156.18543506578476</v>
      </c>
      <c r="AB72" s="9">
        <v>9.3800000000000008</v>
      </c>
      <c r="AC72" s="1">
        <v>40.61</v>
      </c>
      <c r="AD72" s="9">
        <f t="shared" si="121"/>
        <v>4.3294243070362466</v>
      </c>
      <c r="AE72" s="9">
        <v>0.63426905180215198</v>
      </c>
      <c r="AF72" s="9">
        <v>63.426905180215201</v>
      </c>
      <c r="AG72" s="9">
        <v>0.14650193809170611</v>
      </c>
      <c r="AH72" s="9">
        <v>14.650193809170611</v>
      </c>
      <c r="AI72" s="27">
        <v>4.1820000000000004</v>
      </c>
      <c r="AJ72" s="27">
        <v>-19.716999999999999</v>
      </c>
      <c r="AK72" s="9">
        <v>0.61377999999999999</v>
      </c>
      <c r="AL72" s="9">
        <v>3.234234568358441</v>
      </c>
      <c r="AM72" s="9">
        <v>0.93092504916034247</v>
      </c>
      <c r="AN72" s="9">
        <f t="shared" si="122"/>
        <v>5.2693710586178124</v>
      </c>
      <c r="AO72" s="9">
        <f t="shared" si="123"/>
        <v>1.5167080210504456</v>
      </c>
      <c r="AP72" s="9">
        <f t="shared" si="124"/>
        <v>38.387820597520339</v>
      </c>
      <c r="AQ72" s="9">
        <f t="shared" si="125"/>
        <v>11.049348160001637</v>
      </c>
      <c r="AR72" s="9">
        <f t="shared" si="126"/>
        <v>9.3491970566255134</v>
      </c>
      <c r="AS72" s="9">
        <f t="shared" si="127"/>
        <v>2.6910236550858184</v>
      </c>
      <c r="AT72" s="9">
        <f t="shared" si="128"/>
        <v>135.62759221632524</v>
      </c>
      <c r="AU72" s="9">
        <f t="shared" si="129"/>
        <v>124.54313314370368</v>
      </c>
      <c r="AV72" s="9">
        <f t="shared" si="130"/>
        <v>0.86837541643495353</v>
      </c>
      <c r="AW72" s="9">
        <f t="shared" si="131"/>
        <v>2.138329023479324</v>
      </c>
    </row>
    <row r="73" spans="1:49" s="1" customFormat="1" x14ac:dyDescent="0.2">
      <c r="A73" s="9" t="s">
        <v>49</v>
      </c>
      <c r="B73" s="9">
        <v>148</v>
      </c>
      <c r="C73" s="14">
        <v>42883</v>
      </c>
      <c r="D73" s="9">
        <v>2017</v>
      </c>
      <c r="E73" s="9">
        <v>5</v>
      </c>
      <c r="F73" s="9">
        <v>28</v>
      </c>
      <c r="G73" s="9">
        <v>3</v>
      </c>
      <c r="H73" s="9">
        <v>103</v>
      </c>
      <c r="I73" s="9" t="s">
        <v>166</v>
      </c>
      <c r="J73" s="9" t="s">
        <v>167</v>
      </c>
      <c r="K73" s="1">
        <v>2</v>
      </c>
      <c r="L73" s="9" t="s">
        <v>168</v>
      </c>
      <c r="M73" s="9">
        <v>2</v>
      </c>
      <c r="N73" s="22">
        <v>1.4583333333333332E-2</v>
      </c>
      <c r="O73" s="22">
        <v>2.7777777777777776E-2</v>
      </c>
      <c r="P73" s="27">
        <v>1.3194444444444399E-2</v>
      </c>
      <c r="Q73" s="9">
        <v>410.60018700018702</v>
      </c>
      <c r="R73" s="9">
        <v>100</v>
      </c>
      <c r="S73" s="9">
        <v>0.5</v>
      </c>
      <c r="T73" s="9" t="s">
        <v>173</v>
      </c>
      <c r="U73" s="9" t="s">
        <v>62</v>
      </c>
      <c r="V73" s="9">
        <v>1.17598</v>
      </c>
      <c r="W73" s="9">
        <v>0.17188366218381301</v>
      </c>
      <c r="X73" s="9">
        <v>5.7281026031265024E-3</v>
      </c>
      <c r="Y73" s="9">
        <v>0.57281026031265025</v>
      </c>
      <c r="Z73" s="9">
        <v>0.83723129031957655</v>
      </c>
      <c r="AA73" s="9">
        <v>83.723129031957654</v>
      </c>
      <c r="AB73" s="9">
        <v>8.43</v>
      </c>
      <c r="AC73" s="1">
        <v>38.22</v>
      </c>
      <c r="AD73" s="9">
        <f t="shared" si="121"/>
        <v>4.5338078291814945</v>
      </c>
      <c r="AE73" s="9">
        <v>0.31998979916014214</v>
      </c>
      <c r="AF73" s="9">
        <v>31.998979916014214</v>
      </c>
      <c r="AG73" s="9">
        <v>7.0578597773940294E-2</v>
      </c>
      <c r="AH73" s="9">
        <v>7.0578597773940297</v>
      </c>
      <c r="AI73" s="27">
        <v>2.7879999999999998</v>
      </c>
      <c r="AJ73" s="27">
        <v>-19.562000000000001</v>
      </c>
      <c r="AK73" s="9">
        <v>0.35209999999999997</v>
      </c>
      <c r="AL73" s="9">
        <v>1.6561810153073862</v>
      </c>
      <c r="AM73" s="9">
        <v>0.47965234096574844</v>
      </c>
      <c r="AN73" s="9">
        <f t="shared" si="122"/>
        <v>4.7037234175160076</v>
      </c>
      <c r="AO73" s="9">
        <f t="shared" si="123"/>
        <v>1.3622616897635571</v>
      </c>
      <c r="AP73" s="9">
        <f t="shared" si="124"/>
        <v>31.419964013237578</v>
      </c>
      <c r="AQ73" s="9">
        <f t="shared" si="125"/>
        <v>9.099644998171815</v>
      </c>
      <c r="AR73" s="9">
        <f t="shared" si="126"/>
        <v>7.6522040193866907</v>
      </c>
      <c r="AS73" s="9">
        <f t="shared" si="127"/>
        <v>2.2161814062124794</v>
      </c>
      <c r="AT73" s="9">
        <f t="shared" si="128"/>
        <v>111.69554287310896</v>
      </c>
      <c r="AU73" s="9">
        <f t="shared" si="129"/>
        <v>194.99570907152309</v>
      </c>
      <c r="AV73" s="9">
        <f t="shared" si="130"/>
        <v>1.3341061683262465</v>
      </c>
      <c r="AW73" s="9">
        <f t="shared" si="131"/>
        <v>3.4905969867248734</v>
      </c>
    </row>
    <row r="74" spans="1:49" s="1" customFormat="1" x14ac:dyDescent="0.2">
      <c r="A74" s="9" t="s">
        <v>49</v>
      </c>
      <c r="B74" s="9">
        <v>148</v>
      </c>
      <c r="C74" s="14">
        <v>42883</v>
      </c>
      <c r="D74" s="9">
        <v>2017</v>
      </c>
      <c r="E74" s="9">
        <v>5</v>
      </c>
      <c r="F74" s="9">
        <v>28</v>
      </c>
      <c r="G74" s="9">
        <v>3</v>
      </c>
      <c r="H74" s="9">
        <v>103</v>
      </c>
      <c r="I74" s="9" t="s">
        <v>166</v>
      </c>
      <c r="J74" s="9" t="s">
        <v>167</v>
      </c>
      <c r="K74" s="1">
        <v>2</v>
      </c>
      <c r="L74" s="9" t="s">
        <v>168</v>
      </c>
      <c r="M74" s="9">
        <v>2</v>
      </c>
      <c r="N74" s="22">
        <v>1.4583333333333332E-2</v>
      </c>
      <c r="O74" s="22">
        <v>2.7777777777777776E-2</v>
      </c>
      <c r="P74" s="27">
        <v>1.3194444444444399E-2</v>
      </c>
      <c r="Q74" s="9">
        <v>410.60018700018702</v>
      </c>
      <c r="R74" s="9">
        <v>100</v>
      </c>
      <c r="S74" s="9">
        <v>1</v>
      </c>
      <c r="T74" s="9" t="s">
        <v>174</v>
      </c>
      <c r="U74" s="9" t="s">
        <v>141</v>
      </c>
      <c r="V74" s="9">
        <v>30.446639999999999</v>
      </c>
      <c r="W74" s="9">
        <v>1.2979530746969901</v>
      </c>
      <c r="X74" s="9">
        <v>7.4151549278242607E-2</v>
      </c>
      <c r="Y74" s="9">
        <v>7.4151549278242603</v>
      </c>
      <c r="Z74" s="9">
        <v>3.1611117476096009</v>
      </c>
      <c r="AA74" s="9">
        <v>316.11117476096007</v>
      </c>
      <c r="AB74" s="9">
        <v>2.31</v>
      </c>
      <c r="AC74" s="1">
        <v>10.24</v>
      </c>
      <c r="AD74" s="9">
        <f t="shared" si="121"/>
        <v>4.4329004329004329</v>
      </c>
      <c r="AE74" s="9">
        <v>0.32369784295522314</v>
      </c>
      <c r="AF74" s="9">
        <v>32.369784295522315</v>
      </c>
      <c r="AG74" s="9">
        <v>7.3021681369781793E-2</v>
      </c>
      <c r="AH74" s="9">
        <v>7.302168136978179</v>
      </c>
      <c r="AI74" s="27">
        <v>2.585</v>
      </c>
      <c r="AJ74" s="27">
        <v>-22.123999999999999</v>
      </c>
      <c r="AK74" s="9">
        <v>3.1383299999999998</v>
      </c>
      <c r="AL74" s="9">
        <v>0.19772580192402345</v>
      </c>
      <c r="AM74" s="9">
        <v>0.65645478983278138</v>
      </c>
      <c r="AN74" s="9">
        <f t="shared" si="122"/>
        <v>6.3003508848344006E-2</v>
      </c>
      <c r="AO74" s="9">
        <f t="shared" si="123"/>
        <v>0.20917328318971601</v>
      </c>
      <c r="AP74" s="9">
        <f t="shared" si="124"/>
        <v>0.61123118111936747</v>
      </c>
      <c r="AQ74" s="9">
        <f t="shared" si="125"/>
        <v>2.0293033718236559</v>
      </c>
      <c r="AR74" s="9">
        <f t="shared" si="126"/>
        <v>0.14886285989906017</v>
      </c>
      <c r="AS74" s="9">
        <f t="shared" si="127"/>
        <v>0.49422855519126485</v>
      </c>
      <c r="AT74" s="9">
        <f t="shared" si="128"/>
        <v>24.909119181639749</v>
      </c>
      <c r="AU74" s="9">
        <f t="shared" si="129"/>
        <v>3.3592176325503331</v>
      </c>
      <c r="AV74" s="9">
        <f t="shared" si="130"/>
        <v>7.8798603688957733E-2</v>
      </c>
      <c r="AW74" s="9">
        <f t="shared" si="131"/>
        <v>0.76951761414997766</v>
      </c>
    </row>
    <row r="75" spans="1:49" s="2" customFormat="1" x14ac:dyDescent="0.2">
      <c r="A75" s="10" t="s">
        <v>49</v>
      </c>
      <c r="B75" s="10">
        <v>148</v>
      </c>
      <c r="C75" s="13">
        <v>42883</v>
      </c>
      <c r="D75" s="10">
        <v>2017</v>
      </c>
      <c r="E75" s="10">
        <v>5</v>
      </c>
      <c r="F75" s="10">
        <v>28</v>
      </c>
      <c r="G75" s="10">
        <v>3</v>
      </c>
      <c r="H75" s="10">
        <v>106</v>
      </c>
      <c r="I75" s="10" t="s">
        <v>175</v>
      </c>
      <c r="J75" s="10" t="s">
        <v>176</v>
      </c>
      <c r="K75" s="2">
        <v>1</v>
      </c>
      <c r="L75" s="10" t="s">
        <v>177</v>
      </c>
      <c r="M75" s="10">
        <v>2</v>
      </c>
      <c r="N75" s="23">
        <v>0.51666666666666672</v>
      </c>
      <c r="O75" s="23">
        <v>0.52638888888888891</v>
      </c>
      <c r="P75" s="28">
        <v>9.7222222222221894E-3</v>
      </c>
      <c r="Q75" s="10">
        <v>342.99453779453802</v>
      </c>
      <c r="R75" s="10">
        <v>100</v>
      </c>
      <c r="S75" s="10">
        <v>0.5</v>
      </c>
      <c r="T75" s="10" t="s">
        <v>178</v>
      </c>
      <c r="U75" s="10" t="s">
        <v>54</v>
      </c>
      <c r="V75" s="10">
        <v>0.58616000000000001</v>
      </c>
      <c r="W75" s="10">
        <v>1.1469999999999999E-2</v>
      </c>
      <c r="X75" s="10">
        <v>3.4178969949143854E-3</v>
      </c>
      <c r="Y75" s="10">
        <v>0.34178969949143856</v>
      </c>
      <c r="Z75" s="10">
        <v>6.6881531547133874E-2</v>
      </c>
      <c r="AA75" s="10">
        <v>6.6881531547133877</v>
      </c>
      <c r="AB75" s="10">
        <v>5.14</v>
      </c>
      <c r="AC75" s="2">
        <v>20.149999999999999</v>
      </c>
      <c r="AD75" s="10">
        <f t="shared" si="121"/>
        <v>3.9202334630350193</v>
      </c>
      <c r="AE75" s="10">
        <v>1.3476628606747474E-2</v>
      </c>
      <c r="AF75" s="10">
        <v>1.3476628606747474</v>
      </c>
      <c r="AG75" s="10">
        <v>3.4377107215226806E-3</v>
      </c>
      <c r="AH75" s="10">
        <v>0.34377107215226804</v>
      </c>
      <c r="AI75" s="28">
        <v>4.5970000000000004</v>
      </c>
      <c r="AJ75" s="28">
        <v>-20.79</v>
      </c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s="2" customFormat="1" x14ac:dyDescent="0.2">
      <c r="A76" s="10" t="s">
        <v>49</v>
      </c>
      <c r="B76" s="10">
        <v>148</v>
      </c>
      <c r="C76" s="13">
        <v>42883</v>
      </c>
      <c r="D76" s="10">
        <v>2017</v>
      </c>
      <c r="E76" s="10">
        <v>5</v>
      </c>
      <c r="F76" s="10">
        <v>28</v>
      </c>
      <c r="G76" s="10">
        <v>3</v>
      </c>
      <c r="H76" s="10">
        <v>106</v>
      </c>
      <c r="I76" s="10" t="s">
        <v>175</v>
      </c>
      <c r="J76" s="10" t="s">
        <v>176</v>
      </c>
      <c r="K76" s="2">
        <v>1</v>
      </c>
      <c r="L76" s="10" t="s">
        <v>177</v>
      </c>
      <c r="M76" s="10">
        <v>2</v>
      </c>
      <c r="N76" s="23">
        <v>0.51666666666666672</v>
      </c>
      <c r="O76" s="23">
        <v>0.52638888888888891</v>
      </c>
      <c r="P76" s="28">
        <v>9.7222222222221894E-3</v>
      </c>
      <c r="Q76" s="10">
        <v>342.99453779453802</v>
      </c>
      <c r="R76" s="10">
        <v>100</v>
      </c>
      <c r="S76" s="10">
        <v>0.5</v>
      </c>
      <c r="T76" s="10" t="s">
        <v>179</v>
      </c>
      <c r="U76" s="10" t="s">
        <v>56</v>
      </c>
      <c r="V76" s="10">
        <v>1.0393600000000001</v>
      </c>
      <c r="W76" s="10">
        <v>7.9321717599530897E-2</v>
      </c>
      <c r="X76" s="10">
        <v>6.0605046755735897E-3</v>
      </c>
      <c r="Y76" s="10">
        <v>0.60605046755735892</v>
      </c>
      <c r="Z76" s="10">
        <v>0.46252466939894255</v>
      </c>
      <c r="AA76" s="10">
        <v>46.252466939894255</v>
      </c>
      <c r="AB76" s="10">
        <v>8.1199999999999992</v>
      </c>
      <c r="AC76" s="2">
        <v>36.22</v>
      </c>
      <c r="AD76" s="10">
        <f t="shared" si="121"/>
        <v>4.4605911330049262</v>
      </c>
      <c r="AE76" s="10">
        <v>0.16752643525629698</v>
      </c>
      <c r="AF76" s="10">
        <v>16.752643525629697</v>
      </c>
      <c r="AG76" s="10">
        <v>3.7557003155194134E-2</v>
      </c>
      <c r="AH76" s="10">
        <v>3.7557003155194133</v>
      </c>
      <c r="AI76" s="28">
        <v>4.5449999999999999</v>
      </c>
      <c r="AJ76" s="28">
        <v>-20.077999999999999</v>
      </c>
      <c r="AK76" s="10">
        <v>0.42548000000000002</v>
      </c>
      <c r="AL76" s="10">
        <v>0.90017671123256904</v>
      </c>
      <c r="AM76" s="10">
        <v>0.14101288369244705</v>
      </c>
      <c r="AN76" s="10">
        <f t="shared" ref="AN76:AN79" si="132">AL76/AK76</f>
        <v>2.1156733835493302</v>
      </c>
      <c r="AO76" s="10">
        <f t="shared" ref="AO76:AO79" si="133">AM76/AK76</f>
        <v>0.33142071000387102</v>
      </c>
      <c r="AP76" s="10">
        <f t="shared" ref="AP76:AP79" si="134">AN76*V76/AK76/S76</f>
        <v>10.336308582898523</v>
      </c>
      <c r="AQ76" s="10">
        <f t="shared" ref="AQ76:AQ79" si="135">AO76*V76/AK76/S76</f>
        <v>1.6191850575802547</v>
      </c>
      <c r="AR76" s="10">
        <f t="shared" ref="AR76:AR79" si="136">AP76/Q76*R76</f>
        <v>3.0135490347342557</v>
      </c>
      <c r="AS76" s="10">
        <f t="shared" ref="AS76:AS79" si="137">AQ76/Q76*R76</f>
        <v>0.47207313212380819</v>
      </c>
      <c r="AT76" s="10">
        <f t="shared" ref="AT76:AT79" si="138">AS76*2.1*24</f>
        <v>23.792485859039932</v>
      </c>
      <c r="AU76" s="10">
        <f t="shared" ref="AU76:AU79" si="139">AT76/Y76</f>
        <v>39.258258400383333</v>
      </c>
      <c r="AV76" s="10">
        <f t="shared" ref="AV76:AV79" si="140">AT76/AA76</f>
        <v>0.51440468872630318</v>
      </c>
      <c r="AW76" s="10">
        <f t="shared" ref="AW76:AW79" si="141">AT76/AF76</f>
        <v>1.420222773954454</v>
      </c>
    </row>
    <row r="77" spans="1:49" s="2" customFormat="1" x14ac:dyDescent="0.2">
      <c r="A77" s="10" t="s">
        <v>49</v>
      </c>
      <c r="B77" s="10">
        <v>148</v>
      </c>
      <c r="C77" s="13">
        <v>42883</v>
      </c>
      <c r="D77" s="10">
        <v>2017</v>
      </c>
      <c r="E77" s="10">
        <v>5</v>
      </c>
      <c r="F77" s="10">
        <v>28</v>
      </c>
      <c r="G77" s="10">
        <v>3</v>
      </c>
      <c r="H77" s="10">
        <v>106</v>
      </c>
      <c r="I77" s="10" t="s">
        <v>175</v>
      </c>
      <c r="J77" s="10" t="s">
        <v>176</v>
      </c>
      <c r="K77" s="2">
        <v>1</v>
      </c>
      <c r="L77" s="10" t="s">
        <v>177</v>
      </c>
      <c r="M77" s="10">
        <v>2</v>
      </c>
      <c r="N77" s="23">
        <v>0.51666666666666672</v>
      </c>
      <c r="O77" s="23">
        <v>0.52638888888888891</v>
      </c>
      <c r="P77" s="28">
        <v>9.7222222222221894E-3</v>
      </c>
      <c r="Q77" s="10">
        <v>342.99453779453802</v>
      </c>
      <c r="R77" s="10">
        <v>100</v>
      </c>
      <c r="S77" s="10">
        <v>0.5</v>
      </c>
      <c r="T77" s="10" t="s">
        <v>180</v>
      </c>
      <c r="U77" s="10" t="s">
        <v>58</v>
      </c>
      <c r="V77" s="10">
        <v>2.10243</v>
      </c>
      <c r="W77" s="10">
        <v>0.18545902291393501</v>
      </c>
      <c r="X77" s="10">
        <v>1.2259262281660042E-2</v>
      </c>
      <c r="Y77" s="10">
        <v>1.2259262281660042</v>
      </c>
      <c r="Z77" s="10">
        <v>1.0814109408647752</v>
      </c>
      <c r="AA77" s="10">
        <v>108.14109408647752</v>
      </c>
      <c r="AB77" s="10">
        <v>9.41</v>
      </c>
      <c r="AC77" s="2">
        <v>41.7</v>
      </c>
      <c r="AD77" s="10">
        <f t="shared" si="121"/>
        <v>4.4314558979808716</v>
      </c>
      <c r="AE77" s="10">
        <v>0.45094836234061131</v>
      </c>
      <c r="AF77" s="10">
        <v>45.094836234061134</v>
      </c>
      <c r="AG77" s="10">
        <v>0.10176076953537536</v>
      </c>
      <c r="AH77" s="10">
        <v>10.176076953537535</v>
      </c>
      <c r="AI77" s="28">
        <v>4.5990000000000002</v>
      </c>
      <c r="AJ77" s="28">
        <v>-19.465</v>
      </c>
      <c r="AK77" s="10">
        <v>0.65352999999999994</v>
      </c>
      <c r="AL77" s="10">
        <v>2.8000707774051765</v>
      </c>
      <c r="AM77" s="10">
        <v>0.38774478621560604</v>
      </c>
      <c r="AN77" s="10">
        <f t="shared" si="132"/>
        <v>4.2845328866389867</v>
      </c>
      <c r="AO77" s="10">
        <f t="shared" si="133"/>
        <v>0.59330831976436593</v>
      </c>
      <c r="AP77" s="10">
        <f t="shared" si="134"/>
        <v>27.566999148796249</v>
      </c>
      <c r="AQ77" s="10">
        <f t="shared" si="135"/>
        <v>3.8173892880883691</v>
      </c>
      <c r="AR77" s="10">
        <f t="shared" si="136"/>
        <v>8.0371539809504338</v>
      </c>
      <c r="AS77" s="10">
        <f t="shared" si="137"/>
        <v>1.1129592070574246</v>
      </c>
      <c r="AT77" s="10">
        <f t="shared" si="138"/>
        <v>56.093144035694195</v>
      </c>
      <c r="AU77" s="10">
        <f t="shared" si="139"/>
        <v>45.755725546071403</v>
      </c>
      <c r="AV77" s="10">
        <f t="shared" si="140"/>
        <v>0.51870331541900272</v>
      </c>
      <c r="AW77" s="10">
        <f t="shared" si="141"/>
        <v>1.2438928427314211</v>
      </c>
    </row>
    <row r="78" spans="1:49" s="2" customFormat="1" x14ac:dyDescent="0.2">
      <c r="A78" s="10" t="s">
        <v>49</v>
      </c>
      <c r="B78" s="10">
        <v>148</v>
      </c>
      <c r="C78" s="13">
        <v>42883</v>
      </c>
      <c r="D78" s="10">
        <v>2017</v>
      </c>
      <c r="E78" s="10">
        <v>5</v>
      </c>
      <c r="F78" s="10">
        <v>28</v>
      </c>
      <c r="G78" s="10">
        <v>3</v>
      </c>
      <c r="H78" s="10">
        <v>106</v>
      </c>
      <c r="I78" s="10" t="s">
        <v>175</v>
      </c>
      <c r="J78" s="10" t="s">
        <v>176</v>
      </c>
      <c r="K78" s="2">
        <v>1</v>
      </c>
      <c r="L78" s="10" t="s">
        <v>177</v>
      </c>
      <c r="M78" s="10">
        <v>2</v>
      </c>
      <c r="N78" s="23">
        <v>0.51666666666666672</v>
      </c>
      <c r="O78" s="23">
        <v>0.52638888888888891</v>
      </c>
      <c r="P78" s="28">
        <v>9.7222222222221894E-3</v>
      </c>
      <c r="Q78" s="10">
        <v>342.99453779453802</v>
      </c>
      <c r="R78" s="10">
        <v>100</v>
      </c>
      <c r="S78" s="10">
        <v>0.5</v>
      </c>
      <c r="T78" s="10" t="s">
        <v>181</v>
      </c>
      <c r="U78" s="10" t="s">
        <v>60</v>
      </c>
      <c r="V78" s="10">
        <v>0.83491000000000004</v>
      </c>
      <c r="W78" s="10">
        <v>0.120666665193409</v>
      </c>
      <c r="X78" s="10">
        <v>4.8683574109867093E-3</v>
      </c>
      <c r="Y78" s="10">
        <v>0.48683574109867095</v>
      </c>
      <c r="Z78" s="10">
        <v>0.70360692021102234</v>
      </c>
      <c r="AA78" s="10">
        <v>70.360692021102238</v>
      </c>
      <c r="AB78" s="10">
        <v>9.4700000000000006</v>
      </c>
      <c r="AC78" s="2">
        <v>40.840000000000003</v>
      </c>
      <c r="AD78" s="10">
        <f t="shared" si="121"/>
        <v>4.3125659978880675</v>
      </c>
      <c r="AE78" s="10">
        <v>0.2873530662141815</v>
      </c>
      <c r="AF78" s="10">
        <v>28.73530662141815</v>
      </c>
      <c r="AG78" s="10">
        <v>6.6631575343983812E-2</v>
      </c>
      <c r="AH78" s="10">
        <v>6.6631575343983815</v>
      </c>
      <c r="AI78" s="28">
        <v>2.9449999999999998</v>
      </c>
      <c r="AJ78" s="28">
        <v>-19.879000000000001</v>
      </c>
      <c r="AK78" s="10">
        <v>0.26927000000000001</v>
      </c>
      <c r="AL78" s="10">
        <v>1.0556027895843885</v>
      </c>
      <c r="AM78" s="10">
        <v>0.1778828123730416</v>
      </c>
      <c r="AN78" s="10">
        <f t="shared" si="132"/>
        <v>3.9202391264693</v>
      </c>
      <c r="AO78" s="10">
        <f t="shared" si="133"/>
        <v>0.66061132830631553</v>
      </c>
      <c r="AP78" s="10">
        <f t="shared" si="134"/>
        <v>24.310519917409913</v>
      </c>
      <c r="AQ78" s="10">
        <f t="shared" si="135"/>
        <v>4.096639091738596</v>
      </c>
      <c r="AR78" s="10">
        <f t="shared" si="136"/>
        <v>7.087728006902692</v>
      </c>
      <c r="AS78" s="10">
        <f t="shared" si="137"/>
        <v>1.1943744405027761</v>
      </c>
      <c r="AT78" s="10">
        <f t="shared" si="138"/>
        <v>60.196471801339925</v>
      </c>
      <c r="AU78" s="10">
        <f t="shared" si="139"/>
        <v>123.6484233172589</v>
      </c>
      <c r="AV78" s="10">
        <f t="shared" si="140"/>
        <v>0.85554121302965713</v>
      </c>
      <c r="AW78" s="10">
        <f t="shared" si="141"/>
        <v>2.0948609525701696</v>
      </c>
    </row>
    <row r="79" spans="1:49" s="2" customFormat="1" x14ac:dyDescent="0.2">
      <c r="A79" s="10" t="s">
        <v>49</v>
      </c>
      <c r="B79" s="10">
        <v>148</v>
      </c>
      <c r="C79" s="13">
        <v>42883</v>
      </c>
      <c r="D79" s="10">
        <v>2017</v>
      </c>
      <c r="E79" s="10">
        <v>5</v>
      </c>
      <c r="F79" s="10">
        <v>28</v>
      </c>
      <c r="G79" s="10">
        <v>3</v>
      </c>
      <c r="H79" s="10">
        <v>106</v>
      </c>
      <c r="I79" s="10" t="s">
        <v>175</v>
      </c>
      <c r="J79" s="10" t="s">
        <v>176</v>
      </c>
      <c r="K79" s="2">
        <v>1</v>
      </c>
      <c r="L79" s="10" t="s">
        <v>177</v>
      </c>
      <c r="M79" s="10">
        <v>2</v>
      </c>
      <c r="N79" s="23">
        <v>0.51666666666666672</v>
      </c>
      <c r="O79" s="23">
        <v>0.52638888888888891</v>
      </c>
      <c r="P79" s="28">
        <v>9.7222222222221894E-3</v>
      </c>
      <c r="Q79" s="10">
        <v>342.99453779453802</v>
      </c>
      <c r="R79" s="10">
        <v>100</v>
      </c>
      <c r="S79" s="10">
        <v>0.5</v>
      </c>
      <c r="T79" s="10" t="s">
        <v>182</v>
      </c>
      <c r="U79" s="10" t="s">
        <v>62</v>
      </c>
      <c r="V79" s="10">
        <v>1.00956</v>
      </c>
      <c r="W79" s="10">
        <v>0.118740077749828</v>
      </c>
      <c r="X79" s="10">
        <v>5.8867409754772872E-3</v>
      </c>
      <c r="Y79" s="10">
        <v>0.5886740975477287</v>
      </c>
      <c r="Z79" s="10">
        <v>0.692372995286334</v>
      </c>
      <c r="AA79" s="10">
        <v>69.2372995286334</v>
      </c>
      <c r="AB79" s="10">
        <v>8.1300000000000008</v>
      </c>
      <c r="AC79" s="2">
        <v>37.67</v>
      </c>
      <c r="AD79" s="10">
        <f t="shared" si="121"/>
        <v>4.6334563345633457</v>
      </c>
      <c r="AE79" s="10">
        <v>0.26081690732436202</v>
      </c>
      <c r="AF79" s="10">
        <v>26.081690732436201</v>
      </c>
      <c r="AG79" s="10">
        <v>5.6289924516778958E-2</v>
      </c>
      <c r="AH79" s="10">
        <v>5.6289924516778962</v>
      </c>
      <c r="AI79" s="28">
        <v>2.2519999999999998</v>
      </c>
      <c r="AJ79" s="28">
        <v>-19.489999999999998</v>
      </c>
      <c r="AK79" s="10">
        <v>0.48480000000000001</v>
      </c>
      <c r="AL79" s="10">
        <v>2.9258425042200558</v>
      </c>
      <c r="AM79" s="10">
        <v>0.79700949323931014</v>
      </c>
      <c r="AN79" s="10">
        <f t="shared" si="132"/>
        <v>6.0351536803218968</v>
      </c>
      <c r="AO79" s="10">
        <f t="shared" si="133"/>
        <v>1.6439964794540225</v>
      </c>
      <c r="AP79" s="10">
        <f t="shared" si="134"/>
        <v>25.135518768588177</v>
      </c>
      <c r="AQ79" s="10">
        <f t="shared" si="135"/>
        <v>6.8470011790330156</v>
      </c>
      <c r="AR79" s="10">
        <f t="shared" si="136"/>
        <v>7.3282562836743947</v>
      </c>
      <c r="AS79" s="10">
        <f t="shared" si="137"/>
        <v>1.9962420460277224</v>
      </c>
      <c r="AT79" s="10">
        <f t="shared" si="138"/>
        <v>100.61059911979721</v>
      </c>
      <c r="AU79" s="10">
        <f t="shared" si="139"/>
        <v>170.91052509175483</v>
      </c>
      <c r="AV79" s="10">
        <f t="shared" si="140"/>
        <v>1.4531271410750104</v>
      </c>
      <c r="AW79" s="10">
        <f t="shared" si="141"/>
        <v>3.8575182932705347</v>
      </c>
    </row>
    <row r="80" spans="1:49" s="1" customFormat="1" x14ac:dyDescent="0.2">
      <c r="A80" s="9" t="s">
        <v>49</v>
      </c>
      <c r="B80" s="9">
        <v>149</v>
      </c>
      <c r="C80" s="14">
        <v>42884</v>
      </c>
      <c r="D80" s="9">
        <v>2017</v>
      </c>
      <c r="E80" s="9">
        <v>5</v>
      </c>
      <c r="F80" s="9">
        <v>29</v>
      </c>
      <c r="G80" s="9">
        <v>3</v>
      </c>
      <c r="H80" s="9">
        <v>111</v>
      </c>
      <c r="I80" s="9" t="s">
        <v>183</v>
      </c>
      <c r="J80" s="9" t="s">
        <v>184</v>
      </c>
      <c r="K80" s="1">
        <v>2</v>
      </c>
      <c r="L80" s="9" t="s">
        <v>185</v>
      </c>
      <c r="M80" s="9">
        <v>2</v>
      </c>
      <c r="N80" s="22">
        <v>1.8055555555555557E-2</v>
      </c>
      <c r="O80" s="22">
        <v>2.9166666666666664E-2</v>
      </c>
      <c r="P80" s="27">
        <v>1.1111111111111099E-2</v>
      </c>
      <c r="Q80" s="9">
        <v>432.98855068855102</v>
      </c>
      <c r="R80" s="9">
        <v>100</v>
      </c>
      <c r="S80" s="9">
        <v>0.5</v>
      </c>
      <c r="T80" s="9" t="s">
        <v>186</v>
      </c>
      <c r="U80" s="9" t="s">
        <v>54</v>
      </c>
      <c r="V80" s="9">
        <v>5.4980399999999996</v>
      </c>
      <c r="W80" s="9">
        <v>0.21867</v>
      </c>
      <c r="X80" s="9">
        <v>2.5395775436818622E-2</v>
      </c>
      <c r="Y80" s="9">
        <v>2.5395775436818622</v>
      </c>
      <c r="Z80" s="9">
        <v>1.0100498022511895</v>
      </c>
      <c r="AA80" s="9">
        <v>101.00498022511894</v>
      </c>
      <c r="AB80" s="9">
        <v>5.13</v>
      </c>
      <c r="AC80" s="1">
        <v>18.71</v>
      </c>
      <c r="AD80" s="9">
        <f t="shared" si="121"/>
        <v>3.6471734892787526</v>
      </c>
      <c r="AE80" s="9">
        <v>0.18898031800119755</v>
      </c>
      <c r="AF80" s="9">
        <v>18.898031800119757</v>
      </c>
      <c r="AG80" s="9">
        <v>5.1815554855486022E-2</v>
      </c>
      <c r="AH80" s="9">
        <v>5.1815554855486026</v>
      </c>
      <c r="AI80" s="27">
        <v>6.3079999999999998</v>
      </c>
      <c r="AJ80" s="27">
        <v>-20.309999999999999</v>
      </c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spans="1:49" s="1" customFormat="1" x14ac:dyDescent="0.2">
      <c r="A81" s="9" t="s">
        <v>49</v>
      </c>
      <c r="B81" s="9">
        <v>149</v>
      </c>
      <c r="C81" s="14">
        <v>42884</v>
      </c>
      <c r="D81" s="9">
        <v>2017</v>
      </c>
      <c r="E81" s="9">
        <v>5</v>
      </c>
      <c r="F81" s="9">
        <v>29</v>
      </c>
      <c r="G81" s="9">
        <v>3</v>
      </c>
      <c r="H81" s="9">
        <v>111</v>
      </c>
      <c r="I81" s="9" t="s">
        <v>183</v>
      </c>
      <c r="J81" s="9" t="s">
        <v>184</v>
      </c>
      <c r="K81" s="1">
        <v>2</v>
      </c>
      <c r="L81" s="9" t="s">
        <v>185</v>
      </c>
      <c r="M81" s="9">
        <v>2</v>
      </c>
      <c r="N81" s="22">
        <v>1.8055555555555557E-2</v>
      </c>
      <c r="O81" s="22">
        <v>2.9166666666666664E-2</v>
      </c>
      <c r="P81" s="27">
        <v>1.1111111111111099E-2</v>
      </c>
      <c r="Q81" s="9">
        <v>432.98855068855102</v>
      </c>
      <c r="R81" s="9">
        <v>100</v>
      </c>
      <c r="S81" s="9">
        <v>0.5</v>
      </c>
      <c r="T81" s="9" t="s">
        <v>187</v>
      </c>
      <c r="U81" s="9" t="s">
        <v>56</v>
      </c>
      <c r="V81" s="9">
        <v>4.9499599999999999</v>
      </c>
      <c r="W81" s="9">
        <v>0.355558082564848</v>
      </c>
      <c r="X81" s="9">
        <v>2.2864161152198734E-2</v>
      </c>
      <c r="Y81" s="9">
        <v>2.2864161152198732</v>
      </c>
      <c r="Z81" s="9">
        <v>1.6423440388870751</v>
      </c>
      <c r="AA81" s="9">
        <v>164.2344038887075</v>
      </c>
      <c r="AB81" s="9">
        <v>9.07</v>
      </c>
      <c r="AC81" s="1">
        <v>37.33</v>
      </c>
      <c r="AD81" s="9">
        <f t="shared" si="121"/>
        <v>4.1157662624035281</v>
      </c>
      <c r="AE81" s="9">
        <v>0.61308702971654516</v>
      </c>
      <c r="AF81" s="9">
        <v>61.308702971654519</v>
      </c>
      <c r="AG81" s="9">
        <v>0.14896060432705771</v>
      </c>
      <c r="AH81" s="9">
        <v>14.89606043270577</v>
      </c>
      <c r="AI81" s="27">
        <v>5.3220000000000001</v>
      </c>
      <c r="AJ81" s="27">
        <v>-20.265999999999998</v>
      </c>
      <c r="AK81" s="9">
        <v>2.5632299999999999</v>
      </c>
      <c r="AL81" s="9">
        <v>3.211276011951993</v>
      </c>
      <c r="AM81" s="9">
        <v>11.974458181943486</v>
      </c>
      <c r="AN81" s="9">
        <f t="shared" ref="AN81:AN85" si="142">AL81/AK81</f>
        <v>1.2528239806618966</v>
      </c>
      <c r="AO81" s="9">
        <f t="shared" ref="AO81:AO85" si="143">AM81/AK81</f>
        <v>4.6716284461181736</v>
      </c>
      <c r="AP81" s="9">
        <f t="shared" ref="AP81:AP85" si="144">AN81*V81/AK81/S81</f>
        <v>4.8387609315724003</v>
      </c>
      <c r="AQ81" s="9">
        <f t="shared" ref="AQ81:AQ85" si="145">AO81*V81/AK81/S81</f>
        <v>18.043151760198743</v>
      </c>
      <c r="AR81" s="9">
        <f t="shared" ref="AR81:AR85" si="146">AP81/Q81*R81</f>
        <v>1.1175263003785347</v>
      </c>
      <c r="AS81" s="9">
        <f t="shared" ref="AS81:AS85" si="147">AQ81/Q81*R81</f>
        <v>4.1671198306527959</v>
      </c>
      <c r="AT81" s="9">
        <f t="shared" ref="AT81:AT85" si="148">AS81*2.1*24</f>
        <v>210.02283946490093</v>
      </c>
      <c r="AU81" s="9">
        <f t="shared" ref="AU81:AU85" si="149">AT81/Y81</f>
        <v>91.856787601719674</v>
      </c>
      <c r="AV81" s="9">
        <f t="shared" ref="AV81:AV85" si="150">AT81/AA81</f>
        <v>1.2787992923043194</v>
      </c>
      <c r="AW81" s="9">
        <f t="shared" ref="AW81:AW85" si="151">AT81/AF81</f>
        <v>3.4256611098428054</v>
      </c>
    </row>
    <row r="82" spans="1:49" s="1" customFormat="1" x14ac:dyDescent="0.2">
      <c r="A82" s="9" t="s">
        <v>49</v>
      </c>
      <c r="B82" s="9">
        <v>149</v>
      </c>
      <c r="C82" s="14">
        <v>42884</v>
      </c>
      <c r="D82" s="9">
        <v>2017</v>
      </c>
      <c r="E82" s="9">
        <v>5</v>
      </c>
      <c r="F82" s="9">
        <v>29</v>
      </c>
      <c r="G82" s="9">
        <v>3</v>
      </c>
      <c r="H82" s="9">
        <v>111</v>
      </c>
      <c r="I82" s="9" t="s">
        <v>183</v>
      </c>
      <c r="J82" s="9" t="s">
        <v>184</v>
      </c>
      <c r="K82" s="1">
        <v>2</v>
      </c>
      <c r="L82" s="9" t="s">
        <v>185</v>
      </c>
      <c r="M82" s="9">
        <v>2</v>
      </c>
      <c r="N82" s="22">
        <v>1.8055555555555557E-2</v>
      </c>
      <c r="O82" s="22">
        <v>2.9166666666666664E-2</v>
      </c>
      <c r="P82" s="27">
        <v>1.1111111111111099E-2</v>
      </c>
      <c r="Q82" s="9">
        <v>432.98855068855102</v>
      </c>
      <c r="R82" s="9">
        <v>100</v>
      </c>
      <c r="S82" s="9">
        <v>0.5</v>
      </c>
      <c r="T82" s="9" t="s">
        <v>188</v>
      </c>
      <c r="U82" s="9" t="s">
        <v>58</v>
      </c>
      <c r="V82" s="9">
        <v>3.2444299999999999</v>
      </c>
      <c r="W82" s="9">
        <v>0.423625215636314</v>
      </c>
      <c r="X82" s="9">
        <v>1.4986216124378405E-2</v>
      </c>
      <c r="Y82" s="9">
        <v>1.4986216124378404</v>
      </c>
      <c r="Z82" s="9">
        <v>1.9567501956467572</v>
      </c>
      <c r="AA82" s="9">
        <v>195.67501956467572</v>
      </c>
      <c r="AB82" s="9">
        <v>9.23</v>
      </c>
      <c r="AC82" s="1">
        <v>39.14</v>
      </c>
      <c r="AD82" s="9">
        <f t="shared" si="121"/>
        <v>4.2405200433369448</v>
      </c>
      <c r="AE82" s="9">
        <v>0.76587202657614084</v>
      </c>
      <c r="AF82" s="9">
        <v>76.587202657614085</v>
      </c>
      <c r="AG82" s="9">
        <v>0.18060804305819569</v>
      </c>
      <c r="AH82" s="9">
        <v>18.06080430581957</v>
      </c>
      <c r="AI82" s="27">
        <v>3.75</v>
      </c>
      <c r="AJ82" s="27">
        <v>-19.920000000000002</v>
      </c>
      <c r="AK82" s="9">
        <v>0.91318999999999995</v>
      </c>
      <c r="AL82" s="9">
        <v>4.0427134837856178</v>
      </c>
      <c r="AM82" s="9">
        <v>1.6151300110514319</v>
      </c>
      <c r="AN82" s="9">
        <f t="shared" si="142"/>
        <v>4.4270233837269553</v>
      </c>
      <c r="AO82" s="9">
        <f t="shared" si="143"/>
        <v>1.7686680877489154</v>
      </c>
      <c r="AP82" s="9">
        <f t="shared" si="144"/>
        <v>31.457128257789169</v>
      </c>
      <c r="AQ82" s="9">
        <f t="shared" si="145"/>
        <v>12.567636097493869</v>
      </c>
      <c r="AR82" s="9">
        <f t="shared" si="146"/>
        <v>7.2651177976334775</v>
      </c>
      <c r="AS82" s="9">
        <f t="shared" si="147"/>
        <v>2.9025331218362349</v>
      </c>
      <c r="AT82" s="9">
        <f t="shared" si="148"/>
        <v>146.28766934054624</v>
      </c>
      <c r="AU82" s="9">
        <f t="shared" si="149"/>
        <v>97.614813590321106</v>
      </c>
      <c r="AV82" s="9">
        <f t="shared" si="150"/>
        <v>0.74760523681559843</v>
      </c>
      <c r="AW82" s="9">
        <f t="shared" si="151"/>
        <v>1.9100798079090402</v>
      </c>
    </row>
    <row r="83" spans="1:49" s="1" customFormat="1" x14ac:dyDescent="0.2">
      <c r="A83" s="9" t="s">
        <v>49</v>
      </c>
      <c r="B83" s="9">
        <v>149</v>
      </c>
      <c r="C83" s="14">
        <v>42884</v>
      </c>
      <c r="D83" s="9">
        <v>2017</v>
      </c>
      <c r="E83" s="9">
        <v>5</v>
      </c>
      <c r="F83" s="9">
        <v>29</v>
      </c>
      <c r="G83" s="9">
        <v>3</v>
      </c>
      <c r="H83" s="9">
        <v>111</v>
      </c>
      <c r="I83" s="9" t="s">
        <v>183</v>
      </c>
      <c r="J83" s="9" t="s">
        <v>184</v>
      </c>
      <c r="K83" s="1">
        <v>2</v>
      </c>
      <c r="L83" s="9" t="s">
        <v>185</v>
      </c>
      <c r="M83" s="9">
        <v>2</v>
      </c>
      <c r="N83" s="22">
        <v>1.8055555555555557E-2</v>
      </c>
      <c r="O83" s="22">
        <v>2.9166666666666664E-2</v>
      </c>
      <c r="P83" s="27">
        <v>1.1111111111111099E-2</v>
      </c>
      <c r="Q83" s="9">
        <v>432.98855068855102</v>
      </c>
      <c r="R83" s="9">
        <v>100</v>
      </c>
      <c r="S83" s="9">
        <v>0.5</v>
      </c>
      <c r="T83" s="9" t="s">
        <v>189</v>
      </c>
      <c r="U83" s="9" t="s">
        <v>60</v>
      </c>
      <c r="V83" s="9">
        <v>1.36965</v>
      </c>
      <c r="W83" s="9">
        <v>0.234173555787584</v>
      </c>
      <c r="X83" s="9">
        <v>6.3264952286703315E-3</v>
      </c>
      <c r="Y83" s="9">
        <v>0.63264952286703313</v>
      </c>
      <c r="Z83" s="9">
        <v>1.0816616532478487</v>
      </c>
      <c r="AA83" s="9">
        <v>108.16616532478487</v>
      </c>
      <c r="AB83" s="9">
        <v>9.02</v>
      </c>
      <c r="AC83" s="1">
        <v>39.049999999999997</v>
      </c>
      <c r="AD83" s="9">
        <f t="shared" si="121"/>
        <v>4.3292682926829267</v>
      </c>
      <c r="AE83" s="9">
        <v>0.42238887559328486</v>
      </c>
      <c r="AF83" s="9">
        <v>42.238887559328489</v>
      </c>
      <c r="AG83" s="9">
        <v>9.7565881122955944E-2</v>
      </c>
      <c r="AH83" s="9">
        <v>9.756588112295594</v>
      </c>
      <c r="AI83" s="27">
        <v>2.9329999999999998</v>
      </c>
      <c r="AJ83" s="27">
        <v>-19.657</v>
      </c>
      <c r="AK83" s="9">
        <v>0.34487000000000001</v>
      </c>
      <c r="AL83" s="9">
        <v>1.307704913216986</v>
      </c>
      <c r="AM83" s="9">
        <v>0.32233353511813351</v>
      </c>
      <c r="AN83" s="9">
        <f t="shared" si="142"/>
        <v>3.7918778473540349</v>
      </c>
      <c r="AO83" s="9">
        <f t="shared" si="143"/>
        <v>0.93465228961096503</v>
      </c>
      <c r="AP83" s="9">
        <f t="shared" si="144"/>
        <v>30.118859243358099</v>
      </c>
      <c r="AQ83" s="9">
        <f t="shared" si="145"/>
        <v>7.4239366048984152</v>
      </c>
      <c r="AR83" s="9">
        <f t="shared" si="146"/>
        <v>6.9560405686160092</v>
      </c>
      <c r="AS83" s="9">
        <f t="shared" si="147"/>
        <v>1.7145803493170095</v>
      </c>
      <c r="AT83" s="9">
        <f t="shared" si="148"/>
        <v>86.414849605577274</v>
      </c>
      <c r="AU83" s="9">
        <f t="shared" si="149"/>
        <v>136.59197783626476</v>
      </c>
      <c r="AV83" s="9">
        <f t="shared" si="150"/>
        <v>0.79890832171135895</v>
      </c>
      <c r="AW83" s="9">
        <f t="shared" si="151"/>
        <v>2.045859978774287</v>
      </c>
    </row>
    <row r="84" spans="1:49" s="1" customFormat="1" x14ac:dyDescent="0.2">
      <c r="A84" s="9" t="s">
        <v>49</v>
      </c>
      <c r="B84" s="9">
        <v>149</v>
      </c>
      <c r="C84" s="14">
        <v>42884</v>
      </c>
      <c r="D84" s="9">
        <v>2017</v>
      </c>
      <c r="E84" s="9">
        <v>5</v>
      </c>
      <c r="F84" s="9">
        <v>29</v>
      </c>
      <c r="G84" s="9">
        <v>3</v>
      </c>
      <c r="H84" s="9">
        <v>111</v>
      </c>
      <c r="I84" s="9" t="s">
        <v>183</v>
      </c>
      <c r="J84" s="9" t="s">
        <v>184</v>
      </c>
      <c r="K84" s="1">
        <v>2</v>
      </c>
      <c r="L84" s="9" t="s">
        <v>185</v>
      </c>
      <c r="M84" s="9">
        <v>2</v>
      </c>
      <c r="N84" s="22">
        <v>1.8055555555555557E-2</v>
      </c>
      <c r="O84" s="22">
        <v>2.9166666666666664E-2</v>
      </c>
      <c r="P84" s="27">
        <v>1.1111111111111099E-2</v>
      </c>
      <c r="Q84" s="9">
        <v>432.98855068855102</v>
      </c>
      <c r="R84" s="9">
        <v>100</v>
      </c>
      <c r="S84" s="9">
        <v>0.5</v>
      </c>
      <c r="T84" s="9" t="s">
        <v>190</v>
      </c>
      <c r="U84" s="9" t="s">
        <v>62</v>
      </c>
      <c r="V84" s="9">
        <v>1.00003</v>
      </c>
      <c r="W84" s="9">
        <v>0.15089544846014399</v>
      </c>
      <c r="X84" s="9">
        <v>4.6191983525186667E-3</v>
      </c>
      <c r="Y84" s="9">
        <v>0.4619198352518667</v>
      </c>
      <c r="Z84" s="9">
        <v>0.69699509707675023</v>
      </c>
      <c r="AA84" s="9">
        <v>69.69950970767502</v>
      </c>
      <c r="AB84" s="9">
        <v>7.91</v>
      </c>
      <c r="AC84" s="1">
        <v>36.47</v>
      </c>
      <c r="AD84" s="9">
        <f t="shared" si="121"/>
        <v>4.6106194690265481</v>
      </c>
      <c r="AE84" s="9">
        <v>0.2541941119038908</v>
      </c>
      <c r="AF84" s="9">
        <v>25.419411190389081</v>
      </c>
      <c r="AG84" s="9">
        <v>5.5132312178770945E-2</v>
      </c>
      <c r="AH84" s="9">
        <v>5.5132312178770944</v>
      </c>
      <c r="AI84" s="27">
        <v>2.0659999999999998</v>
      </c>
      <c r="AJ84" s="27">
        <v>-19.276</v>
      </c>
      <c r="AK84" s="9">
        <v>0.26651999999999998</v>
      </c>
      <c r="AL84" s="9">
        <v>1.0731492667986506</v>
      </c>
      <c r="AM84" s="9">
        <v>0.25354993040632862</v>
      </c>
      <c r="AN84" s="9">
        <f t="shared" si="142"/>
        <v>4.026524338881325</v>
      </c>
      <c r="AO84" s="9">
        <f t="shared" si="143"/>
        <v>0.95133547353417613</v>
      </c>
      <c r="AP84" s="9">
        <f t="shared" si="144"/>
        <v>30.216457561244869</v>
      </c>
      <c r="AQ84" s="9">
        <f t="shared" si="145"/>
        <v>7.1391566381388429</v>
      </c>
      <c r="AR84" s="9">
        <f t="shared" si="146"/>
        <v>6.9785811918568701</v>
      </c>
      <c r="AS84" s="9">
        <f t="shared" si="147"/>
        <v>1.6488095647762391</v>
      </c>
      <c r="AT84" s="9">
        <f t="shared" si="148"/>
        <v>83.100002064722446</v>
      </c>
      <c r="AU84" s="9">
        <f t="shared" si="149"/>
        <v>179.90135024059163</v>
      </c>
      <c r="AV84" s="9">
        <f t="shared" si="150"/>
        <v>1.1922609271320572</v>
      </c>
      <c r="AW84" s="9">
        <f t="shared" si="151"/>
        <v>3.2691552704470994</v>
      </c>
    </row>
    <row r="85" spans="1:49" s="1" customFormat="1" x14ac:dyDescent="0.2">
      <c r="A85" s="9" t="s">
        <v>49</v>
      </c>
      <c r="B85" s="9">
        <v>149</v>
      </c>
      <c r="C85" s="14">
        <v>42884</v>
      </c>
      <c r="D85" s="9">
        <v>2017</v>
      </c>
      <c r="E85" s="9">
        <v>5</v>
      </c>
      <c r="F85" s="9">
        <v>29</v>
      </c>
      <c r="G85" s="9">
        <v>3</v>
      </c>
      <c r="H85" s="9">
        <v>111</v>
      </c>
      <c r="I85" s="9" t="s">
        <v>183</v>
      </c>
      <c r="J85" s="9" t="s">
        <v>184</v>
      </c>
      <c r="K85" s="1">
        <v>2</v>
      </c>
      <c r="L85" s="9" t="s">
        <v>185</v>
      </c>
      <c r="M85" s="9">
        <v>2</v>
      </c>
      <c r="N85" s="22">
        <v>1.8055555555555557E-2</v>
      </c>
      <c r="O85" s="22">
        <v>2.9166666666666664E-2</v>
      </c>
      <c r="P85" s="27">
        <v>1.1111111111111099E-2</v>
      </c>
      <c r="Q85" s="9">
        <v>432.98855068855102</v>
      </c>
      <c r="R85" s="9">
        <v>100</v>
      </c>
      <c r="S85" s="9">
        <v>1</v>
      </c>
      <c r="T85" s="9" t="s">
        <v>191</v>
      </c>
      <c r="U85" s="9" t="s">
        <v>141</v>
      </c>
      <c r="V85" s="9">
        <v>42.6541</v>
      </c>
      <c r="W85" s="9">
        <v>1.4574187375622101</v>
      </c>
      <c r="X85" s="9">
        <v>9.8510918896516336E-2</v>
      </c>
      <c r="Y85" s="9">
        <v>9.8510918896516344</v>
      </c>
      <c r="Z85" s="9">
        <v>3.3659521371744825</v>
      </c>
      <c r="AA85" s="9">
        <v>336.59521371744825</v>
      </c>
      <c r="AB85" s="9">
        <v>1.73</v>
      </c>
      <c r="AC85" s="1">
        <v>7.35</v>
      </c>
      <c r="AD85" s="9">
        <f t="shared" si="121"/>
        <v>4.2485549132947975</v>
      </c>
      <c r="AE85" s="9">
        <v>0.24739748208232445</v>
      </c>
      <c r="AF85" s="9">
        <v>24.739748208232445</v>
      </c>
      <c r="AG85" s="9">
        <v>5.8230971973118544E-2</v>
      </c>
      <c r="AH85" s="9">
        <v>5.8230971973118546</v>
      </c>
      <c r="AI85" s="27">
        <v>2.2200000000000002</v>
      </c>
      <c r="AJ85" s="27">
        <v>-22.012</v>
      </c>
      <c r="AK85" s="9">
        <v>8.8713499999999996</v>
      </c>
      <c r="AL85" s="9">
        <v>0.62102908691306258</v>
      </c>
      <c r="AM85" s="9">
        <v>2.8600104182658748</v>
      </c>
      <c r="AN85" s="9">
        <f t="shared" si="142"/>
        <v>7.0003898720382193E-2</v>
      </c>
      <c r="AO85" s="9">
        <f t="shared" si="143"/>
        <v>0.32238728246161802</v>
      </c>
      <c r="AP85" s="9">
        <f t="shared" si="144"/>
        <v>0.33658386789034972</v>
      </c>
      <c r="AQ85" s="9">
        <f t="shared" si="145"/>
        <v>1.550061646180807</v>
      </c>
      <c r="AR85" s="9">
        <f t="shared" si="146"/>
        <v>7.7735050350662679E-2</v>
      </c>
      <c r="AS85" s="9">
        <f t="shared" si="147"/>
        <v>0.35799137037592654</v>
      </c>
      <c r="AT85" s="9">
        <f t="shared" si="148"/>
        <v>18.042765066946696</v>
      </c>
      <c r="AU85" s="9">
        <f t="shared" si="149"/>
        <v>1.8315497681937414</v>
      </c>
      <c r="AV85" s="9">
        <f t="shared" si="150"/>
        <v>5.3603748156955462E-2</v>
      </c>
      <c r="AW85" s="9">
        <f t="shared" si="151"/>
        <v>0.72930269601299946</v>
      </c>
    </row>
    <row r="86" spans="1:49" s="2" customFormat="1" x14ac:dyDescent="0.2">
      <c r="A86" s="10" t="s">
        <v>49</v>
      </c>
      <c r="B86" s="10">
        <v>149</v>
      </c>
      <c r="C86" s="13">
        <v>42884</v>
      </c>
      <c r="D86" s="10">
        <v>2017</v>
      </c>
      <c r="E86" s="10">
        <v>5</v>
      </c>
      <c r="F86" s="10">
        <v>29</v>
      </c>
      <c r="G86" s="10">
        <v>3</v>
      </c>
      <c r="H86" s="10">
        <v>115</v>
      </c>
      <c r="I86" s="10" t="s">
        <v>192</v>
      </c>
      <c r="J86" s="10" t="s">
        <v>193</v>
      </c>
      <c r="K86" s="2">
        <v>1</v>
      </c>
      <c r="L86" s="10" t="s">
        <v>194</v>
      </c>
      <c r="M86" s="10">
        <v>2</v>
      </c>
      <c r="N86" s="23">
        <v>0.46527777777777773</v>
      </c>
      <c r="O86" s="23">
        <v>0.4770833333333333</v>
      </c>
      <c r="P86" s="28">
        <v>1.18055555555556E-2</v>
      </c>
      <c r="Q86" s="10">
        <v>491.86313856313899</v>
      </c>
      <c r="R86" s="10">
        <v>100</v>
      </c>
      <c r="S86" s="10">
        <v>0.5</v>
      </c>
      <c r="T86" s="10" t="s">
        <v>195</v>
      </c>
      <c r="U86" s="10" t="s">
        <v>54</v>
      </c>
      <c r="V86" s="10">
        <v>1.0428500000000001</v>
      </c>
      <c r="W86" s="10">
        <v>4.8280000000000003E-2</v>
      </c>
      <c r="X86" s="10">
        <v>4.2404072118371709E-3</v>
      </c>
      <c r="Y86" s="10">
        <v>0.42404072118371711</v>
      </c>
      <c r="Z86" s="10">
        <v>0.19631477219878082</v>
      </c>
      <c r="AA86" s="10">
        <v>19.631477219878082</v>
      </c>
      <c r="AB86" s="10">
        <v>12.12</v>
      </c>
      <c r="AC86" s="2">
        <v>32.49</v>
      </c>
      <c r="AD86" s="10">
        <f t="shared" si="121"/>
        <v>2.6806930693069311</v>
      </c>
      <c r="AE86" s="10">
        <v>6.3782669487383897E-2</v>
      </c>
      <c r="AF86" s="10">
        <v>6.3782669487383901</v>
      </c>
      <c r="AG86" s="10">
        <v>2.3793350390492234E-2</v>
      </c>
      <c r="AH86" s="10">
        <v>2.3793350390492232</v>
      </c>
      <c r="AI86" s="28">
        <v>5.9169999999999998</v>
      </c>
      <c r="AJ86" s="28">
        <v>-19.358000000000001</v>
      </c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s="2" customFormat="1" x14ac:dyDescent="0.2">
      <c r="A87" s="10" t="s">
        <v>49</v>
      </c>
      <c r="B87" s="10">
        <v>149</v>
      </c>
      <c r="C87" s="13">
        <v>42884</v>
      </c>
      <c r="D87" s="10">
        <v>2017</v>
      </c>
      <c r="E87" s="10">
        <v>5</v>
      </c>
      <c r="F87" s="10">
        <v>29</v>
      </c>
      <c r="G87" s="10">
        <v>3</v>
      </c>
      <c r="H87" s="10">
        <v>115</v>
      </c>
      <c r="I87" s="10" t="s">
        <v>192</v>
      </c>
      <c r="J87" s="10" t="s">
        <v>193</v>
      </c>
      <c r="K87" s="2">
        <v>1</v>
      </c>
      <c r="L87" s="10" t="s">
        <v>194</v>
      </c>
      <c r="M87" s="10">
        <v>2</v>
      </c>
      <c r="N87" s="23">
        <v>0.46527777777777773</v>
      </c>
      <c r="O87" s="23">
        <v>0.4770833333333333</v>
      </c>
      <c r="P87" s="28">
        <v>1.18055555555556E-2</v>
      </c>
      <c r="Q87" s="10">
        <v>491.86313856313899</v>
      </c>
      <c r="R87" s="10">
        <v>100</v>
      </c>
      <c r="S87" s="10">
        <v>0.5</v>
      </c>
      <c r="T87" s="10" t="s">
        <v>196</v>
      </c>
      <c r="U87" s="10" t="s">
        <v>56</v>
      </c>
      <c r="V87" s="10">
        <v>1.7264299999999999</v>
      </c>
      <c r="W87" s="10">
        <v>0.162847078311841</v>
      </c>
      <c r="X87" s="10">
        <v>7.0199608982423603E-3</v>
      </c>
      <c r="Y87" s="10">
        <v>0.701996089824236</v>
      </c>
      <c r="Z87" s="10">
        <v>0.66216418976856029</v>
      </c>
      <c r="AA87" s="10">
        <v>66.216418976856033</v>
      </c>
      <c r="AB87" s="10">
        <v>9.66</v>
      </c>
      <c r="AC87" s="2">
        <v>39.5</v>
      </c>
      <c r="AD87" s="10">
        <f t="shared" si="121"/>
        <v>4.0890269151138714</v>
      </c>
      <c r="AE87" s="10">
        <v>0.26155485495858127</v>
      </c>
      <c r="AF87" s="10">
        <v>26.155485495858127</v>
      </c>
      <c r="AG87" s="10">
        <v>6.3965060731642917E-2</v>
      </c>
      <c r="AH87" s="10">
        <v>6.396506073164292</v>
      </c>
      <c r="AI87" s="28">
        <v>4.3879999999999999</v>
      </c>
      <c r="AJ87" s="28">
        <v>-19.832999999999998</v>
      </c>
      <c r="AK87" s="10">
        <v>0.87343000000000004</v>
      </c>
      <c r="AL87" s="10">
        <v>0.80505615258135543</v>
      </c>
      <c r="AM87" s="10">
        <v>0.413179808214096</v>
      </c>
      <c r="AN87" s="10">
        <f t="shared" ref="AN87:AN90" si="152">AL87/AK87</f>
        <v>0.921717999818366</v>
      </c>
      <c r="AO87" s="10">
        <f t="shared" ref="AO87:AO90" si="153">AM87/AK87</f>
        <v>0.47305428965583501</v>
      </c>
      <c r="AP87" s="10">
        <f t="shared" ref="AP87:AP90" si="154">AN87*V87/AK87/S87</f>
        <v>3.6437530344192925</v>
      </c>
      <c r="AQ87" s="10">
        <f t="shared" ref="AQ87:AQ90" si="155">AO87*V87/AK87/S87</f>
        <v>1.8700871673529034</v>
      </c>
      <c r="AR87" s="10">
        <f t="shared" ref="AR87:AR90" si="156">AP87/Q87*R87</f>
        <v>0.7408062830371166</v>
      </c>
      <c r="AS87" s="10">
        <f t="shared" ref="AS87:AS90" si="157">AQ87/Q87*R87</f>
        <v>0.38020478070707181</v>
      </c>
      <c r="AT87" s="10">
        <f t="shared" ref="AT87:AT90" si="158">AS87*2.1*24</f>
        <v>19.16232094763642</v>
      </c>
      <c r="AU87" s="10">
        <f t="shared" ref="AU87:AU90" si="159">AT87/Y87</f>
        <v>27.296905531816044</v>
      </c>
      <c r="AV87" s="10">
        <f t="shared" ref="AV87:AV90" si="160">AT87/AA87</f>
        <v>0.28938926694803652</v>
      </c>
      <c r="AW87" s="10">
        <f t="shared" ref="AW87:AW90" si="161">AT87/AF87</f>
        <v>0.73263105556464958</v>
      </c>
    </row>
    <row r="88" spans="1:49" s="2" customFormat="1" x14ac:dyDescent="0.2">
      <c r="A88" s="10" t="s">
        <v>49</v>
      </c>
      <c r="B88" s="10">
        <v>149</v>
      </c>
      <c r="C88" s="13">
        <v>42884</v>
      </c>
      <c r="D88" s="10">
        <v>2017</v>
      </c>
      <c r="E88" s="10">
        <v>5</v>
      </c>
      <c r="F88" s="10">
        <v>29</v>
      </c>
      <c r="G88" s="10">
        <v>3</v>
      </c>
      <c r="H88" s="10">
        <v>115</v>
      </c>
      <c r="I88" s="10" t="s">
        <v>192</v>
      </c>
      <c r="J88" s="10" t="s">
        <v>193</v>
      </c>
      <c r="K88" s="2">
        <v>1</v>
      </c>
      <c r="L88" s="10" t="s">
        <v>194</v>
      </c>
      <c r="M88" s="10">
        <v>2</v>
      </c>
      <c r="N88" s="23">
        <v>0.46527777777777773</v>
      </c>
      <c r="O88" s="23">
        <v>0.4770833333333333</v>
      </c>
      <c r="P88" s="28">
        <v>1.18055555555556E-2</v>
      </c>
      <c r="Q88" s="10">
        <v>491.86313856313899</v>
      </c>
      <c r="R88" s="10">
        <v>100</v>
      </c>
      <c r="S88" s="10">
        <v>0.5</v>
      </c>
      <c r="T88" s="10" t="s">
        <v>197</v>
      </c>
      <c r="U88" s="10" t="s">
        <v>58</v>
      </c>
      <c r="V88" s="10">
        <v>2.1052200000000001</v>
      </c>
      <c r="W88" s="10">
        <v>0.22920697331765</v>
      </c>
      <c r="X88" s="10">
        <v>8.5601860962783213E-3</v>
      </c>
      <c r="Y88" s="10">
        <v>0.85601860962783216</v>
      </c>
      <c r="Z88" s="10">
        <v>0.93199492032366393</v>
      </c>
      <c r="AA88" s="10">
        <v>93.199492032366393</v>
      </c>
      <c r="AB88" s="10">
        <v>9.06</v>
      </c>
      <c r="AC88" s="2">
        <v>39.5</v>
      </c>
      <c r="AD88" s="10">
        <f t="shared" si="121"/>
        <v>4.3598233995584987</v>
      </c>
      <c r="AE88" s="10">
        <v>0.36813799352784721</v>
      </c>
      <c r="AF88" s="10">
        <v>36.81379935278472</v>
      </c>
      <c r="AG88" s="10">
        <v>8.4438739781323963E-2</v>
      </c>
      <c r="AH88" s="10">
        <v>8.4438739781323964</v>
      </c>
      <c r="AI88" s="28">
        <v>4.258</v>
      </c>
      <c r="AJ88" s="28">
        <v>-19.273</v>
      </c>
      <c r="AK88" s="10">
        <v>0.65144999999999997</v>
      </c>
      <c r="AL88" s="10">
        <v>2.9964278242103646</v>
      </c>
      <c r="AM88" s="10">
        <v>0.74561566920135636</v>
      </c>
      <c r="AN88" s="10">
        <f t="shared" si="152"/>
        <v>4.5996282511480002</v>
      </c>
      <c r="AO88" s="10">
        <f t="shared" si="153"/>
        <v>1.1445478075084141</v>
      </c>
      <c r="AP88" s="10">
        <f t="shared" si="154"/>
        <v>29.728235127428945</v>
      </c>
      <c r="AQ88" s="10">
        <f t="shared" si="155"/>
        <v>7.3974209388989607</v>
      </c>
      <c r="AR88" s="10">
        <f t="shared" si="156"/>
        <v>6.0440054959745311</v>
      </c>
      <c r="AS88" s="10">
        <f t="shared" si="157"/>
        <v>1.5039592030638367</v>
      </c>
      <c r="AT88" s="10">
        <f t="shared" si="158"/>
        <v>75.799543834417364</v>
      </c>
      <c r="AU88" s="10">
        <f t="shared" si="159"/>
        <v>88.548943891970325</v>
      </c>
      <c r="AV88" s="10">
        <f t="shared" si="160"/>
        <v>0.81330425929889871</v>
      </c>
      <c r="AW88" s="10">
        <f t="shared" si="161"/>
        <v>2.058998124807339</v>
      </c>
    </row>
    <row r="89" spans="1:49" s="2" customFormat="1" x14ac:dyDescent="0.2">
      <c r="A89" s="10" t="s">
        <v>49</v>
      </c>
      <c r="B89" s="10">
        <v>149</v>
      </c>
      <c r="C89" s="13">
        <v>42884</v>
      </c>
      <c r="D89" s="10">
        <v>2017</v>
      </c>
      <c r="E89" s="10">
        <v>5</v>
      </c>
      <c r="F89" s="10">
        <v>29</v>
      </c>
      <c r="G89" s="10">
        <v>3</v>
      </c>
      <c r="H89" s="10">
        <v>115</v>
      </c>
      <c r="I89" s="10" t="s">
        <v>192</v>
      </c>
      <c r="J89" s="10" t="s">
        <v>193</v>
      </c>
      <c r="K89" s="2">
        <v>1</v>
      </c>
      <c r="L89" s="10" t="s">
        <v>194</v>
      </c>
      <c r="M89" s="10">
        <v>2</v>
      </c>
      <c r="N89" s="23">
        <v>0.46527777777777773</v>
      </c>
      <c r="O89" s="23">
        <v>0.4770833333333333</v>
      </c>
      <c r="P89" s="28">
        <v>1.18055555555556E-2</v>
      </c>
      <c r="Q89" s="10">
        <v>491.86313856313899</v>
      </c>
      <c r="R89" s="10">
        <v>100</v>
      </c>
      <c r="S89" s="10">
        <v>0.5</v>
      </c>
      <c r="T89" s="10" t="s">
        <v>198</v>
      </c>
      <c r="U89" s="10" t="s">
        <v>60</v>
      </c>
      <c r="V89" s="10">
        <v>1.5712999999999999</v>
      </c>
      <c r="W89" s="10">
        <v>0.23629932018392</v>
      </c>
      <c r="X89" s="10">
        <v>6.3891756743153331E-3</v>
      </c>
      <c r="Y89" s="10">
        <v>0.63891756743153327</v>
      </c>
      <c r="Z89" s="10">
        <v>0.9608336208084719</v>
      </c>
      <c r="AA89" s="10">
        <v>96.083362080847195</v>
      </c>
      <c r="AB89" s="10">
        <v>9.4</v>
      </c>
      <c r="AC89" s="2">
        <v>42.1</v>
      </c>
      <c r="AD89" s="10">
        <f t="shared" si="121"/>
        <v>4.4787234042553195</v>
      </c>
      <c r="AE89" s="10">
        <v>0.40451095436036666</v>
      </c>
      <c r="AF89" s="10">
        <v>40.451095436036667</v>
      </c>
      <c r="AG89" s="10">
        <v>9.0318360355996358E-2</v>
      </c>
      <c r="AH89" s="10">
        <v>9.0318360355996354</v>
      </c>
      <c r="AI89" s="28">
        <v>3.0219999999999998</v>
      </c>
      <c r="AJ89" s="28">
        <v>-19.611999999999998</v>
      </c>
      <c r="AK89" s="10">
        <v>0.40775</v>
      </c>
      <c r="AL89" s="10">
        <v>2.4780213415369952</v>
      </c>
      <c r="AM89" s="10">
        <v>0.47361896419991956</v>
      </c>
      <c r="AN89" s="10">
        <f t="shared" si="152"/>
        <v>6.077305558643765</v>
      </c>
      <c r="AO89" s="10">
        <f t="shared" si="153"/>
        <v>1.1615425240954496</v>
      </c>
      <c r="AP89" s="10">
        <f t="shared" si="154"/>
        <v>46.838848433093546</v>
      </c>
      <c r="AQ89" s="10">
        <f t="shared" si="155"/>
        <v>8.9522097761431265</v>
      </c>
      <c r="AR89" s="10">
        <f t="shared" si="156"/>
        <v>9.5227401203355235</v>
      </c>
      <c r="AS89" s="10">
        <f t="shared" si="157"/>
        <v>1.820061125599872</v>
      </c>
      <c r="AT89" s="10">
        <f t="shared" si="158"/>
        <v>91.731080730233558</v>
      </c>
      <c r="AU89" s="10">
        <f t="shared" si="159"/>
        <v>143.57263817145474</v>
      </c>
      <c r="AV89" s="10">
        <f t="shared" si="160"/>
        <v>0.95470306974737718</v>
      </c>
      <c r="AW89" s="10">
        <f t="shared" si="161"/>
        <v>2.2677032535567156</v>
      </c>
    </row>
    <row r="90" spans="1:49" s="2" customFormat="1" x14ac:dyDescent="0.2">
      <c r="A90" s="10" t="s">
        <v>49</v>
      </c>
      <c r="B90" s="10">
        <v>149</v>
      </c>
      <c r="C90" s="13">
        <v>42884</v>
      </c>
      <c r="D90" s="10">
        <v>2017</v>
      </c>
      <c r="E90" s="10">
        <v>5</v>
      </c>
      <c r="F90" s="10">
        <v>29</v>
      </c>
      <c r="G90" s="10">
        <v>3</v>
      </c>
      <c r="H90" s="10">
        <v>115</v>
      </c>
      <c r="I90" s="10" t="s">
        <v>192</v>
      </c>
      <c r="J90" s="10" t="s">
        <v>193</v>
      </c>
      <c r="K90" s="2">
        <v>1</v>
      </c>
      <c r="L90" s="10" t="s">
        <v>194</v>
      </c>
      <c r="M90" s="10">
        <v>2</v>
      </c>
      <c r="N90" s="23">
        <v>0.46527777777777773</v>
      </c>
      <c r="O90" s="23">
        <v>0.4770833333333333</v>
      </c>
      <c r="P90" s="28">
        <v>1.18055555555556E-2</v>
      </c>
      <c r="Q90" s="10">
        <v>491.86313856313899</v>
      </c>
      <c r="R90" s="10">
        <v>100</v>
      </c>
      <c r="S90" s="10">
        <v>0.5</v>
      </c>
      <c r="T90" s="10" t="s">
        <v>199</v>
      </c>
      <c r="U90" s="10" t="s">
        <v>62</v>
      </c>
      <c r="V90" s="10">
        <v>2.2389399999999999</v>
      </c>
      <c r="W90" s="10">
        <v>0.222161095098098</v>
      </c>
      <c r="X90" s="10">
        <v>9.1039145829896091E-3</v>
      </c>
      <c r="Y90" s="10">
        <v>0.91039145829896095</v>
      </c>
      <c r="Z90" s="10">
        <v>0.90334516933750608</v>
      </c>
      <c r="AA90" s="10">
        <v>90.334516933750606</v>
      </c>
      <c r="AB90" s="10">
        <v>8.91</v>
      </c>
      <c r="AC90" s="2">
        <v>41.52</v>
      </c>
      <c r="AD90" s="10">
        <f t="shared" si="121"/>
        <v>4.65993265993266</v>
      </c>
      <c r="AE90" s="10">
        <v>0.37506891430893258</v>
      </c>
      <c r="AF90" s="10">
        <v>37.506891430893255</v>
      </c>
      <c r="AG90" s="10">
        <v>8.0488054587971786E-2</v>
      </c>
      <c r="AH90" s="10">
        <v>8.0488054587971778</v>
      </c>
      <c r="AI90" s="28">
        <v>2.6869999999999998</v>
      </c>
      <c r="AJ90" s="28">
        <v>-19.498000000000001</v>
      </c>
      <c r="AK90" s="10">
        <v>0.57224000000000008</v>
      </c>
      <c r="AL90" s="10">
        <v>4.7913437327334512</v>
      </c>
      <c r="AM90" s="10">
        <v>0.8719939520786586</v>
      </c>
      <c r="AN90" s="10">
        <f t="shared" si="152"/>
        <v>8.3729619263481236</v>
      </c>
      <c r="AO90" s="10">
        <f t="shared" si="153"/>
        <v>1.5238255838086441</v>
      </c>
      <c r="AP90" s="10">
        <f t="shared" si="154"/>
        <v>65.519919528092629</v>
      </c>
      <c r="AQ90" s="10">
        <f t="shared" si="155"/>
        <v>11.924206810472967</v>
      </c>
      <c r="AR90" s="10">
        <f t="shared" si="156"/>
        <v>13.320762299751404</v>
      </c>
      <c r="AS90" s="10">
        <f t="shared" si="157"/>
        <v>2.4242936450384751</v>
      </c>
      <c r="AT90" s="10">
        <f t="shared" si="158"/>
        <v>122.18439970993916</v>
      </c>
      <c r="AU90" s="10">
        <f t="shared" si="159"/>
        <v>134.21083710323583</v>
      </c>
      <c r="AV90" s="10">
        <f t="shared" si="160"/>
        <v>1.3525771084772233</v>
      </c>
      <c r="AW90" s="10">
        <f t="shared" si="161"/>
        <v>3.2576519953690348</v>
      </c>
    </row>
    <row r="91" spans="1:49" s="1" customFormat="1" x14ac:dyDescent="0.2">
      <c r="A91" s="9" t="s">
        <v>49</v>
      </c>
      <c r="B91" s="9">
        <v>150</v>
      </c>
      <c r="C91" s="14">
        <v>42885</v>
      </c>
      <c r="D91" s="9">
        <v>2017</v>
      </c>
      <c r="E91" s="9">
        <v>5</v>
      </c>
      <c r="F91" s="9">
        <v>30</v>
      </c>
      <c r="G91" s="9">
        <v>3</v>
      </c>
      <c r="H91" s="9">
        <v>120</v>
      </c>
      <c r="I91" s="9" t="s">
        <v>200</v>
      </c>
      <c r="J91" s="9" t="s">
        <v>201</v>
      </c>
      <c r="K91" s="1">
        <v>2</v>
      </c>
      <c r="L91" s="9" t="s">
        <v>202</v>
      </c>
      <c r="M91" s="9">
        <v>2</v>
      </c>
      <c r="N91" s="22">
        <v>3.0555555555555555E-2</v>
      </c>
      <c r="O91" s="22">
        <v>4.027777777777778E-2</v>
      </c>
      <c r="P91" s="27">
        <v>9.7222222222222293E-3</v>
      </c>
      <c r="Q91" s="9">
        <v>398.98547238547201</v>
      </c>
      <c r="R91" s="9">
        <v>100</v>
      </c>
      <c r="S91" s="9">
        <v>0.5</v>
      </c>
      <c r="T91" s="9" t="s">
        <v>203</v>
      </c>
      <c r="U91" s="9" t="s">
        <v>54</v>
      </c>
      <c r="V91" s="9">
        <v>0.90917000000000003</v>
      </c>
      <c r="W91" s="9">
        <v>6.6879999999999995E-2</v>
      </c>
      <c r="X91" s="9">
        <v>4.5574090433128517E-3</v>
      </c>
      <c r="Y91" s="9">
        <v>0.45574090433128517</v>
      </c>
      <c r="Z91" s="9">
        <v>0.33525030172218995</v>
      </c>
      <c r="AA91" s="9">
        <v>33.525030172218997</v>
      </c>
      <c r="AB91" s="9">
        <v>9.92</v>
      </c>
      <c r="AC91" s="1">
        <v>38.89</v>
      </c>
      <c r="AD91" s="9">
        <f t="shared" si="121"/>
        <v>3.9203629032258065</v>
      </c>
      <c r="AE91" s="9">
        <v>0.13037884233975966</v>
      </c>
      <c r="AF91" s="9">
        <v>13.037884233975966</v>
      </c>
      <c r="AG91" s="9">
        <v>3.3256829930841246E-2</v>
      </c>
      <c r="AH91" s="9">
        <v>3.3256829930841247</v>
      </c>
      <c r="AI91" s="27">
        <v>4.7240000000000002</v>
      </c>
      <c r="AJ91" s="27">
        <v>-20.2</v>
      </c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s="1" customFormat="1" x14ac:dyDescent="0.2">
      <c r="A92" s="9" t="s">
        <v>49</v>
      </c>
      <c r="B92" s="9">
        <v>150</v>
      </c>
      <c r="C92" s="14">
        <v>42885</v>
      </c>
      <c r="D92" s="9">
        <v>2017</v>
      </c>
      <c r="E92" s="9">
        <v>5</v>
      </c>
      <c r="F92" s="9">
        <v>30</v>
      </c>
      <c r="G92" s="9">
        <v>3</v>
      </c>
      <c r="H92" s="9">
        <v>120</v>
      </c>
      <c r="I92" s="9" t="s">
        <v>200</v>
      </c>
      <c r="J92" s="9" t="s">
        <v>201</v>
      </c>
      <c r="K92" s="1">
        <v>2</v>
      </c>
      <c r="L92" s="9" t="s">
        <v>202</v>
      </c>
      <c r="M92" s="9">
        <v>2</v>
      </c>
      <c r="N92" s="22">
        <v>3.0555555555555555E-2</v>
      </c>
      <c r="O92" s="22">
        <v>4.027777777777778E-2</v>
      </c>
      <c r="P92" s="27">
        <v>9.7222222222222293E-3</v>
      </c>
      <c r="Q92" s="9">
        <v>398.98547238547201</v>
      </c>
      <c r="R92" s="9">
        <v>100</v>
      </c>
      <c r="S92" s="9">
        <v>0.5</v>
      </c>
      <c r="T92" s="9" t="s">
        <v>204</v>
      </c>
      <c r="U92" s="9" t="s">
        <v>56</v>
      </c>
      <c r="V92" s="9">
        <v>5.2404700000000002</v>
      </c>
      <c r="W92" s="9">
        <v>0.451530581477051</v>
      </c>
      <c r="X92" s="9">
        <v>2.6268976505174717E-2</v>
      </c>
      <c r="Y92" s="9">
        <v>2.6268976505174719</v>
      </c>
      <c r="Z92" s="9">
        <v>2.2633935956485831</v>
      </c>
      <c r="AA92" s="9">
        <v>226.33935956485831</v>
      </c>
      <c r="AB92" s="9">
        <v>9.4499999999999993</v>
      </c>
      <c r="AC92" s="1">
        <v>37.9</v>
      </c>
      <c r="AD92" s="9">
        <f t="shared" si="121"/>
        <v>4.0105820105820111</v>
      </c>
      <c r="AE92" s="9">
        <v>0.85782617275081308</v>
      </c>
      <c r="AF92" s="9">
        <v>85.782617275081307</v>
      </c>
      <c r="AG92" s="9">
        <v>0.21389069478879111</v>
      </c>
      <c r="AH92" s="9">
        <v>21.389069478879112</v>
      </c>
      <c r="AI92" s="27">
        <v>4.4489999999999998</v>
      </c>
      <c r="AJ92" s="27">
        <v>-20.238</v>
      </c>
      <c r="AK92" s="9">
        <v>3.37608</v>
      </c>
      <c r="AL92" s="9">
        <v>5.5846901387205863</v>
      </c>
      <c r="AM92" s="9">
        <v>11.96201898603633</v>
      </c>
      <c r="AN92" s="9">
        <f t="shared" ref="AN92:AN95" si="162">AL92/AK92</f>
        <v>1.6541936620934889</v>
      </c>
      <c r="AO92" s="9">
        <f t="shared" ref="AO92:AO95" si="163">AM92/AK92</f>
        <v>3.5431681079939845</v>
      </c>
      <c r="AP92" s="9">
        <f t="shared" ref="AP92:AP95" si="164">AN92*V92/AK92/S92</f>
        <v>5.1353950501120034</v>
      </c>
      <c r="AQ92" s="9">
        <f t="shared" ref="AQ92:AQ95" si="165">AO92*V92/AK92/S92</f>
        <v>10.999660064275275</v>
      </c>
      <c r="AR92" s="9">
        <f t="shared" ref="AR92:AR95" si="166">AP92/Q92*R92</f>
        <v>1.2871132924736022</v>
      </c>
      <c r="AS92" s="9">
        <f t="shared" ref="AS92:AS95" si="167">AQ92/Q92*R92</f>
        <v>2.7569074128213291</v>
      </c>
      <c r="AT92" s="9">
        <f t="shared" ref="AT92:AT95" si="168">AS92*2.1*24</f>
        <v>138.948133606195</v>
      </c>
      <c r="AU92" s="9">
        <f t="shared" ref="AU92:AU95" si="169">AT92/Y92</f>
        <v>52.894384209763039</v>
      </c>
      <c r="AV92" s="9">
        <f t="shared" ref="AV92:AV95" si="170">AT92/AA92</f>
        <v>0.61389293436778036</v>
      </c>
      <c r="AW92" s="9">
        <f t="shared" ref="AW92:AW95" si="171">AT92/AF92</f>
        <v>1.6197702753767289</v>
      </c>
    </row>
    <row r="93" spans="1:49" s="1" customFormat="1" x14ac:dyDescent="0.2">
      <c r="A93" s="9" t="s">
        <v>49</v>
      </c>
      <c r="B93" s="9">
        <v>150</v>
      </c>
      <c r="C93" s="14">
        <v>42885</v>
      </c>
      <c r="D93" s="9">
        <v>2017</v>
      </c>
      <c r="E93" s="9">
        <v>5</v>
      </c>
      <c r="F93" s="9">
        <v>30</v>
      </c>
      <c r="G93" s="9">
        <v>3</v>
      </c>
      <c r="H93" s="9">
        <v>120</v>
      </c>
      <c r="I93" s="9" t="s">
        <v>200</v>
      </c>
      <c r="J93" s="9" t="s">
        <v>201</v>
      </c>
      <c r="K93" s="1">
        <v>2</v>
      </c>
      <c r="L93" s="9" t="s">
        <v>202</v>
      </c>
      <c r="M93" s="9">
        <v>2</v>
      </c>
      <c r="N93" s="22">
        <v>3.0555555555555555E-2</v>
      </c>
      <c r="O93" s="22">
        <v>4.027777777777778E-2</v>
      </c>
      <c r="P93" s="27">
        <v>9.7222222222222293E-3</v>
      </c>
      <c r="Q93" s="9">
        <v>398.98547238547201</v>
      </c>
      <c r="R93" s="9">
        <v>100</v>
      </c>
      <c r="S93" s="9">
        <v>0.5</v>
      </c>
      <c r="T93" s="9" t="s">
        <v>205</v>
      </c>
      <c r="U93" s="9" t="s">
        <v>58</v>
      </c>
      <c r="V93" s="9">
        <v>2.61009</v>
      </c>
      <c r="W93" s="9">
        <v>0.30686110798890198</v>
      </c>
      <c r="X93" s="9">
        <v>1.3083634270664937E-2</v>
      </c>
      <c r="Y93" s="9">
        <v>1.3083634270664937</v>
      </c>
      <c r="Z93" s="9">
        <v>1.5382069234462457</v>
      </c>
      <c r="AA93" s="9">
        <v>153.82069234462458</v>
      </c>
      <c r="AB93" s="9">
        <v>9.6199999999999992</v>
      </c>
      <c r="AC93" s="1">
        <v>40.81</v>
      </c>
      <c r="AD93" s="9">
        <f t="shared" si="121"/>
        <v>4.2422037422037429</v>
      </c>
      <c r="AE93" s="9">
        <v>0.62774224545841284</v>
      </c>
      <c r="AF93" s="9">
        <v>62.774224545841285</v>
      </c>
      <c r="AG93" s="9">
        <v>0.14797550603552884</v>
      </c>
      <c r="AH93" s="9">
        <v>14.797550603552883</v>
      </c>
      <c r="AI93" s="27">
        <v>3.9009999999999998</v>
      </c>
      <c r="AJ93" s="27">
        <v>-19.908000000000001</v>
      </c>
      <c r="AK93" s="9">
        <v>0.64210999999999996</v>
      </c>
      <c r="AL93" s="9">
        <v>2.7924990779374697</v>
      </c>
      <c r="AM93" s="9">
        <v>0.72393161474929224</v>
      </c>
      <c r="AN93" s="9">
        <f t="shared" si="162"/>
        <v>4.3489418914788276</v>
      </c>
      <c r="AO93" s="9">
        <f t="shared" si="163"/>
        <v>1.127426164908337</v>
      </c>
      <c r="AP93" s="9">
        <f t="shared" si="164"/>
        <v>35.355717062590443</v>
      </c>
      <c r="AQ93" s="9">
        <f t="shared" si="165"/>
        <v>9.1656686822058582</v>
      </c>
      <c r="AR93" s="9">
        <f t="shared" si="166"/>
        <v>8.861404614860815</v>
      </c>
      <c r="AS93" s="9">
        <f t="shared" si="167"/>
        <v>2.2972437135131143</v>
      </c>
      <c r="AT93" s="9">
        <f t="shared" si="168"/>
        <v>115.78108316106096</v>
      </c>
      <c r="AU93" s="9">
        <f t="shared" si="169"/>
        <v>88.493059929576233</v>
      </c>
      <c r="AV93" s="9">
        <f t="shared" si="170"/>
        <v>0.75270161248306888</v>
      </c>
      <c r="AW93" s="9">
        <f t="shared" si="171"/>
        <v>1.8444048333326855</v>
      </c>
    </row>
    <row r="94" spans="1:49" s="1" customFormat="1" x14ac:dyDescent="0.2">
      <c r="A94" s="9" t="s">
        <v>49</v>
      </c>
      <c r="B94" s="9">
        <v>150</v>
      </c>
      <c r="C94" s="14">
        <v>42885</v>
      </c>
      <c r="D94" s="9">
        <v>2017</v>
      </c>
      <c r="E94" s="9">
        <v>5</v>
      </c>
      <c r="F94" s="9">
        <v>30</v>
      </c>
      <c r="G94" s="9">
        <v>3</v>
      </c>
      <c r="H94" s="9">
        <v>120</v>
      </c>
      <c r="I94" s="9" t="s">
        <v>200</v>
      </c>
      <c r="J94" s="9" t="s">
        <v>201</v>
      </c>
      <c r="K94" s="1">
        <v>2</v>
      </c>
      <c r="L94" s="9" t="s">
        <v>202</v>
      </c>
      <c r="M94" s="9">
        <v>2</v>
      </c>
      <c r="N94" s="22">
        <v>3.0555555555555555E-2</v>
      </c>
      <c r="O94" s="22">
        <v>4.027777777777778E-2</v>
      </c>
      <c r="P94" s="27">
        <v>9.7222222222222293E-3</v>
      </c>
      <c r="Q94" s="9">
        <v>398.98547238547201</v>
      </c>
      <c r="R94" s="9">
        <v>100</v>
      </c>
      <c r="S94" s="9">
        <v>0.5</v>
      </c>
      <c r="T94" s="9" t="s">
        <v>206</v>
      </c>
      <c r="U94" s="9" t="s">
        <v>60</v>
      </c>
      <c r="V94" s="9">
        <v>1.9475800000000001</v>
      </c>
      <c r="W94" s="9">
        <v>0.289059488332093</v>
      </c>
      <c r="X94" s="9">
        <v>9.7626612235063217E-3</v>
      </c>
      <c r="Y94" s="9">
        <v>0.97626612235063215</v>
      </c>
      <c r="Z94" s="9">
        <v>1.4489724981907302</v>
      </c>
      <c r="AA94" s="9">
        <v>144.89724981907301</v>
      </c>
      <c r="AB94" s="9">
        <v>9.36</v>
      </c>
      <c r="AC94" s="1">
        <v>40.44</v>
      </c>
      <c r="AD94" s="9">
        <f t="shared" si="121"/>
        <v>4.3205128205128203</v>
      </c>
      <c r="AE94" s="9">
        <v>0.58596447826833131</v>
      </c>
      <c r="AF94" s="9">
        <v>58.596447826833128</v>
      </c>
      <c r="AG94" s="9">
        <v>0.13562382583065233</v>
      </c>
      <c r="AH94" s="9">
        <v>13.562382583065233</v>
      </c>
      <c r="AI94" s="27">
        <v>3.274</v>
      </c>
      <c r="AJ94" s="27">
        <v>-19.760999999999999</v>
      </c>
      <c r="AK94" s="9">
        <v>0.56386999999999998</v>
      </c>
      <c r="AL94" s="9">
        <v>3.1603711213552756</v>
      </c>
      <c r="AM94" s="9">
        <v>0.96647470779438605</v>
      </c>
      <c r="AN94" s="9">
        <f t="shared" si="162"/>
        <v>5.6047867794975366</v>
      </c>
      <c r="AO94" s="9">
        <f t="shared" si="163"/>
        <v>1.71400270947982</v>
      </c>
      <c r="AP94" s="9">
        <f t="shared" si="164"/>
        <v>38.717330718122305</v>
      </c>
      <c r="AQ94" s="9">
        <f t="shared" si="165"/>
        <v>11.840166694197983</v>
      </c>
      <c r="AR94" s="9">
        <f t="shared" si="166"/>
        <v>9.703944979910526</v>
      </c>
      <c r="AS94" s="9">
        <f t="shared" si="167"/>
        <v>2.9675683737073104</v>
      </c>
      <c r="AT94" s="9">
        <f t="shared" si="168"/>
        <v>149.56544603484843</v>
      </c>
      <c r="AU94" s="9">
        <f t="shared" si="169"/>
        <v>153.20151197577977</v>
      </c>
      <c r="AV94" s="9">
        <f t="shared" si="170"/>
        <v>1.0322172865365242</v>
      </c>
      <c r="AW94" s="9">
        <f t="shared" si="171"/>
        <v>2.5524660893583686</v>
      </c>
    </row>
    <row r="95" spans="1:49" s="1" customFormat="1" ht="13.5" thickBot="1" x14ac:dyDescent="0.25">
      <c r="A95" s="9" t="s">
        <v>49</v>
      </c>
      <c r="B95" s="9">
        <v>150</v>
      </c>
      <c r="C95" s="14">
        <v>42885</v>
      </c>
      <c r="D95" s="9">
        <v>2017</v>
      </c>
      <c r="E95" s="9">
        <v>5</v>
      </c>
      <c r="F95" s="9">
        <v>30</v>
      </c>
      <c r="G95" s="9">
        <v>3</v>
      </c>
      <c r="H95" s="9">
        <v>120</v>
      </c>
      <c r="I95" s="9" t="s">
        <v>200</v>
      </c>
      <c r="J95" s="9" t="s">
        <v>201</v>
      </c>
      <c r="K95" s="1">
        <v>2</v>
      </c>
      <c r="L95" s="9" t="s">
        <v>202</v>
      </c>
      <c r="M95" s="9">
        <v>2</v>
      </c>
      <c r="N95" s="22">
        <v>3.0555555555555555E-2</v>
      </c>
      <c r="O95" s="22">
        <v>4.027777777777778E-2</v>
      </c>
      <c r="P95" s="27">
        <v>9.7222222222222293E-3</v>
      </c>
      <c r="Q95" s="9">
        <v>398.98547238547201</v>
      </c>
      <c r="R95" s="9">
        <v>100</v>
      </c>
      <c r="S95" s="9">
        <v>0.5</v>
      </c>
      <c r="T95" s="9" t="s">
        <v>207</v>
      </c>
      <c r="U95" s="9" t="s">
        <v>62</v>
      </c>
      <c r="V95" s="9">
        <v>1.31969</v>
      </c>
      <c r="W95" s="9">
        <v>0.166735494095439</v>
      </c>
      <c r="X95" s="9">
        <v>6.61522832954182E-3</v>
      </c>
      <c r="Y95" s="9">
        <v>0.66152283295418202</v>
      </c>
      <c r="Z95" s="9">
        <v>0.8357973191282051</v>
      </c>
      <c r="AA95" s="9">
        <v>83.579731912820506</v>
      </c>
      <c r="AB95" s="9">
        <v>8.57</v>
      </c>
      <c r="AC95" s="1">
        <v>39</v>
      </c>
      <c r="AD95" s="9">
        <f t="shared" si="121"/>
        <v>4.5507584597432906</v>
      </c>
      <c r="AE95" s="9">
        <v>0.32596095445999995</v>
      </c>
      <c r="AF95" s="9">
        <v>32.596095445999993</v>
      </c>
      <c r="AG95" s="9">
        <v>7.1627830249287178E-2</v>
      </c>
      <c r="AH95" s="9">
        <v>7.1627830249287179</v>
      </c>
      <c r="AI95" s="27">
        <v>2.149</v>
      </c>
      <c r="AJ95" s="27">
        <v>-19.667999999999999</v>
      </c>
      <c r="AK95" s="9">
        <v>0.63632</v>
      </c>
      <c r="AL95" s="9">
        <v>3.8278563511013779</v>
      </c>
      <c r="AM95" s="9">
        <v>1.6588500106942099</v>
      </c>
      <c r="AN95" s="9">
        <f t="shared" si="162"/>
        <v>6.0156153367824015</v>
      </c>
      <c r="AO95" s="9">
        <f t="shared" si="163"/>
        <v>2.6069430643295983</v>
      </c>
      <c r="AP95" s="9">
        <f t="shared" si="164"/>
        <v>24.952059981765046</v>
      </c>
      <c r="AQ95" s="9">
        <f t="shared" si="165"/>
        <v>10.813291088022153</v>
      </c>
      <c r="AR95" s="9">
        <f t="shared" si="166"/>
        <v>6.2538768222764007</v>
      </c>
      <c r="AS95" s="9">
        <f t="shared" si="167"/>
        <v>2.7101966954764469</v>
      </c>
      <c r="AT95" s="9">
        <f t="shared" si="168"/>
        <v>136.59391345201294</v>
      </c>
      <c r="AU95" s="9">
        <f t="shared" si="169"/>
        <v>206.48404960116264</v>
      </c>
      <c r="AV95" s="9">
        <f t="shared" si="170"/>
        <v>1.634294706693842</v>
      </c>
      <c r="AW95" s="9">
        <f t="shared" si="171"/>
        <v>4.1904992479329293</v>
      </c>
    </row>
    <row r="96" spans="1:49" s="3" customFormat="1" ht="13.5" thickBot="1" x14ac:dyDescent="0.25">
      <c r="A96" s="17" t="s">
        <v>208</v>
      </c>
      <c r="B96" s="17">
        <v>134</v>
      </c>
      <c r="C96" s="15">
        <v>43235</v>
      </c>
      <c r="D96" s="17">
        <v>2018</v>
      </c>
      <c r="E96" s="17">
        <v>5</v>
      </c>
      <c r="F96" s="17">
        <v>15</v>
      </c>
      <c r="G96" s="17">
        <v>2</v>
      </c>
      <c r="H96" s="17">
        <v>97</v>
      </c>
      <c r="I96" s="17" t="s">
        <v>209</v>
      </c>
      <c r="J96" s="17" t="s">
        <v>210</v>
      </c>
      <c r="K96" s="3">
        <v>1</v>
      </c>
      <c r="L96" s="17" t="s">
        <v>211</v>
      </c>
      <c r="M96" s="17">
        <v>2</v>
      </c>
      <c r="N96" s="33">
        <v>0.47013888888888888</v>
      </c>
      <c r="O96" s="33">
        <v>0.48125000000000001</v>
      </c>
      <c r="P96" s="34">
        <v>1.1111111111111099E-2</v>
      </c>
      <c r="Q96" s="17">
        <v>459.90264800264799</v>
      </c>
      <c r="R96" s="17">
        <v>135.19999999999999</v>
      </c>
      <c r="S96" s="17">
        <v>0.25</v>
      </c>
      <c r="T96" s="17" t="s">
        <v>212</v>
      </c>
      <c r="U96" s="17" t="s">
        <v>54</v>
      </c>
      <c r="V96" s="17">
        <v>0.30613000000000001</v>
      </c>
      <c r="W96" s="17">
        <v>4.5560000000000003E-2</v>
      </c>
      <c r="X96" s="17">
        <v>2.6625634910302791E-3</v>
      </c>
      <c r="Y96" s="17">
        <v>0.35997858398729371</v>
      </c>
      <c r="Z96" s="17">
        <v>0.39625777496925985</v>
      </c>
      <c r="AA96" s="17">
        <v>53.574051175843927</v>
      </c>
      <c r="AB96" s="17">
        <v>6.47638982509668</v>
      </c>
      <c r="AC96" s="3">
        <v>29.072540723089201</v>
      </c>
      <c r="AD96" s="17">
        <f t="shared" si="121"/>
        <v>4.4890041378346464</v>
      </c>
      <c r="AE96" s="17">
        <v>0.11520220299634523</v>
      </c>
      <c r="AF96" s="17">
        <v>15.575337845105874</v>
      </c>
      <c r="AG96" s="17">
        <v>2.5663198219263644E-2</v>
      </c>
      <c r="AH96" s="17">
        <v>3.4696643992444445</v>
      </c>
      <c r="AI96" s="17">
        <v>6.65442634774932</v>
      </c>
      <c r="AJ96" s="17">
        <v>-19.950389319313398</v>
      </c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:49" s="2" customFormat="1" x14ac:dyDescent="0.2">
      <c r="A97" s="10" t="s">
        <v>208</v>
      </c>
      <c r="B97" s="10">
        <v>134</v>
      </c>
      <c r="C97" s="13">
        <v>43235</v>
      </c>
      <c r="D97" s="10">
        <v>2018</v>
      </c>
      <c r="E97" s="10">
        <v>5</v>
      </c>
      <c r="F97" s="10">
        <v>15</v>
      </c>
      <c r="G97" s="10">
        <v>2</v>
      </c>
      <c r="H97" s="10">
        <v>97</v>
      </c>
      <c r="I97" s="10" t="s">
        <v>209</v>
      </c>
      <c r="J97" s="10" t="s">
        <v>210</v>
      </c>
      <c r="K97" s="2">
        <v>1</v>
      </c>
      <c r="L97" s="10" t="s">
        <v>211</v>
      </c>
      <c r="M97" s="10">
        <v>2</v>
      </c>
      <c r="N97" s="23">
        <v>0.47013888888888888</v>
      </c>
      <c r="O97" s="23">
        <v>0.48125000000000001</v>
      </c>
      <c r="P97" s="28">
        <v>1.1111111111111099E-2</v>
      </c>
      <c r="Q97" s="10">
        <v>459.90264800264799</v>
      </c>
      <c r="R97" s="10">
        <v>135.19999999999999</v>
      </c>
      <c r="S97" s="10">
        <v>0.25</v>
      </c>
      <c r="T97" s="10" t="s">
        <v>213</v>
      </c>
      <c r="U97" s="10" t="s">
        <v>56</v>
      </c>
      <c r="V97" s="10">
        <v>1.3668000000000002</v>
      </c>
      <c r="W97" s="10">
        <v>0.25251694832987698</v>
      </c>
      <c r="X97" s="10">
        <v>1.1887733249077792E-2</v>
      </c>
      <c r="Y97" s="10">
        <v>1.6072215352753176</v>
      </c>
      <c r="Z97" s="10">
        <v>2.1962643566116027</v>
      </c>
      <c r="AA97" s="10">
        <v>296.93494101388865</v>
      </c>
      <c r="AB97" s="10">
        <v>8.6137000225815594</v>
      </c>
      <c r="AC97" s="2">
        <v>37.7288787837889</v>
      </c>
      <c r="AD97" s="10">
        <f t="shared" si="121"/>
        <v>4.3801013135910676</v>
      </c>
      <c r="AE97" s="10">
        <v>0.82862591687755272</v>
      </c>
      <c r="AF97" s="10">
        <v>112.03022396184512</v>
      </c>
      <c r="AG97" s="10">
        <v>0.18917962338140434</v>
      </c>
      <c r="AH97" s="10">
        <v>25.577085081165865</v>
      </c>
      <c r="AI97" s="10">
        <v>6.842126245999661</v>
      </c>
      <c r="AJ97" s="10">
        <v>-20.401116716584198</v>
      </c>
      <c r="AK97" s="10">
        <v>0.91354000000000002</v>
      </c>
      <c r="AL97" s="10">
        <v>0.2780603474619478</v>
      </c>
      <c r="AM97" s="10">
        <v>0.38416442420551633</v>
      </c>
      <c r="AN97" s="10">
        <f t="shared" ref="AN97:AN100" si="172">AL97/AK97</f>
        <v>0.30437676233328348</v>
      </c>
      <c r="AO97" s="10">
        <f t="shared" ref="AO97:AO100" si="173">AM97/AK97</f>
        <v>0.42052282790629453</v>
      </c>
      <c r="AP97" s="10">
        <f t="shared" ref="AP97:AP100" si="174">AN97*V97/AK97/S97</f>
        <v>1.8215826729300608</v>
      </c>
      <c r="AQ97" s="10">
        <f t="shared" ref="AQ97:AQ100" si="175">AO97*V97/AK97/S97</f>
        <v>2.5166740424385292</v>
      </c>
      <c r="AR97" s="10">
        <f t="shared" ref="AR97:AR100" si="176">AP97/Q97*R97</f>
        <v>0.53550023782147516</v>
      </c>
      <c r="AS97" s="10">
        <f t="shared" ref="AS97:AS100" si="177">AQ97/Q97*R97</f>
        <v>0.73983990310864667</v>
      </c>
      <c r="AT97" s="10">
        <f t="shared" ref="AT97:AT100" si="178">AS97*2.1*24</f>
        <v>37.287931116675793</v>
      </c>
      <c r="AU97" s="10">
        <f t="shared" ref="AU97:AU100" si="179">AT97/Y97</f>
        <v>23.200243587010149</v>
      </c>
      <c r="AV97" s="10">
        <f t="shared" ref="AV97:AV100" si="180">AT97/AA97</f>
        <v>0.12557609754296889</v>
      </c>
      <c r="AW97" s="10">
        <f t="shared" ref="AW97:AW100" si="181">AT97/AF97</f>
        <v>0.33283813776338778</v>
      </c>
    </row>
    <row r="98" spans="1:49" s="2" customFormat="1" x14ac:dyDescent="0.2">
      <c r="A98" s="10" t="s">
        <v>208</v>
      </c>
      <c r="B98" s="10">
        <v>134</v>
      </c>
      <c r="C98" s="13">
        <v>43235</v>
      </c>
      <c r="D98" s="10">
        <v>2018</v>
      </c>
      <c r="E98" s="10">
        <v>5</v>
      </c>
      <c r="F98" s="10">
        <v>15</v>
      </c>
      <c r="G98" s="10">
        <v>2</v>
      </c>
      <c r="H98" s="10">
        <v>97</v>
      </c>
      <c r="I98" s="10" t="s">
        <v>209</v>
      </c>
      <c r="J98" s="10" t="s">
        <v>210</v>
      </c>
      <c r="K98" s="2">
        <v>1</v>
      </c>
      <c r="L98" s="10" t="s">
        <v>211</v>
      </c>
      <c r="M98" s="10">
        <v>2</v>
      </c>
      <c r="N98" s="23">
        <v>0.47013888888888888</v>
      </c>
      <c r="O98" s="23">
        <v>0.48125000000000001</v>
      </c>
      <c r="P98" s="28">
        <v>1.1111111111111099E-2</v>
      </c>
      <c r="Q98" s="10">
        <v>459.90264800264799</v>
      </c>
      <c r="R98" s="10">
        <v>135.19999999999999</v>
      </c>
      <c r="S98" s="10">
        <v>0.25</v>
      </c>
      <c r="T98" s="10" t="s">
        <v>214</v>
      </c>
      <c r="U98" s="10" t="s">
        <v>58</v>
      </c>
      <c r="V98" s="10">
        <v>4.0867699999999996</v>
      </c>
      <c r="W98" s="10">
        <v>0.536254863493135</v>
      </c>
      <c r="X98" s="10">
        <v>3.5544652919471509E-2</v>
      </c>
      <c r="Y98" s="10">
        <v>4.8056370747125472</v>
      </c>
      <c r="Z98" s="10">
        <v>4.6640728495222525</v>
      </c>
      <c r="AA98" s="10">
        <v>630.58264925540846</v>
      </c>
      <c r="AB98" s="10">
        <v>9.0018839262615291</v>
      </c>
      <c r="AC98" s="2">
        <v>38.715617406356401</v>
      </c>
      <c r="AD98" s="10">
        <f t="shared" si="121"/>
        <v>4.3008349944848652</v>
      </c>
      <c r="AE98" s="10">
        <v>1.80572459997478</v>
      </c>
      <c r="AF98" s="10">
        <v>244.13396591659023</v>
      </c>
      <c r="AG98" s="10">
        <v>0.41985442415027169</v>
      </c>
      <c r="AH98" s="10">
        <v>56.764318145116725</v>
      </c>
      <c r="AI98" s="10">
        <v>7.5842931341892701</v>
      </c>
      <c r="AJ98" s="10">
        <v>-20.468922093921599</v>
      </c>
      <c r="AK98" s="10">
        <v>1.0052399999999999</v>
      </c>
      <c r="AL98" s="10">
        <v>0.68188264569009738</v>
      </c>
      <c r="AM98" s="10">
        <v>0.73370952978515425</v>
      </c>
      <c r="AN98" s="10">
        <f t="shared" si="172"/>
        <v>0.67832820589122744</v>
      </c>
      <c r="AO98" s="10">
        <f t="shared" si="173"/>
        <v>0.72988493273760924</v>
      </c>
      <c r="AP98" s="10">
        <f t="shared" si="174"/>
        <v>11.030883617803079</v>
      </c>
      <c r="AQ98" s="10">
        <f t="shared" si="175"/>
        <v>11.869292294632443</v>
      </c>
      <c r="AR98" s="10">
        <f t="shared" si="176"/>
        <v>3.2428068670706787</v>
      </c>
      <c r="AS98" s="10">
        <f t="shared" si="177"/>
        <v>3.4892782748775706</v>
      </c>
      <c r="AT98" s="10">
        <f t="shared" si="178"/>
        <v>175.85962505382957</v>
      </c>
      <c r="AU98" s="10">
        <f t="shared" si="179"/>
        <v>36.594445714431892</v>
      </c>
      <c r="AV98" s="10">
        <f t="shared" si="180"/>
        <v>0.27888433857399103</v>
      </c>
      <c r="AW98" s="10">
        <f t="shared" si="181"/>
        <v>0.72034067194858509</v>
      </c>
    </row>
    <row r="99" spans="1:49" s="2" customFormat="1" x14ac:dyDescent="0.2">
      <c r="A99" s="10" t="s">
        <v>208</v>
      </c>
      <c r="B99" s="10">
        <v>134</v>
      </c>
      <c r="C99" s="13">
        <v>43235</v>
      </c>
      <c r="D99" s="10">
        <v>2018</v>
      </c>
      <c r="E99" s="10">
        <v>5</v>
      </c>
      <c r="F99" s="10">
        <v>15</v>
      </c>
      <c r="G99" s="10">
        <v>2</v>
      </c>
      <c r="H99" s="10">
        <v>97</v>
      </c>
      <c r="I99" s="10" t="s">
        <v>209</v>
      </c>
      <c r="J99" s="10" t="s">
        <v>210</v>
      </c>
      <c r="K99" s="2">
        <v>1</v>
      </c>
      <c r="L99" s="10" t="s">
        <v>211</v>
      </c>
      <c r="M99" s="10">
        <v>2</v>
      </c>
      <c r="N99" s="23">
        <v>0.47013888888888888</v>
      </c>
      <c r="O99" s="23">
        <v>0.48125000000000001</v>
      </c>
      <c r="P99" s="28">
        <v>1.1111111111111099E-2</v>
      </c>
      <c r="Q99" s="10">
        <v>459.90264800264799</v>
      </c>
      <c r="R99" s="10">
        <v>135.19999999999999</v>
      </c>
      <c r="S99" s="10">
        <v>0.25</v>
      </c>
      <c r="T99" s="10" t="s">
        <v>215</v>
      </c>
      <c r="U99" s="10" t="s">
        <v>60</v>
      </c>
      <c r="V99" s="10">
        <v>1.4708600000000001</v>
      </c>
      <c r="W99" s="10">
        <v>0.297179218959716</v>
      </c>
      <c r="X99" s="10">
        <v>1.2792794356700736E-2</v>
      </c>
      <c r="Y99" s="10">
        <v>1.7295857970259394</v>
      </c>
      <c r="Z99" s="10">
        <v>2.5847141367884006</v>
      </c>
      <c r="AA99" s="10">
        <v>349.45335129379174</v>
      </c>
      <c r="AB99" s="10">
        <v>9.3953542104138101</v>
      </c>
      <c r="AC99" s="2">
        <v>39.290289477637202</v>
      </c>
      <c r="AD99" s="10">
        <f t="shared" si="121"/>
        <v>4.1818848547602228</v>
      </c>
      <c r="AE99" s="10">
        <v>1.0155416665135741</v>
      </c>
      <c r="AF99" s="10">
        <v>137.30123331263522</v>
      </c>
      <c r="AG99" s="10">
        <v>0.24284304847790997</v>
      </c>
      <c r="AH99" s="10">
        <v>32.832380154213425</v>
      </c>
      <c r="AI99" s="10">
        <v>5.7037860874758399</v>
      </c>
      <c r="AJ99" s="10">
        <v>-20.261945634864599</v>
      </c>
      <c r="AK99" s="10">
        <v>0.38307999999999998</v>
      </c>
      <c r="AL99" s="10">
        <v>0.13495841036657724</v>
      </c>
      <c r="AM99" s="10">
        <v>0.10896899967810757</v>
      </c>
      <c r="AN99" s="10">
        <f t="shared" si="172"/>
        <v>0.3522982415333018</v>
      </c>
      <c r="AO99" s="10">
        <f t="shared" si="173"/>
        <v>0.28445494329672022</v>
      </c>
      <c r="AP99" s="10">
        <f t="shared" si="174"/>
        <v>5.4106859302670181</v>
      </c>
      <c r="AQ99" s="10">
        <f t="shared" si="175"/>
        <v>4.3687313135367436</v>
      </c>
      <c r="AR99" s="10">
        <f t="shared" si="176"/>
        <v>1.5906077969959609</v>
      </c>
      <c r="AS99" s="10">
        <f t="shared" si="177"/>
        <v>1.2842989188154597</v>
      </c>
      <c r="AT99" s="10">
        <f t="shared" si="178"/>
        <v>64.728665508299173</v>
      </c>
      <c r="AU99" s="10">
        <f t="shared" si="179"/>
        <v>37.424373870091628</v>
      </c>
      <c r="AV99" s="10">
        <f t="shared" si="180"/>
        <v>0.18522834383660158</v>
      </c>
      <c r="AW99" s="10">
        <f t="shared" si="181"/>
        <v>0.47143542666446303</v>
      </c>
    </row>
    <row r="100" spans="1:49" s="2" customFormat="1" x14ac:dyDescent="0.2">
      <c r="A100" s="10" t="s">
        <v>208</v>
      </c>
      <c r="B100" s="10">
        <v>134</v>
      </c>
      <c r="C100" s="13">
        <v>43235</v>
      </c>
      <c r="D100" s="10">
        <v>2018</v>
      </c>
      <c r="E100" s="10">
        <v>5</v>
      </c>
      <c r="F100" s="10">
        <v>15</v>
      </c>
      <c r="G100" s="10">
        <v>2</v>
      </c>
      <c r="H100" s="10">
        <v>97</v>
      </c>
      <c r="I100" s="10" t="s">
        <v>209</v>
      </c>
      <c r="J100" s="10" t="s">
        <v>210</v>
      </c>
      <c r="K100" s="2">
        <v>1</v>
      </c>
      <c r="L100" s="10" t="s">
        <v>211</v>
      </c>
      <c r="M100" s="10">
        <v>2</v>
      </c>
      <c r="N100" s="23">
        <v>0.47013888888888888</v>
      </c>
      <c r="O100" s="23">
        <v>0.48125000000000001</v>
      </c>
      <c r="P100" s="28">
        <v>1.1111111111111099E-2</v>
      </c>
      <c r="Q100" s="10">
        <v>459.90264800264799</v>
      </c>
      <c r="R100" s="10">
        <v>135.19999999999999</v>
      </c>
      <c r="S100" s="10">
        <v>0.25</v>
      </c>
      <c r="T100" s="10" t="s">
        <v>216</v>
      </c>
      <c r="U100" s="10" t="s">
        <v>62</v>
      </c>
      <c r="V100" s="10">
        <v>1.20851</v>
      </c>
      <c r="W100" s="10">
        <v>0.243982432819601</v>
      </c>
      <c r="X100" s="10">
        <v>1.0511007103338459E-2</v>
      </c>
      <c r="Y100" s="10">
        <v>1.4210881603713594</v>
      </c>
      <c r="Z100" s="10">
        <v>2.1220354688472782</v>
      </c>
      <c r="AA100" s="10">
        <v>286.89919538815201</v>
      </c>
      <c r="AB100" s="10">
        <v>8.5826703184918198</v>
      </c>
      <c r="AC100" s="2">
        <v>38.065483494223599</v>
      </c>
      <c r="AD100" s="10">
        <f t="shared" si="121"/>
        <v>4.4351562021681632</v>
      </c>
      <c r="AE100" s="10">
        <v>0.80776306113563101</v>
      </c>
      <c r="AF100" s="10">
        <v>109.2095658655373</v>
      </c>
      <c r="AG100" s="10">
        <v>0.18212730833262408</v>
      </c>
      <c r="AH100" s="10">
        <v>24.623612086570773</v>
      </c>
      <c r="AI100" s="10">
        <v>4.7883394443224301</v>
      </c>
      <c r="AJ100" s="10">
        <v>-20.417637003180801</v>
      </c>
      <c r="AK100" s="10">
        <v>0.39874999999999999</v>
      </c>
      <c r="AL100" s="10">
        <v>0.49053242720126544</v>
      </c>
      <c r="AM100" s="10">
        <v>0.21729009874084529</v>
      </c>
      <c r="AN100" s="10">
        <f t="shared" si="172"/>
        <v>1.2301753660219823</v>
      </c>
      <c r="AO100" s="10">
        <f t="shared" si="173"/>
        <v>0.54492814731246464</v>
      </c>
      <c r="AP100" s="10">
        <f t="shared" si="174"/>
        <v>14.913396680538943</v>
      </c>
      <c r="AQ100" s="10">
        <f t="shared" si="175"/>
        <v>6.6061553886754778</v>
      </c>
      <c r="AR100" s="10">
        <f t="shared" si="176"/>
        <v>4.3841696497412981</v>
      </c>
      <c r="AS100" s="10">
        <f t="shared" si="177"/>
        <v>1.9420462404986674</v>
      </c>
      <c r="AT100" s="10">
        <f t="shared" si="178"/>
        <v>97.879130521132822</v>
      </c>
      <c r="AU100" s="10">
        <f t="shared" si="179"/>
        <v>68.87618463836543</v>
      </c>
      <c r="AV100" s="10">
        <f t="shared" si="180"/>
        <v>0.34116209489089039</v>
      </c>
      <c r="AW100" s="10">
        <f t="shared" si="181"/>
        <v>0.89625052297749341</v>
      </c>
    </row>
    <row r="101" spans="1:49" s="1" customFormat="1" x14ac:dyDescent="0.2">
      <c r="A101" s="9" t="s">
        <v>208</v>
      </c>
      <c r="B101" s="9">
        <v>134</v>
      </c>
      <c r="C101" s="14">
        <v>43235</v>
      </c>
      <c r="D101" s="9">
        <v>2018</v>
      </c>
      <c r="E101" s="9">
        <v>5</v>
      </c>
      <c r="F101" s="9">
        <v>15</v>
      </c>
      <c r="G101" s="9">
        <v>2</v>
      </c>
      <c r="H101" s="9">
        <v>92</v>
      </c>
      <c r="I101" s="9" t="s">
        <v>217</v>
      </c>
      <c r="J101" s="9" t="s">
        <v>218</v>
      </c>
      <c r="K101" s="1">
        <v>2</v>
      </c>
      <c r="L101" s="9" t="s">
        <v>219</v>
      </c>
      <c r="M101" s="9">
        <v>2</v>
      </c>
      <c r="N101" s="22">
        <v>1.8055555555555557E-2</v>
      </c>
      <c r="O101" s="22">
        <v>2.6388888888888889E-2</v>
      </c>
      <c r="P101" s="27">
        <v>8.3333333333333297E-3</v>
      </c>
      <c r="Q101" s="9">
        <v>240.464643264643</v>
      </c>
      <c r="R101" s="9">
        <v>135.30000000000001</v>
      </c>
      <c r="S101" s="9">
        <v>0.5</v>
      </c>
      <c r="T101" s="9" t="s">
        <v>220</v>
      </c>
      <c r="U101" s="9" t="s">
        <v>54</v>
      </c>
      <c r="V101" s="9">
        <v>2.2397800000000001</v>
      </c>
      <c r="W101" s="9">
        <v>0.11138000000000001</v>
      </c>
      <c r="X101" s="9">
        <v>1.8628767785499455E-2</v>
      </c>
      <c r="Y101" s="9">
        <v>2.5204722813780762</v>
      </c>
      <c r="Z101" s="9">
        <v>0.92637319555890729</v>
      </c>
      <c r="AA101" s="9">
        <v>125.33829335912017</v>
      </c>
      <c r="AB101" s="9">
        <v>7.4521655068432304</v>
      </c>
      <c r="AC101" s="1">
        <v>28.733760012263801</v>
      </c>
      <c r="AD101" s="9">
        <f t="shared" si="121"/>
        <v>3.8557597769236267</v>
      </c>
      <c r="AE101" s="9">
        <v>0.26618185082983564</v>
      </c>
      <c r="AF101" s="9">
        <v>36.014404417276765</v>
      </c>
      <c r="AG101" s="9">
        <v>6.903486374408227E-2</v>
      </c>
      <c r="AH101" s="9">
        <v>9.3404170645743321</v>
      </c>
      <c r="AI101" s="9">
        <v>6.5693488767509196</v>
      </c>
      <c r="AJ101" s="9">
        <v>-19.6479980803988</v>
      </c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spans="1:49" s="1" customFormat="1" x14ac:dyDescent="0.2">
      <c r="A102" s="9" t="s">
        <v>208</v>
      </c>
      <c r="B102" s="9">
        <v>134</v>
      </c>
      <c r="C102" s="14">
        <v>43235</v>
      </c>
      <c r="D102" s="9">
        <v>2018</v>
      </c>
      <c r="E102" s="9">
        <v>5</v>
      </c>
      <c r="F102" s="9">
        <v>15</v>
      </c>
      <c r="G102" s="9">
        <v>2</v>
      </c>
      <c r="H102" s="9">
        <v>92</v>
      </c>
      <c r="I102" s="9" t="s">
        <v>217</v>
      </c>
      <c r="J102" s="9" t="s">
        <v>218</v>
      </c>
      <c r="K102" s="1">
        <v>2</v>
      </c>
      <c r="L102" s="9" t="s">
        <v>219</v>
      </c>
      <c r="M102" s="9">
        <v>2</v>
      </c>
      <c r="N102" s="22">
        <v>1.8055555555555557E-2</v>
      </c>
      <c r="O102" s="22">
        <v>2.6388888888888889E-2</v>
      </c>
      <c r="P102" s="27">
        <v>8.3333333333333297E-3</v>
      </c>
      <c r="Q102" s="9">
        <v>240.464643264643</v>
      </c>
      <c r="R102" s="9">
        <v>135.30000000000001</v>
      </c>
      <c r="S102" s="9">
        <v>0.5</v>
      </c>
      <c r="T102" s="9" t="s">
        <v>221</v>
      </c>
      <c r="U102" s="9" t="s">
        <v>56</v>
      </c>
      <c r="V102" s="9">
        <v>6.6520700000000001</v>
      </c>
      <c r="W102" s="9">
        <v>0.69968629259286796</v>
      </c>
      <c r="X102" s="9">
        <v>5.532680322303412E-2</v>
      </c>
      <c r="Y102" s="9">
        <v>7.4857164760765169</v>
      </c>
      <c r="Z102" s="9">
        <v>5.8194525656133926</v>
      </c>
      <c r="AA102" s="9">
        <v>787.37193212749207</v>
      </c>
      <c r="AB102" s="9">
        <v>8.4016663883318099</v>
      </c>
      <c r="AC102" s="1">
        <v>32.802759791449198</v>
      </c>
      <c r="AD102" s="9">
        <f t="shared" si="121"/>
        <v>3.9043159148767796</v>
      </c>
      <c r="AE102" s="9">
        <v>1.9089410462754886</v>
      </c>
      <c r="AF102" s="9">
        <v>258.27972356107364</v>
      </c>
      <c r="AG102" s="9">
        <v>0.48893099019005359</v>
      </c>
      <c r="AH102" s="9">
        <v>66.152362972714258</v>
      </c>
      <c r="AI102" s="9">
        <v>8.2898172781986794</v>
      </c>
      <c r="AJ102" s="9">
        <v>-20.498549719877399</v>
      </c>
      <c r="AK102" s="9">
        <v>1.6797</v>
      </c>
      <c r="AL102" s="9">
        <v>0.92133479431578746</v>
      </c>
      <c r="AM102" s="9">
        <v>1.4358354801821318</v>
      </c>
      <c r="AN102" s="9">
        <f t="shared" ref="AN102:AN105" si="182">AL102/AK102</f>
        <v>0.54851151653020624</v>
      </c>
      <c r="AO102" s="9">
        <f t="shared" ref="AO102:AO105" si="183">AM102/AK102</f>
        <v>0.85481662212426734</v>
      </c>
      <c r="AP102" s="9">
        <f t="shared" ref="AP102:AP105" si="184">AN102*V102/AK102/S102</f>
        <v>4.3445103337085067</v>
      </c>
      <c r="AQ102" s="9">
        <f t="shared" ref="AQ102:AQ105" si="185">AO102*V102/AK102/S102</f>
        <v>6.7706138090542067</v>
      </c>
      <c r="AR102" s="9">
        <f t="shared" ref="AR102:AR105" si="186">AP102/Q102*R102</f>
        <v>2.4444851441375732</v>
      </c>
      <c r="AS102" s="9">
        <f t="shared" ref="AS102:AS105" si="187">AQ102/Q102*R102</f>
        <v>3.809558178400728</v>
      </c>
      <c r="AT102" s="9">
        <f t="shared" ref="AT102:AT105" si="188">AS102*2.1*24</f>
        <v>192.00173219139668</v>
      </c>
      <c r="AU102" s="9">
        <f t="shared" ref="AU102:AU105" si="189">AT102/Y102</f>
        <v>25.649078856380946</v>
      </c>
      <c r="AV102" s="9">
        <f t="shared" ref="AV102:AV105" si="190">AT102/AA102</f>
        <v>0.24385137996042711</v>
      </c>
      <c r="AW102" s="9">
        <f t="shared" ref="AW102:AW105" si="191">AT102/AF102</f>
        <v>0.74338678059640773</v>
      </c>
    </row>
    <row r="103" spans="1:49" s="1" customFormat="1" x14ac:dyDescent="0.2">
      <c r="A103" s="9" t="s">
        <v>208</v>
      </c>
      <c r="B103" s="9">
        <v>134</v>
      </c>
      <c r="C103" s="14">
        <v>43235</v>
      </c>
      <c r="D103" s="9">
        <v>2018</v>
      </c>
      <c r="E103" s="9">
        <v>5</v>
      </c>
      <c r="F103" s="9">
        <v>15</v>
      </c>
      <c r="G103" s="9">
        <v>2</v>
      </c>
      <c r="H103" s="9">
        <v>92</v>
      </c>
      <c r="I103" s="9" t="s">
        <v>217</v>
      </c>
      <c r="J103" s="9" t="s">
        <v>218</v>
      </c>
      <c r="K103" s="1">
        <v>2</v>
      </c>
      <c r="L103" s="9" t="s">
        <v>219</v>
      </c>
      <c r="M103" s="9">
        <v>2</v>
      </c>
      <c r="N103" s="22">
        <v>1.8055555555555557E-2</v>
      </c>
      <c r="O103" s="22">
        <v>2.6388888888888889E-2</v>
      </c>
      <c r="P103" s="27">
        <v>8.3333333333333297E-3</v>
      </c>
      <c r="Q103" s="9">
        <v>240.464643264643</v>
      </c>
      <c r="R103" s="9">
        <v>135.30000000000001</v>
      </c>
      <c r="S103" s="9">
        <v>0.5</v>
      </c>
      <c r="T103" s="9" t="s">
        <v>222</v>
      </c>
      <c r="U103" s="9" t="s">
        <v>58</v>
      </c>
      <c r="V103" s="9">
        <v>3.1182599999999998</v>
      </c>
      <c r="W103" s="9">
        <v>0.48211617461805001</v>
      </c>
      <c r="X103" s="9">
        <v>2.5935288927846273E-2</v>
      </c>
      <c r="Y103" s="9">
        <v>3.509044591937601</v>
      </c>
      <c r="Z103" s="9">
        <v>4.0098716224776361</v>
      </c>
      <c r="AA103" s="9">
        <v>542.53563052122422</v>
      </c>
      <c r="AB103" s="9">
        <v>8.9712861410391191</v>
      </c>
      <c r="AC103" s="1">
        <v>38.405509653848902</v>
      </c>
      <c r="AD103" s="9">
        <f t="shared" si="121"/>
        <v>4.2809368746096528</v>
      </c>
      <c r="AE103" s="9">
        <v>1.5400116330775961</v>
      </c>
      <c r="AF103" s="9">
        <v>208.36357395539878</v>
      </c>
      <c r="AG103" s="9">
        <v>0.35973705714079662</v>
      </c>
      <c r="AH103" s="9">
        <v>48.672423831149786</v>
      </c>
      <c r="AI103" s="9">
        <v>6.4709400050792603</v>
      </c>
      <c r="AJ103" s="9">
        <v>-20.251494496002401</v>
      </c>
      <c r="AK103" s="9">
        <v>0.82411000000000001</v>
      </c>
      <c r="AL103" s="9">
        <v>0.48951947961873798</v>
      </c>
      <c r="AM103" s="9">
        <v>0.73498136838516925</v>
      </c>
      <c r="AN103" s="9">
        <f t="shared" si="182"/>
        <v>0.59399774255710769</v>
      </c>
      <c r="AO103" s="9">
        <f t="shared" si="183"/>
        <v>0.89184862261733178</v>
      </c>
      <c r="AP103" s="9">
        <f t="shared" si="184"/>
        <v>4.4951266231598366</v>
      </c>
      <c r="AQ103" s="9">
        <f t="shared" si="185"/>
        <v>6.7491375810576768</v>
      </c>
      <c r="AR103" s="9">
        <f t="shared" si="186"/>
        <v>2.5292310081702225</v>
      </c>
      <c r="AS103" s="9">
        <f t="shared" si="187"/>
        <v>3.7974743493251468</v>
      </c>
      <c r="AT103" s="9">
        <f t="shared" si="188"/>
        <v>191.39270720598739</v>
      </c>
      <c r="AU103" s="9">
        <f t="shared" si="189"/>
        <v>54.542683112586332</v>
      </c>
      <c r="AV103" s="9">
        <f t="shared" si="190"/>
        <v>0.35277444731530866</v>
      </c>
      <c r="AW103" s="9">
        <f t="shared" si="191"/>
        <v>0.91855166223514628</v>
      </c>
    </row>
    <row r="104" spans="1:49" s="1" customFormat="1" x14ac:dyDescent="0.2">
      <c r="A104" s="9" t="s">
        <v>208</v>
      </c>
      <c r="B104" s="9">
        <v>134</v>
      </c>
      <c r="C104" s="14">
        <v>43235</v>
      </c>
      <c r="D104" s="9">
        <v>2018</v>
      </c>
      <c r="E104" s="9">
        <v>5</v>
      </c>
      <c r="F104" s="9">
        <v>15</v>
      </c>
      <c r="G104" s="9">
        <v>2</v>
      </c>
      <c r="H104" s="9">
        <v>92</v>
      </c>
      <c r="I104" s="9" t="s">
        <v>217</v>
      </c>
      <c r="J104" s="9" t="s">
        <v>218</v>
      </c>
      <c r="K104" s="1">
        <v>2</v>
      </c>
      <c r="L104" s="9" t="s">
        <v>219</v>
      </c>
      <c r="M104" s="9">
        <v>2</v>
      </c>
      <c r="N104" s="22">
        <v>1.8055555555555557E-2</v>
      </c>
      <c r="O104" s="22">
        <v>2.6388888888888889E-2</v>
      </c>
      <c r="P104" s="27">
        <v>8.3333333333333297E-3</v>
      </c>
      <c r="Q104" s="9">
        <v>240.464643264643</v>
      </c>
      <c r="R104" s="9">
        <v>135.30000000000001</v>
      </c>
      <c r="S104" s="9">
        <v>0.5</v>
      </c>
      <c r="T104" s="9" t="s">
        <v>223</v>
      </c>
      <c r="U104" s="9" t="s">
        <v>60</v>
      </c>
      <c r="V104" s="9">
        <v>1.93058</v>
      </c>
      <c r="W104" s="9">
        <v>0.34753547781876698</v>
      </c>
      <c r="X104" s="9">
        <v>1.6057079941480652E-2</v>
      </c>
      <c r="Y104" s="9">
        <v>2.1725229160823325</v>
      </c>
      <c r="Z104" s="9">
        <v>2.8905328708660702</v>
      </c>
      <c r="AA104" s="9">
        <v>391.08909742817934</v>
      </c>
      <c r="AB104" s="9">
        <v>9.4540065632253594</v>
      </c>
      <c r="AC104" s="1">
        <v>40.501604369051599</v>
      </c>
      <c r="AD104" s="9">
        <f t="shared" si="121"/>
        <v>4.2840677228421491</v>
      </c>
      <c r="AE104" s="9">
        <v>1.1707121875155651</v>
      </c>
      <c r="AF104" s="9">
        <v>158.39735897085598</v>
      </c>
      <c r="AG104" s="9">
        <v>0.27327116732386469</v>
      </c>
      <c r="AH104" s="9">
        <v>36.973588938918894</v>
      </c>
      <c r="AI104" s="9">
        <v>5.3255817318063396</v>
      </c>
      <c r="AJ104" s="9">
        <v>-20.435384078518101</v>
      </c>
      <c r="AK104" s="9">
        <v>0.43968000000000002</v>
      </c>
      <c r="AL104" s="9">
        <v>0.17963658787181802</v>
      </c>
      <c r="AM104" s="9">
        <v>0.2338588109885468</v>
      </c>
      <c r="AN104" s="9">
        <f t="shared" si="182"/>
        <v>0.40856210851486996</v>
      </c>
      <c r="AO104" s="9">
        <f t="shared" si="183"/>
        <v>0.53188412251761918</v>
      </c>
      <c r="AP104" s="9">
        <f t="shared" si="184"/>
        <v>3.5878904451266265</v>
      </c>
      <c r="AQ104" s="9">
        <f t="shared" si="185"/>
        <v>4.6708735864722764</v>
      </c>
      <c r="AR104" s="9">
        <f t="shared" si="186"/>
        <v>2.0187648821676483</v>
      </c>
      <c r="AS104" s="9">
        <f t="shared" si="187"/>
        <v>2.6281169142782721</v>
      </c>
      <c r="AT104" s="9">
        <f t="shared" si="188"/>
        <v>132.45709247962492</v>
      </c>
      <c r="AU104" s="9">
        <f t="shared" si="189"/>
        <v>60.969249851910497</v>
      </c>
      <c r="AV104" s="9">
        <f t="shared" si="190"/>
        <v>0.33868776539839412</v>
      </c>
      <c r="AW104" s="9">
        <f t="shared" si="191"/>
        <v>0.83623296082857113</v>
      </c>
    </row>
    <row r="105" spans="1:49" s="1" customFormat="1" x14ac:dyDescent="0.2">
      <c r="A105" s="9" t="s">
        <v>208</v>
      </c>
      <c r="B105" s="9">
        <v>134</v>
      </c>
      <c r="C105" s="14">
        <v>43235</v>
      </c>
      <c r="D105" s="9">
        <v>2018</v>
      </c>
      <c r="E105" s="9">
        <v>5</v>
      </c>
      <c r="F105" s="9">
        <v>15</v>
      </c>
      <c r="G105" s="9">
        <v>2</v>
      </c>
      <c r="H105" s="9">
        <v>92</v>
      </c>
      <c r="I105" s="9" t="s">
        <v>217</v>
      </c>
      <c r="J105" s="9" t="s">
        <v>218</v>
      </c>
      <c r="K105" s="1">
        <v>2</v>
      </c>
      <c r="L105" s="9" t="s">
        <v>219</v>
      </c>
      <c r="M105" s="9">
        <v>2</v>
      </c>
      <c r="N105" s="22">
        <v>1.8055555555555557E-2</v>
      </c>
      <c r="O105" s="22">
        <v>2.6388888888888889E-2</v>
      </c>
      <c r="P105" s="27">
        <v>8.3333333333333297E-3</v>
      </c>
      <c r="Q105" s="9">
        <v>240.464643264643</v>
      </c>
      <c r="R105" s="9">
        <v>135.30000000000001</v>
      </c>
      <c r="S105" s="9">
        <v>0.5</v>
      </c>
      <c r="T105" s="9" t="s">
        <v>224</v>
      </c>
      <c r="U105" s="9" t="s">
        <v>62</v>
      </c>
      <c r="V105" s="9">
        <v>1.6925600000000001</v>
      </c>
      <c r="W105" s="9">
        <v>0.244631388933083</v>
      </c>
      <c r="X105" s="9">
        <v>1.4077412604374073E-2</v>
      </c>
      <c r="Y105" s="9">
        <v>1.9046739253718121</v>
      </c>
      <c r="Z105" s="9">
        <v>2.0346557864962649</v>
      </c>
      <c r="AA105" s="9">
        <v>275.28892791294464</v>
      </c>
      <c r="AB105" s="9">
        <v>7.9326196617287899</v>
      </c>
      <c r="AC105" s="1">
        <v>34.986661131228303</v>
      </c>
      <c r="AD105" s="9">
        <f t="shared" si="121"/>
        <v>4.410480096508687</v>
      </c>
      <c r="AE105" s="9">
        <v>0.71185812520837632</v>
      </c>
      <c r="AF105" s="9">
        <v>96.314404340693329</v>
      </c>
      <c r="AG105" s="9">
        <v>0.16140150496810526</v>
      </c>
      <c r="AH105" s="9">
        <v>21.837623622184644</v>
      </c>
      <c r="AI105" s="9">
        <v>4.8686714159785396</v>
      </c>
      <c r="AJ105" s="9">
        <v>-20.443713644722202</v>
      </c>
      <c r="AK105" s="9">
        <v>0.43547999999999992</v>
      </c>
      <c r="AL105" s="9">
        <v>0.36151219504868065</v>
      </c>
      <c r="AM105" s="9">
        <v>0.26539427111897373</v>
      </c>
      <c r="AN105" s="9">
        <f t="shared" si="182"/>
        <v>0.83014649363617321</v>
      </c>
      <c r="AO105" s="9">
        <f t="shared" si="183"/>
        <v>0.60942929897807885</v>
      </c>
      <c r="AP105" s="9">
        <f t="shared" si="184"/>
        <v>6.4529840602041038</v>
      </c>
      <c r="AQ105" s="9">
        <f t="shared" si="185"/>
        <v>4.737281410298233</v>
      </c>
      <c r="AR105" s="9">
        <f t="shared" si="186"/>
        <v>3.6308404075219438</v>
      </c>
      <c r="AS105" s="9">
        <f t="shared" si="187"/>
        <v>2.6654819856736687</v>
      </c>
      <c r="AT105" s="9">
        <f t="shared" si="188"/>
        <v>134.34029207795291</v>
      </c>
      <c r="AU105" s="9">
        <f t="shared" si="189"/>
        <v>70.531911152051023</v>
      </c>
      <c r="AV105" s="9">
        <f t="shared" si="190"/>
        <v>0.48799743998580175</v>
      </c>
      <c r="AW105" s="9">
        <f t="shared" si="191"/>
        <v>1.394809976737752</v>
      </c>
    </row>
    <row r="106" spans="1:49" s="2" customFormat="1" x14ac:dyDescent="0.2">
      <c r="A106" s="10" t="s">
        <v>208</v>
      </c>
      <c r="B106" s="10">
        <v>136</v>
      </c>
      <c r="C106" s="13">
        <v>43237</v>
      </c>
      <c r="D106" s="10">
        <v>2018</v>
      </c>
      <c r="E106" s="10">
        <v>5</v>
      </c>
      <c r="F106" s="10">
        <v>17</v>
      </c>
      <c r="G106" s="10">
        <v>2</v>
      </c>
      <c r="H106" s="10">
        <v>113</v>
      </c>
      <c r="I106" s="10" t="s">
        <v>225</v>
      </c>
      <c r="J106" s="10" t="s">
        <v>226</v>
      </c>
      <c r="K106" s="2">
        <v>2</v>
      </c>
      <c r="L106" s="10" t="s">
        <v>227</v>
      </c>
      <c r="M106" s="10">
        <v>2</v>
      </c>
      <c r="N106" s="23">
        <v>1.2499999999999999E-2</v>
      </c>
      <c r="O106" s="23">
        <v>2.5694444444444447E-2</v>
      </c>
      <c r="P106" s="28">
        <v>1.3194444444444399E-2</v>
      </c>
      <c r="Q106" s="10">
        <v>499.032221032221</v>
      </c>
      <c r="R106" s="10">
        <v>135.6</v>
      </c>
      <c r="S106" s="10">
        <v>0.25</v>
      </c>
      <c r="T106" s="10" t="s">
        <v>228</v>
      </c>
      <c r="U106" s="10" t="s">
        <v>54</v>
      </c>
      <c r="V106" s="10">
        <v>1.52616</v>
      </c>
      <c r="W106" s="10">
        <v>0.20441999999999999</v>
      </c>
      <c r="X106" s="10">
        <v>1.2232957598154452E-2</v>
      </c>
      <c r="Y106" s="10">
        <v>1.6587890503097436</v>
      </c>
      <c r="Z106" s="10">
        <v>1.6385314725944415</v>
      </c>
      <c r="AA106" s="10">
        <v>222.18486768380626</v>
      </c>
      <c r="AB106" s="10">
        <v>9.6594666488338099</v>
      </c>
      <c r="AC106" s="2">
        <v>36.7625719365045</v>
      </c>
      <c r="AD106" s="10">
        <f t="shared" si="121"/>
        <v>3.8058593991773715</v>
      </c>
      <c r="AE106" s="10">
        <v>0.60236631131479812</v>
      </c>
      <c r="AF106" s="10">
        <v>81.680871814286618</v>
      </c>
      <c r="AG106" s="10">
        <v>0.15827340112590557</v>
      </c>
      <c r="AH106" s="10">
        <v>21.461873192672794</v>
      </c>
      <c r="AI106" s="10">
        <v>5.4316688726608904</v>
      </c>
      <c r="AJ106" s="10">
        <v>-20.041554844033602</v>
      </c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s="2" customFormat="1" x14ac:dyDescent="0.2">
      <c r="A107" s="10" t="s">
        <v>208</v>
      </c>
      <c r="B107" s="10">
        <v>136</v>
      </c>
      <c r="C107" s="13">
        <v>43237</v>
      </c>
      <c r="D107" s="10">
        <v>2018</v>
      </c>
      <c r="E107" s="10">
        <v>5</v>
      </c>
      <c r="F107" s="10">
        <v>17</v>
      </c>
      <c r="G107" s="10">
        <v>2</v>
      </c>
      <c r="H107" s="10">
        <v>113</v>
      </c>
      <c r="I107" s="10" t="s">
        <v>225</v>
      </c>
      <c r="J107" s="10" t="s">
        <v>226</v>
      </c>
      <c r="K107" s="2">
        <v>2</v>
      </c>
      <c r="L107" s="10" t="s">
        <v>227</v>
      </c>
      <c r="M107" s="10">
        <v>2</v>
      </c>
      <c r="N107" s="23">
        <v>1.2499999999999999E-2</v>
      </c>
      <c r="O107" s="23">
        <v>2.5694444444444447E-2</v>
      </c>
      <c r="P107" s="28">
        <v>1.3194444444444399E-2</v>
      </c>
      <c r="Q107" s="10">
        <v>499.032221032221</v>
      </c>
      <c r="R107" s="10">
        <v>135.6</v>
      </c>
      <c r="S107" s="10">
        <v>0.25</v>
      </c>
      <c r="T107" s="10" t="s">
        <v>229</v>
      </c>
      <c r="U107" s="10" t="s">
        <v>56</v>
      </c>
      <c r="V107" s="10">
        <v>5.5077999999999996</v>
      </c>
      <c r="W107" s="10">
        <v>0.73841257726771004</v>
      </c>
      <c r="X107" s="10">
        <v>4.4147850722804353E-2</v>
      </c>
      <c r="Y107" s="10">
        <v>5.9864485580122704</v>
      </c>
      <c r="Z107" s="10">
        <v>5.9187567146693958</v>
      </c>
      <c r="AA107" s="10">
        <v>802.58341050916999</v>
      </c>
      <c r="AB107" s="10">
        <v>8.3782429394375502</v>
      </c>
      <c r="AC107" s="2">
        <v>33.884883340998599</v>
      </c>
      <c r="AD107" s="10">
        <f t="shared" si="121"/>
        <v>4.0443901646128877</v>
      </c>
      <c r="AE107" s="10">
        <v>2.0055638080032461</v>
      </c>
      <c r="AF107" s="10">
        <v>271.95445236524017</v>
      </c>
      <c r="AG107" s="10">
        <v>0.49588781654927461</v>
      </c>
      <c r="AH107" s="10">
        <v>67.24238792408164</v>
      </c>
      <c r="AI107" s="10">
        <v>6.4028717309610803</v>
      </c>
      <c r="AJ107" s="10">
        <v>-20.514940845296199</v>
      </c>
      <c r="AK107" s="10">
        <v>1.09619</v>
      </c>
      <c r="AL107" s="10">
        <v>0.73028602450931723</v>
      </c>
      <c r="AM107" s="10">
        <v>1.4921527728923958</v>
      </c>
      <c r="AN107" s="10">
        <f t="shared" ref="AN107:AN115" si="192">AL107/AK107</f>
        <v>0.66620387388072988</v>
      </c>
      <c r="AO107" s="10">
        <f t="shared" ref="AO107:AO115" si="193">AM107/AK107</f>
        <v>1.3612172824897106</v>
      </c>
      <c r="AP107" s="10">
        <f t="shared" ref="AP107:AP115" si="194">AN107*V107/AK107/S107</f>
        <v>13.389349279085865</v>
      </c>
      <c r="AQ107" s="10">
        <f t="shared" ref="AQ107:AQ115" si="195">AO107*V107/AK107/S107</f>
        <v>27.357711887526168</v>
      </c>
      <c r="AR107" s="10">
        <f t="shared" ref="AR107:AR115" si="196">AP107/Q107*R107</f>
        <v>3.6382335362806475</v>
      </c>
      <c r="AS107" s="10">
        <f t="shared" ref="AS107:AS115" si="197">AQ107/Q107*R107</f>
        <v>7.4338000145065255</v>
      </c>
      <c r="AT107" s="10">
        <f t="shared" ref="AT107:AT115" si="198">AS107*2.1*24</f>
        <v>374.66352073112887</v>
      </c>
      <c r="AU107" s="10">
        <f t="shared" ref="AU107:AU115" si="199">AT107/Y107</f>
        <v>62.585273572538888</v>
      </c>
      <c r="AV107" s="10">
        <f t="shared" ref="AV107:AV115" si="200">AT107/AA107</f>
        <v>0.46682191012824092</v>
      </c>
      <c r="AW107" s="10">
        <f t="shared" ref="AW107:AW115" si="201">AT107/AF107</f>
        <v>1.3776701115668752</v>
      </c>
    </row>
    <row r="108" spans="1:49" s="2" customFormat="1" x14ac:dyDescent="0.2">
      <c r="A108" s="10" t="s">
        <v>208</v>
      </c>
      <c r="B108" s="10">
        <v>136</v>
      </c>
      <c r="C108" s="13">
        <v>43237</v>
      </c>
      <c r="D108" s="10">
        <v>2018</v>
      </c>
      <c r="E108" s="10">
        <v>5</v>
      </c>
      <c r="F108" s="10">
        <v>17</v>
      </c>
      <c r="G108" s="10">
        <v>2</v>
      </c>
      <c r="H108" s="10">
        <v>113</v>
      </c>
      <c r="I108" s="10" t="s">
        <v>225</v>
      </c>
      <c r="J108" s="10" t="s">
        <v>226</v>
      </c>
      <c r="K108" s="2">
        <v>2</v>
      </c>
      <c r="L108" s="10" t="s">
        <v>227</v>
      </c>
      <c r="M108" s="10">
        <v>2</v>
      </c>
      <c r="N108" s="23">
        <v>1.2499999999999999E-2</v>
      </c>
      <c r="O108" s="23">
        <v>2.5694444444444447E-2</v>
      </c>
      <c r="P108" s="28">
        <v>1.3194444444444399E-2</v>
      </c>
      <c r="Q108" s="10">
        <v>499.032221032221</v>
      </c>
      <c r="R108" s="10">
        <v>135.6</v>
      </c>
      <c r="S108" s="10">
        <v>0.25</v>
      </c>
      <c r="T108" s="10" t="s">
        <v>230</v>
      </c>
      <c r="U108" s="10" t="s">
        <v>58</v>
      </c>
      <c r="V108" s="10">
        <v>2.61476</v>
      </c>
      <c r="W108" s="10">
        <v>0.35980727843890498</v>
      </c>
      <c r="X108" s="10">
        <v>2.0958646674890141E-2</v>
      </c>
      <c r="Y108" s="10">
        <v>2.8419924891151029</v>
      </c>
      <c r="Z108" s="10">
        <v>2.8840404549001923</v>
      </c>
      <c r="AA108" s="10">
        <v>391.07588568446607</v>
      </c>
      <c r="AB108" s="10">
        <v>9.3605299403161304</v>
      </c>
      <c r="AC108" s="2">
        <v>38.625522753032897</v>
      </c>
      <c r="AD108" s="10">
        <f t="shared" si="121"/>
        <v>4.1264247857027216</v>
      </c>
      <c r="AE108" s="10">
        <v>1.1139757021141472</v>
      </c>
      <c r="AF108" s="10">
        <v>151.05510520667835</v>
      </c>
      <c r="AG108" s="10">
        <v>0.26996147027176198</v>
      </c>
      <c r="AH108" s="10">
        <v>36.606775368850926</v>
      </c>
      <c r="AI108" s="10">
        <v>6.1160306891248402</v>
      </c>
      <c r="AJ108" s="10">
        <v>-20.777289439200601</v>
      </c>
      <c r="AK108" s="10">
        <v>0.61565000000000003</v>
      </c>
      <c r="AL108" s="10">
        <v>0.5663296314609253</v>
      </c>
      <c r="AM108" s="10">
        <v>0.65733528464107782</v>
      </c>
      <c r="AN108" s="10">
        <f t="shared" si="192"/>
        <v>0.91988894901474094</v>
      </c>
      <c r="AO108" s="10">
        <f t="shared" si="193"/>
        <v>1.0677093878682333</v>
      </c>
      <c r="AP108" s="10">
        <f t="shared" si="194"/>
        <v>15.627637965245084</v>
      </c>
      <c r="AQ108" s="10">
        <f t="shared" si="195"/>
        <v>18.138902292031784</v>
      </c>
      <c r="AR108" s="10">
        <f t="shared" si="196"/>
        <v>4.2464346364328422</v>
      </c>
      <c r="AS108" s="10">
        <f t="shared" si="197"/>
        <v>4.9288102994870515</v>
      </c>
      <c r="AT108" s="10">
        <f t="shared" si="198"/>
        <v>248.41203909414742</v>
      </c>
      <c r="AU108" s="10">
        <f t="shared" si="199"/>
        <v>87.407704293931559</v>
      </c>
      <c r="AV108" s="10">
        <f t="shared" si="200"/>
        <v>0.63520162758021614</v>
      </c>
      <c r="AW108" s="10">
        <f t="shared" si="201"/>
        <v>1.6445127012043865</v>
      </c>
    </row>
    <row r="109" spans="1:49" s="2" customFormat="1" x14ac:dyDescent="0.2">
      <c r="A109" s="10" t="s">
        <v>208</v>
      </c>
      <c r="B109" s="10">
        <v>136</v>
      </c>
      <c r="C109" s="13">
        <v>43237</v>
      </c>
      <c r="D109" s="10">
        <v>2018</v>
      </c>
      <c r="E109" s="10">
        <v>5</v>
      </c>
      <c r="F109" s="10">
        <v>17</v>
      </c>
      <c r="G109" s="10">
        <v>2</v>
      </c>
      <c r="H109" s="10">
        <v>113</v>
      </c>
      <c r="I109" s="10" t="s">
        <v>225</v>
      </c>
      <c r="J109" s="10" t="s">
        <v>226</v>
      </c>
      <c r="K109" s="2">
        <v>2</v>
      </c>
      <c r="L109" s="10" t="s">
        <v>227</v>
      </c>
      <c r="M109" s="10">
        <v>2</v>
      </c>
      <c r="N109" s="23">
        <v>1.2499999999999999E-2</v>
      </c>
      <c r="O109" s="23">
        <v>2.5694444444444447E-2</v>
      </c>
      <c r="P109" s="28">
        <v>1.3194444444444399E-2</v>
      </c>
      <c r="Q109" s="10">
        <v>499.032221032221</v>
      </c>
      <c r="R109" s="10">
        <v>135.6</v>
      </c>
      <c r="S109" s="10">
        <v>0.25</v>
      </c>
      <c r="T109" s="10" t="s">
        <v>231</v>
      </c>
      <c r="U109" s="10" t="s">
        <v>60</v>
      </c>
      <c r="V109" s="10">
        <v>1.7338499999999999</v>
      </c>
      <c r="W109" s="10">
        <v>0.31131726117215303</v>
      </c>
      <c r="X109" s="10">
        <v>1.3897699803139969E-2</v>
      </c>
      <c r="Y109" s="10">
        <v>1.8845280933057798</v>
      </c>
      <c r="Z109" s="10">
        <v>2.4953680187480494</v>
      </c>
      <c r="AA109" s="10">
        <v>338.3719033422355</v>
      </c>
      <c r="AB109" s="10">
        <v>9.6749432032734699</v>
      </c>
      <c r="AC109" s="2">
        <v>39.714001847368998</v>
      </c>
      <c r="AD109" s="10">
        <f t="shared" si="121"/>
        <v>4.1048304897471599</v>
      </c>
      <c r="AE109" s="10">
        <v>0.99101050106425548</v>
      </c>
      <c r="AF109" s="10">
        <v>134.38102394431303</v>
      </c>
      <c r="AG109" s="10">
        <v>0.24142543852652423</v>
      </c>
      <c r="AH109" s="10">
        <v>32.737289464196685</v>
      </c>
      <c r="AI109" s="10">
        <v>5.5438399900521098</v>
      </c>
      <c r="AJ109" s="10">
        <v>-20.811970816461201</v>
      </c>
      <c r="AK109" s="10">
        <v>0.39324000000000003</v>
      </c>
      <c r="AL109" s="10">
        <v>0.24417923734415786</v>
      </c>
      <c r="AM109" s="10">
        <v>0.32777598138971731</v>
      </c>
      <c r="AN109" s="10">
        <f t="shared" si="192"/>
        <v>0.62094201338662858</v>
      </c>
      <c r="AO109" s="10">
        <f t="shared" si="193"/>
        <v>0.83352655220658445</v>
      </c>
      <c r="AP109" s="10">
        <f t="shared" si="194"/>
        <v>10.951279726481598</v>
      </c>
      <c r="AQ109" s="10">
        <f t="shared" si="195"/>
        <v>14.700539238565622</v>
      </c>
      <c r="AR109" s="10">
        <f t="shared" si="196"/>
        <v>2.975746792139546</v>
      </c>
      <c r="AS109" s="10">
        <f t="shared" si="197"/>
        <v>3.9945178622459947</v>
      </c>
      <c r="AT109" s="10">
        <f t="shared" si="198"/>
        <v>201.32370025719814</v>
      </c>
      <c r="AU109" s="10">
        <f t="shared" si="199"/>
        <v>106.82976866852776</v>
      </c>
      <c r="AV109" s="10">
        <f t="shared" si="200"/>
        <v>0.59497759201825839</v>
      </c>
      <c r="AW109" s="10">
        <f t="shared" si="201"/>
        <v>1.4981557242831094</v>
      </c>
    </row>
    <row r="110" spans="1:49" s="2" customFormat="1" x14ac:dyDescent="0.2">
      <c r="A110" s="10" t="s">
        <v>208</v>
      </c>
      <c r="B110" s="10">
        <v>136</v>
      </c>
      <c r="C110" s="13">
        <v>43237</v>
      </c>
      <c r="D110" s="10">
        <v>2018</v>
      </c>
      <c r="E110" s="10">
        <v>5</v>
      </c>
      <c r="F110" s="10">
        <v>17</v>
      </c>
      <c r="G110" s="10">
        <v>2</v>
      </c>
      <c r="H110" s="10">
        <v>113</v>
      </c>
      <c r="I110" s="10" t="s">
        <v>225</v>
      </c>
      <c r="J110" s="10" t="s">
        <v>226</v>
      </c>
      <c r="K110" s="2">
        <v>2</v>
      </c>
      <c r="L110" s="10" t="s">
        <v>227</v>
      </c>
      <c r="M110" s="10">
        <v>2</v>
      </c>
      <c r="N110" s="23">
        <v>1.2499999999999999E-2</v>
      </c>
      <c r="O110" s="23">
        <v>2.5694444444444447E-2</v>
      </c>
      <c r="P110" s="28">
        <v>1.3194444444444399E-2</v>
      </c>
      <c r="Q110" s="10">
        <v>499.032221032221</v>
      </c>
      <c r="R110" s="10">
        <v>135.6</v>
      </c>
      <c r="S110" s="10">
        <v>0.25</v>
      </c>
      <c r="T110" s="10" t="s">
        <v>232</v>
      </c>
      <c r="U110" s="10" t="s">
        <v>62</v>
      </c>
      <c r="V110" s="10">
        <v>1.2584599999999999</v>
      </c>
      <c r="W110" s="10">
        <v>0.168590806064214</v>
      </c>
      <c r="X110" s="10">
        <v>1.0087204368462973E-2</v>
      </c>
      <c r="Y110" s="10">
        <v>1.3678249123635791</v>
      </c>
      <c r="Z110" s="10">
        <v>1.3513420493409671</v>
      </c>
      <c r="AA110" s="10">
        <v>183.24198189063515</v>
      </c>
      <c r="AB110" s="10">
        <v>8.6598741654448101</v>
      </c>
      <c r="AC110" s="2">
        <v>38.718520617345803</v>
      </c>
      <c r="AD110" s="10">
        <f t="shared" si="121"/>
        <v>4.4710257767766359</v>
      </c>
      <c r="AE110" s="10">
        <v>0.52321964998494563</v>
      </c>
      <c r="AF110" s="10">
        <v>70.948584537958624</v>
      </c>
      <c r="AG110" s="10">
        <v>0.11702452101767088</v>
      </c>
      <c r="AH110" s="10">
        <v>15.868525049996171</v>
      </c>
      <c r="AI110" s="10">
        <v>4.6722195953455703</v>
      </c>
      <c r="AJ110" s="10">
        <v>-20.868029192270299</v>
      </c>
      <c r="AK110" s="10">
        <v>0.28422000000000003</v>
      </c>
      <c r="AL110" s="10">
        <v>0.26702501560073483</v>
      </c>
      <c r="AM110" s="10">
        <v>0.21603306064948599</v>
      </c>
      <c r="AN110" s="10">
        <f t="shared" si="192"/>
        <v>0.93950114559402853</v>
      </c>
      <c r="AO110" s="10">
        <f t="shared" si="193"/>
        <v>0.76009098814117926</v>
      </c>
      <c r="AP110" s="10">
        <f t="shared" si="194"/>
        <v>16.63956951212808</v>
      </c>
      <c r="AQ110" s="10">
        <f t="shared" si="195"/>
        <v>13.462023853861773</v>
      </c>
      <c r="AR110" s="10">
        <f t="shared" si="196"/>
        <v>4.5214026885427971</v>
      </c>
      <c r="AS110" s="10">
        <f t="shared" si="197"/>
        <v>3.6579811035203522</v>
      </c>
      <c r="AT110" s="10">
        <f t="shared" si="198"/>
        <v>184.36224761742577</v>
      </c>
      <c r="AU110" s="10">
        <f t="shared" si="199"/>
        <v>134.78497573117806</v>
      </c>
      <c r="AV110" s="10">
        <f t="shared" si="200"/>
        <v>1.0061135866095317</v>
      </c>
      <c r="AW110" s="10">
        <f t="shared" si="201"/>
        <v>2.5985331323810841</v>
      </c>
    </row>
    <row r="111" spans="1:49" s="1" customFormat="1" x14ac:dyDescent="0.2">
      <c r="A111" s="9" t="s">
        <v>208</v>
      </c>
      <c r="B111" s="9">
        <v>136</v>
      </c>
      <c r="C111" s="14">
        <v>43237</v>
      </c>
      <c r="D111" s="9">
        <v>2018</v>
      </c>
      <c r="E111" s="9">
        <v>5</v>
      </c>
      <c r="F111" s="9">
        <v>17</v>
      </c>
      <c r="G111" s="9">
        <v>2</v>
      </c>
      <c r="H111" s="9">
        <v>118</v>
      </c>
      <c r="I111" s="9" t="s">
        <v>233</v>
      </c>
      <c r="J111" s="9" t="s">
        <v>234</v>
      </c>
      <c r="K111" s="1">
        <v>1</v>
      </c>
      <c r="L111" s="9" t="s">
        <v>235</v>
      </c>
      <c r="M111" s="9">
        <v>2</v>
      </c>
      <c r="N111" s="22">
        <v>0.47222222222222227</v>
      </c>
      <c r="O111" s="22">
        <v>0.4861111111111111</v>
      </c>
      <c r="P111" s="27">
        <v>1.38888888888888E-2</v>
      </c>
      <c r="Q111" s="9">
        <v>250.07682087682099</v>
      </c>
      <c r="R111" s="9">
        <v>135.80000000000001</v>
      </c>
      <c r="S111" s="9">
        <v>0.25</v>
      </c>
      <c r="T111" s="9" t="s">
        <v>236</v>
      </c>
      <c r="U111" s="9" t="s">
        <v>56</v>
      </c>
      <c r="V111" s="9">
        <v>1.3097799999999999</v>
      </c>
      <c r="W111" s="9">
        <v>0.20944283615856299</v>
      </c>
      <c r="X111" s="9">
        <v>2.0950042397494349E-2</v>
      </c>
      <c r="Y111" s="9">
        <v>2.8450157575797328</v>
      </c>
      <c r="Z111" s="9">
        <v>3.3500559615915324</v>
      </c>
      <c r="AA111" s="9">
        <v>454.93759958413011</v>
      </c>
      <c r="AB111" s="9">
        <v>7.8103557140172404</v>
      </c>
      <c r="AC111" s="1">
        <v>32.034734833105198</v>
      </c>
      <c r="AD111" s="9">
        <f t="shared" si="121"/>
        <v>4.1015718113340833</v>
      </c>
      <c r="AE111" s="9">
        <v>1.0731815440564798</v>
      </c>
      <c r="AF111" s="9">
        <v>145.73805368286997</v>
      </c>
      <c r="AG111" s="9">
        <v>0.26165128721893943</v>
      </c>
      <c r="AH111" s="9">
        <v>35.532244804331981</v>
      </c>
      <c r="AI111" s="9">
        <v>5.86343202341153</v>
      </c>
      <c r="AJ111" s="9">
        <v>-20.1946636425156</v>
      </c>
      <c r="AK111" s="9">
        <v>0.50222</v>
      </c>
      <c r="AL111" s="9">
        <v>0.25606508513060111</v>
      </c>
      <c r="AM111" s="9">
        <v>0.23435962970293442</v>
      </c>
      <c r="AN111" s="9">
        <f t="shared" si="192"/>
        <v>0.50986636360678805</v>
      </c>
      <c r="AO111" s="9">
        <f t="shared" si="193"/>
        <v>0.46664734519321099</v>
      </c>
      <c r="AP111" s="9">
        <f t="shared" si="194"/>
        <v>5.3188862707570292</v>
      </c>
      <c r="AQ111" s="9">
        <f t="shared" si="195"/>
        <v>4.8680288302908199</v>
      </c>
      <c r="AR111" s="9">
        <f t="shared" si="196"/>
        <v>2.8883314856461109</v>
      </c>
      <c r="AS111" s="9">
        <f t="shared" si="197"/>
        <v>2.6435009563685923</v>
      </c>
      <c r="AT111" s="9">
        <f t="shared" si="198"/>
        <v>133.23244820097705</v>
      </c>
      <c r="AU111" s="9">
        <f t="shared" si="199"/>
        <v>46.830126633224154</v>
      </c>
      <c r="AV111" s="9">
        <f t="shared" si="200"/>
        <v>0.29285873122548711</v>
      </c>
      <c r="AW111" s="9">
        <f t="shared" si="201"/>
        <v>0.91419121385341495</v>
      </c>
    </row>
    <row r="112" spans="1:49" s="1" customFormat="1" x14ac:dyDescent="0.2">
      <c r="A112" s="9" t="s">
        <v>208</v>
      </c>
      <c r="B112" s="9">
        <v>136</v>
      </c>
      <c r="C112" s="14">
        <v>43237</v>
      </c>
      <c r="D112" s="9">
        <v>2018</v>
      </c>
      <c r="E112" s="9">
        <v>5</v>
      </c>
      <c r="F112" s="9">
        <v>17</v>
      </c>
      <c r="G112" s="9">
        <v>2</v>
      </c>
      <c r="H112" s="9">
        <v>118</v>
      </c>
      <c r="I112" s="9" t="s">
        <v>233</v>
      </c>
      <c r="J112" s="9" t="s">
        <v>234</v>
      </c>
      <c r="K112" s="1">
        <v>1</v>
      </c>
      <c r="L112" s="9" t="s">
        <v>235</v>
      </c>
      <c r="M112" s="9">
        <v>2</v>
      </c>
      <c r="N112" s="22">
        <v>0.47222222222222227</v>
      </c>
      <c r="O112" s="22">
        <v>0.4861111111111111</v>
      </c>
      <c r="P112" s="27">
        <v>1.38888888888888E-2</v>
      </c>
      <c r="Q112" s="9">
        <v>250.07682087682099</v>
      </c>
      <c r="R112" s="9">
        <v>135.80000000000001</v>
      </c>
      <c r="S112" s="9">
        <v>0.25</v>
      </c>
      <c r="T112" s="9" t="s">
        <v>237</v>
      </c>
      <c r="U112" s="9" t="s">
        <v>58</v>
      </c>
      <c r="V112" s="9">
        <v>1.68533</v>
      </c>
      <c r="W112" s="9">
        <v>0.30018948658829597</v>
      </c>
      <c r="X112" s="9">
        <v>2.695699655955134E-2</v>
      </c>
      <c r="Y112" s="9">
        <v>3.6607601327870722</v>
      </c>
      <c r="Z112" s="9">
        <v>4.8015563463382112</v>
      </c>
      <c r="AA112" s="9">
        <v>652.0513518327291</v>
      </c>
      <c r="AB112" s="9">
        <v>9.3421190723589795</v>
      </c>
      <c r="AC112" s="1">
        <v>40.026296594111002</v>
      </c>
      <c r="AD112" s="9">
        <f t="shared" si="121"/>
        <v>4.2844986543298207</v>
      </c>
      <c r="AE112" s="9">
        <v>1.9218851843186924</v>
      </c>
      <c r="AF112" s="9">
        <v>260.99200803047847</v>
      </c>
      <c r="AG112" s="9">
        <v>0.44856711120132498</v>
      </c>
      <c r="AH112" s="9">
        <v>60.91541370113994</v>
      </c>
      <c r="AI112" s="9">
        <v>6.2686788107541096</v>
      </c>
      <c r="AJ112" s="9">
        <v>-20.4949166842305</v>
      </c>
      <c r="AK112" s="9">
        <v>0.62885999999999997</v>
      </c>
      <c r="AL112" s="9">
        <v>0.42802771358426289</v>
      </c>
      <c r="AM112" s="9">
        <v>0.44110116969251156</v>
      </c>
      <c r="AN112" s="9">
        <f t="shared" si="192"/>
        <v>0.68064070474233196</v>
      </c>
      <c r="AO112" s="9">
        <f t="shared" si="193"/>
        <v>0.70142984081116877</v>
      </c>
      <c r="AP112" s="9">
        <f t="shared" si="194"/>
        <v>7.2964042802747473</v>
      </c>
      <c r="AQ112" s="9">
        <f t="shared" si="195"/>
        <v>7.5192618618725131</v>
      </c>
      <c r="AR112" s="9">
        <f t="shared" si="196"/>
        <v>3.9621892896238045</v>
      </c>
      <c r="AS112" s="9">
        <f t="shared" si="197"/>
        <v>4.0832083407892208</v>
      </c>
      <c r="AT112" s="9">
        <f t="shared" si="198"/>
        <v>205.79370037577675</v>
      </c>
      <c r="AU112" s="9">
        <f t="shared" si="199"/>
        <v>56.216111657416455</v>
      </c>
      <c r="AV112" s="9">
        <f t="shared" si="200"/>
        <v>0.31560965221120968</v>
      </c>
      <c r="AW112" s="9">
        <f t="shared" si="201"/>
        <v>0.78850575513310084</v>
      </c>
    </row>
    <row r="113" spans="1:49" s="1" customFormat="1" x14ac:dyDescent="0.2">
      <c r="A113" s="9" t="s">
        <v>208</v>
      </c>
      <c r="B113" s="9">
        <v>136</v>
      </c>
      <c r="C113" s="14">
        <v>43237</v>
      </c>
      <c r="D113" s="9">
        <v>2018</v>
      </c>
      <c r="E113" s="9">
        <v>5</v>
      </c>
      <c r="F113" s="9">
        <v>17</v>
      </c>
      <c r="G113" s="9">
        <v>2</v>
      </c>
      <c r="H113" s="9">
        <v>118</v>
      </c>
      <c r="I113" s="9" t="s">
        <v>233</v>
      </c>
      <c r="J113" s="9" t="s">
        <v>234</v>
      </c>
      <c r="K113" s="1">
        <v>1</v>
      </c>
      <c r="L113" s="9" t="s">
        <v>235</v>
      </c>
      <c r="M113" s="9">
        <v>2</v>
      </c>
      <c r="N113" s="22">
        <v>0.47222222222222227</v>
      </c>
      <c r="O113" s="22">
        <v>0.4861111111111111</v>
      </c>
      <c r="P113" s="27">
        <v>1.38888888888888E-2</v>
      </c>
      <c r="Q113" s="9">
        <v>250.07682087682099</v>
      </c>
      <c r="R113" s="9">
        <v>135.80000000000001</v>
      </c>
      <c r="S113" s="9">
        <v>0.25</v>
      </c>
      <c r="T113" s="9" t="s">
        <v>238</v>
      </c>
      <c r="U113" s="9" t="s">
        <v>60</v>
      </c>
      <c r="V113" s="9">
        <v>0.62858999999999998</v>
      </c>
      <c r="W113" s="9">
        <v>3.7035274255835401E-2</v>
      </c>
      <c r="X113" s="9">
        <v>1.0054350463925983E-2</v>
      </c>
      <c r="Y113" s="9">
        <v>1.3653807930011486</v>
      </c>
      <c r="Z113" s="9">
        <v>0.59238235876451217</v>
      </c>
      <c r="AA113" s="9">
        <v>80.445524320220755</v>
      </c>
      <c r="AB113" s="9">
        <v>9.2481613406035592</v>
      </c>
      <c r="AC113" s="1">
        <v>39.559810178366902</v>
      </c>
      <c r="AD113" s="9">
        <f t="shared" si="121"/>
        <v>4.2775865084318614</v>
      </c>
      <c r="AE113" s="9">
        <v>0.23434533665737345</v>
      </c>
      <c r="AF113" s="9">
        <v>31.824096718071317</v>
      </c>
      <c r="AG113" s="9">
        <v>5.4784476291815098E-2</v>
      </c>
      <c r="AH113" s="9">
        <v>7.4397318804284911</v>
      </c>
      <c r="AI113" s="9">
        <v>4.99337646875271</v>
      </c>
      <c r="AJ113" s="9">
        <v>-20.534152887690698</v>
      </c>
      <c r="AK113" s="9">
        <v>0.33598</v>
      </c>
      <c r="AL113" s="9">
        <v>0.11383001890458602</v>
      </c>
      <c r="AM113" s="9">
        <v>8.8031603765679589E-2</v>
      </c>
      <c r="AN113" s="9">
        <f t="shared" si="192"/>
        <v>0.33879998483417473</v>
      </c>
      <c r="AO113" s="9">
        <f t="shared" si="193"/>
        <v>0.26201441682742899</v>
      </c>
      <c r="AP113" s="9">
        <f t="shared" si="194"/>
        <v>2.5354638069755806</v>
      </c>
      <c r="AQ113" s="9">
        <f t="shared" si="195"/>
        <v>1.9608267429436701</v>
      </c>
      <c r="AR113" s="9">
        <f t="shared" si="196"/>
        <v>1.3768408594608685</v>
      </c>
      <c r="AS113" s="9">
        <f t="shared" si="197"/>
        <v>1.0647938931649754</v>
      </c>
      <c r="AT113" s="9">
        <f t="shared" si="198"/>
        <v>53.665612215514756</v>
      </c>
      <c r="AU113" s="9">
        <f t="shared" si="199"/>
        <v>39.304502077809445</v>
      </c>
      <c r="AV113" s="9">
        <f t="shared" si="200"/>
        <v>0.66710500887400381</v>
      </c>
      <c r="AW113" s="9">
        <f t="shared" si="201"/>
        <v>1.6863200451826408</v>
      </c>
    </row>
    <row r="114" spans="1:49" s="1" customFormat="1" x14ac:dyDescent="0.2">
      <c r="A114" s="9" t="s">
        <v>208</v>
      </c>
      <c r="B114" s="9">
        <v>136</v>
      </c>
      <c r="C114" s="14">
        <v>43237</v>
      </c>
      <c r="D114" s="9">
        <v>2018</v>
      </c>
      <c r="E114" s="9">
        <v>5</v>
      </c>
      <c r="F114" s="9">
        <v>17</v>
      </c>
      <c r="G114" s="9">
        <v>2</v>
      </c>
      <c r="H114" s="9">
        <v>118</v>
      </c>
      <c r="I114" s="9" t="s">
        <v>233</v>
      </c>
      <c r="J114" s="9" t="s">
        <v>234</v>
      </c>
      <c r="K114" s="1">
        <v>1</v>
      </c>
      <c r="L114" s="9" t="s">
        <v>235</v>
      </c>
      <c r="M114" s="9">
        <v>2</v>
      </c>
      <c r="N114" s="22">
        <v>0.47222222222222227</v>
      </c>
      <c r="O114" s="22">
        <v>0.4861111111111111</v>
      </c>
      <c r="P114" s="27">
        <v>1.38888888888888E-2</v>
      </c>
      <c r="Q114" s="9">
        <v>250.07682087682099</v>
      </c>
      <c r="R114" s="9">
        <v>135.80000000000001</v>
      </c>
      <c r="S114" s="9">
        <v>0.25</v>
      </c>
      <c r="T114" s="9" t="s">
        <v>239</v>
      </c>
      <c r="U114" s="9" t="s">
        <v>62</v>
      </c>
      <c r="V114" s="9">
        <v>0.77817999999999998</v>
      </c>
      <c r="W114" s="9">
        <v>6.51527404534437E-2</v>
      </c>
      <c r="X114" s="9">
        <v>1.2447055225215038E-2</v>
      </c>
      <c r="Y114" s="9">
        <v>1.6903100995842022</v>
      </c>
      <c r="Z114" s="9">
        <v>1.042123619854167</v>
      </c>
      <c r="AA114" s="9">
        <v>141.5203875761959</v>
      </c>
      <c r="AB114" s="9">
        <v>8.7877402331603705</v>
      </c>
      <c r="AC114" s="1">
        <v>38.437998337937699</v>
      </c>
      <c r="AD114" s="9">
        <f t="shared" si="121"/>
        <v>4.3740480849550654</v>
      </c>
      <c r="AE114" s="9">
        <v>0.40057145967880087</v>
      </c>
      <c r="AF114" s="9">
        <v>54.397604224381162</v>
      </c>
      <c r="AG114" s="9">
        <v>9.1579116621191864E-2</v>
      </c>
      <c r="AH114" s="9">
        <v>12.436444037157855</v>
      </c>
      <c r="AI114" s="9">
        <v>4.65414515027142</v>
      </c>
      <c r="AJ114" s="9">
        <v>-20.780783467143799</v>
      </c>
      <c r="AK114" s="9">
        <v>0.42752999999999997</v>
      </c>
      <c r="AL114" s="9">
        <v>0.3304225836613931</v>
      </c>
      <c r="AM114" s="9">
        <v>0.36472172013067089</v>
      </c>
      <c r="AN114" s="9">
        <f t="shared" si="192"/>
        <v>0.77286408827776565</v>
      </c>
      <c r="AO114" s="9">
        <f t="shared" si="193"/>
        <v>0.85309035653795273</v>
      </c>
      <c r="AP114" s="9">
        <f t="shared" si="194"/>
        <v>5.6269957777558695</v>
      </c>
      <c r="AQ114" s="9">
        <f t="shared" si="195"/>
        <v>6.2110996061161003</v>
      </c>
      <c r="AR114" s="9">
        <f t="shared" si="196"/>
        <v>3.0556451571160945</v>
      </c>
      <c r="AS114" s="9">
        <f t="shared" si="197"/>
        <v>3.3728328901223064</v>
      </c>
      <c r="AT114" s="9">
        <f t="shared" si="198"/>
        <v>169.99077766216425</v>
      </c>
      <c r="AU114" s="9">
        <f t="shared" si="199"/>
        <v>100.56780569670626</v>
      </c>
      <c r="AV114" s="9">
        <f t="shared" si="200"/>
        <v>1.2011751845340277</v>
      </c>
      <c r="AW114" s="9">
        <f t="shared" si="201"/>
        <v>3.124968095303982</v>
      </c>
    </row>
    <row r="115" spans="1:49" s="2" customFormat="1" x14ac:dyDescent="0.2">
      <c r="A115" s="10" t="s">
        <v>208</v>
      </c>
      <c r="B115" s="10">
        <v>137</v>
      </c>
      <c r="C115" s="13">
        <v>43238</v>
      </c>
      <c r="D115" s="10">
        <v>2018</v>
      </c>
      <c r="E115" s="10">
        <v>5</v>
      </c>
      <c r="F115" s="10">
        <v>18</v>
      </c>
      <c r="G115" s="10">
        <v>2</v>
      </c>
      <c r="H115" s="10">
        <v>123</v>
      </c>
      <c r="I115" s="10" t="s">
        <v>240</v>
      </c>
      <c r="J115" s="10" t="s">
        <v>241</v>
      </c>
      <c r="K115" s="2">
        <v>2</v>
      </c>
      <c r="L115" s="10" t="s">
        <v>242</v>
      </c>
      <c r="M115" s="10">
        <v>2</v>
      </c>
      <c r="N115" s="23">
        <v>2.4999999999999998E-2</v>
      </c>
      <c r="O115" s="23">
        <v>3.6111111111111115E-2</v>
      </c>
      <c r="P115" s="28">
        <v>1.1111111111111099E-2</v>
      </c>
      <c r="Q115" s="10">
        <v>363.58061818061799</v>
      </c>
      <c r="R115" s="10">
        <v>135.19999999999999</v>
      </c>
      <c r="S115" s="10">
        <v>1</v>
      </c>
      <c r="T115" s="10" t="s">
        <v>243</v>
      </c>
      <c r="U115" s="10" t="s">
        <v>141</v>
      </c>
      <c r="V115" s="10">
        <v>10.24319</v>
      </c>
      <c r="W115" s="10">
        <v>0.460252487531985</v>
      </c>
      <c r="X115" s="10">
        <v>2.8173091435009973E-2</v>
      </c>
      <c r="Y115" s="10">
        <v>3.809001962013348</v>
      </c>
      <c r="Z115" s="10">
        <v>1.2658884014090728</v>
      </c>
      <c r="AA115" s="10">
        <v>171.14811187050663</v>
      </c>
      <c r="AB115" s="10">
        <v>4.5107789489460304</v>
      </c>
      <c r="AC115" s="2">
        <v>16.7508605221844</v>
      </c>
      <c r="AD115" s="10">
        <f t="shared" si="121"/>
        <v>3.7135183771526501</v>
      </c>
      <c r="AE115" s="10">
        <v>0.21204720048654357</v>
      </c>
      <c r="AF115" s="10">
        <v>28.668781505780689</v>
      </c>
      <c r="AG115" s="10">
        <v>5.7101427527909879E-2</v>
      </c>
      <c r="AH115" s="10">
        <v>7.7201130017734148</v>
      </c>
      <c r="AI115" s="10">
        <v>5.78358247939964</v>
      </c>
      <c r="AJ115" s="10">
        <v>-19.170962881584099</v>
      </c>
      <c r="AK115" s="10">
        <v>3.3057300000000001</v>
      </c>
      <c r="AL115" s="10">
        <v>2.0340101588799883E-2</v>
      </c>
      <c r="AM115" s="10">
        <v>4.6815647089690507E-2</v>
      </c>
      <c r="AN115" s="10">
        <f t="shared" si="192"/>
        <v>6.1529833316090188E-3</v>
      </c>
      <c r="AO115" s="10">
        <f t="shared" si="193"/>
        <v>1.4161969395471048E-2</v>
      </c>
      <c r="AP115" s="10">
        <f t="shared" si="194"/>
        <v>1.9065736564239724E-2</v>
      </c>
      <c r="AQ115" s="10">
        <f t="shared" si="195"/>
        <v>4.3882514086750909E-2</v>
      </c>
      <c r="AR115" s="10">
        <f t="shared" si="196"/>
        <v>7.0897277098656512E-3</v>
      </c>
      <c r="AS115" s="10">
        <f t="shared" si="197"/>
        <v>1.6318020290018304E-2</v>
      </c>
      <c r="AT115" s="10">
        <f t="shared" si="198"/>
        <v>0.8224282226169225</v>
      </c>
      <c r="AU115" s="10">
        <f t="shared" si="199"/>
        <v>0.21591698581909013</v>
      </c>
      <c r="AV115" s="10">
        <f t="shared" si="200"/>
        <v>4.8053596012743909E-3</v>
      </c>
      <c r="AW115" s="10">
        <f t="shared" si="201"/>
        <v>2.8687240246017796E-2</v>
      </c>
    </row>
    <row r="116" spans="1:49" s="2" customFormat="1" x14ac:dyDescent="0.2">
      <c r="A116" s="10" t="s">
        <v>208</v>
      </c>
      <c r="B116" s="10">
        <v>137</v>
      </c>
      <c r="C116" s="13">
        <v>43238</v>
      </c>
      <c r="D116" s="10">
        <v>2018</v>
      </c>
      <c r="E116" s="10">
        <v>5</v>
      </c>
      <c r="F116" s="10">
        <v>18</v>
      </c>
      <c r="G116" s="10">
        <v>2</v>
      </c>
      <c r="H116" s="10">
        <v>123</v>
      </c>
      <c r="I116" s="10" t="s">
        <v>240</v>
      </c>
      <c r="J116" s="10" t="s">
        <v>241</v>
      </c>
      <c r="K116" s="2">
        <v>2</v>
      </c>
      <c r="L116" s="10" t="s">
        <v>242</v>
      </c>
      <c r="M116" s="10">
        <v>2</v>
      </c>
      <c r="N116" s="23">
        <v>2.4999999999999998E-2</v>
      </c>
      <c r="O116" s="23">
        <v>3.6111111111111115E-2</v>
      </c>
      <c r="P116" s="28">
        <v>1.1111111111111099E-2</v>
      </c>
      <c r="Q116" s="10">
        <v>363.58061818061799</v>
      </c>
      <c r="R116" s="10">
        <v>135.19999999999999</v>
      </c>
      <c r="S116" s="10">
        <v>0.25</v>
      </c>
      <c r="T116" s="10" t="s">
        <v>244</v>
      </c>
      <c r="U116" s="10" t="s">
        <v>54</v>
      </c>
      <c r="V116" s="10">
        <v>3.6365099999999999</v>
      </c>
      <c r="W116" s="10">
        <v>0.18703</v>
      </c>
      <c r="X116" s="10">
        <v>4.0007743187162638E-2</v>
      </c>
      <c r="Y116" s="10">
        <v>5.4090468789043884</v>
      </c>
      <c r="Z116" s="10">
        <v>2.0576454370522912</v>
      </c>
      <c r="AA116" s="10">
        <v>278.19366308946974</v>
      </c>
      <c r="AB116" s="10">
        <v>5.8477428400498601</v>
      </c>
      <c r="AC116" s="2">
        <v>23.026954920469201</v>
      </c>
      <c r="AD116" s="10">
        <f t="shared" si="121"/>
        <v>3.9377509494369054</v>
      </c>
      <c r="AE116" s="10">
        <v>0.47381308721312254</v>
      </c>
      <c r="AF116" s="10">
        <v>64.059529391214156</v>
      </c>
      <c r="AG116" s="10">
        <v>0.12032581371883801</v>
      </c>
      <c r="AH116" s="10">
        <v>16.268050014786898</v>
      </c>
      <c r="AI116" s="10">
        <v>6.89451454028098</v>
      </c>
      <c r="AJ116" s="10">
        <v>-20.558342357319098</v>
      </c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 spans="1:49" s="2" customFormat="1" x14ac:dyDescent="0.2">
      <c r="A117" s="10" t="s">
        <v>208</v>
      </c>
      <c r="B117" s="10">
        <v>137</v>
      </c>
      <c r="C117" s="13">
        <v>43238</v>
      </c>
      <c r="D117" s="10">
        <v>2018</v>
      </c>
      <c r="E117" s="10">
        <v>5</v>
      </c>
      <c r="F117" s="10">
        <v>18</v>
      </c>
      <c r="G117" s="10">
        <v>2</v>
      </c>
      <c r="H117" s="10">
        <v>123</v>
      </c>
      <c r="I117" s="10" t="s">
        <v>240</v>
      </c>
      <c r="J117" s="10" t="s">
        <v>241</v>
      </c>
      <c r="K117" s="2">
        <v>2</v>
      </c>
      <c r="L117" s="10" t="s">
        <v>242</v>
      </c>
      <c r="M117" s="10">
        <v>2</v>
      </c>
      <c r="N117" s="23">
        <v>2.4999999999999998E-2</v>
      </c>
      <c r="O117" s="23">
        <v>3.6111111111111115E-2</v>
      </c>
      <c r="P117" s="28">
        <v>1.1111111111111099E-2</v>
      </c>
      <c r="Q117" s="10">
        <v>363.58061818061799</v>
      </c>
      <c r="R117" s="10">
        <v>135.19999999999999</v>
      </c>
      <c r="S117" s="10">
        <v>0.25</v>
      </c>
      <c r="T117" s="10" t="s">
        <v>245</v>
      </c>
      <c r="U117" s="10" t="s">
        <v>56</v>
      </c>
      <c r="V117" s="10">
        <v>3.4887000000000001</v>
      </c>
      <c r="W117" s="10">
        <v>0.55521733081518698</v>
      </c>
      <c r="X117" s="10">
        <v>3.8381583896938083E-2</v>
      </c>
      <c r="Y117" s="10">
        <v>5.1891901428660283</v>
      </c>
      <c r="Z117" s="10">
        <v>6.1083270455232963</v>
      </c>
      <c r="AA117" s="10">
        <v>825.8458165547496</v>
      </c>
      <c r="AB117" s="10">
        <v>9.2456009282955307</v>
      </c>
      <c r="AC117" s="2">
        <v>37.542600738306099</v>
      </c>
      <c r="AD117" s="10">
        <f t="shared" si="121"/>
        <v>4.0605906559745115</v>
      </c>
      <c r="AE117" s="10">
        <v>2.2932248344907804</v>
      </c>
      <c r="AF117" s="10">
        <v>310.04399762315347</v>
      </c>
      <c r="AG117" s="10">
        <v>0.56475154202422884</v>
      </c>
      <c r="AH117" s="10">
        <v>76.354408481675733</v>
      </c>
      <c r="AI117" s="10">
        <v>6.8883165578628303</v>
      </c>
      <c r="AJ117" s="10">
        <v>-20.7603499869989</v>
      </c>
      <c r="AK117" s="10">
        <v>1.00335</v>
      </c>
      <c r="AL117" s="10">
        <v>0.62224267506775277</v>
      </c>
      <c r="AM117" s="10">
        <v>1.1944404264608475</v>
      </c>
      <c r="AN117" s="10">
        <f t="shared" ref="AN117:AN124" si="202">AL117/AK117</f>
        <v>0.62016512190935646</v>
      </c>
      <c r="AO117" s="10">
        <f t="shared" ref="AO117:AO124" si="203">AM117/AK117</f>
        <v>1.1904524108843848</v>
      </c>
      <c r="AP117" s="10">
        <f t="shared" ref="AP117:AP124" si="204">AN117*V117/AK117/S117</f>
        <v>8.6253852027913371</v>
      </c>
      <c r="AQ117" s="10">
        <f t="shared" ref="AQ117:AQ124" si="205">AO117*V117/AK117/S117</f>
        <v>16.557059155239362</v>
      </c>
      <c r="AR117" s="10">
        <f t="shared" ref="AR117:AR124" si="206">AP117/Q117*R117</f>
        <v>3.2074099143482746</v>
      </c>
      <c r="AS117" s="10">
        <f t="shared" ref="AS117:AS124" si="207">AQ117/Q117*R117</f>
        <v>6.1568584403372189</v>
      </c>
      <c r="AT117" s="10">
        <f t="shared" ref="AT117:AT124" si="208">AS117*2.1*24</f>
        <v>310.30566539299582</v>
      </c>
      <c r="AU117" s="10">
        <f t="shared" ref="AU117:AU124" si="209">AT117/Y117</f>
        <v>59.79847661192305</v>
      </c>
      <c r="AV117" s="10">
        <f t="shared" ref="AV117:AV124" si="210">AT117/AA117</f>
        <v>0.37574285559443049</v>
      </c>
      <c r="AW117" s="10">
        <f t="shared" ref="AW117:AW124" si="211">AT117/AF117</f>
        <v>1.0008439697973459</v>
      </c>
    </row>
    <row r="118" spans="1:49" s="2" customFormat="1" x14ac:dyDescent="0.2">
      <c r="A118" s="10" t="s">
        <v>208</v>
      </c>
      <c r="B118" s="10">
        <v>137</v>
      </c>
      <c r="C118" s="13">
        <v>43238</v>
      </c>
      <c r="D118" s="10">
        <v>2018</v>
      </c>
      <c r="E118" s="10">
        <v>5</v>
      </c>
      <c r="F118" s="10">
        <v>18</v>
      </c>
      <c r="G118" s="10">
        <v>2</v>
      </c>
      <c r="H118" s="10">
        <v>123</v>
      </c>
      <c r="I118" s="10" t="s">
        <v>240</v>
      </c>
      <c r="J118" s="10" t="s">
        <v>241</v>
      </c>
      <c r="K118" s="2">
        <v>2</v>
      </c>
      <c r="L118" s="10" t="s">
        <v>242</v>
      </c>
      <c r="M118" s="10">
        <v>2</v>
      </c>
      <c r="N118" s="23">
        <v>2.4999999999999998E-2</v>
      </c>
      <c r="O118" s="23">
        <v>3.6111111111111115E-2</v>
      </c>
      <c r="P118" s="28">
        <v>1.1111111111111099E-2</v>
      </c>
      <c r="Q118" s="10">
        <v>363.58061818061799</v>
      </c>
      <c r="R118" s="10">
        <v>135.19999999999999</v>
      </c>
      <c r="S118" s="10">
        <v>0.25</v>
      </c>
      <c r="T118" s="10" t="s">
        <v>246</v>
      </c>
      <c r="U118" s="10" t="s">
        <v>58</v>
      </c>
      <c r="V118" s="10">
        <v>2.3272599999999999</v>
      </c>
      <c r="W118" s="10">
        <v>0.33264286399360599</v>
      </c>
      <c r="X118" s="10">
        <v>2.5603785060334255E-2</v>
      </c>
      <c r="Y118" s="10">
        <v>3.4616317401571912</v>
      </c>
      <c r="Z118" s="10">
        <v>3.6596325256079205</v>
      </c>
      <c r="AA118" s="10">
        <v>494.7823174621908</v>
      </c>
      <c r="AB118" s="10">
        <v>9.2164937688664192</v>
      </c>
      <c r="AC118" s="2">
        <v>38.6203852580472</v>
      </c>
      <c r="AD118" s="10">
        <f t="shared" si="121"/>
        <v>4.1903554894712753</v>
      </c>
      <c r="AE118" s="10">
        <v>1.4133641804185819</v>
      </c>
      <c r="AF118" s="10">
        <v>191.08683719259227</v>
      </c>
      <c r="AG118" s="10">
        <v>0.33728980368606276</v>
      </c>
      <c r="AH118" s="10">
        <v>45.601581458355682</v>
      </c>
      <c r="AI118" s="10">
        <v>5.9117772997929698</v>
      </c>
      <c r="AJ118" s="10">
        <v>-20.818408396890199</v>
      </c>
      <c r="AK118" s="10">
        <v>0.60065000000000002</v>
      </c>
      <c r="AL118" s="10">
        <v>0.77095500513604975</v>
      </c>
      <c r="AM118" s="10">
        <v>0.92736798012590171</v>
      </c>
      <c r="AN118" s="10">
        <f t="shared" si="202"/>
        <v>1.2835345128378419</v>
      </c>
      <c r="AO118" s="10">
        <f t="shared" si="203"/>
        <v>1.5439406977872334</v>
      </c>
      <c r="AP118" s="10">
        <f t="shared" si="204"/>
        <v>19.892573247961348</v>
      </c>
      <c r="AQ118" s="10">
        <f t="shared" si="205"/>
        <v>23.928420400115318</v>
      </c>
      <c r="AR118" s="10">
        <f t="shared" si="206"/>
        <v>7.3971927232609191</v>
      </c>
      <c r="AS118" s="10">
        <f t="shared" si="207"/>
        <v>8.8979507606438499</v>
      </c>
      <c r="AT118" s="10">
        <f t="shared" si="208"/>
        <v>448.45671833645002</v>
      </c>
      <c r="AU118" s="10">
        <f t="shared" si="209"/>
        <v>129.55067205273713</v>
      </c>
      <c r="AV118" s="10">
        <f t="shared" si="210"/>
        <v>0.90637175684985793</v>
      </c>
      <c r="AW118" s="10">
        <f t="shared" si="211"/>
        <v>2.3468739392261764</v>
      </c>
    </row>
    <row r="119" spans="1:49" s="2" customFormat="1" x14ac:dyDescent="0.2">
      <c r="A119" s="10" t="s">
        <v>208</v>
      </c>
      <c r="B119" s="10">
        <v>137</v>
      </c>
      <c r="C119" s="13">
        <v>43238</v>
      </c>
      <c r="D119" s="10">
        <v>2018</v>
      </c>
      <c r="E119" s="10">
        <v>5</v>
      </c>
      <c r="F119" s="10">
        <v>18</v>
      </c>
      <c r="G119" s="10">
        <v>2</v>
      </c>
      <c r="H119" s="10">
        <v>123</v>
      </c>
      <c r="I119" s="10" t="s">
        <v>240</v>
      </c>
      <c r="J119" s="10" t="s">
        <v>241</v>
      </c>
      <c r="K119" s="2">
        <v>2</v>
      </c>
      <c r="L119" s="10" t="s">
        <v>242</v>
      </c>
      <c r="M119" s="10">
        <v>2</v>
      </c>
      <c r="N119" s="23">
        <v>2.4999999999999998E-2</v>
      </c>
      <c r="O119" s="23">
        <v>3.6111111111111115E-2</v>
      </c>
      <c r="P119" s="28">
        <v>1.1111111111111099E-2</v>
      </c>
      <c r="Q119" s="10">
        <v>363.58061818061799</v>
      </c>
      <c r="R119" s="10">
        <v>135.19999999999999</v>
      </c>
      <c r="S119" s="10">
        <v>0.25</v>
      </c>
      <c r="T119" s="10" t="s">
        <v>247</v>
      </c>
      <c r="U119" s="10" t="s">
        <v>60</v>
      </c>
      <c r="V119" s="10">
        <v>1.60138</v>
      </c>
      <c r="W119" s="10">
        <v>0.27072009594678897</v>
      </c>
      <c r="X119" s="10">
        <v>1.7617880821188037E-2</v>
      </c>
      <c r="Y119" s="10">
        <v>2.3819374870246222</v>
      </c>
      <c r="Z119" s="10">
        <v>2.9783776407168308</v>
      </c>
      <c r="AA119" s="10">
        <v>402.67665702491547</v>
      </c>
      <c r="AB119" s="10">
        <v>9.1139636003853504</v>
      </c>
      <c r="AC119" s="2">
        <v>38.701771291009997</v>
      </c>
      <c r="AD119" s="10">
        <f t="shared" si="121"/>
        <v>4.2464259226768952</v>
      </c>
      <c r="AE119" s="10">
        <v>1.1526849026928074</v>
      </c>
      <c r="AF119" s="10">
        <v>155.84299884406755</v>
      </c>
      <c r="AG119" s="10">
        <v>0.27144825405694789</v>
      </c>
      <c r="AH119" s="10">
        <v>36.699803948499351</v>
      </c>
      <c r="AI119" s="10">
        <v>5.3665123288028402</v>
      </c>
      <c r="AJ119" s="10">
        <v>-20.968552805110701</v>
      </c>
      <c r="AK119" s="10">
        <v>0.39862999999999998</v>
      </c>
      <c r="AL119" s="10">
        <v>0.24327520506099359</v>
      </c>
      <c r="AM119" s="10">
        <v>0.42715270491633145</v>
      </c>
      <c r="AN119" s="10">
        <f t="shared" si="202"/>
        <v>0.61027821554071093</v>
      </c>
      <c r="AO119" s="10">
        <f t="shared" si="203"/>
        <v>1.071551827299329</v>
      </c>
      <c r="AP119" s="10">
        <f t="shared" si="204"/>
        <v>9.8064604149470309</v>
      </c>
      <c r="AQ119" s="10">
        <f t="shared" si="205"/>
        <v>17.218590323865232</v>
      </c>
      <c r="AR119" s="10">
        <f t="shared" si="206"/>
        <v>3.6466010062235954</v>
      </c>
      <c r="AS119" s="10">
        <f t="shared" si="207"/>
        <v>6.4028534398665569</v>
      </c>
      <c r="AT119" s="10">
        <f t="shared" si="208"/>
        <v>322.70381336927449</v>
      </c>
      <c r="AU119" s="10">
        <f t="shared" si="209"/>
        <v>135.47954769055562</v>
      </c>
      <c r="AV119" s="10">
        <f t="shared" si="210"/>
        <v>0.80139687200519127</v>
      </c>
      <c r="AW119" s="10">
        <f t="shared" si="211"/>
        <v>2.0706981754898308</v>
      </c>
    </row>
    <row r="120" spans="1:49" s="2" customFormat="1" x14ac:dyDescent="0.2">
      <c r="A120" s="10" t="s">
        <v>208</v>
      </c>
      <c r="B120" s="10">
        <v>137</v>
      </c>
      <c r="C120" s="13">
        <v>43238</v>
      </c>
      <c r="D120" s="10">
        <v>2018</v>
      </c>
      <c r="E120" s="10">
        <v>5</v>
      </c>
      <c r="F120" s="10">
        <v>18</v>
      </c>
      <c r="G120" s="10">
        <v>2</v>
      </c>
      <c r="H120" s="10">
        <v>123</v>
      </c>
      <c r="I120" s="10" t="s">
        <v>240</v>
      </c>
      <c r="J120" s="10" t="s">
        <v>241</v>
      </c>
      <c r="K120" s="2">
        <v>2</v>
      </c>
      <c r="L120" s="10" t="s">
        <v>242</v>
      </c>
      <c r="M120" s="10">
        <v>2</v>
      </c>
      <c r="N120" s="23">
        <v>2.4999999999999998E-2</v>
      </c>
      <c r="O120" s="23">
        <v>3.6111111111111115E-2</v>
      </c>
      <c r="P120" s="28">
        <v>1.1111111111111099E-2</v>
      </c>
      <c r="Q120" s="10">
        <v>363.58061818061799</v>
      </c>
      <c r="R120" s="10">
        <v>135.19999999999999</v>
      </c>
      <c r="S120" s="10">
        <v>0.25</v>
      </c>
      <c r="T120" s="10" t="s">
        <v>248</v>
      </c>
      <c r="U120" s="10" t="s">
        <v>62</v>
      </c>
      <c r="V120" s="10">
        <v>1.2647900000000001</v>
      </c>
      <c r="W120" s="10">
        <v>0.18558962933339401</v>
      </c>
      <c r="X120" s="10">
        <v>1.3914823142433662E-2</v>
      </c>
      <c r="Y120" s="10">
        <v>1.881284088857031</v>
      </c>
      <c r="Z120" s="10">
        <v>2.0417989304501112</v>
      </c>
      <c r="AA120" s="10">
        <v>276.05121539685501</v>
      </c>
      <c r="AB120" s="10">
        <v>9.4265945471493904</v>
      </c>
      <c r="AC120" s="2">
        <v>41.376535024137397</v>
      </c>
      <c r="AD120" s="10">
        <f t="shared" si="121"/>
        <v>4.389340691082305</v>
      </c>
      <c r="AE120" s="10">
        <v>0.84482564958015305</v>
      </c>
      <c r="AF120" s="10">
        <v>114.22042782323668</v>
      </c>
      <c r="AG120" s="10">
        <v>0.19247210664156475</v>
      </c>
      <c r="AH120" s="10">
        <v>26.022228817939553</v>
      </c>
      <c r="AI120" s="10">
        <v>4.36103766605763</v>
      </c>
      <c r="AJ120" s="10">
        <v>-21.3364845111196</v>
      </c>
      <c r="AK120" s="10">
        <v>0.38961000000000001</v>
      </c>
      <c r="AL120" s="10">
        <v>0.41645912033745186</v>
      </c>
      <c r="AM120" s="10">
        <v>0.47469014707276247</v>
      </c>
      <c r="AN120" s="10">
        <f t="shared" si="202"/>
        <v>1.0689128111122708</v>
      </c>
      <c r="AO120" s="10">
        <f t="shared" si="203"/>
        <v>1.2183725958593528</v>
      </c>
      <c r="AP120" s="10">
        <f t="shared" si="204"/>
        <v>13.880036286200959</v>
      </c>
      <c r="AQ120" s="10">
        <f t="shared" si="205"/>
        <v>15.820800036107398</v>
      </c>
      <c r="AR120" s="10">
        <f t="shared" si="206"/>
        <v>5.1613887321191854</v>
      </c>
      <c r="AS120" s="10">
        <f t="shared" si="207"/>
        <v>5.8830753288920663</v>
      </c>
      <c r="AT120" s="10">
        <f t="shared" si="208"/>
        <v>296.50699657616013</v>
      </c>
      <c r="AU120" s="10">
        <f t="shared" si="209"/>
        <v>157.60883660920246</v>
      </c>
      <c r="AV120" s="10">
        <f t="shared" si="210"/>
        <v>1.0741013987201526</v>
      </c>
      <c r="AW120" s="10">
        <f t="shared" si="211"/>
        <v>2.5959191558538324</v>
      </c>
    </row>
    <row r="121" spans="1:49" s="1" customFormat="1" x14ac:dyDescent="0.2">
      <c r="A121" s="9" t="s">
        <v>208</v>
      </c>
      <c r="B121" s="9">
        <v>137</v>
      </c>
      <c r="C121" s="14">
        <v>43238</v>
      </c>
      <c r="D121" s="9">
        <v>2018</v>
      </c>
      <c r="E121" s="9">
        <v>5</v>
      </c>
      <c r="F121" s="9">
        <v>18</v>
      </c>
      <c r="G121" s="9">
        <v>2</v>
      </c>
      <c r="H121" s="9">
        <v>128</v>
      </c>
      <c r="I121" s="9" t="s">
        <v>249</v>
      </c>
      <c r="J121" s="9" t="s">
        <v>250</v>
      </c>
      <c r="K121" s="1">
        <v>1</v>
      </c>
      <c r="L121" s="9" t="s">
        <v>251</v>
      </c>
      <c r="M121" s="9">
        <v>2</v>
      </c>
      <c r="N121" s="22">
        <v>0.47013888888888888</v>
      </c>
      <c r="O121" s="22">
        <v>0.47916666666666669</v>
      </c>
      <c r="P121" s="27">
        <v>9.0277777777777995E-3</v>
      </c>
      <c r="Q121" s="9">
        <v>291.769641269641</v>
      </c>
      <c r="R121" s="9">
        <v>135.9</v>
      </c>
      <c r="S121" s="9">
        <v>0.25</v>
      </c>
      <c r="T121" s="9" t="s">
        <v>252</v>
      </c>
      <c r="U121" s="9" t="s">
        <v>56</v>
      </c>
      <c r="V121" s="9">
        <v>1.4117299999999999</v>
      </c>
      <c r="W121" s="9">
        <v>0.171339602337262</v>
      </c>
      <c r="X121" s="9">
        <v>1.9354035517291389E-2</v>
      </c>
      <c r="Y121" s="9">
        <v>2.6302134267998998</v>
      </c>
      <c r="Z121" s="9">
        <v>2.348970942853061</v>
      </c>
      <c r="AA121" s="9">
        <v>319.225151133731</v>
      </c>
      <c r="AB121" s="9">
        <v>8.0118428570045204</v>
      </c>
      <c r="AC121" s="1">
        <v>34.611254492945399</v>
      </c>
      <c r="AD121" s="9">
        <f t="shared" si="121"/>
        <v>4.3200116515872233</v>
      </c>
      <c r="AE121" s="9">
        <v>0.81300831099621196</v>
      </c>
      <c r="AF121" s="9">
        <v>110.48782946438521</v>
      </c>
      <c r="AG121" s="9">
        <v>0.18819586069808469</v>
      </c>
      <c r="AH121" s="9">
        <v>25.575817468869712</v>
      </c>
      <c r="AI121" s="9">
        <v>6.29629886388717</v>
      </c>
      <c r="AJ121" s="9">
        <v>-20.4309606451761</v>
      </c>
      <c r="AK121" s="9">
        <v>0.61934999999999996</v>
      </c>
      <c r="AL121" s="9">
        <v>0.48922814982267049</v>
      </c>
      <c r="AM121" s="9">
        <v>0.61400069036929517</v>
      </c>
      <c r="AN121" s="9">
        <f t="shared" si="202"/>
        <v>0.78990578804015588</v>
      </c>
      <c r="AO121" s="9">
        <f t="shared" si="203"/>
        <v>0.99136302634906792</v>
      </c>
      <c r="AP121" s="9">
        <f t="shared" si="204"/>
        <v>7.2019613992083906</v>
      </c>
      <c r="AQ121" s="9">
        <f t="shared" si="205"/>
        <v>9.0387465903787501</v>
      </c>
      <c r="AR121" s="9">
        <f t="shared" si="206"/>
        <v>3.354518139356057</v>
      </c>
      <c r="AS121" s="9">
        <f t="shared" si="207"/>
        <v>4.2100530277489332</v>
      </c>
      <c r="AT121" s="9">
        <f t="shared" si="208"/>
        <v>212.18667259854624</v>
      </c>
      <c r="AU121" s="9">
        <f t="shared" si="209"/>
        <v>80.672796525378274</v>
      </c>
      <c r="AV121" s="9">
        <f t="shared" si="210"/>
        <v>0.66469284091483194</v>
      </c>
      <c r="AW121" s="9">
        <f t="shared" si="211"/>
        <v>1.9204529008051765</v>
      </c>
    </row>
    <row r="122" spans="1:49" s="1" customFormat="1" x14ac:dyDescent="0.2">
      <c r="A122" s="9" t="s">
        <v>208</v>
      </c>
      <c r="B122" s="9">
        <v>137</v>
      </c>
      <c r="C122" s="14">
        <v>43238</v>
      </c>
      <c r="D122" s="9">
        <v>2018</v>
      </c>
      <c r="E122" s="9">
        <v>5</v>
      </c>
      <c r="F122" s="9">
        <v>18</v>
      </c>
      <c r="G122" s="9">
        <v>2</v>
      </c>
      <c r="H122" s="9">
        <v>128</v>
      </c>
      <c r="I122" s="9" t="s">
        <v>249</v>
      </c>
      <c r="J122" s="9" t="s">
        <v>250</v>
      </c>
      <c r="K122" s="1">
        <v>1</v>
      </c>
      <c r="L122" s="9" t="s">
        <v>251</v>
      </c>
      <c r="M122" s="9">
        <v>2</v>
      </c>
      <c r="N122" s="22">
        <v>0.47013888888888888</v>
      </c>
      <c r="O122" s="22">
        <v>0.47916666666666669</v>
      </c>
      <c r="P122" s="27">
        <v>9.0277777777777995E-3</v>
      </c>
      <c r="Q122" s="9">
        <v>291.769641269641</v>
      </c>
      <c r="R122" s="9">
        <v>135.9</v>
      </c>
      <c r="S122" s="9">
        <v>0.25</v>
      </c>
      <c r="T122" s="9" t="s">
        <v>253</v>
      </c>
      <c r="U122" s="9" t="s">
        <v>58</v>
      </c>
      <c r="V122" s="9">
        <v>1.7473000000000001</v>
      </c>
      <c r="W122" s="9">
        <v>0.20450739513087199</v>
      </c>
      <c r="X122" s="9">
        <v>2.3954514148855129E-2</v>
      </c>
      <c r="Y122" s="9">
        <v>3.2554184728294122</v>
      </c>
      <c r="Z122" s="9">
        <v>2.8036829910192749</v>
      </c>
      <c r="AA122" s="9">
        <v>381.02051847951947</v>
      </c>
      <c r="AB122" s="9">
        <v>7.9919555944220502</v>
      </c>
      <c r="AC122" s="1">
        <v>34.856839600284097</v>
      </c>
      <c r="AD122" s="9">
        <f t="shared" si="121"/>
        <v>4.3614906499996415</v>
      </c>
      <c r="AE122" s="9">
        <v>0.97727528308003619</v>
      </c>
      <c r="AF122" s="9">
        <v>132.81171097057691</v>
      </c>
      <c r="AG122" s="9">
        <v>0.22406909965062441</v>
      </c>
      <c r="AH122" s="9">
        <v>30.450990642519859</v>
      </c>
      <c r="AI122" s="9">
        <v>5.60134732390138</v>
      </c>
      <c r="AJ122" s="9">
        <v>-20.9219535394482</v>
      </c>
      <c r="AK122" s="9">
        <v>0.52244000000000002</v>
      </c>
      <c r="AL122" s="9">
        <v>0.41481119302978486</v>
      </c>
      <c r="AM122" s="9">
        <v>0.46677062706770128</v>
      </c>
      <c r="AN122" s="9">
        <f t="shared" si="202"/>
        <v>0.79398819583068836</v>
      </c>
      <c r="AO122" s="9">
        <f t="shared" si="203"/>
        <v>0.89344350943209028</v>
      </c>
      <c r="AP122" s="9">
        <f t="shared" si="204"/>
        <v>10.621970557958516</v>
      </c>
      <c r="AQ122" s="9">
        <f t="shared" si="205"/>
        <v>11.952483301666728</v>
      </c>
      <c r="AR122" s="9">
        <f t="shared" si="206"/>
        <v>4.9474845722297669</v>
      </c>
      <c r="AS122" s="9">
        <f t="shared" si="207"/>
        <v>5.567208684317368</v>
      </c>
      <c r="AT122" s="9">
        <f t="shared" si="208"/>
        <v>280.58731768959535</v>
      </c>
      <c r="AU122" s="9">
        <f t="shared" si="209"/>
        <v>86.190859955932453</v>
      </c>
      <c r="AV122" s="9">
        <f t="shared" si="210"/>
        <v>0.7364099939008335</v>
      </c>
      <c r="AW122" s="9">
        <f t="shared" si="211"/>
        <v>2.1126700020584526</v>
      </c>
    </row>
    <row r="123" spans="1:49" s="1" customFormat="1" x14ac:dyDescent="0.2">
      <c r="A123" s="9" t="s">
        <v>208</v>
      </c>
      <c r="B123" s="9">
        <v>137</v>
      </c>
      <c r="C123" s="14">
        <v>43238</v>
      </c>
      <c r="D123" s="9">
        <v>2018</v>
      </c>
      <c r="E123" s="9">
        <v>5</v>
      </c>
      <c r="F123" s="9">
        <v>18</v>
      </c>
      <c r="G123" s="9">
        <v>2</v>
      </c>
      <c r="H123" s="9">
        <v>128</v>
      </c>
      <c r="I123" s="9" t="s">
        <v>249</v>
      </c>
      <c r="J123" s="9" t="s">
        <v>250</v>
      </c>
      <c r="K123" s="1">
        <v>1</v>
      </c>
      <c r="L123" s="9" t="s">
        <v>251</v>
      </c>
      <c r="M123" s="9">
        <v>2</v>
      </c>
      <c r="N123" s="22">
        <v>0.47013888888888888</v>
      </c>
      <c r="O123" s="22">
        <v>0.47916666666666669</v>
      </c>
      <c r="P123" s="27">
        <v>9.0277777777777995E-3</v>
      </c>
      <c r="Q123" s="9">
        <v>291.769641269641</v>
      </c>
      <c r="R123" s="9">
        <v>135.9</v>
      </c>
      <c r="S123" s="9">
        <v>0.25</v>
      </c>
      <c r="T123" s="9" t="s">
        <v>254</v>
      </c>
      <c r="U123" s="9" t="s">
        <v>60</v>
      </c>
      <c r="V123" s="9">
        <v>1.3445100000000001</v>
      </c>
      <c r="W123" s="9">
        <v>0.26064945045174198</v>
      </c>
      <c r="X123" s="9">
        <v>1.8432486589754025E-2</v>
      </c>
      <c r="Y123" s="9">
        <v>2.5049749275475719</v>
      </c>
      <c r="Z123" s="9">
        <v>3.5733594395567829</v>
      </c>
      <c r="AA123" s="9">
        <v>485.61954783576681</v>
      </c>
      <c r="AB123" s="9">
        <v>9.7191233560498098</v>
      </c>
      <c r="AC123" s="1">
        <v>40.052520416187498</v>
      </c>
      <c r="AD123" s="9">
        <f t="shared" si="121"/>
        <v>4.1210013443502831</v>
      </c>
      <c r="AE123" s="9">
        <v>1.4312205190722436</v>
      </c>
      <c r="AF123" s="9">
        <v>194.50286854191791</v>
      </c>
      <c r="AG123" s="9">
        <v>0.34729921188557383</v>
      </c>
      <c r="AH123" s="9">
        <v>47.197962895249489</v>
      </c>
      <c r="AI123" s="9">
        <v>5.5136424970610696</v>
      </c>
      <c r="AJ123" s="9">
        <v>-20.867181325425499</v>
      </c>
      <c r="AK123" s="9">
        <v>0.29856000000000005</v>
      </c>
      <c r="AL123" s="9">
        <v>0.11336305975650127</v>
      </c>
      <c r="AM123" s="9">
        <v>0.13930834337417397</v>
      </c>
      <c r="AN123" s="9">
        <f t="shared" si="202"/>
        <v>0.37969942308581606</v>
      </c>
      <c r="AO123" s="9">
        <f t="shared" si="203"/>
        <v>0.46660082855765656</v>
      </c>
      <c r="AP123" s="9">
        <f t="shared" si="204"/>
        <v>6.839625821719058</v>
      </c>
      <c r="AQ123" s="9">
        <f t="shared" si="205"/>
        <v>8.405003751394089</v>
      </c>
      <c r="AR123" s="9">
        <f t="shared" si="206"/>
        <v>3.1857500496859821</v>
      </c>
      <c r="AS123" s="9">
        <f t="shared" si="207"/>
        <v>3.9148692949820898</v>
      </c>
      <c r="AT123" s="9">
        <f t="shared" si="208"/>
        <v>197.30941246709733</v>
      </c>
      <c r="AU123" s="9">
        <f t="shared" si="209"/>
        <v>78.767020897996687</v>
      </c>
      <c r="AV123" s="9">
        <f t="shared" si="210"/>
        <v>0.40630451007673607</v>
      </c>
      <c r="AW123" s="9">
        <f t="shared" si="211"/>
        <v>1.0144293189412503</v>
      </c>
    </row>
    <row r="124" spans="1:49" s="1" customFormat="1" x14ac:dyDescent="0.2">
      <c r="A124" s="9" t="s">
        <v>208</v>
      </c>
      <c r="B124" s="9">
        <v>137</v>
      </c>
      <c r="C124" s="14">
        <v>43238</v>
      </c>
      <c r="D124" s="9">
        <v>2018</v>
      </c>
      <c r="E124" s="9">
        <v>5</v>
      </c>
      <c r="F124" s="9">
        <v>18</v>
      </c>
      <c r="G124" s="9">
        <v>2</v>
      </c>
      <c r="H124" s="9">
        <v>128</v>
      </c>
      <c r="I124" s="9" t="s">
        <v>249</v>
      </c>
      <c r="J124" s="9" t="s">
        <v>250</v>
      </c>
      <c r="K124" s="1">
        <v>1</v>
      </c>
      <c r="L124" s="9" t="s">
        <v>251</v>
      </c>
      <c r="M124" s="9">
        <v>2</v>
      </c>
      <c r="N124" s="22">
        <v>0.47013888888888888</v>
      </c>
      <c r="O124" s="22">
        <v>0.47916666666666669</v>
      </c>
      <c r="P124" s="27">
        <v>9.0277777777777995E-3</v>
      </c>
      <c r="Q124" s="9">
        <v>291.769641269641</v>
      </c>
      <c r="R124" s="9">
        <v>135.9</v>
      </c>
      <c r="S124" s="9">
        <v>0.25</v>
      </c>
      <c r="T124" s="9" t="s">
        <v>255</v>
      </c>
      <c r="U124" s="9" t="s">
        <v>62</v>
      </c>
      <c r="V124" s="9">
        <v>1.60128</v>
      </c>
      <c r="W124" s="9">
        <v>0.25554888980602602</v>
      </c>
      <c r="X124" s="9">
        <v>2.1952660914713408E-2</v>
      </c>
      <c r="Y124" s="9">
        <v>2.9833666183095522</v>
      </c>
      <c r="Z124" s="9">
        <v>3.5034335812869397</v>
      </c>
      <c r="AA124" s="9">
        <v>476.11662369689515</v>
      </c>
      <c r="AB124" s="9">
        <v>8.9030471526018395</v>
      </c>
      <c r="AC124" s="1">
        <v>38.229405921324499</v>
      </c>
      <c r="AD124" s="9">
        <f t="shared" si="121"/>
        <v>4.2939687127403658</v>
      </c>
      <c r="AE124" s="9">
        <v>1.3393418449741803</v>
      </c>
      <c r="AF124" s="9">
        <v>182.0165567319911</v>
      </c>
      <c r="AG124" s="9">
        <v>0.31191234370206355</v>
      </c>
      <c r="AH124" s="9">
        <v>42.38888750911044</v>
      </c>
      <c r="AI124" s="9">
        <v>5.0011247568219304</v>
      </c>
      <c r="AJ124" s="9">
        <v>-21.105433368513001</v>
      </c>
      <c r="AK124" s="9">
        <v>0.43824000000000002</v>
      </c>
      <c r="AL124" s="9">
        <v>0.28601667479431847</v>
      </c>
      <c r="AM124" s="9">
        <v>0.37127416009134562</v>
      </c>
      <c r="AN124" s="9">
        <f t="shared" si="202"/>
        <v>0.65264849122471358</v>
      </c>
      <c r="AO124" s="9">
        <f t="shared" si="203"/>
        <v>0.84719368403465134</v>
      </c>
      <c r="AP124" s="9">
        <f t="shared" si="204"/>
        <v>9.5388186932120238</v>
      </c>
      <c r="AQ124" s="9">
        <f t="shared" si="205"/>
        <v>12.382204293273151</v>
      </c>
      <c r="AR124" s="9">
        <f t="shared" si="206"/>
        <v>4.4429758173829521</v>
      </c>
      <c r="AS124" s="9">
        <f t="shared" si="207"/>
        <v>5.7673634451252029</v>
      </c>
      <c r="AT124" s="9">
        <f t="shared" si="208"/>
        <v>290.67511763431025</v>
      </c>
      <c r="AU124" s="9">
        <f t="shared" si="209"/>
        <v>97.431913278902954</v>
      </c>
      <c r="AV124" s="9">
        <f t="shared" si="210"/>
        <v>0.61051243154945911</v>
      </c>
      <c r="AW124" s="9">
        <f t="shared" si="211"/>
        <v>1.596970752843724</v>
      </c>
    </row>
    <row r="125" spans="1:49" s="2" customFormat="1" x14ac:dyDescent="0.2">
      <c r="A125" s="10" t="s">
        <v>208</v>
      </c>
      <c r="B125" s="10">
        <v>138</v>
      </c>
      <c r="C125" s="13">
        <v>43239</v>
      </c>
      <c r="D125" s="10">
        <v>2018</v>
      </c>
      <c r="E125" s="10">
        <v>5</v>
      </c>
      <c r="F125" s="10">
        <v>19</v>
      </c>
      <c r="G125" s="10">
        <v>2</v>
      </c>
      <c r="H125" s="10">
        <v>133</v>
      </c>
      <c r="I125" s="10" t="s">
        <v>256</v>
      </c>
      <c r="J125" s="10" t="s">
        <v>257</v>
      </c>
      <c r="K125" s="2">
        <v>2</v>
      </c>
      <c r="L125" s="10" t="s">
        <v>258</v>
      </c>
      <c r="M125" s="10">
        <v>2</v>
      </c>
      <c r="N125" s="23">
        <v>1.3888888888888889E-3</v>
      </c>
      <c r="O125" s="23">
        <v>1.1805555555555555E-2</v>
      </c>
      <c r="P125" s="28">
        <v>1.0416666666666701E-2</v>
      </c>
      <c r="Q125" s="10">
        <v>343.435095935096</v>
      </c>
      <c r="R125" s="10">
        <v>135</v>
      </c>
      <c r="S125" s="10">
        <v>0.25</v>
      </c>
      <c r="T125" s="10" t="s">
        <v>259</v>
      </c>
      <c r="U125" s="10" t="s">
        <v>54</v>
      </c>
      <c r="V125" s="10">
        <v>1.13357</v>
      </c>
      <c r="W125" s="10">
        <v>0.10672</v>
      </c>
      <c r="X125" s="10">
        <v>1.3202727542024156E-2</v>
      </c>
      <c r="Y125" s="10">
        <v>1.782368218173261</v>
      </c>
      <c r="Z125" s="10">
        <v>1.2429713941660574</v>
      </c>
      <c r="AA125" s="10">
        <v>167.80113821241775</v>
      </c>
      <c r="AB125" s="10">
        <v>6.5028550898167596</v>
      </c>
      <c r="AC125" s="2">
        <v>31.182568924948601</v>
      </c>
      <c r="AD125" s="10">
        <f t="shared" si="121"/>
        <v>4.7952120252194144</v>
      </c>
      <c r="AE125" s="10">
        <v>0.38759041170322539</v>
      </c>
      <c r="AF125" s="10">
        <v>52.324705579935426</v>
      </c>
      <c r="AG125" s="10">
        <v>8.0828628570493805E-2</v>
      </c>
      <c r="AH125" s="10">
        <v>10.911864857016663</v>
      </c>
      <c r="AI125" s="10">
        <v>6.1275899411292096</v>
      </c>
      <c r="AJ125" s="10">
        <v>-21.432537028919501</v>
      </c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s="2" customFormat="1" x14ac:dyDescent="0.2">
      <c r="A126" s="10" t="s">
        <v>208</v>
      </c>
      <c r="B126" s="10">
        <v>138</v>
      </c>
      <c r="C126" s="13">
        <v>43239</v>
      </c>
      <c r="D126" s="10">
        <v>2018</v>
      </c>
      <c r="E126" s="10">
        <v>5</v>
      </c>
      <c r="F126" s="10">
        <v>19</v>
      </c>
      <c r="G126" s="10">
        <v>2</v>
      </c>
      <c r="H126" s="10">
        <v>133</v>
      </c>
      <c r="I126" s="10" t="s">
        <v>256</v>
      </c>
      <c r="J126" s="10" t="s">
        <v>257</v>
      </c>
      <c r="K126" s="2">
        <v>2</v>
      </c>
      <c r="L126" s="10" t="s">
        <v>258</v>
      </c>
      <c r="M126" s="10">
        <v>2</v>
      </c>
      <c r="N126" s="23">
        <v>1.3888888888888889E-3</v>
      </c>
      <c r="O126" s="23">
        <v>1.1805555555555555E-2</v>
      </c>
      <c r="P126" s="28">
        <v>1.0416666666666701E-2</v>
      </c>
      <c r="Q126" s="10">
        <v>343.435095935096</v>
      </c>
      <c r="R126" s="10">
        <v>135</v>
      </c>
      <c r="S126" s="10">
        <v>0.25</v>
      </c>
      <c r="T126" s="10" t="s">
        <v>260</v>
      </c>
      <c r="U126" s="10" t="s">
        <v>56</v>
      </c>
      <c r="V126" s="10">
        <v>2.6187399999999998</v>
      </c>
      <c r="W126" s="10">
        <v>0.35481334074355703</v>
      </c>
      <c r="X126" s="10">
        <v>3.0500551993613394E-2</v>
      </c>
      <c r="Y126" s="10">
        <v>4.1175745191378086</v>
      </c>
      <c r="Z126" s="10">
        <v>4.1325227962212843</v>
      </c>
      <c r="AA126" s="10">
        <v>557.89057748987341</v>
      </c>
      <c r="AB126" s="10">
        <v>8.6531985719217008</v>
      </c>
      <c r="AC126" s="2">
        <v>35.597093778868398</v>
      </c>
      <c r="AD126" s="10">
        <f t="shared" si="121"/>
        <v>4.1137497866252017</v>
      </c>
      <c r="AE126" s="10">
        <v>1.4710580152040051</v>
      </c>
      <c r="AF126" s="10">
        <v>198.5928320525407</v>
      </c>
      <c r="AG126" s="10">
        <v>0.3575954035869589</v>
      </c>
      <c r="AH126" s="10">
        <v>48.275379484239451</v>
      </c>
      <c r="AI126" s="10">
        <v>6.2151464695190102</v>
      </c>
      <c r="AJ126" s="10">
        <v>-21.029284706511898</v>
      </c>
      <c r="AK126" s="10">
        <v>0.56752000000000002</v>
      </c>
      <c r="AL126" s="10">
        <v>0.10153572894040429</v>
      </c>
      <c r="AM126" s="10">
        <v>0.2567794842722293</v>
      </c>
      <c r="AN126" s="10">
        <f t="shared" ref="AN126:AN136" si="212">AL126/AK126</f>
        <v>0.1789112787926492</v>
      </c>
      <c r="AO126" s="10">
        <f t="shared" ref="AO126:AO136" si="213">AM126/AK126</f>
        <v>0.45245891646502201</v>
      </c>
      <c r="AP126" s="10">
        <f t="shared" ref="AP126:AP136" si="214">AN126*V126/AK126/S126</f>
        <v>3.3022421921726961</v>
      </c>
      <c r="AQ126" s="10">
        <f t="shared" ref="AQ126:AQ136" si="215">AO126*V126/AK126/S126</f>
        <v>8.3512282414971217</v>
      </c>
      <c r="AR126" s="10">
        <f t="shared" ref="AR126:AR136" si="216">AP126/Q126*R126</f>
        <v>1.2980697116277362</v>
      </c>
      <c r="AS126" s="10">
        <f t="shared" ref="AS126:AS136" si="217">AQ126/Q126*R126</f>
        <v>3.2827623791110034</v>
      </c>
      <c r="AT126" s="10">
        <f t="shared" ref="AT126:AT136" si="218">AS126*2.1*24</f>
        <v>165.45122390719456</v>
      </c>
      <c r="AU126" s="10">
        <f t="shared" ref="AU126:AU136" si="219">AT126/Y126</f>
        <v>40.181719392862107</v>
      </c>
      <c r="AV126" s="10">
        <f t="shared" ref="AV126:AV136" si="220">AT126/AA126</f>
        <v>0.29656572557939959</v>
      </c>
      <c r="AW126" s="10">
        <f t="shared" ref="AW126:AW136" si="221">AT126/AF126</f>
        <v>0.83311780287932025</v>
      </c>
    </row>
    <row r="127" spans="1:49" s="2" customFormat="1" x14ac:dyDescent="0.2">
      <c r="A127" s="10" t="s">
        <v>208</v>
      </c>
      <c r="B127" s="10">
        <v>138</v>
      </c>
      <c r="C127" s="13">
        <v>43239</v>
      </c>
      <c r="D127" s="10">
        <v>2018</v>
      </c>
      <c r="E127" s="10">
        <v>5</v>
      </c>
      <c r="F127" s="10">
        <v>19</v>
      </c>
      <c r="G127" s="10">
        <v>2</v>
      </c>
      <c r="H127" s="10">
        <v>133</v>
      </c>
      <c r="I127" s="10" t="s">
        <v>256</v>
      </c>
      <c r="J127" s="10" t="s">
        <v>257</v>
      </c>
      <c r="K127" s="2">
        <v>2</v>
      </c>
      <c r="L127" s="10" t="s">
        <v>258</v>
      </c>
      <c r="M127" s="10">
        <v>2</v>
      </c>
      <c r="N127" s="23">
        <v>1.3888888888888889E-3</v>
      </c>
      <c r="O127" s="23">
        <v>1.1805555555555555E-2</v>
      </c>
      <c r="P127" s="28">
        <v>1.0416666666666701E-2</v>
      </c>
      <c r="Q127" s="10">
        <v>343.435095935096</v>
      </c>
      <c r="R127" s="10">
        <v>135</v>
      </c>
      <c r="S127" s="10">
        <v>0.25</v>
      </c>
      <c r="T127" s="10" t="s">
        <v>261</v>
      </c>
      <c r="U127" s="10" t="s">
        <v>58</v>
      </c>
      <c r="V127" s="10">
        <v>2.5371000000000001</v>
      </c>
      <c r="W127" s="10">
        <v>0.37056880161226902</v>
      </c>
      <c r="X127" s="10">
        <v>2.9549688194703005E-2</v>
      </c>
      <c r="Y127" s="10">
        <v>3.9892079062849057</v>
      </c>
      <c r="Z127" s="10">
        <v>4.3160271736736062</v>
      </c>
      <c r="AA127" s="10">
        <v>582.66366844593688</v>
      </c>
      <c r="AB127" s="10">
        <v>9.1641456689898106</v>
      </c>
      <c r="AC127" s="2">
        <v>37.884356399000701</v>
      </c>
      <c r="AD127" s="10">
        <f t="shared" si="121"/>
        <v>4.1339757973507636</v>
      </c>
      <c r="AE127" s="10">
        <v>1.635099116752226</v>
      </c>
      <c r="AF127" s="10">
        <v>220.7383807615505</v>
      </c>
      <c r="AG127" s="10">
        <v>0.39552701730863316</v>
      </c>
      <c r="AH127" s="10">
        <v>53.396147336665479</v>
      </c>
      <c r="AI127" s="10">
        <v>6.5713404141218499</v>
      </c>
      <c r="AJ127" s="10">
        <v>-21.0910771974299</v>
      </c>
      <c r="AK127" s="10">
        <v>0.70613999999999999</v>
      </c>
      <c r="AL127" s="10">
        <v>0.37266356072810336</v>
      </c>
      <c r="AM127" s="10">
        <v>0.97756943103475535</v>
      </c>
      <c r="AN127" s="10">
        <f t="shared" si="212"/>
        <v>0.52774741655776947</v>
      </c>
      <c r="AO127" s="10">
        <f t="shared" si="213"/>
        <v>1.3843847268739278</v>
      </c>
      <c r="AP127" s="10">
        <f t="shared" si="214"/>
        <v>7.5846034528491071</v>
      </c>
      <c r="AQ127" s="10">
        <f t="shared" si="215"/>
        <v>19.895898776740264</v>
      </c>
      <c r="AR127" s="10">
        <f t="shared" si="216"/>
        <v>2.9814118540993118</v>
      </c>
      <c r="AS127" s="10">
        <f t="shared" si="217"/>
        <v>7.8208266034859131</v>
      </c>
      <c r="AT127" s="10">
        <f t="shared" si="218"/>
        <v>394.16966081569001</v>
      </c>
      <c r="AU127" s="10">
        <f t="shared" si="219"/>
        <v>98.809004212260973</v>
      </c>
      <c r="AV127" s="10">
        <f t="shared" si="220"/>
        <v>0.67649603392469548</v>
      </c>
      <c r="AW127" s="10">
        <f t="shared" si="221"/>
        <v>1.7856870176169597</v>
      </c>
    </row>
    <row r="128" spans="1:49" s="2" customFormat="1" x14ac:dyDescent="0.2">
      <c r="A128" s="10" t="s">
        <v>208</v>
      </c>
      <c r="B128" s="10">
        <v>138</v>
      </c>
      <c r="C128" s="13">
        <v>43239</v>
      </c>
      <c r="D128" s="10">
        <v>2018</v>
      </c>
      <c r="E128" s="10">
        <v>5</v>
      </c>
      <c r="F128" s="10">
        <v>19</v>
      </c>
      <c r="G128" s="10">
        <v>2</v>
      </c>
      <c r="H128" s="10">
        <v>133</v>
      </c>
      <c r="I128" s="10" t="s">
        <v>256</v>
      </c>
      <c r="J128" s="10" t="s">
        <v>257</v>
      </c>
      <c r="K128" s="2">
        <v>2</v>
      </c>
      <c r="L128" s="10" t="s">
        <v>258</v>
      </c>
      <c r="M128" s="10">
        <v>2</v>
      </c>
      <c r="N128" s="23">
        <v>1.3888888888888889E-3</v>
      </c>
      <c r="O128" s="23">
        <v>1.1805555555555555E-2</v>
      </c>
      <c r="P128" s="28">
        <v>1.0416666666666701E-2</v>
      </c>
      <c r="Q128" s="10">
        <v>343.435095935096</v>
      </c>
      <c r="R128" s="10">
        <v>135</v>
      </c>
      <c r="S128" s="10">
        <v>0.25</v>
      </c>
      <c r="T128" s="10" t="s">
        <v>262</v>
      </c>
      <c r="U128" s="10" t="s">
        <v>60</v>
      </c>
      <c r="V128" s="10">
        <v>1.7302</v>
      </c>
      <c r="W128" s="10">
        <v>0.31837951242381601</v>
      </c>
      <c r="X128" s="10">
        <v>2.0151697021983814E-2</v>
      </c>
      <c r="Y128" s="10">
        <v>2.7204790979678148</v>
      </c>
      <c r="Z128" s="10">
        <v>3.7081767844016142</v>
      </c>
      <c r="AA128" s="10">
        <v>500.6038658942179</v>
      </c>
      <c r="AB128" s="10">
        <v>9.6989218132331008</v>
      </c>
      <c r="AC128" s="2">
        <v>40.605781191555202</v>
      </c>
      <c r="AD128" s="10">
        <f t="shared" si="121"/>
        <v>4.1866283668926094</v>
      </c>
      <c r="AE128" s="10">
        <v>1.5057341512701672</v>
      </c>
      <c r="AF128" s="10">
        <v>203.27411042147256</v>
      </c>
      <c r="AG128" s="10">
        <v>0.35965316701557398</v>
      </c>
      <c r="AH128" s="10">
        <v>48.553177547102486</v>
      </c>
      <c r="AI128" s="10">
        <v>5.4987559011876801</v>
      </c>
      <c r="AJ128" s="10">
        <v>-21.009064377525501</v>
      </c>
      <c r="AK128" s="10">
        <v>0.36508000000000002</v>
      </c>
      <c r="AL128" s="10">
        <v>0.18498030112633312</v>
      </c>
      <c r="AM128" s="10">
        <v>0.40862082681724421</v>
      </c>
      <c r="AN128" s="10">
        <f t="shared" si="212"/>
        <v>0.50668429146031857</v>
      </c>
      <c r="AO128" s="10">
        <f t="shared" si="213"/>
        <v>1.1192637964754142</v>
      </c>
      <c r="AP128" s="10">
        <f t="shared" si="214"/>
        <v>9.6051841906940201</v>
      </c>
      <c r="AQ128" s="10">
        <f t="shared" si="215"/>
        <v>21.217817691045923</v>
      </c>
      <c r="AR128" s="10">
        <f t="shared" si="216"/>
        <v>3.7756766302904268</v>
      </c>
      <c r="AS128" s="10">
        <f t="shared" si="217"/>
        <v>8.3404562381490805</v>
      </c>
      <c r="AT128" s="10">
        <f t="shared" si="218"/>
        <v>420.35899440271368</v>
      </c>
      <c r="AU128" s="10">
        <f t="shared" si="219"/>
        <v>154.51653156119445</v>
      </c>
      <c r="AV128" s="10">
        <f t="shared" si="220"/>
        <v>0.83970385177077178</v>
      </c>
      <c r="AW128" s="10">
        <f t="shared" si="221"/>
        <v>2.0679416258722423</v>
      </c>
    </row>
    <row r="129" spans="1:49" s="2" customFormat="1" x14ac:dyDescent="0.2">
      <c r="A129" s="10" t="s">
        <v>208</v>
      </c>
      <c r="B129" s="10">
        <v>138</v>
      </c>
      <c r="C129" s="13">
        <v>43239</v>
      </c>
      <c r="D129" s="10">
        <v>2018</v>
      </c>
      <c r="E129" s="10">
        <v>5</v>
      </c>
      <c r="F129" s="10">
        <v>19</v>
      </c>
      <c r="G129" s="10">
        <v>2</v>
      </c>
      <c r="H129" s="10">
        <v>133</v>
      </c>
      <c r="I129" s="10" t="s">
        <v>256</v>
      </c>
      <c r="J129" s="10" t="s">
        <v>257</v>
      </c>
      <c r="K129" s="2">
        <v>2</v>
      </c>
      <c r="L129" s="10" t="s">
        <v>258</v>
      </c>
      <c r="M129" s="10">
        <v>2</v>
      </c>
      <c r="N129" s="23">
        <v>1.3888888888888889E-3</v>
      </c>
      <c r="O129" s="23">
        <v>1.1805555555555555E-2</v>
      </c>
      <c r="P129" s="28">
        <v>1.0416666666666701E-2</v>
      </c>
      <c r="Q129" s="10">
        <v>343.435095935096</v>
      </c>
      <c r="R129" s="10">
        <v>135</v>
      </c>
      <c r="S129" s="10">
        <v>0.25</v>
      </c>
      <c r="T129" s="10" t="s">
        <v>263</v>
      </c>
      <c r="U129" s="10" t="s">
        <v>62</v>
      </c>
      <c r="V129" s="10">
        <v>1.32813</v>
      </c>
      <c r="W129" s="10">
        <v>0.238133252940044</v>
      </c>
      <c r="X129" s="10">
        <v>1.5468774341583265E-2</v>
      </c>
      <c r="Y129" s="10">
        <v>2.0882845361137408</v>
      </c>
      <c r="Z129" s="10">
        <v>2.7735459277003836</v>
      </c>
      <c r="AA129" s="10">
        <v>374.4287002395518</v>
      </c>
      <c r="AB129" s="10">
        <v>9.1008249519444</v>
      </c>
      <c r="AC129" s="2">
        <v>39.002854772156603</v>
      </c>
      <c r="AD129" s="10">
        <f t="shared" si="121"/>
        <v>4.2856394863219078</v>
      </c>
      <c r="AE129" s="10">
        <v>1.0817620902200442</v>
      </c>
      <c r="AF129" s="10">
        <v>146.03788217970597</v>
      </c>
      <c r="AG129" s="10">
        <v>0.25241555984179431</v>
      </c>
      <c r="AH129" s="10">
        <v>34.076100578642233</v>
      </c>
      <c r="AI129" s="10">
        <v>4.9057015319872601</v>
      </c>
      <c r="AJ129" s="10">
        <v>-21.302566190335501</v>
      </c>
      <c r="AK129" s="10">
        <v>0.34089999999999998</v>
      </c>
      <c r="AL129" s="10">
        <v>0.18696423036761645</v>
      </c>
      <c r="AM129" s="10">
        <v>0.53932717168337962</v>
      </c>
      <c r="AN129" s="10">
        <f t="shared" si="212"/>
        <v>0.548443034225921</v>
      </c>
      <c r="AO129" s="10">
        <f t="shared" si="213"/>
        <v>1.5820685587661474</v>
      </c>
      <c r="AP129" s="10">
        <f t="shared" si="214"/>
        <v>8.5468307074974774</v>
      </c>
      <c r="AQ129" s="10">
        <f t="shared" si="215"/>
        <v>24.654651979514032</v>
      </c>
      <c r="AR129" s="10">
        <f t="shared" si="216"/>
        <v>3.3596512388186857</v>
      </c>
      <c r="AS129" s="10">
        <f t="shared" si="217"/>
        <v>9.6914324034705146</v>
      </c>
      <c r="AT129" s="10">
        <f t="shared" si="218"/>
        <v>488.44819313491394</v>
      </c>
      <c r="AU129" s="10">
        <f t="shared" si="219"/>
        <v>233.89925304140166</v>
      </c>
      <c r="AV129" s="10">
        <f t="shared" si="220"/>
        <v>1.3045159006839349</v>
      </c>
      <c r="AW129" s="10">
        <f t="shared" si="221"/>
        <v>3.3446677385656494</v>
      </c>
    </row>
    <row r="130" spans="1:49" s="1" customFormat="1" x14ac:dyDescent="0.2">
      <c r="A130" s="9" t="s">
        <v>208</v>
      </c>
      <c r="B130" s="9">
        <v>119</v>
      </c>
      <c r="C130" s="14">
        <v>43220</v>
      </c>
      <c r="D130" s="9">
        <v>2018</v>
      </c>
      <c r="E130" s="9">
        <v>4</v>
      </c>
      <c r="F130" s="9">
        <v>30</v>
      </c>
      <c r="G130" s="9" t="s">
        <v>264</v>
      </c>
      <c r="H130" s="9">
        <v>1</v>
      </c>
      <c r="I130" s="9" t="s">
        <v>265</v>
      </c>
      <c r="J130" s="9" t="s">
        <v>266</v>
      </c>
      <c r="K130" s="1">
        <v>1</v>
      </c>
      <c r="L130" s="9" t="s">
        <v>267</v>
      </c>
      <c r="M130" s="9">
        <v>2</v>
      </c>
      <c r="N130" s="22">
        <v>0.46666666666666662</v>
      </c>
      <c r="O130" s="22">
        <v>0.4861111111111111</v>
      </c>
      <c r="P130" s="27">
        <v>1.94444444444445E-2</v>
      </c>
      <c r="Q130" s="9">
        <v>2148.0012904012901</v>
      </c>
      <c r="R130" s="9">
        <v>138</v>
      </c>
      <c r="S130" s="9">
        <v>0.5</v>
      </c>
      <c r="T130" s="9" t="s">
        <v>268</v>
      </c>
      <c r="U130" s="9" t="s">
        <v>54</v>
      </c>
      <c r="V130" s="9">
        <v>1.7885899999999999</v>
      </c>
      <c r="W130" s="9">
        <v>9.7365772330315306E-2</v>
      </c>
      <c r="X130" s="9">
        <v>1.6653528170514787E-3</v>
      </c>
      <c r="Y130" s="9">
        <v>0.22981868875310407</v>
      </c>
      <c r="Z130" s="9">
        <v>9.0657089234918858E-2</v>
      </c>
      <c r="AA130" s="9">
        <v>12.510678314418803</v>
      </c>
      <c r="AB130" s="9">
        <v>6.1991738566834096</v>
      </c>
      <c r="AC130" s="1">
        <v>25.595640435192699</v>
      </c>
      <c r="AD130" s="9">
        <f t="shared" si="121"/>
        <v>4.1288792711625124</v>
      </c>
      <c r="AE130" s="9">
        <v>2.3204262589581619E-2</v>
      </c>
      <c r="AF130" s="9">
        <v>3.2021882373622637</v>
      </c>
      <c r="AG130" s="9">
        <v>5.6199905750812396E-3</v>
      </c>
      <c r="AH130" s="9">
        <v>0.77555869936121102</v>
      </c>
      <c r="AI130" s="9">
        <v>5.7045235368327498</v>
      </c>
      <c r="AJ130" s="9">
        <v>-20.847892110669399</v>
      </c>
      <c r="AK130" s="9">
        <v>1.16567</v>
      </c>
      <c r="AL130" s="9">
        <v>3.8403244324233955E-2</v>
      </c>
      <c r="AM130" s="9">
        <v>4.169883702317724E-2</v>
      </c>
      <c r="AN130" s="9">
        <f t="shared" si="212"/>
        <v>3.2945211186900199E-2</v>
      </c>
      <c r="AO130" s="9">
        <f t="shared" si="213"/>
        <v>3.5772420173099798E-2</v>
      </c>
      <c r="AP130" s="9">
        <f t="shared" si="214"/>
        <v>0.10110147001600422</v>
      </c>
      <c r="AQ130" s="9">
        <f t="shared" si="215"/>
        <v>0.10977754080898465</v>
      </c>
      <c r="AR130" s="9">
        <f t="shared" si="216"/>
        <v>6.495341936969724E-3</v>
      </c>
      <c r="AS130" s="9">
        <f t="shared" si="217"/>
        <v>7.0527427983107429E-3</v>
      </c>
      <c r="AT130" s="9">
        <f t="shared" si="218"/>
        <v>0.35545823703486146</v>
      </c>
      <c r="AU130" s="9">
        <f t="shared" si="219"/>
        <v>1.546689866535323</v>
      </c>
      <c r="AV130" s="9">
        <f t="shared" si="220"/>
        <v>2.8412387250433005E-2</v>
      </c>
      <c r="AW130" s="9">
        <f t="shared" si="221"/>
        <v>0.1110047913134747</v>
      </c>
    </row>
    <row r="131" spans="1:49" s="1" customFormat="1" x14ac:dyDescent="0.2">
      <c r="A131" s="9" t="s">
        <v>208</v>
      </c>
      <c r="B131" s="9">
        <v>119</v>
      </c>
      <c r="C131" s="14">
        <v>43220</v>
      </c>
      <c r="D131" s="9">
        <v>2018</v>
      </c>
      <c r="E131" s="9">
        <v>4</v>
      </c>
      <c r="F131" s="9">
        <v>30</v>
      </c>
      <c r="G131" s="9" t="s">
        <v>264</v>
      </c>
      <c r="H131" s="9">
        <v>1</v>
      </c>
      <c r="I131" s="9" t="s">
        <v>265</v>
      </c>
      <c r="J131" s="9" t="s">
        <v>266</v>
      </c>
      <c r="K131" s="1">
        <v>1</v>
      </c>
      <c r="L131" s="9" t="s">
        <v>267</v>
      </c>
      <c r="M131" s="9">
        <v>2</v>
      </c>
      <c r="N131" s="22">
        <v>0.46666666666666662</v>
      </c>
      <c r="O131" s="22">
        <v>0.4861111111111111</v>
      </c>
      <c r="P131" s="27">
        <v>1.94444444444445E-2</v>
      </c>
      <c r="Q131" s="9">
        <v>2148.0012904012901</v>
      </c>
      <c r="R131" s="9">
        <v>138</v>
      </c>
      <c r="S131" s="9">
        <v>0.5</v>
      </c>
      <c r="T131" s="9" t="s">
        <v>269</v>
      </c>
      <c r="U131" s="9" t="s">
        <v>56</v>
      </c>
      <c r="V131" s="9">
        <v>8.99986</v>
      </c>
      <c r="W131" s="9">
        <v>0.68362554973994305</v>
      </c>
      <c r="X131" s="9">
        <v>8.3797528802402564E-3</v>
      </c>
      <c r="Y131" s="9">
        <v>1.1564058974731555</v>
      </c>
      <c r="Z131" s="9">
        <v>0.63652247584285937</v>
      </c>
      <c r="AA131" s="9">
        <v>87.840101666314595</v>
      </c>
      <c r="AB131" s="9">
        <v>7.5388358305316903</v>
      </c>
      <c r="AC131" s="1">
        <v>32.874045309035303</v>
      </c>
      <c r="AD131" s="9">
        <f t="shared" ref="AD131:AD194" si="222">AC131/AB131</f>
        <v>4.3606262356712975</v>
      </c>
      <c r="AE131" s="9">
        <v>0.20925068711077488</v>
      </c>
      <c r="AF131" s="9">
        <v>28.876594821286933</v>
      </c>
      <c r="AG131" s="9">
        <v>4.7986384478228908E-2</v>
      </c>
      <c r="AH131" s="9">
        <v>6.6221210579955896</v>
      </c>
      <c r="AI131" s="9">
        <v>6.3213631788840496</v>
      </c>
      <c r="AJ131" s="9">
        <v>-21.173915263439699</v>
      </c>
      <c r="AK131" s="9">
        <v>2.3167</v>
      </c>
      <c r="AL131" s="9">
        <v>4.6097094413644264</v>
      </c>
      <c r="AM131" s="9">
        <v>2.562351732873366</v>
      </c>
      <c r="AN131" s="9">
        <f t="shared" si="212"/>
        <v>1.9897740067183607</v>
      </c>
      <c r="AO131" s="9">
        <f t="shared" si="213"/>
        <v>1.1060351935396755</v>
      </c>
      <c r="AP131" s="9">
        <f t="shared" si="214"/>
        <v>15.45965165287202</v>
      </c>
      <c r="AQ131" s="9">
        <f t="shared" si="215"/>
        <v>8.5933974160918414</v>
      </c>
      <c r="AR131" s="9">
        <f t="shared" si="216"/>
        <v>0.99321724694949809</v>
      </c>
      <c r="AS131" s="9">
        <f t="shared" si="217"/>
        <v>0.55208944646356617</v>
      </c>
      <c r="AT131" s="9">
        <f t="shared" si="218"/>
        <v>27.825308101763735</v>
      </c>
      <c r="AU131" s="9">
        <f t="shared" si="219"/>
        <v>24.061887061078107</v>
      </c>
      <c r="AV131" s="9">
        <f t="shared" si="220"/>
        <v>0.3167722665835021</v>
      </c>
      <c r="AW131" s="9">
        <f t="shared" si="221"/>
        <v>0.9635938127043906</v>
      </c>
    </row>
    <row r="132" spans="1:49" s="1" customFormat="1" x14ac:dyDescent="0.2">
      <c r="A132" s="9" t="s">
        <v>208</v>
      </c>
      <c r="B132" s="9">
        <v>119</v>
      </c>
      <c r="C132" s="14">
        <v>43220</v>
      </c>
      <c r="D132" s="9">
        <v>2018</v>
      </c>
      <c r="E132" s="9">
        <v>4</v>
      </c>
      <c r="F132" s="9">
        <v>30</v>
      </c>
      <c r="G132" s="9" t="s">
        <v>264</v>
      </c>
      <c r="H132" s="9">
        <v>1</v>
      </c>
      <c r="I132" s="9" t="s">
        <v>265</v>
      </c>
      <c r="J132" s="9" t="s">
        <v>266</v>
      </c>
      <c r="K132" s="1">
        <v>1</v>
      </c>
      <c r="L132" s="9" t="s">
        <v>267</v>
      </c>
      <c r="M132" s="9">
        <v>2</v>
      </c>
      <c r="N132" s="22">
        <v>0.46666666666666662</v>
      </c>
      <c r="O132" s="22">
        <v>0.4861111111111111</v>
      </c>
      <c r="P132" s="27">
        <v>1.94444444444445E-2</v>
      </c>
      <c r="Q132" s="9">
        <v>2148.0012904012901</v>
      </c>
      <c r="R132" s="9">
        <v>138</v>
      </c>
      <c r="S132" s="9">
        <v>0.5</v>
      </c>
      <c r="T132" s="9" t="s">
        <v>270</v>
      </c>
      <c r="U132" s="9" t="s">
        <v>58</v>
      </c>
      <c r="V132" s="9">
        <v>7.2203200000000001</v>
      </c>
      <c r="W132" s="9">
        <v>0.801427347911014</v>
      </c>
      <c r="X132" s="9">
        <v>6.7228265013296136E-3</v>
      </c>
      <c r="Y132" s="9">
        <v>0.92775005718348669</v>
      </c>
      <c r="Z132" s="9">
        <v>0.74620751066801372</v>
      </c>
      <c r="AA132" s="9">
        <v>102.97663647218589</v>
      </c>
      <c r="AB132" s="9">
        <v>7.99907759153262</v>
      </c>
      <c r="AC132" s="1">
        <v>36.381753140668103</v>
      </c>
      <c r="AD132" s="9">
        <f t="shared" si="222"/>
        <v>4.5482435598799302</v>
      </c>
      <c r="AE132" s="9">
        <v>0.27148337444836135</v>
      </c>
      <c r="AF132" s="9">
        <v>37.464705673873866</v>
      </c>
      <c r="AG132" s="9">
        <v>5.968971777217847E-2</v>
      </c>
      <c r="AH132" s="9">
        <v>8.2371810525606293</v>
      </c>
      <c r="AI132" s="9">
        <v>5.53683117423342</v>
      </c>
      <c r="AJ132" s="9">
        <v>-20.419966380908502</v>
      </c>
      <c r="AK132" s="9">
        <v>3.1145</v>
      </c>
      <c r="AL132" s="9">
        <v>17.649235966892316</v>
      </c>
      <c r="AM132" s="9">
        <v>7.0359383429048039</v>
      </c>
      <c r="AN132" s="9">
        <f t="shared" si="212"/>
        <v>5.6667959437766307</v>
      </c>
      <c r="AO132" s="9">
        <f t="shared" si="213"/>
        <v>2.2590908148674922</v>
      </c>
      <c r="AP132" s="9">
        <f t="shared" si="214"/>
        <v>26.274573824863886</v>
      </c>
      <c r="AQ132" s="9">
        <f t="shared" si="215"/>
        <v>10.474463697161054</v>
      </c>
      <c r="AR132" s="9">
        <f t="shared" si="216"/>
        <v>1.6880302651744805</v>
      </c>
      <c r="AS132" s="9">
        <f t="shared" si="217"/>
        <v>0.67294000085920858</v>
      </c>
      <c r="AT132" s="9">
        <f t="shared" si="218"/>
        <v>33.91617604330412</v>
      </c>
      <c r="AU132" s="9">
        <f t="shared" si="219"/>
        <v>36.557449693151909</v>
      </c>
      <c r="AV132" s="9">
        <f t="shared" si="220"/>
        <v>0.32935797094581659</v>
      </c>
      <c r="AW132" s="9">
        <f t="shared" si="221"/>
        <v>0.90528339762070187</v>
      </c>
    </row>
    <row r="133" spans="1:49" s="1" customFormat="1" x14ac:dyDescent="0.2">
      <c r="A133" s="9" t="s">
        <v>208</v>
      </c>
      <c r="B133" s="9">
        <v>119</v>
      </c>
      <c r="C133" s="14">
        <v>43220</v>
      </c>
      <c r="D133" s="9">
        <v>2018</v>
      </c>
      <c r="E133" s="9">
        <v>4</v>
      </c>
      <c r="F133" s="9">
        <v>30</v>
      </c>
      <c r="G133" s="9" t="s">
        <v>264</v>
      </c>
      <c r="H133" s="9">
        <v>1</v>
      </c>
      <c r="I133" s="9" t="s">
        <v>265</v>
      </c>
      <c r="J133" s="9" t="s">
        <v>266</v>
      </c>
      <c r="K133" s="1">
        <v>1</v>
      </c>
      <c r="L133" s="9" t="s">
        <v>267</v>
      </c>
      <c r="M133" s="9">
        <v>2</v>
      </c>
      <c r="N133" s="22">
        <v>0.46666666666666662</v>
      </c>
      <c r="O133" s="22">
        <v>0.4861111111111111</v>
      </c>
      <c r="P133" s="27">
        <v>1.94444444444445E-2</v>
      </c>
      <c r="Q133" s="9">
        <v>2148.0012904012901</v>
      </c>
      <c r="R133" s="9">
        <v>138</v>
      </c>
      <c r="S133" s="9">
        <v>0.5</v>
      </c>
      <c r="T133" s="9" t="s">
        <v>271</v>
      </c>
      <c r="U133" s="9" t="s">
        <v>60</v>
      </c>
      <c r="V133" s="9">
        <v>4.0029599999999999</v>
      </c>
      <c r="W133" s="9">
        <v>0.56432288030727995</v>
      </c>
      <c r="X133" s="9">
        <v>3.727148598921154E-3</v>
      </c>
      <c r="Y133" s="9">
        <v>0.51434650665111925</v>
      </c>
      <c r="Z133" s="9">
        <v>0.52543998258199653</v>
      </c>
      <c r="AA133" s="9">
        <v>72.510717596315516</v>
      </c>
      <c r="AB133" s="9">
        <v>9.9013882453916295</v>
      </c>
      <c r="AC133" s="1">
        <v>42.792269052832502</v>
      </c>
      <c r="AD133" s="9">
        <f t="shared" si="222"/>
        <v>4.3218453808989024</v>
      </c>
      <c r="AE133" s="9">
        <v>0.22484769105764418</v>
      </c>
      <c r="AF133" s="9">
        <v>31.028981365954898</v>
      </c>
      <c r="AG133" s="9">
        <v>5.2025852671961637E-2</v>
      </c>
      <c r="AH133" s="9">
        <v>7.179567668730706</v>
      </c>
      <c r="AI133" s="9">
        <v>5.9242222022730502</v>
      </c>
      <c r="AJ133" s="9">
        <v>-20.816523489268398</v>
      </c>
      <c r="AK133" s="9">
        <v>1.3277000000000001</v>
      </c>
      <c r="AL133" s="9">
        <v>5.25937743592569</v>
      </c>
      <c r="AM133" s="9">
        <v>2.4717069136659906</v>
      </c>
      <c r="AN133" s="9">
        <f t="shared" si="212"/>
        <v>3.96126944032966</v>
      </c>
      <c r="AO133" s="9">
        <f t="shared" si="213"/>
        <v>1.8616456380703399</v>
      </c>
      <c r="AP133" s="9">
        <f t="shared" si="214"/>
        <v>23.886123550293007</v>
      </c>
      <c r="AQ133" s="9">
        <f t="shared" si="215"/>
        <v>11.225567557987569</v>
      </c>
      <c r="AR133" s="9">
        <f t="shared" si="216"/>
        <v>1.5345824346896095</v>
      </c>
      <c r="AS133" s="9">
        <f t="shared" si="217"/>
        <v>0.72119524784497502</v>
      </c>
      <c r="AT133" s="9">
        <f t="shared" si="218"/>
        <v>36.34824049138674</v>
      </c>
      <c r="AU133" s="9">
        <f t="shared" si="219"/>
        <v>70.668780717590678</v>
      </c>
      <c r="AV133" s="9">
        <f t="shared" si="220"/>
        <v>0.50128093744356628</v>
      </c>
      <c r="AW133" s="9">
        <f t="shared" si="221"/>
        <v>1.1714287382720256</v>
      </c>
    </row>
    <row r="134" spans="1:49" s="1" customFormat="1" x14ac:dyDescent="0.2">
      <c r="A134" s="9" t="s">
        <v>208</v>
      </c>
      <c r="B134" s="9">
        <v>119</v>
      </c>
      <c r="C134" s="14">
        <v>43220</v>
      </c>
      <c r="D134" s="9">
        <v>2018</v>
      </c>
      <c r="E134" s="9">
        <v>4</v>
      </c>
      <c r="F134" s="9">
        <v>30</v>
      </c>
      <c r="G134" s="9" t="s">
        <v>264</v>
      </c>
      <c r="H134" s="9">
        <v>1</v>
      </c>
      <c r="I134" s="9" t="s">
        <v>265</v>
      </c>
      <c r="J134" s="9" t="s">
        <v>266</v>
      </c>
      <c r="K134" s="1">
        <v>1</v>
      </c>
      <c r="L134" s="9" t="s">
        <v>267</v>
      </c>
      <c r="M134" s="9">
        <v>2</v>
      </c>
      <c r="N134" s="22">
        <v>0.46666666666666662</v>
      </c>
      <c r="O134" s="22">
        <v>0.4861111111111111</v>
      </c>
      <c r="P134" s="27">
        <v>1.94444444444445E-2</v>
      </c>
      <c r="Q134" s="9">
        <v>2148.0012904012901</v>
      </c>
      <c r="R134" s="9">
        <v>138</v>
      </c>
      <c r="S134" s="9">
        <v>0.5</v>
      </c>
      <c r="T134" s="9" t="s">
        <v>272</v>
      </c>
      <c r="U134" s="9" t="s">
        <v>62</v>
      </c>
      <c r="V134" s="9">
        <v>3.8676300000000001</v>
      </c>
      <c r="W134" s="9">
        <v>0.37763982385975597</v>
      </c>
      <c r="X134" s="9">
        <v>3.6011430880262168E-3</v>
      </c>
      <c r="Y134" s="9">
        <v>0.4969577461476179</v>
      </c>
      <c r="Z134" s="9">
        <v>0.35161973649392469</v>
      </c>
      <c r="AA134" s="9">
        <v>48.523523636161606</v>
      </c>
      <c r="AB134" s="9">
        <v>7.5974504559472598</v>
      </c>
      <c r="AC134" s="1">
        <v>35.221448101449603</v>
      </c>
      <c r="AD134" s="9">
        <f t="shared" si="222"/>
        <v>4.635956273183508</v>
      </c>
      <c r="AE134" s="9">
        <v>0.12384556300366154</v>
      </c>
      <c r="AF134" s="9">
        <v>17.090687694505291</v>
      </c>
      <c r="AG134" s="9">
        <v>2.6714135273458235E-2</v>
      </c>
      <c r="AH134" s="9">
        <v>3.6865506677372366</v>
      </c>
      <c r="AI134" s="9">
        <v>3.92153738431288</v>
      </c>
      <c r="AJ134" s="9">
        <v>-20.6209858374792</v>
      </c>
      <c r="AK134" s="9">
        <v>1.8323199999999999</v>
      </c>
      <c r="AL134" s="9">
        <v>7.1418711173990106</v>
      </c>
      <c r="AM134" s="9">
        <v>4.194460976175197</v>
      </c>
      <c r="AN134" s="9">
        <f t="shared" si="212"/>
        <v>3.8977204404247132</v>
      </c>
      <c r="AO134" s="9">
        <f t="shared" si="213"/>
        <v>2.2891530825266315</v>
      </c>
      <c r="AP134" s="9">
        <f t="shared" si="214"/>
        <v>16.454484486334085</v>
      </c>
      <c r="AQ134" s="9">
        <f t="shared" si="215"/>
        <v>9.6638110554624479</v>
      </c>
      <c r="AR134" s="9">
        <f t="shared" si="216"/>
        <v>1.0571310498095128</v>
      </c>
      <c r="AS134" s="9">
        <f t="shared" si="217"/>
        <v>0.620858996506782</v>
      </c>
      <c r="AT134" s="9">
        <f t="shared" si="218"/>
        <v>31.291293423941816</v>
      </c>
      <c r="AU134" s="9">
        <f t="shared" si="219"/>
        <v>62.965702147737431</v>
      </c>
      <c r="AV134" s="9">
        <f t="shared" si="220"/>
        <v>0.64486853136572986</v>
      </c>
      <c r="AW134" s="9">
        <f t="shared" si="221"/>
        <v>1.8308972689262857</v>
      </c>
    </row>
    <row r="135" spans="1:49" s="2" customFormat="1" x14ac:dyDescent="0.2">
      <c r="A135" s="10" t="s">
        <v>208</v>
      </c>
      <c r="B135" s="10">
        <v>119</v>
      </c>
      <c r="C135" s="13">
        <v>43220</v>
      </c>
      <c r="D135" s="10">
        <v>2018</v>
      </c>
      <c r="E135" s="10">
        <v>4</v>
      </c>
      <c r="F135" s="10">
        <v>30</v>
      </c>
      <c r="G135" s="10" t="s">
        <v>264</v>
      </c>
      <c r="H135" s="10">
        <v>3</v>
      </c>
      <c r="I135" s="10" t="s">
        <v>273</v>
      </c>
      <c r="J135" s="10" t="s">
        <v>274</v>
      </c>
      <c r="K135" s="2">
        <v>1</v>
      </c>
      <c r="L135" s="10" t="s">
        <v>275</v>
      </c>
      <c r="M135" s="10">
        <v>2</v>
      </c>
      <c r="N135" s="23">
        <v>0.71111111111111114</v>
      </c>
      <c r="O135" s="23">
        <v>0.72777777777777775</v>
      </c>
      <c r="P135" s="28">
        <v>1.6666666666666601E-2</v>
      </c>
      <c r="Q135" s="10">
        <v>738.25529135529098</v>
      </c>
      <c r="R135" s="10">
        <v>90</v>
      </c>
      <c r="S135" s="10">
        <v>0.25</v>
      </c>
      <c r="T135" s="10" t="s">
        <v>276</v>
      </c>
      <c r="U135" s="10" t="s">
        <v>60</v>
      </c>
      <c r="V135" s="10">
        <v>1.9757499999999999</v>
      </c>
      <c r="W135" s="10">
        <v>0.34055623545007802</v>
      </c>
      <c r="X135" s="10">
        <v>1.0704968989103555E-2</v>
      </c>
      <c r="Y135" s="10">
        <v>0.96344720901931991</v>
      </c>
      <c r="Z135" s="10">
        <v>1.8451949586430136</v>
      </c>
      <c r="AA135" s="10">
        <v>166.06754627787123</v>
      </c>
      <c r="AB135" s="10">
        <v>8.7287372446093592</v>
      </c>
      <c r="AC135" s="2">
        <v>36.838786132894398</v>
      </c>
      <c r="AD135" s="10">
        <f t="shared" si="222"/>
        <v>4.220402688332161</v>
      </c>
      <c r="AE135" s="10">
        <v>0.67974742454944914</v>
      </c>
      <c r="AF135" s="10">
        <v>61.177268209450425</v>
      </c>
      <c r="AG135" s="10">
        <v>0.161062219590727</v>
      </c>
      <c r="AH135" s="10">
        <v>14.49559976316543</v>
      </c>
      <c r="AI135" s="10">
        <v>3.7345170980877702</v>
      </c>
      <c r="AJ135" s="10">
        <v>-19.713269135836001</v>
      </c>
      <c r="AK135" s="10">
        <v>0.42935000000000001</v>
      </c>
      <c r="AL135" s="10">
        <v>0.60094822405318515</v>
      </c>
      <c r="AM135" s="10">
        <v>0.67619090824727568</v>
      </c>
      <c r="AN135" s="10">
        <f t="shared" si="212"/>
        <v>1.3996697893401309</v>
      </c>
      <c r="AO135" s="10">
        <f t="shared" si="213"/>
        <v>1.5749176854484119</v>
      </c>
      <c r="AP135" s="10">
        <f t="shared" si="214"/>
        <v>25.763573646570521</v>
      </c>
      <c r="AQ135" s="10">
        <f t="shared" si="215"/>
        <v>28.989343118897864</v>
      </c>
      <c r="AR135" s="10">
        <f t="shared" si="216"/>
        <v>3.1408127450527736</v>
      </c>
      <c r="AS135" s="10">
        <f t="shared" si="217"/>
        <v>3.5340632315836489</v>
      </c>
      <c r="AT135" s="10">
        <f t="shared" si="218"/>
        <v>178.11678687181592</v>
      </c>
      <c r="AU135" s="10">
        <f t="shared" si="219"/>
        <v>184.87446453150102</v>
      </c>
      <c r="AV135" s="10">
        <f t="shared" si="220"/>
        <v>1.0725562631833157</v>
      </c>
      <c r="AW135" s="10">
        <f t="shared" si="221"/>
        <v>2.9114864407152643</v>
      </c>
    </row>
    <row r="136" spans="1:49" s="2" customFormat="1" x14ac:dyDescent="0.2">
      <c r="A136" s="10" t="s">
        <v>208</v>
      </c>
      <c r="B136" s="10">
        <v>119</v>
      </c>
      <c r="C136" s="13">
        <v>43220</v>
      </c>
      <c r="D136" s="10">
        <v>2018</v>
      </c>
      <c r="E136" s="10">
        <v>4</v>
      </c>
      <c r="F136" s="10">
        <v>30</v>
      </c>
      <c r="G136" s="10" t="s">
        <v>264</v>
      </c>
      <c r="H136" s="10">
        <v>3</v>
      </c>
      <c r="I136" s="10" t="s">
        <v>273</v>
      </c>
      <c r="J136" s="10" t="s">
        <v>274</v>
      </c>
      <c r="K136" s="2">
        <v>1</v>
      </c>
      <c r="L136" s="10" t="s">
        <v>275</v>
      </c>
      <c r="M136" s="10">
        <v>2</v>
      </c>
      <c r="N136" s="23">
        <v>0.71111111111111114</v>
      </c>
      <c r="O136" s="23">
        <v>0.72777777777777775</v>
      </c>
      <c r="P136" s="28">
        <v>1.6666666666666601E-2</v>
      </c>
      <c r="Q136" s="10">
        <v>738.25529135529098</v>
      </c>
      <c r="R136" s="10">
        <v>90</v>
      </c>
      <c r="S136" s="10">
        <v>0.25</v>
      </c>
      <c r="T136" s="10" t="s">
        <v>277</v>
      </c>
      <c r="U136" s="10" t="s">
        <v>62</v>
      </c>
      <c r="V136" s="10">
        <v>2.0749</v>
      </c>
      <c r="W136" s="10">
        <v>0.22284288927816501</v>
      </c>
      <c r="X136" s="10">
        <v>1.1242181528781965E-2</v>
      </c>
      <c r="Y136" s="10">
        <v>1.0117963375903769</v>
      </c>
      <c r="Z136" s="10">
        <v>1.2074028693736523</v>
      </c>
      <c r="AA136" s="10">
        <v>108.6662582436287</v>
      </c>
      <c r="AB136" s="10">
        <v>6.9561089754303902</v>
      </c>
      <c r="AC136" s="2">
        <v>32.941366886224202</v>
      </c>
      <c r="AD136" s="10">
        <f t="shared" si="222"/>
        <v>4.7356024758347095</v>
      </c>
      <c r="AE136" s="10">
        <v>0.39773500899517317</v>
      </c>
      <c r="AF136" s="10">
        <v>35.796150809565582</v>
      </c>
      <c r="AG136" s="10">
        <v>8.3988259366104698E-2</v>
      </c>
      <c r="AH136" s="10">
        <v>7.5589433429494228</v>
      </c>
      <c r="AI136" s="10">
        <v>3.3049050180958401</v>
      </c>
      <c r="AJ136" s="10">
        <v>-19.615158124273702</v>
      </c>
      <c r="AK136" s="10">
        <v>0.52787000000000006</v>
      </c>
      <c r="AL136" s="10">
        <v>1.2479763659066294</v>
      </c>
      <c r="AM136" s="10">
        <v>1.2365898870413385</v>
      </c>
      <c r="AN136" s="10">
        <f t="shared" si="212"/>
        <v>2.3641736903150949</v>
      </c>
      <c r="AO136" s="10">
        <f t="shared" si="213"/>
        <v>2.3426030784877687</v>
      </c>
      <c r="AP136" s="10">
        <f t="shared" si="214"/>
        <v>37.171455017597438</v>
      </c>
      <c r="AQ136" s="10">
        <f t="shared" si="215"/>
        <v>36.83230437459428</v>
      </c>
      <c r="AR136" s="10">
        <f t="shared" si="216"/>
        <v>4.5315367065533909</v>
      </c>
      <c r="AS136" s="10">
        <f t="shared" si="217"/>
        <v>4.4901911744214793</v>
      </c>
      <c r="AT136" s="10">
        <f t="shared" si="218"/>
        <v>226.30563519084257</v>
      </c>
      <c r="AU136" s="10">
        <f t="shared" si="219"/>
        <v>223.66718160869823</v>
      </c>
      <c r="AV136" s="10">
        <f t="shared" si="220"/>
        <v>2.0825750223539261</v>
      </c>
      <c r="AW136" s="10">
        <f t="shared" si="221"/>
        <v>6.3220662018880622</v>
      </c>
    </row>
    <row r="137" spans="1:49" s="2" customFormat="1" x14ac:dyDescent="0.2">
      <c r="A137" s="10" t="s">
        <v>208</v>
      </c>
      <c r="B137" s="10">
        <v>119</v>
      </c>
      <c r="C137" s="13">
        <v>43220</v>
      </c>
      <c r="D137" s="10">
        <v>2018</v>
      </c>
      <c r="E137" s="10">
        <v>4</v>
      </c>
      <c r="F137" s="10">
        <v>30</v>
      </c>
      <c r="G137" s="10" t="s">
        <v>264</v>
      </c>
      <c r="H137" s="10">
        <v>3</v>
      </c>
      <c r="I137" s="10" t="s">
        <v>273</v>
      </c>
      <c r="J137" s="10" t="s">
        <v>274</v>
      </c>
      <c r="K137" s="2">
        <v>1</v>
      </c>
      <c r="L137" s="10" t="s">
        <v>275</v>
      </c>
      <c r="M137" s="10">
        <v>2</v>
      </c>
      <c r="N137" s="23">
        <v>0.71111111111111114</v>
      </c>
      <c r="O137" s="23">
        <v>0.72777777777777775</v>
      </c>
      <c r="P137" s="28">
        <v>1.6666666666666601E-2</v>
      </c>
      <c r="Q137" s="10">
        <v>738.25529135529098</v>
      </c>
      <c r="R137" s="10">
        <v>90</v>
      </c>
      <c r="S137" s="10">
        <v>0.25</v>
      </c>
      <c r="T137" s="10" t="s">
        <v>278</v>
      </c>
      <c r="U137" s="10" t="s">
        <v>54</v>
      </c>
      <c r="V137" s="10">
        <v>0.55001</v>
      </c>
      <c r="W137" s="10">
        <v>4.0919999999999998E-2</v>
      </c>
      <c r="X137" s="10">
        <v>2.9800531411852951E-3</v>
      </c>
      <c r="Y137" s="10">
        <v>0.26820478270667658</v>
      </c>
      <c r="Z137" s="10">
        <v>0.22171192257832087</v>
      </c>
      <c r="AA137" s="10">
        <v>19.954073032048878</v>
      </c>
      <c r="AB137" s="10">
        <v>7.0761375914872904</v>
      </c>
      <c r="AC137" s="2">
        <v>37.862630628982203</v>
      </c>
      <c r="AD137" s="10">
        <f t="shared" si="222"/>
        <v>5.3507482209689599</v>
      </c>
      <c r="AE137" s="10">
        <v>8.3945966306244624E-2</v>
      </c>
      <c r="AF137" s="10">
        <v>7.5551369675620164</v>
      </c>
      <c r="AG137" s="10">
        <v>1.5688640698373758E-2</v>
      </c>
      <c r="AH137" s="10">
        <v>1.4119776628536382</v>
      </c>
      <c r="AI137" s="10">
        <v>4.66514573910497</v>
      </c>
      <c r="AJ137" s="10">
        <v>-21.5902082923966</v>
      </c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s="2" customFormat="1" x14ac:dyDescent="0.2">
      <c r="A138" s="10" t="s">
        <v>208</v>
      </c>
      <c r="B138" s="10">
        <v>119</v>
      </c>
      <c r="C138" s="13">
        <v>43220</v>
      </c>
      <c r="D138" s="10">
        <v>2018</v>
      </c>
      <c r="E138" s="10">
        <v>4</v>
      </c>
      <c r="F138" s="10">
        <v>30</v>
      </c>
      <c r="G138" s="10" t="s">
        <v>264</v>
      </c>
      <c r="H138" s="10">
        <v>3</v>
      </c>
      <c r="I138" s="10" t="s">
        <v>273</v>
      </c>
      <c r="J138" s="10" t="s">
        <v>274</v>
      </c>
      <c r="K138" s="2">
        <v>1</v>
      </c>
      <c r="L138" s="10" t="s">
        <v>275</v>
      </c>
      <c r="M138" s="10">
        <v>2</v>
      </c>
      <c r="N138" s="23">
        <v>0.71111111111111114</v>
      </c>
      <c r="O138" s="23">
        <v>0.72777777777777775</v>
      </c>
      <c r="P138" s="28">
        <v>1.6666666666666601E-2</v>
      </c>
      <c r="Q138" s="10">
        <v>738.25529135529098</v>
      </c>
      <c r="R138" s="10">
        <v>90</v>
      </c>
      <c r="S138" s="10">
        <v>0.25</v>
      </c>
      <c r="T138" s="10" t="s">
        <v>279</v>
      </c>
      <c r="U138" s="10" t="s">
        <v>56</v>
      </c>
      <c r="V138" s="10">
        <v>3.16255</v>
      </c>
      <c r="W138" s="10">
        <v>0.35608672616614401</v>
      </c>
      <c r="X138" s="10">
        <v>1.7135264925466E-2</v>
      </c>
      <c r="Y138" s="10">
        <v>1.5421738432919401</v>
      </c>
      <c r="Z138" s="10">
        <v>1.929341951684161</v>
      </c>
      <c r="AA138" s="10">
        <v>173.6407756515745</v>
      </c>
      <c r="AB138" s="10">
        <v>8.7522580505586998</v>
      </c>
      <c r="AC138" s="2">
        <v>36.3515164543157</v>
      </c>
      <c r="AD138" s="10">
        <f t="shared" si="222"/>
        <v>4.1533871881205791</v>
      </c>
      <c r="AE138" s="10">
        <v>0.70134505702648342</v>
      </c>
      <c r="AF138" s="10">
        <v>63.121055132383511</v>
      </c>
      <c r="AG138" s="10">
        <v>0.16886098628908333</v>
      </c>
      <c r="AH138" s="10">
        <v>15.1974887660175</v>
      </c>
      <c r="AI138" s="10">
        <v>5.16870269775485</v>
      </c>
      <c r="AJ138" s="10">
        <v>-20.377410342332499</v>
      </c>
      <c r="AK138" s="10">
        <v>0.96084999999999998</v>
      </c>
      <c r="AL138" s="10">
        <v>0.79237762871033124</v>
      </c>
      <c r="AM138" s="10">
        <v>0.64899729354966873</v>
      </c>
      <c r="AN138" s="10">
        <f t="shared" ref="AN138:AN139" si="223">AL138/AK138</f>
        <v>0.8246631927047211</v>
      </c>
      <c r="AO138" s="10">
        <f t="shared" ref="AO138:AO139" si="224">AM138/AK138</f>
        <v>0.6754408009051035</v>
      </c>
      <c r="AP138" s="10">
        <f t="shared" ref="AP138:AP139" si="225">AN138*V138/AK138/S138</f>
        <v>10.857214258576533</v>
      </c>
      <c r="AQ138" s="10">
        <f t="shared" ref="AQ138:AQ139" si="226">AO138*V138/AK138/S138</f>
        <v>8.8926067748449196</v>
      </c>
      <c r="AR138" s="10">
        <f t="shared" ref="AR138:AR139" si="227">AP138/Q138*R138</f>
        <v>1.3235926578704704</v>
      </c>
      <c r="AS138" s="10">
        <f t="shared" ref="AS138:AS139" si="228">AQ138/Q138*R138</f>
        <v>1.0840892291700157</v>
      </c>
      <c r="AT138" s="10">
        <f t="shared" ref="AT138:AT139" si="229">AS138*2.1*24</f>
        <v>54.638097150168797</v>
      </c>
      <c r="AU138" s="10">
        <f t="shared" ref="AU138:AU139" si="230">AT138/Y138</f>
        <v>35.429272379265463</v>
      </c>
      <c r="AV138" s="10">
        <f t="shared" ref="AV138:AV139" si="231">AT138/AA138</f>
        <v>0.31466167405175005</v>
      </c>
      <c r="AW138" s="10">
        <f t="shared" ref="AW138:AW139" si="232">AT138/AF138</f>
        <v>0.86560810866638016</v>
      </c>
    </row>
    <row r="139" spans="1:49" s="2" customFormat="1" x14ac:dyDescent="0.2">
      <c r="A139" s="10" t="s">
        <v>208</v>
      </c>
      <c r="B139" s="10">
        <v>119</v>
      </c>
      <c r="C139" s="13">
        <v>43220</v>
      </c>
      <c r="D139" s="10">
        <v>2018</v>
      </c>
      <c r="E139" s="10">
        <v>4</v>
      </c>
      <c r="F139" s="10">
        <v>30</v>
      </c>
      <c r="G139" s="10" t="s">
        <v>264</v>
      </c>
      <c r="H139" s="10">
        <v>3</v>
      </c>
      <c r="I139" s="10" t="s">
        <v>273</v>
      </c>
      <c r="J139" s="10" t="s">
        <v>274</v>
      </c>
      <c r="K139" s="2">
        <v>1</v>
      </c>
      <c r="L139" s="10" t="s">
        <v>275</v>
      </c>
      <c r="M139" s="10">
        <v>2</v>
      </c>
      <c r="N139" s="23">
        <v>0.71111111111111114</v>
      </c>
      <c r="O139" s="23">
        <v>0.72777777777777775</v>
      </c>
      <c r="P139" s="28">
        <v>1.6666666666666601E-2</v>
      </c>
      <c r="Q139" s="10">
        <v>738.25529135529098</v>
      </c>
      <c r="R139" s="10">
        <v>90</v>
      </c>
      <c r="S139" s="10">
        <v>0.25</v>
      </c>
      <c r="T139" s="10" t="s">
        <v>280</v>
      </c>
      <c r="U139" s="10" t="s">
        <v>58</v>
      </c>
      <c r="V139" s="10">
        <v>4.8882599999999998</v>
      </c>
      <c r="W139" s="10">
        <v>0.610137254034675</v>
      </c>
      <c r="X139" s="10">
        <v>2.6485472205833402E-2</v>
      </c>
      <c r="Y139" s="10">
        <v>2.3836924985250061</v>
      </c>
      <c r="Z139" s="10">
        <v>3.3058334220108785</v>
      </c>
      <c r="AA139" s="10">
        <v>297.52500798097907</v>
      </c>
      <c r="AB139" s="10">
        <v>9.4954021378891795</v>
      </c>
      <c r="AC139" s="2">
        <v>39.123711407742803</v>
      </c>
      <c r="AD139" s="10">
        <f>AC139/AB139</f>
        <v>4.1202795668472838</v>
      </c>
      <c r="AE139" s="10">
        <v>1.2933647276482443</v>
      </c>
      <c r="AF139" s="10">
        <v>116.40282548834199</v>
      </c>
      <c r="AG139" s="10">
        <v>0.31390217742867599</v>
      </c>
      <c r="AH139" s="10">
        <v>28.251195968580838</v>
      </c>
      <c r="AI139" s="10">
        <v>4.6897147689604699</v>
      </c>
      <c r="AJ139" s="10">
        <v>-20.243276323586699</v>
      </c>
      <c r="AK139" s="10">
        <v>1.2844999999999991</v>
      </c>
      <c r="AL139" s="10">
        <v>2.4174474311940326</v>
      </c>
      <c r="AM139" s="10">
        <v>2.5149681592510196</v>
      </c>
      <c r="AN139" s="10">
        <f t="shared" si="223"/>
        <v>1.8820143489249002</v>
      </c>
      <c r="AO139" s="10">
        <f t="shared" si="224"/>
        <v>1.9579355073966691</v>
      </c>
      <c r="AP139" s="10">
        <f t="shared" si="225"/>
        <v>28.648580650138229</v>
      </c>
      <c r="AQ139" s="10">
        <f t="shared" si="226"/>
        <v>29.804275043633627</v>
      </c>
      <c r="AR139" s="10">
        <f t="shared" si="227"/>
        <v>3.4925212033076769</v>
      </c>
      <c r="AS139" s="10">
        <f t="shared" si="228"/>
        <v>3.6334108069888633</v>
      </c>
      <c r="AT139" s="10">
        <f t="shared" si="229"/>
        <v>183.12390467223872</v>
      </c>
      <c r="AU139" s="10">
        <f t="shared" si="230"/>
        <v>76.823627538179991</v>
      </c>
      <c r="AV139" s="10">
        <f t="shared" si="231"/>
        <v>0.61549079828592401</v>
      </c>
      <c r="AW139" s="10">
        <f t="shared" si="232"/>
        <v>1.5731912340098566</v>
      </c>
    </row>
    <row r="140" spans="1:49" s="1" customFormat="1" x14ac:dyDescent="0.2">
      <c r="A140" s="9" t="s">
        <v>208</v>
      </c>
      <c r="B140" s="9">
        <v>119</v>
      </c>
      <c r="C140" s="14">
        <v>43220</v>
      </c>
      <c r="D140" s="9">
        <v>2018</v>
      </c>
      <c r="E140" s="9">
        <v>4</v>
      </c>
      <c r="F140" s="9">
        <v>30</v>
      </c>
      <c r="G140" s="9" t="s">
        <v>264</v>
      </c>
      <c r="H140" s="9">
        <v>4</v>
      </c>
      <c r="I140" s="9" t="s">
        <v>281</v>
      </c>
      <c r="J140" s="9" t="s">
        <v>282</v>
      </c>
      <c r="K140" s="1">
        <v>2</v>
      </c>
      <c r="L140" s="9" t="s">
        <v>283</v>
      </c>
      <c r="M140" s="9">
        <v>2</v>
      </c>
      <c r="N140" s="22">
        <v>0.84583333333333333</v>
      </c>
      <c r="O140" s="22">
        <v>0.85902777777777783</v>
      </c>
      <c r="P140" s="27">
        <v>1.31944444444445E-2</v>
      </c>
      <c r="Q140" s="9">
        <v>393.618673218673</v>
      </c>
      <c r="R140" s="9">
        <v>136</v>
      </c>
      <c r="S140" s="9">
        <v>0.5</v>
      </c>
      <c r="T140" s="9" t="s">
        <v>284</v>
      </c>
      <c r="U140" s="9" t="s">
        <v>54</v>
      </c>
      <c r="V140" s="9">
        <v>0.32866000000000001</v>
      </c>
      <c r="W140" s="9">
        <v>3.0179999999999998E-2</v>
      </c>
      <c r="X140" s="9">
        <v>1.6699410996561868E-3</v>
      </c>
      <c r="Y140" s="9">
        <v>0.22711198955324141</v>
      </c>
      <c r="Z140" s="9">
        <v>0.15334638345896584</v>
      </c>
      <c r="AA140" s="9">
        <v>20.855108150419355</v>
      </c>
      <c r="AB140" s="9">
        <v>9.7773742623233098</v>
      </c>
      <c r="AC140" s="1">
        <v>39.854241470397497</v>
      </c>
      <c r="AD140" s="9">
        <f>AC140/AB140</f>
        <v>4.0761701865064222</v>
      </c>
      <c r="AE140" s="9">
        <v>6.1115037949857932E-2</v>
      </c>
      <c r="AF140" s="9">
        <v>8.3116451611806781</v>
      </c>
      <c r="AG140" s="9">
        <v>1.4993249828520535E-2</v>
      </c>
      <c r="AH140" s="9">
        <v>2.0390819766787929</v>
      </c>
      <c r="AI140" s="9">
        <v>4.6829997658630704</v>
      </c>
      <c r="AJ140" s="9">
        <v>-19.572265575615901</v>
      </c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spans="1:49" s="1" customFormat="1" x14ac:dyDescent="0.2">
      <c r="A141" s="9" t="s">
        <v>208</v>
      </c>
      <c r="B141" s="9">
        <v>119</v>
      </c>
      <c r="C141" s="14">
        <v>43220</v>
      </c>
      <c r="D141" s="9">
        <v>2018</v>
      </c>
      <c r="E141" s="9">
        <v>4</v>
      </c>
      <c r="F141" s="9">
        <v>30</v>
      </c>
      <c r="G141" s="9" t="s">
        <v>264</v>
      </c>
      <c r="H141" s="9">
        <v>4</v>
      </c>
      <c r="I141" s="9" t="s">
        <v>281</v>
      </c>
      <c r="J141" s="9" t="s">
        <v>282</v>
      </c>
      <c r="K141" s="1">
        <v>2</v>
      </c>
      <c r="L141" s="9" t="s">
        <v>283</v>
      </c>
      <c r="M141" s="9">
        <v>2</v>
      </c>
      <c r="N141" s="22">
        <v>0.84583333333333333</v>
      </c>
      <c r="O141" s="22">
        <v>0.85902777777777783</v>
      </c>
      <c r="P141" s="27">
        <v>1.31944444444445E-2</v>
      </c>
      <c r="Q141" s="9">
        <v>393.618673218673</v>
      </c>
      <c r="R141" s="9">
        <v>136</v>
      </c>
      <c r="S141" s="9">
        <v>0.5</v>
      </c>
      <c r="T141" s="9" t="s">
        <v>285</v>
      </c>
      <c r="U141" s="9" t="s">
        <v>56</v>
      </c>
      <c r="V141" s="9">
        <v>1.7259599999999999</v>
      </c>
      <c r="W141" s="9">
        <v>8.0058982141013701E-2</v>
      </c>
      <c r="X141" s="9">
        <v>8.7697058977745761E-3</v>
      </c>
      <c r="Y141" s="9">
        <v>1.1926800020973423</v>
      </c>
      <c r="Z141" s="9">
        <v>0.4067844723237371</v>
      </c>
      <c r="AA141" s="9">
        <v>55.322688236028249</v>
      </c>
      <c r="AB141" s="9">
        <v>7.2140575306620596</v>
      </c>
      <c r="AC141" s="1">
        <v>31.766672690030003</v>
      </c>
      <c r="AD141" s="9">
        <f t="shared" si="222"/>
        <v>4.4034404431918448</v>
      </c>
      <c r="AE141" s="9">
        <v>0.12922189187694724</v>
      </c>
      <c r="AF141" s="9">
        <v>17.574177295264825</v>
      </c>
      <c r="AG141" s="9">
        <v>2.9345665859234479E-2</v>
      </c>
      <c r="AH141" s="9">
        <v>3.9910105568558891</v>
      </c>
      <c r="AI141" s="9">
        <v>4.0069181389431003</v>
      </c>
      <c r="AJ141" s="9">
        <v>-18.562679812163701</v>
      </c>
      <c r="AK141" s="9">
        <v>1.1447399999999999</v>
      </c>
      <c r="AL141" s="9">
        <v>0.4708116983282144</v>
      </c>
      <c r="AM141" s="9">
        <v>0.18847617942629413</v>
      </c>
      <c r="AN141" s="9">
        <f t="shared" ref="AN141:AN149" si="233">AL141/AK141</f>
        <v>0.41128264787481389</v>
      </c>
      <c r="AO141" s="9">
        <f t="shared" ref="AO141:AO149" si="234">AM141/AK141</f>
        <v>0.16464540369541919</v>
      </c>
      <c r="AP141" s="9">
        <f t="shared" ref="AP141:AP149" si="235">AN141*V141/AK141/S141</f>
        <v>1.2402072067474079</v>
      </c>
      <c r="AQ141" s="9">
        <f t="shared" ref="AQ141:AQ149" si="236">AO141*V141/AK141/S141</f>
        <v>0.49648196265028866</v>
      </c>
      <c r="AR141" s="9">
        <f t="shared" ref="AR141:AR149" si="237">AP141/Q141*R141</f>
        <v>0.4285065511207205</v>
      </c>
      <c r="AS141" s="9">
        <f t="shared" ref="AS141:AS149" si="238">AQ141/Q141*R141</f>
        <v>0.17154050738575602</v>
      </c>
      <c r="AT141" s="9">
        <f t="shared" ref="AT141:AT149" si="239">AS141*2.1*24</f>
        <v>8.6456415722421038</v>
      </c>
      <c r="AU141" s="9">
        <f t="shared" ref="AU141:AU149" si="240">AT141/Y141</f>
        <v>7.2489197077494705</v>
      </c>
      <c r="AV141" s="9">
        <f t="shared" ref="AV141:AV149" si="241">AT141/AA141</f>
        <v>0.15627659912975328</v>
      </c>
      <c r="AW141" s="9">
        <f t="shared" ref="AW141:AW149" si="242">AT141/AF141</f>
        <v>0.4919514254912849</v>
      </c>
    </row>
    <row r="142" spans="1:49" s="1" customFormat="1" x14ac:dyDescent="0.2">
      <c r="A142" s="9" t="s">
        <v>208</v>
      </c>
      <c r="B142" s="9">
        <v>119</v>
      </c>
      <c r="C142" s="14">
        <v>43220</v>
      </c>
      <c r="D142" s="9">
        <v>2018</v>
      </c>
      <c r="E142" s="9">
        <v>4</v>
      </c>
      <c r="F142" s="9">
        <v>30</v>
      </c>
      <c r="G142" s="9" t="s">
        <v>264</v>
      </c>
      <c r="H142" s="9">
        <v>4</v>
      </c>
      <c r="I142" s="9" t="s">
        <v>281</v>
      </c>
      <c r="J142" s="9" t="s">
        <v>282</v>
      </c>
      <c r="K142" s="1">
        <v>2</v>
      </c>
      <c r="L142" s="9" t="s">
        <v>283</v>
      </c>
      <c r="M142" s="9">
        <v>2</v>
      </c>
      <c r="N142" s="22">
        <v>0.84583333333333333</v>
      </c>
      <c r="O142" s="22">
        <v>0.85902777777777783</v>
      </c>
      <c r="P142" s="27">
        <v>1.31944444444445E-2</v>
      </c>
      <c r="Q142" s="9">
        <v>393.618673218673</v>
      </c>
      <c r="R142" s="9">
        <v>136</v>
      </c>
      <c r="S142" s="9">
        <v>0.5</v>
      </c>
      <c r="T142" s="9" t="s">
        <v>286</v>
      </c>
      <c r="U142" s="9" t="s">
        <v>58</v>
      </c>
      <c r="V142" s="9">
        <v>2.26579</v>
      </c>
      <c r="W142" s="9">
        <v>0.285176674823234</v>
      </c>
      <c r="X142" s="9">
        <v>1.1512614386265415E-2</v>
      </c>
      <c r="Y142" s="9">
        <v>1.5657155565320964</v>
      </c>
      <c r="Z142" s="9">
        <v>1.4489997260104854</v>
      </c>
      <c r="AA142" s="9">
        <v>197.06396273742601</v>
      </c>
      <c r="AB142" s="9">
        <v>7.8731263315810098</v>
      </c>
      <c r="AC142" s="1">
        <v>34.0485754604683</v>
      </c>
      <c r="AD142" s="9">
        <f t="shared" si="222"/>
        <v>4.3246575790218484</v>
      </c>
      <c r="AE142" s="9">
        <v>0.49336376513265906</v>
      </c>
      <c r="AF142" s="9">
        <v>67.097472058041632</v>
      </c>
      <c r="AG142" s="9">
        <v>0.11408157897306823</v>
      </c>
      <c r="AH142" s="9">
        <v>15.515094740337279</v>
      </c>
      <c r="AI142" s="9">
        <v>2.7858037929439998</v>
      </c>
      <c r="AJ142" s="9">
        <v>-19.474131635539798</v>
      </c>
      <c r="AK142" s="9">
        <v>0.89674999999999994</v>
      </c>
      <c r="AL142" s="9">
        <v>1.6706570324947689</v>
      </c>
      <c r="AM142" s="9">
        <v>0.58526616681147603</v>
      </c>
      <c r="AN142" s="9">
        <f t="shared" si="233"/>
        <v>1.8630131391076321</v>
      </c>
      <c r="AO142" s="9">
        <f t="shared" si="234"/>
        <v>0.65265254174683696</v>
      </c>
      <c r="AP142" s="9">
        <f t="shared" si="235"/>
        <v>9.414433321346376</v>
      </c>
      <c r="AQ142" s="9">
        <f t="shared" si="236"/>
        <v>3.2980732702861797</v>
      </c>
      <c r="AR142" s="9">
        <f t="shared" si="237"/>
        <v>3.2528002831608744</v>
      </c>
      <c r="AS142" s="9">
        <f t="shared" si="238"/>
        <v>1.1395241010574142</v>
      </c>
      <c r="AT142" s="9">
        <f t="shared" si="239"/>
        <v>57.432014693293681</v>
      </c>
      <c r="AU142" s="9">
        <f t="shared" si="240"/>
        <v>36.681001509942114</v>
      </c>
      <c r="AV142" s="9">
        <f t="shared" si="241"/>
        <v>0.29143844412495568</v>
      </c>
      <c r="AW142" s="9">
        <f t="shared" si="242"/>
        <v>0.85594900868415735</v>
      </c>
    </row>
    <row r="143" spans="1:49" s="1" customFormat="1" x14ac:dyDescent="0.2">
      <c r="A143" s="9" t="s">
        <v>208</v>
      </c>
      <c r="B143" s="9">
        <v>119</v>
      </c>
      <c r="C143" s="14">
        <v>43220</v>
      </c>
      <c r="D143" s="9">
        <v>2018</v>
      </c>
      <c r="E143" s="9">
        <v>4</v>
      </c>
      <c r="F143" s="9">
        <v>30</v>
      </c>
      <c r="G143" s="9" t="s">
        <v>264</v>
      </c>
      <c r="H143" s="9">
        <v>4</v>
      </c>
      <c r="I143" s="9" t="s">
        <v>281</v>
      </c>
      <c r="J143" s="9" t="s">
        <v>282</v>
      </c>
      <c r="K143" s="1">
        <v>2</v>
      </c>
      <c r="L143" s="9" t="s">
        <v>283</v>
      </c>
      <c r="M143" s="9">
        <v>2</v>
      </c>
      <c r="N143" s="22">
        <v>0.84583333333333333</v>
      </c>
      <c r="O143" s="22">
        <v>0.85902777777777783</v>
      </c>
      <c r="P143" s="27">
        <v>1.31944444444445E-2</v>
      </c>
      <c r="Q143" s="9">
        <v>393.618673218673</v>
      </c>
      <c r="R143" s="9">
        <v>136</v>
      </c>
      <c r="S143" s="9">
        <v>0.5</v>
      </c>
      <c r="T143" s="9" t="s">
        <v>287</v>
      </c>
      <c r="U143" s="9" t="s">
        <v>60</v>
      </c>
      <c r="V143" s="9">
        <v>1.6538299999999999</v>
      </c>
      <c r="W143" s="9">
        <v>0.26759101202466501</v>
      </c>
      <c r="X143" s="9">
        <v>8.4032090575195985E-3</v>
      </c>
      <c r="Y143" s="9">
        <v>1.1428364318226654</v>
      </c>
      <c r="Z143" s="9">
        <v>1.3596459224687549</v>
      </c>
      <c r="AA143" s="9">
        <v>184.91184545575067</v>
      </c>
      <c r="AB143" s="9">
        <v>8.2536438415950109</v>
      </c>
      <c r="AC143" s="1">
        <v>35.533702451796302</v>
      </c>
      <c r="AD143" s="9">
        <f t="shared" si="222"/>
        <v>4.3052139314178888</v>
      </c>
      <c r="AE143" s="9">
        <v>0.4831325364880284</v>
      </c>
      <c r="AF143" s="9">
        <v>65.706024962371856</v>
      </c>
      <c r="AG143" s="9">
        <v>0.11222033194734007</v>
      </c>
      <c r="AH143" s="9">
        <v>15.26196514483825</v>
      </c>
      <c r="AI143" s="9">
        <v>2.5762516128800801</v>
      </c>
      <c r="AJ143" s="9">
        <v>-19.527675361813401</v>
      </c>
      <c r="AK143" s="9">
        <v>0.51700000000000002</v>
      </c>
      <c r="AL143" s="9">
        <v>0.64868650181132248</v>
      </c>
      <c r="AM143" s="9">
        <v>0.4702911536372536</v>
      </c>
      <c r="AN143" s="9">
        <f t="shared" si="233"/>
        <v>1.2547127694609719</v>
      </c>
      <c r="AO143" s="9">
        <f t="shared" si="234"/>
        <v>0.90965406893085798</v>
      </c>
      <c r="AP143" s="9">
        <f t="shared" si="235"/>
        <v>8.0273950464898984</v>
      </c>
      <c r="AQ143" s="9">
        <f t="shared" si="236"/>
        <v>5.8197802275432142</v>
      </c>
      <c r="AR143" s="9">
        <f t="shared" si="237"/>
        <v>2.7735618267178173</v>
      </c>
      <c r="AS143" s="9">
        <f t="shared" si="238"/>
        <v>2.010804275299634</v>
      </c>
      <c r="AT143" s="9">
        <f t="shared" si="239"/>
        <v>101.34453547510157</v>
      </c>
      <c r="AU143" s="9">
        <f t="shared" si="240"/>
        <v>88.678075578559486</v>
      </c>
      <c r="AV143" s="9">
        <f t="shared" si="241"/>
        <v>0.5480694610197554</v>
      </c>
      <c r="AW143" s="9">
        <f t="shared" si="242"/>
        <v>1.5423933426674186</v>
      </c>
    </row>
    <row r="144" spans="1:49" s="1" customFormat="1" x14ac:dyDescent="0.2">
      <c r="A144" s="9" t="s">
        <v>208</v>
      </c>
      <c r="B144" s="9">
        <v>119</v>
      </c>
      <c r="C144" s="14">
        <v>43220</v>
      </c>
      <c r="D144" s="9">
        <v>2018</v>
      </c>
      <c r="E144" s="9">
        <v>4</v>
      </c>
      <c r="F144" s="9">
        <v>30</v>
      </c>
      <c r="G144" s="9" t="s">
        <v>264</v>
      </c>
      <c r="H144" s="9">
        <v>4</v>
      </c>
      <c r="I144" s="9" t="s">
        <v>281</v>
      </c>
      <c r="J144" s="9" t="s">
        <v>282</v>
      </c>
      <c r="K144" s="1">
        <v>2</v>
      </c>
      <c r="L144" s="9" t="s">
        <v>283</v>
      </c>
      <c r="M144" s="9">
        <v>2</v>
      </c>
      <c r="N144" s="22">
        <v>0.84583333333333333</v>
      </c>
      <c r="O144" s="22">
        <v>0.85902777777777783</v>
      </c>
      <c r="P144" s="27">
        <v>1.31944444444445E-2</v>
      </c>
      <c r="Q144" s="9">
        <v>393.618673218673</v>
      </c>
      <c r="R144" s="9">
        <v>136</v>
      </c>
      <c r="S144" s="9">
        <v>0.5</v>
      </c>
      <c r="T144" s="9" t="s">
        <v>288</v>
      </c>
      <c r="U144" s="9" t="s">
        <v>62</v>
      </c>
      <c r="V144" s="9">
        <v>2.04013</v>
      </c>
      <c r="W144" s="9">
        <v>0.22141784619940499</v>
      </c>
      <c r="X144" s="9">
        <v>1.0366022441555335E-2</v>
      </c>
      <c r="Y144" s="9">
        <v>1.4097790520515254</v>
      </c>
      <c r="Z144" s="9">
        <v>1.125037307751898</v>
      </c>
      <c r="AA144" s="9">
        <v>153.00507385425814</v>
      </c>
      <c r="AB144" s="9">
        <v>7.8350415178038597</v>
      </c>
      <c r="AC144" s="1">
        <v>35.797811991857401</v>
      </c>
      <c r="AD144" s="9">
        <f t="shared" si="222"/>
        <v>4.5689371154591445</v>
      </c>
      <c r="AE144" s="9">
        <v>0.40273874026727863</v>
      </c>
      <c r="AF144" s="9">
        <v>54.772468676349895</v>
      </c>
      <c r="AG144" s="9">
        <v>8.8147140153143996E-2</v>
      </c>
      <c r="AH144" s="9">
        <v>11.988011060827583</v>
      </c>
      <c r="AI144" s="9">
        <v>1.8017141101568599</v>
      </c>
      <c r="AJ144" s="9">
        <v>-19.510665553950702</v>
      </c>
      <c r="AK144" s="9">
        <v>0.50366</v>
      </c>
      <c r="AL144" s="9">
        <v>1.0042320445706312</v>
      </c>
      <c r="AM144" s="9">
        <v>0.29984718409537969</v>
      </c>
      <c r="AN144" s="9">
        <f t="shared" si="233"/>
        <v>1.993868968293355</v>
      </c>
      <c r="AO144" s="9">
        <f t="shared" si="234"/>
        <v>0.5953365049743472</v>
      </c>
      <c r="AP144" s="9">
        <f t="shared" si="235"/>
        <v>16.152769321702429</v>
      </c>
      <c r="AQ144" s="9">
        <f t="shared" si="236"/>
        <v>4.8229514509522886</v>
      </c>
      <c r="AR144" s="9">
        <f t="shared" si="237"/>
        <v>5.5809766589277681</v>
      </c>
      <c r="AS144" s="9">
        <f t="shared" si="238"/>
        <v>1.6663879077838293</v>
      </c>
      <c r="AT144" s="9">
        <f t="shared" si="239"/>
        <v>83.985950552304999</v>
      </c>
      <c r="AU144" s="9">
        <f t="shared" si="240"/>
        <v>59.573839198481316</v>
      </c>
      <c r="AV144" s="9">
        <f t="shared" si="241"/>
        <v>0.54890957820329611</v>
      </c>
      <c r="AW144" s="9">
        <f t="shared" si="242"/>
        <v>1.5333606934640347</v>
      </c>
    </row>
    <row r="145" spans="1:49" s="2" customFormat="1" x14ac:dyDescent="0.2">
      <c r="A145" s="10" t="s">
        <v>208</v>
      </c>
      <c r="B145" s="10">
        <v>119</v>
      </c>
      <c r="C145" s="13">
        <v>43220</v>
      </c>
      <c r="D145" s="10">
        <v>2018</v>
      </c>
      <c r="E145" s="10">
        <v>4</v>
      </c>
      <c r="F145" s="10">
        <v>30</v>
      </c>
      <c r="G145" s="10" t="s">
        <v>264</v>
      </c>
      <c r="H145" s="10">
        <v>5</v>
      </c>
      <c r="I145" s="10" t="s">
        <v>289</v>
      </c>
      <c r="J145" s="10" t="s">
        <v>290</v>
      </c>
      <c r="K145" s="2">
        <v>2</v>
      </c>
      <c r="L145" s="10" t="s">
        <v>291</v>
      </c>
      <c r="M145" s="10">
        <v>2</v>
      </c>
      <c r="N145" s="23">
        <v>0.99583333333333324</v>
      </c>
      <c r="O145" s="23">
        <v>6.9444444444444441E-3</v>
      </c>
      <c r="P145" s="28">
        <v>1.1111111111111099E-2</v>
      </c>
      <c r="Q145" s="10">
        <v>315.67993307993299</v>
      </c>
      <c r="R145" s="10">
        <v>136</v>
      </c>
      <c r="S145" s="10">
        <v>0.5</v>
      </c>
      <c r="T145" s="10" t="s">
        <v>292</v>
      </c>
      <c r="U145" s="10" t="s">
        <v>54</v>
      </c>
      <c r="V145" s="10">
        <v>0.64195999999999998</v>
      </c>
      <c r="W145" s="10">
        <v>4.7809999999999998E-2</v>
      </c>
      <c r="X145" s="10">
        <v>4.0671574764776066E-3</v>
      </c>
      <c r="Y145" s="10">
        <v>0.55313341680095451</v>
      </c>
      <c r="Z145" s="10">
        <v>0.30290173679106852</v>
      </c>
      <c r="AA145" s="10">
        <v>41.194636203585318</v>
      </c>
      <c r="AB145" s="10">
        <v>6.0407128728527999</v>
      </c>
      <c r="AC145" s="2">
        <v>28.418934152304001</v>
      </c>
      <c r="AD145" s="10">
        <f t="shared" si="222"/>
        <v>4.7045662905151149</v>
      </c>
      <c r="AE145" s="10">
        <v>8.6081445124838937E-2</v>
      </c>
      <c r="AF145" s="10">
        <v>11.707076536978095</v>
      </c>
      <c r="AG145" s="10">
        <v>1.8297424206432784E-2</v>
      </c>
      <c r="AH145" s="10">
        <v>2.4884496920748584</v>
      </c>
      <c r="AI145" s="10">
        <v>4.5332302597787901</v>
      </c>
      <c r="AJ145" s="10">
        <v>-19.784590598083302</v>
      </c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s="2" customFormat="1" x14ac:dyDescent="0.2">
      <c r="A146" s="10" t="s">
        <v>208</v>
      </c>
      <c r="B146" s="10">
        <v>119</v>
      </c>
      <c r="C146" s="13">
        <v>43220</v>
      </c>
      <c r="D146" s="10">
        <v>2018</v>
      </c>
      <c r="E146" s="10">
        <v>4</v>
      </c>
      <c r="F146" s="10">
        <v>30</v>
      </c>
      <c r="G146" s="10" t="s">
        <v>264</v>
      </c>
      <c r="H146" s="10">
        <v>5</v>
      </c>
      <c r="I146" s="10" t="s">
        <v>289</v>
      </c>
      <c r="J146" s="10" t="s">
        <v>290</v>
      </c>
      <c r="K146" s="2">
        <v>2</v>
      </c>
      <c r="L146" s="10" t="s">
        <v>291</v>
      </c>
      <c r="M146" s="10">
        <v>2</v>
      </c>
      <c r="N146" s="23">
        <v>0.99583333333333324</v>
      </c>
      <c r="O146" s="23">
        <v>6.9444444444444441E-3</v>
      </c>
      <c r="P146" s="28">
        <v>1.1111111111111099E-2</v>
      </c>
      <c r="Q146" s="10">
        <v>315.67993307993299</v>
      </c>
      <c r="R146" s="10">
        <v>136</v>
      </c>
      <c r="S146" s="10">
        <v>0.5</v>
      </c>
      <c r="T146" s="10" t="s">
        <v>293</v>
      </c>
      <c r="U146" s="10" t="s">
        <v>56</v>
      </c>
      <c r="V146" s="10">
        <v>2.5290699999999999</v>
      </c>
      <c r="W146" s="10">
        <v>0.13419953345277599</v>
      </c>
      <c r="X146" s="10">
        <v>1.6023001369299052E-2</v>
      </c>
      <c r="Y146" s="10">
        <v>2.1791281862246712</v>
      </c>
      <c r="Z146" s="10">
        <v>0.85022530348037972</v>
      </c>
      <c r="AA146" s="10">
        <v>115.63064127333165</v>
      </c>
      <c r="AB146" s="10">
        <v>6.75683244119669</v>
      </c>
      <c r="AC146" s="2">
        <v>26.8600689213267</v>
      </c>
      <c r="AD146" s="10">
        <f t="shared" si="222"/>
        <v>3.975245672448489</v>
      </c>
      <c r="AE146" s="10">
        <v>0.22837110250138909</v>
      </c>
      <c r="AF146" s="10">
        <v>31.058469940188917</v>
      </c>
      <c r="AG146" s="10">
        <v>5.7448299128825306E-2</v>
      </c>
      <c r="AH146" s="10">
        <v>7.8129686815202417</v>
      </c>
      <c r="AI146" s="10">
        <v>3.2888260862472398</v>
      </c>
      <c r="AJ146" s="10">
        <v>-19.273999692482398</v>
      </c>
      <c r="AK146" s="10">
        <v>0.99975000000000003</v>
      </c>
      <c r="AL146" s="10">
        <v>0.3803436385426236</v>
      </c>
      <c r="AM146" s="10">
        <v>0.16925997707465643</v>
      </c>
      <c r="AN146" s="10">
        <f t="shared" si="233"/>
        <v>0.38043874822968099</v>
      </c>
      <c r="AO146" s="10">
        <f t="shared" si="234"/>
        <v>0.16930230265031901</v>
      </c>
      <c r="AP146" s="10">
        <f t="shared" si="235"/>
        <v>1.9247936483825741</v>
      </c>
      <c r="AQ146" s="10">
        <f t="shared" si="236"/>
        <v>0.85656889135052217</v>
      </c>
      <c r="AR146" s="10">
        <f t="shared" si="237"/>
        <v>0.82923210742618558</v>
      </c>
      <c r="AS146" s="10">
        <f t="shared" si="238"/>
        <v>0.36902367561695426</v>
      </c>
      <c r="AT146" s="10">
        <f t="shared" si="239"/>
        <v>18.598793251094495</v>
      </c>
      <c r="AU146" s="10">
        <f t="shared" si="240"/>
        <v>8.5349697960250843</v>
      </c>
      <c r="AV146" s="10">
        <f t="shared" si="241"/>
        <v>0.16084658051087025</v>
      </c>
      <c r="AW146" s="10">
        <f t="shared" si="242"/>
        <v>0.59883160010493952</v>
      </c>
    </row>
    <row r="147" spans="1:49" s="2" customFormat="1" x14ac:dyDescent="0.2">
      <c r="A147" s="10" t="s">
        <v>208</v>
      </c>
      <c r="B147" s="10">
        <v>119</v>
      </c>
      <c r="C147" s="13">
        <v>43220</v>
      </c>
      <c r="D147" s="10">
        <v>2018</v>
      </c>
      <c r="E147" s="10">
        <v>4</v>
      </c>
      <c r="F147" s="10">
        <v>30</v>
      </c>
      <c r="G147" s="10" t="s">
        <v>264</v>
      </c>
      <c r="H147" s="10">
        <v>5</v>
      </c>
      <c r="I147" s="10" t="s">
        <v>289</v>
      </c>
      <c r="J147" s="10" t="s">
        <v>290</v>
      </c>
      <c r="K147" s="2">
        <v>2</v>
      </c>
      <c r="L147" s="10" t="s">
        <v>291</v>
      </c>
      <c r="M147" s="10">
        <v>2</v>
      </c>
      <c r="N147" s="23">
        <v>0.99583333333333324</v>
      </c>
      <c r="O147" s="23">
        <v>6.9444444444444441E-3</v>
      </c>
      <c r="P147" s="28">
        <v>1.1111111111111099E-2</v>
      </c>
      <c r="Q147" s="10">
        <v>315.67993307993299</v>
      </c>
      <c r="R147" s="10">
        <v>136</v>
      </c>
      <c r="S147" s="10">
        <v>0.5</v>
      </c>
      <c r="T147" s="10" t="s">
        <v>294</v>
      </c>
      <c r="U147" s="10" t="s">
        <v>58</v>
      </c>
      <c r="V147" s="10">
        <v>1.86717</v>
      </c>
      <c r="W147" s="10">
        <v>0.217375156988412</v>
      </c>
      <c r="X147" s="10">
        <v>1.1829513404814463E-2</v>
      </c>
      <c r="Y147" s="10">
        <v>1.6088138230547671</v>
      </c>
      <c r="Z147" s="10">
        <v>1.3771870442798826</v>
      </c>
      <c r="AA147" s="10">
        <v>187.29743802206403</v>
      </c>
      <c r="AB147" s="10">
        <v>9.4817347724514196</v>
      </c>
      <c r="AC147" s="2">
        <v>38.419512882873299</v>
      </c>
      <c r="AD147" s="10">
        <f t="shared" si="222"/>
        <v>4.0519497544372118</v>
      </c>
      <c r="AE147" s="10">
        <v>0.52910855389837153</v>
      </c>
      <c r="AF147" s="10">
        <v>71.958763330178527</v>
      </c>
      <c r="AG147" s="10">
        <v>0.13058122285918156</v>
      </c>
      <c r="AH147" s="10">
        <v>17.759046308848692</v>
      </c>
      <c r="AI147" s="10">
        <v>2.9909195877021899</v>
      </c>
      <c r="AJ147" s="10">
        <v>-19.848499036451301</v>
      </c>
      <c r="AK147" s="10">
        <v>0.47693999999999998</v>
      </c>
      <c r="AL147" s="10">
        <v>0.72523117016003102</v>
      </c>
      <c r="AM147" s="10">
        <v>0.18967700128985762</v>
      </c>
      <c r="AN147" s="10">
        <f t="shared" si="233"/>
        <v>1.5205920454565167</v>
      </c>
      <c r="AO147" s="10">
        <f t="shared" si="234"/>
        <v>0.39769572963026301</v>
      </c>
      <c r="AP147" s="10">
        <f t="shared" si="235"/>
        <v>11.905916255776596</v>
      </c>
      <c r="AQ147" s="10">
        <f t="shared" si="236"/>
        <v>3.1138740113797887</v>
      </c>
      <c r="AR147" s="10">
        <f t="shared" si="237"/>
        <v>5.1292604980869019</v>
      </c>
      <c r="AS147" s="10">
        <f t="shared" si="238"/>
        <v>1.3415070809724881</v>
      </c>
      <c r="AT147" s="10">
        <f t="shared" si="239"/>
        <v>67.611956881013398</v>
      </c>
      <c r="AU147" s="10">
        <f t="shared" si="240"/>
        <v>42.025967151770153</v>
      </c>
      <c r="AV147" s="10">
        <f t="shared" si="241"/>
        <v>0.36098708874516783</v>
      </c>
      <c r="AW147" s="10">
        <f t="shared" si="242"/>
        <v>0.93959309126506152</v>
      </c>
    </row>
    <row r="148" spans="1:49" s="2" customFormat="1" x14ac:dyDescent="0.2">
      <c r="A148" s="10" t="s">
        <v>208</v>
      </c>
      <c r="B148" s="10">
        <v>119</v>
      </c>
      <c r="C148" s="13">
        <v>43220</v>
      </c>
      <c r="D148" s="10">
        <v>2018</v>
      </c>
      <c r="E148" s="10">
        <v>4</v>
      </c>
      <c r="F148" s="10">
        <v>30</v>
      </c>
      <c r="G148" s="10" t="s">
        <v>264</v>
      </c>
      <c r="H148" s="10">
        <v>5</v>
      </c>
      <c r="I148" s="10" t="s">
        <v>289</v>
      </c>
      <c r="J148" s="10" t="s">
        <v>290</v>
      </c>
      <c r="K148" s="2">
        <v>2</v>
      </c>
      <c r="L148" s="10" t="s">
        <v>291</v>
      </c>
      <c r="M148" s="10">
        <v>2</v>
      </c>
      <c r="N148" s="23">
        <v>0.99583333333333324</v>
      </c>
      <c r="O148" s="23">
        <v>6.9444444444444441E-3</v>
      </c>
      <c r="P148" s="28">
        <v>1.1111111111111099E-2</v>
      </c>
      <c r="Q148" s="10">
        <v>315.67993307993299</v>
      </c>
      <c r="R148" s="10">
        <v>136</v>
      </c>
      <c r="S148" s="10">
        <v>0.5</v>
      </c>
      <c r="T148" s="10" t="s">
        <v>295</v>
      </c>
      <c r="U148" s="10" t="s">
        <v>60</v>
      </c>
      <c r="V148" s="10">
        <v>1.6018399999999999</v>
      </c>
      <c r="W148" s="10">
        <v>0.26785215223582498</v>
      </c>
      <c r="X148" s="10">
        <v>1.0148506966354429E-2</v>
      </c>
      <c r="Y148" s="10">
        <v>1.3801969474242024</v>
      </c>
      <c r="Z148" s="10">
        <v>1.6969856121199975</v>
      </c>
      <c r="AA148" s="10">
        <v>230.79004324831968</v>
      </c>
      <c r="AB148" s="10">
        <v>9.3298817411876307</v>
      </c>
      <c r="AC148" s="2">
        <v>37.558950682429902</v>
      </c>
      <c r="AD148" s="10">
        <f t="shared" si="222"/>
        <v>4.0256620313441296</v>
      </c>
      <c r="AE148" s="10">
        <v>0.63736998914408105</v>
      </c>
      <c r="AF148" s="10">
        <v>86.682318523595029</v>
      </c>
      <c r="AG148" s="10">
        <v>0.1583267507757648</v>
      </c>
      <c r="AH148" s="10">
        <v>21.532438105504013</v>
      </c>
      <c r="AI148" s="10">
        <v>2.34983046714876</v>
      </c>
      <c r="AJ148" s="10">
        <v>-19.986933804230201</v>
      </c>
      <c r="AK148" s="10">
        <v>0.2499900000000001</v>
      </c>
      <c r="AL148" s="10">
        <v>0.27321844076044632</v>
      </c>
      <c r="AM148" s="10">
        <v>9.659977843728243E-2</v>
      </c>
      <c r="AN148" s="10">
        <f t="shared" si="233"/>
        <v>1.0929174797409744</v>
      </c>
      <c r="AO148" s="10">
        <f t="shared" si="234"/>
        <v>0.38641457033194282</v>
      </c>
      <c r="AP148" s="10">
        <f t="shared" si="235"/>
        <v>14.00599172565528</v>
      </c>
      <c r="AQ148" s="10">
        <f t="shared" si="236"/>
        <v>4.9519926024282492</v>
      </c>
      <c r="AR148" s="10">
        <f t="shared" si="237"/>
        <v>6.0340068375736822</v>
      </c>
      <c r="AS148" s="10">
        <f t="shared" si="238"/>
        <v>2.1333981775766309</v>
      </c>
      <c r="AT148" s="10">
        <f t="shared" si="239"/>
        <v>107.52326814986219</v>
      </c>
      <c r="AU148" s="10">
        <f t="shared" si="240"/>
        <v>77.904293550661649</v>
      </c>
      <c r="AV148" s="10">
        <f t="shared" si="241"/>
        <v>0.46589214437718185</v>
      </c>
      <c r="AW148" s="10">
        <f t="shared" si="242"/>
        <v>1.2404290745937332</v>
      </c>
    </row>
    <row r="149" spans="1:49" s="2" customFormat="1" x14ac:dyDescent="0.2">
      <c r="A149" s="10" t="s">
        <v>208</v>
      </c>
      <c r="B149" s="10">
        <v>119</v>
      </c>
      <c r="C149" s="13">
        <v>43220</v>
      </c>
      <c r="D149" s="10">
        <v>2018</v>
      </c>
      <c r="E149" s="10">
        <v>4</v>
      </c>
      <c r="F149" s="10">
        <v>30</v>
      </c>
      <c r="G149" s="10" t="s">
        <v>264</v>
      </c>
      <c r="H149" s="10">
        <v>5</v>
      </c>
      <c r="I149" s="10" t="s">
        <v>289</v>
      </c>
      <c r="J149" s="10" t="s">
        <v>290</v>
      </c>
      <c r="K149" s="2">
        <v>2</v>
      </c>
      <c r="L149" s="10" t="s">
        <v>291</v>
      </c>
      <c r="M149" s="10">
        <v>2</v>
      </c>
      <c r="N149" s="23">
        <v>0.99583333333333324</v>
      </c>
      <c r="O149" s="23">
        <v>6.9444444444444441E-3</v>
      </c>
      <c r="P149" s="28">
        <v>1.1111111111111099E-2</v>
      </c>
      <c r="Q149" s="10">
        <v>315.67993307993299</v>
      </c>
      <c r="R149" s="10">
        <v>136</v>
      </c>
      <c r="S149" s="10">
        <v>0.5</v>
      </c>
      <c r="T149" s="10" t="s">
        <v>296</v>
      </c>
      <c r="U149" s="10" t="s">
        <v>62</v>
      </c>
      <c r="V149" s="10">
        <v>1.7162599999999999</v>
      </c>
      <c r="W149" s="10">
        <v>0.16965415908086601</v>
      </c>
      <c r="X149" s="10">
        <v>1.0873418422611154E-2</v>
      </c>
      <c r="Y149" s="10">
        <v>1.478784905475117</v>
      </c>
      <c r="Z149" s="10">
        <v>1.0748491830040274</v>
      </c>
      <c r="AA149" s="10">
        <v>146.17948888854772</v>
      </c>
      <c r="AB149" s="10">
        <v>7.5432034419678899</v>
      </c>
      <c r="AC149" s="2">
        <v>32.745640440465202</v>
      </c>
      <c r="AD149" s="10">
        <f t="shared" si="222"/>
        <v>4.3410787860074525</v>
      </c>
      <c r="AE149" s="10">
        <v>0.35196624874377663</v>
      </c>
      <c r="AF149" s="10">
        <v>47.867409829153623</v>
      </c>
      <c r="AG149" s="10">
        <v>8.1078060568323548E-2</v>
      </c>
      <c r="AH149" s="10">
        <v>11.026616237292002</v>
      </c>
      <c r="AI149" s="10">
        <v>1.90509753957841</v>
      </c>
      <c r="AJ149" s="10">
        <v>-19.681871950763</v>
      </c>
      <c r="AK149" s="10">
        <v>0.35846</v>
      </c>
      <c r="AL149" s="10">
        <v>0.67518284479034607</v>
      </c>
      <c r="AM149" s="10">
        <v>6.6355408303759481E-2</v>
      </c>
      <c r="AN149" s="10">
        <f t="shared" si="233"/>
        <v>1.8835653763051556</v>
      </c>
      <c r="AO149" s="10">
        <f t="shared" si="234"/>
        <v>0.18511244854030989</v>
      </c>
      <c r="AP149" s="10">
        <f t="shared" si="235"/>
        <v>18.036533575503466</v>
      </c>
      <c r="AQ149" s="10">
        <f t="shared" si="236"/>
        <v>1.772588801717303</v>
      </c>
      <c r="AR149" s="10">
        <f t="shared" si="237"/>
        <v>7.770429188628083</v>
      </c>
      <c r="AS149" s="10">
        <f t="shared" si="238"/>
        <v>0.76365980783615917</v>
      </c>
      <c r="AT149" s="10">
        <f t="shared" si="239"/>
        <v>38.488454314942423</v>
      </c>
      <c r="AU149" s="10">
        <f t="shared" si="240"/>
        <v>26.027080863782899</v>
      </c>
      <c r="AV149" s="10">
        <f t="shared" si="241"/>
        <v>0.26329586050398185</v>
      </c>
      <c r="AW149" s="10">
        <f t="shared" si="242"/>
        <v>0.80406385998978891</v>
      </c>
    </row>
    <row r="150" spans="1:49" s="1" customFormat="1" x14ac:dyDescent="0.2">
      <c r="A150" s="9" t="s">
        <v>208</v>
      </c>
      <c r="B150" s="9">
        <v>120</v>
      </c>
      <c r="C150" s="14">
        <v>43221</v>
      </c>
      <c r="D150" s="9">
        <v>2018</v>
      </c>
      <c r="E150" s="9">
        <v>5</v>
      </c>
      <c r="F150" s="9">
        <v>1</v>
      </c>
      <c r="G150" s="9" t="s">
        <v>264</v>
      </c>
      <c r="H150" s="9">
        <v>6</v>
      </c>
      <c r="I150" s="9" t="s">
        <v>297</v>
      </c>
      <c r="J150" s="9" t="s">
        <v>298</v>
      </c>
      <c r="K150" s="1">
        <v>2</v>
      </c>
      <c r="L150" s="9" t="s">
        <v>299</v>
      </c>
      <c r="M150" s="9">
        <v>2</v>
      </c>
      <c r="N150" s="22">
        <v>0.8222222222222223</v>
      </c>
      <c r="O150" s="22">
        <v>0.83472222222222225</v>
      </c>
      <c r="P150" s="27">
        <v>1.2500000000000001E-2</v>
      </c>
      <c r="Q150" s="9">
        <v>560.91061441061402</v>
      </c>
      <c r="R150" s="9">
        <v>137</v>
      </c>
      <c r="S150" s="9">
        <v>0.5</v>
      </c>
      <c r="T150" s="9" t="s">
        <v>300</v>
      </c>
      <c r="U150" s="9" t="s">
        <v>54</v>
      </c>
      <c r="V150" s="9">
        <v>0.31752000000000002</v>
      </c>
      <c r="W150" s="9">
        <v>1.627E-2</v>
      </c>
      <c r="X150" s="9">
        <v>1.1321589994642528E-3</v>
      </c>
      <c r="Y150" s="9">
        <v>0.15510578292660263</v>
      </c>
      <c r="Z150" s="9">
        <v>5.8012808394064599E-2</v>
      </c>
      <c r="AA150" s="9">
        <v>7.9477547499868502</v>
      </c>
      <c r="AB150" s="9">
        <v>4.06404798195073</v>
      </c>
      <c r="AC150" s="1">
        <v>23.046503236240898</v>
      </c>
      <c r="AD150" s="9">
        <f t="shared" si="222"/>
        <v>5.6708245912930018</v>
      </c>
      <c r="AE150" s="9">
        <v>1.3369923763972329E-2</v>
      </c>
      <c r="AF150" s="9">
        <v>1.8316795556642089</v>
      </c>
      <c r="AG150" s="9">
        <v>2.3576683688119261E-3</v>
      </c>
      <c r="AH150" s="9">
        <v>0.32300056652723386</v>
      </c>
      <c r="AI150" s="9">
        <v>1.3157267206592</v>
      </c>
      <c r="AJ150" s="9">
        <v>-21.2731337293257</v>
      </c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1:49" s="1" customFormat="1" x14ac:dyDescent="0.2">
      <c r="A151" s="9" t="s">
        <v>208</v>
      </c>
      <c r="B151" s="9">
        <v>120</v>
      </c>
      <c r="C151" s="14">
        <v>43221</v>
      </c>
      <c r="D151" s="9">
        <v>2018</v>
      </c>
      <c r="E151" s="9">
        <v>5</v>
      </c>
      <c r="F151" s="9">
        <v>1</v>
      </c>
      <c r="G151" s="9" t="s">
        <v>264</v>
      </c>
      <c r="H151" s="9">
        <v>6</v>
      </c>
      <c r="I151" s="9" t="s">
        <v>297</v>
      </c>
      <c r="J151" s="9" t="s">
        <v>298</v>
      </c>
      <c r="K151" s="1">
        <v>2</v>
      </c>
      <c r="L151" s="9" t="s">
        <v>299</v>
      </c>
      <c r="M151" s="9">
        <v>2</v>
      </c>
      <c r="N151" s="22">
        <v>0.8222222222222223</v>
      </c>
      <c r="O151" s="22">
        <v>0.83472222222222225</v>
      </c>
      <c r="P151" s="27">
        <v>1.2500000000000001E-2</v>
      </c>
      <c r="Q151" s="9">
        <v>560.91061441061402</v>
      </c>
      <c r="R151" s="9">
        <v>137</v>
      </c>
      <c r="S151" s="9">
        <v>0.5</v>
      </c>
      <c r="T151" s="9" t="s">
        <v>301</v>
      </c>
      <c r="U151" s="9" t="s">
        <v>56</v>
      </c>
      <c r="V151" s="9">
        <v>1.1834499999999999</v>
      </c>
      <c r="W151" s="9">
        <v>0.49231816354048802</v>
      </c>
      <c r="X151" s="9">
        <v>4.2197454267950667E-3</v>
      </c>
      <c r="Y151" s="9">
        <v>0.57810512347092413</v>
      </c>
      <c r="Z151" s="9">
        <v>1.7554246644371292</v>
      </c>
      <c r="AA151" s="9">
        <v>240.4931790278867</v>
      </c>
      <c r="AB151" s="9">
        <v>8.1292424279024509</v>
      </c>
      <c r="AC151" s="1">
        <v>34.207312056602902</v>
      </c>
      <c r="AD151" s="9">
        <f t="shared" si="222"/>
        <v>4.2079335633036656</v>
      </c>
      <c r="AE151" s="9">
        <v>0.60048359288258313</v>
      </c>
      <c r="AF151" s="9">
        <v>82.266252224913885</v>
      </c>
      <c r="AG151" s="9">
        <v>0.14270272661128733</v>
      </c>
      <c r="AH151" s="9">
        <v>19.550273545746364</v>
      </c>
      <c r="AI151" s="9">
        <v>3.0188859943261499</v>
      </c>
      <c r="AJ151" s="9">
        <v>-19.1801040138659</v>
      </c>
      <c r="AK151" s="9">
        <v>0.76814000000000004</v>
      </c>
      <c r="AL151" s="9">
        <v>2.8620485470297913E-2</v>
      </c>
      <c r="AM151" s="9">
        <v>3.3054340952529612E-2</v>
      </c>
      <c r="AN151" s="9">
        <f t="shared" ref="AN151:AN154" si="243">AL151/AK151</f>
        <v>3.72594650328038E-2</v>
      </c>
      <c r="AO151" s="9">
        <f t="shared" ref="AO151:AO154" si="244">AM151/AK151</f>
        <v>4.30316621351962E-2</v>
      </c>
      <c r="AP151" s="9">
        <f t="shared" ref="AP151:AP154" si="245">AN151*V151/AK151/S151</f>
        <v>0.11480905536249029</v>
      </c>
      <c r="AQ151" s="9">
        <f t="shared" ref="AQ151:AQ154" si="246">AO151*V151/AK151/S151</f>
        <v>0.13259515336760991</v>
      </c>
      <c r="AR151" s="9">
        <f t="shared" ref="AR151:AR154" si="247">AP151/Q151*R151</f>
        <v>2.8041616936039813E-2</v>
      </c>
      <c r="AS151" s="9">
        <f t="shared" ref="AS151:AS154" si="248">AQ151/Q151*R151</f>
        <v>3.2385794714279548E-2</v>
      </c>
      <c r="AT151" s="9">
        <f t="shared" ref="AT151:AT154" si="249">AS151*2.1*24</f>
        <v>1.6322440535996892</v>
      </c>
      <c r="AU151" s="9">
        <f t="shared" ref="AU151:AU154" si="250">AT151/Y151</f>
        <v>2.8234381383782754</v>
      </c>
      <c r="AV151" s="9">
        <f t="shared" ref="AV151:AV154" si="251">AT151/AA151</f>
        <v>6.7870700541175022E-3</v>
      </c>
      <c r="AW151" s="9">
        <f t="shared" ref="AW151:AW154" si="252">AT151/AF151</f>
        <v>1.9840992016230113E-2</v>
      </c>
    </row>
    <row r="152" spans="1:49" s="1" customFormat="1" x14ac:dyDescent="0.2">
      <c r="A152" s="9" t="s">
        <v>208</v>
      </c>
      <c r="B152" s="9">
        <v>120</v>
      </c>
      <c r="C152" s="14">
        <v>43221</v>
      </c>
      <c r="D152" s="9">
        <v>2018</v>
      </c>
      <c r="E152" s="9">
        <v>5</v>
      </c>
      <c r="F152" s="9">
        <v>1</v>
      </c>
      <c r="G152" s="9" t="s">
        <v>264</v>
      </c>
      <c r="H152" s="9">
        <v>6</v>
      </c>
      <c r="I152" s="9" t="s">
        <v>297</v>
      </c>
      <c r="J152" s="9" t="s">
        <v>298</v>
      </c>
      <c r="K152" s="1">
        <v>2</v>
      </c>
      <c r="L152" s="9" t="s">
        <v>299</v>
      </c>
      <c r="M152" s="9">
        <v>2</v>
      </c>
      <c r="N152" s="22">
        <v>0.8222222222222223</v>
      </c>
      <c r="O152" s="22">
        <v>0.83472222222222225</v>
      </c>
      <c r="P152" s="27">
        <v>1.2500000000000001E-2</v>
      </c>
      <c r="Q152" s="9">
        <v>560.91061441061402</v>
      </c>
      <c r="R152" s="9">
        <v>137</v>
      </c>
      <c r="S152" s="9">
        <v>0.5</v>
      </c>
      <c r="T152" s="9" t="s">
        <v>302</v>
      </c>
      <c r="U152" s="9" t="s">
        <v>58</v>
      </c>
      <c r="V152" s="9">
        <v>2.4259300000000001</v>
      </c>
      <c r="W152" s="9">
        <v>0.265051074439766</v>
      </c>
      <c r="X152" s="9">
        <v>8.649970022582245E-3</v>
      </c>
      <c r="Y152" s="9">
        <v>1.1850458930937675</v>
      </c>
      <c r="Z152" s="9">
        <v>0.94507419767148726</v>
      </c>
      <c r="AA152" s="9">
        <v>129.47516508099375</v>
      </c>
      <c r="AB152" s="9">
        <v>8.7469801620367207</v>
      </c>
      <c r="AC152" s="1">
        <v>36.880971787344002</v>
      </c>
      <c r="AD152" s="9">
        <f t="shared" si="222"/>
        <v>4.2164233946034608</v>
      </c>
      <c r="AE152" s="9">
        <v>0.34855254821268888</v>
      </c>
      <c r="AF152" s="9">
        <v>47.751699105138378</v>
      </c>
      <c r="AG152" s="9">
        <v>8.2665452586852692E-2</v>
      </c>
      <c r="AH152" s="9">
        <v>11.32516700439882</v>
      </c>
      <c r="AI152" s="9">
        <v>2.9392458782543098</v>
      </c>
      <c r="AJ152" s="9">
        <v>-19.491905980944502</v>
      </c>
      <c r="AK152" s="9">
        <v>0.73073999999999995</v>
      </c>
      <c r="AL152" s="9">
        <v>0.38559694856882187</v>
      </c>
      <c r="AM152" s="9">
        <v>0.27729368609636851</v>
      </c>
      <c r="AN152" s="9">
        <f t="shared" si="243"/>
        <v>0.52768008945565026</v>
      </c>
      <c r="AO152" s="9">
        <f t="shared" si="244"/>
        <v>0.37946969660394742</v>
      </c>
      <c r="AP152" s="9">
        <f t="shared" si="245"/>
        <v>3.5036126650057362</v>
      </c>
      <c r="AQ152" s="9">
        <f t="shared" si="246"/>
        <v>2.5195470922145065</v>
      </c>
      <c r="AR152" s="9">
        <f t="shared" si="247"/>
        <v>0.85574229257570456</v>
      </c>
      <c r="AS152" s="9">
        <f t="shared" si="248"/>
        <v>0.61538851782309156</v>
      </c>
      <c r="AT152" s="9">
        <f t="shared" si="249"/>
        <v>31.015581298283816</v>
      </c>
      <c r="AU152" s="9">
        <f t="shared" si="250"/>
        <v>26.172472711003849</v>
      </c>
      <c r="AV152" s="9">
        <f t="shared" si="251"/>
        <v>0.23954849780559759</v>
      </c>
      <c r="AW152" s="9">
        <f t="shared" si="252"/>
        <v>0.64951785757391711</v>
      </c>
    </row>
    <row r="153" spans="1:49" s="1" customFormat="1" x14ac:dyDescent="0.2">
      <c r="A153" s="9" t="s">
        <v>208</v>
      </c>
      <c r="B153" s="9">
        <v>120</v>
      </c>
      <c r="C153" s="14">
        <v>43221</v>
      </c>
      <c r="D153" s="9">
        <v>2018</v>
      </c>
      <c r="E153" s="9">
        <v>5</v>
      </c>
      <c r="F153" s="9">
        <v>1</v>
      </c>
      <c r="G153" s="9" t="s">
        <v>264</v>
      </c>
      <c r="H153" s="9">
        <v>6</v>
      </c>
      <c r="I153" s="9" t="s">
        <v>297</v>
      </c>
      <c r="J153" s="9" t="s">
        <v>298</v>
      </c>
      <c r="K153" s="1">
        <v>2</v>
      </c>
      <c r="L153" s="9" t="s">
        <v>299</v>
      </c>
      <c r="M153" s="9">
        <v>2</v>
      </c>
      <c r="N153" s="22">
        <v>0.8222222222222223</v>
      </c>
      <c r="O153" s="22">
        <v>0.83472222222222225</v>
      </c>
      <c r="P153" s="27">
        <v>1.2500000000000001E-2</v>
      </c>
      <c r="Q153" s="9">
        <v>560.91061441061402</v>
      </c>
      <c r="R153" s="9">
        <v>137</v>
      </c>
      <c r="S153" s="9">
        <v>0.5</v>
      </c>
      <c r="T153" s="9" t="s">
        <v>303</v>
      </c>
      <c r="U153" s="9" t="s">
        <v>60</v>
      </c>
      <c r="V153" s="9">
        <v>2.0466600000000001</v>
      </c>
      <c r="W153" s="9">
        <v>0.72400576946252104</v>
      </c>
      <c r="X153" s="9">
        <v>7.2976333391392909E-3</v>
      </c>
      <c r="Y153" s="9">
        <v>0.99977576746208285</v>
      </c>
      <c r="Z153" s="9">
        <v>2.581537060849818</v>
      </c>
      <c r="AA153" s="9">
        <v>353.67057733642508</v>
      </c>
      <c r="AB153" s="9">
        <v>8.6329943212779092</v>
      </c>
      <c r="AC153" s="1">
        <v>36.521237249980899</v>
      </c>
      <c r="AD153" s="9">
        <f t="shared" si="222"/>
        <v>4.2304252604413621</v>
      </c>
      <c r="AE153" s="9">
        <v>0.94280927468914588</v>
      </c>
      <c r="AF153" s="9">
        <v>129.164870632413</v>
      </c>
      <c r="AG153" s="9">
        <v>0.22286394786484942</v>
      </c>
      <c r="AH153" s="9">
        <v>30.53236085748437</v>
      </c>
      <c r="AI153" s="9">
        <v>2.38036476906318</v>
      </c>
      <c r="AJ153" s="9">
        <v>-19.670945910088498</v>
      </c>
      <c r="AK153" s="9">
        <v>0.57821</v>
      </c>
      <c r="AL153" s="9">
        <v>0.56561071988823985</v>
      </c>
      <c r="AM153" s="9">
        <v>0.53440072463627786</v>
      </c>
      <c r="AN153" s="9">
        <f t="shared" si="243"/>
        <v>0.97820985435782826</v>
      </c>
      <c r="AO153" s="9">
        <f t="shared" si="244"/>
        <v>0.92423293377194771</v>
      </c>
      <c r="AP153" s="9">
        <f t="shared" si="245"/>
        <v>6.9250375487106508</v>
      </c>
      <c r="AQ153" s="9">
        <f t="shared" si="246"/>
        <v>6.5429189264581886</v>
      </c>
      <c r="AR153" s="9">
        <f t="shared" si="247"/>
        <v>1.691410573804621</v>
      </c>
      <c r="AS153" s="9">
        <f t="shared" si="248"/>
        <v>1.5980797472814052</v>
      </c>
      <c r="AT153" s="9">
        <f t="shared" si="249"/>
        <v>80.543219262982831</v>
      </c>
      <c r="AU153" s="9">
        <f t="shared" si="250"/>
        <v>80.561283724090146</v>
      </c>
      <c r="AV153" s="9">
        <f t="shared" si="251"/>
        <v>0.22773514231682049</v>
      </c>
      <c r="AW153" s="9">
        <f t="shared" si="252"/>
        <v>0.62356907778895021</v>
      </c>
    </row>
    <row r="154" spans="1:49" s="1" customFormat="1" x14ac:dyDescent="0.2">
      <c r="A154" s="9" t="s">
        <v>208</v>
      </c>
      <c r="B154" s="9">
        <v>120</v>
      </c>
      <c r="C154" s="14">
        <v>43221</v>
      </c>
      <c r="D154" s="9">
        <v>2018</v>
      </c>
      <c r="E154" s="9">
        <v>5</v>
      </c>
      <c r="F154" s="9">
        <v>1</v>
      </c>
      <c r="G154" s="9" t="s">
        <v>264</v>
      </c>
      <c r="H154" s="9">
        <v>6</v>
      </c>
      <c r="I154" s="9" t="s">
        <v>297</v>
      </c>
      <c r="J154" s="9" t="s">
        <v>298</v>
      </c>
      <c r="K154" s="1">
        <v>2</v>
      </c>
      <c r="L154" s="9" t="s">
        <v>299</v>
      </c>
      <c r="M154" s="9">
        <v>2</v>
      </c>
      <c r="N154" s="22">
        <v>0.8222222222222223</v>
      </c>
      <c r="O154" s="22">
        <v>0.83472222222222225</v>
      </c>
      <c r="P154" s="27">
        <v>1.2500000000000001E-2</v>
      </c>
      <c r="Q154" s="9">
        <v>560.91061441061402</v>
      </c>
      <c r="R154" s="9">
        <v>137</v>
      </c>
      <c r="S154" s="9">
        <v>0.5</v>
      </c>
      <c r="T154" s="9" t="s">
        <v>304</v>
      </c>
      <c r="U154" s="9" t="s">
        <v>62</v>
      </c>
      <c r="V154" s="9">
        <v>2.3371300000000002</v>
      </c>
      <c r="W154" s="9">
        <v>0.36940806559998501</v>
      </c>
      <c r="X154" s="9">
        <v>8.3333420333140881E-3</v>
      </c>
      <c r="Y154" s="9">
        <v>1.1416678585640301</v>
      </c>
      <c r="Z154" s="9">
        <v>1.3171726692608468</v>
      </c>
      <c r="AA154" s="9">
        <v>180.45265568873597</v>
      </c>
      <c r="AB154" s="9">
        <v>7.1411134528395799</v>
      </c>
      <c r="AC154" s="1">
        <v>33.075437709131101</v>
      </c>
      <c r="AD154" s="9">
        <f t="shared" si="222"/>
        <v>4.6316919521813569</v>
      </c>
      <c r="AE154" s="9">
        <v>0.4356606257430708</v>
      </c>
      <c r="AF154" s="9">
        <v>59.685505726800699</v>
      </c>
      <c r="AG154" s="9">
        <v>9.4060794681712509E-2</v>
      </c>
      <c r="AH154" s="9">
        <v>12.886328871394616</v>
      </c>
      <c r="AI154" s="9">
        <v>1.6775424562039298</v>
      </c>
      <c r="AJ154" s="9">
        <v>-19.572658579352201</v>
      </c>
      <c r="AK154" s="9">
        <v>0.97404000000000002</v>
      </c>
      <c r="AL154" s="9">
        <v>2.6682832484585131</v>
      </c>
      <c r="AM154" s="9">
        <v>0.95917765069700756</v>
      </c>
      <c r="AN154" s="9">
        <f t="shared" si="243"/>
        <v>2.7393980210859032</v>
      </c>
      <c r="AO154" s="9">
        <f t="shared" si="244"/>
        <v>0.9847415411040692</v>
      </c>
      <c r="AP154" s="9">
        <f t="shared" si="245"/>
        <v>13.14592685520204</v>
      </c>
      <c r="AQ154" s="9">
        <f t="shared" si="246"/>
        <v>4.7256149602902422</v>
      </c>
      <c r="AR154" s="9">
        <f t="shared" si="247"/>
        <v>3.2108359743826589</v>
      </c>
      <c r="AS154" s="9">
        <f t="shared" si="248"/>
        <v>1.1542110862709187</v>
      </c>
      <c r="AT154" s="9">
        <f t="shared" si="249"/>
        <v>58.172238748054298</v>
      </c>
      <c r="AU154" s="9">
        <f t="shared" si="250"/>
        <v>50.953732569139966</v>
      </c>
      <c r="AV154" s="9">
        <f t="shared" si="251"/>
        <v>0.32236842692077633</v>
      </c>
      <c r="AW154" s="9">
        <f t="shared" si="252"/>
        <v>0.97464598883231213</v>
      </c>
    </row>
    <row r="155" spans="1:49" s="2" customFormat="1" x14ac:dyDescent="0.2">
      <c r="A155" s="10" t="s">
        <v>208</v>
      </c>
      <c r="B155" s="10">
        <v>121</v>
      </c>
      <c r="C155" s="13">
        <v>43222</v>
      </c>
      <c r="D155" s="10">
        <v>2018</v>
      </c>
      <c r="E155" s="10">
        <v>5</v>
      </c>
      <c r="F155" s="10">
        <v>2</v>
      </c>
      <c r="G155" s="10" t="s">
        <v>264</v>
      </c>
      <c r="H155" s="10">
        <v>14</v>
      </c>
      <c r="I155" s="10" t="s">
        <v>305</v>
      </c>
      <c r="J155" s="10" t="s">
        <v>306</v>
      </c>
      <c r="K155" s="2">
        <v>1</v>
      </c>
      <c r="L155" s="10" t="s">
        <v>307</v>
      </c>
      <c r="M155" s="10">
        <v>2</v>
      </c>
      <c r="N155" s="23">
        <v>0.57013888888888886</v>
      </c>
      <c r="O155" s="23">
        <v>0.58472222222222225</v>
      </c>
      <c r="P155" s="28">
        <v>1.4583333333333399E-2</v>
      </c>
      <c r="Q155" s="10">
        <v>526.14657204657203</v>
      </c>
      <c r="R155" s="10">
        <v>135</v>
      </c>
      <c r="S155" s="10">
        <v>0.5</v>
      </c>
      <c r="T155" s="10" t="s">
        <v>308</v>
      </c>
      <c r="U155" s="10" t="s">
        <v>54</v>
      </c>
      <c r="V155" s="10">
        <v>0.52854999999999996</v>
      </c>
      <c r="W155" s="10">
        <v>0.16889000000000001</v>
      </c>
      <c r="X155" s="10">
        <v>2.0091359635550955E-3</v>
      </c>
      <c r="Y155" s="10">
        <v>0.2712333550799379</v>
      </c>
      <c r="Z155" s="10">
        <v>0.64198840769051202</v>
      </c>
      <c r="AA155" s="10">
        <v>86.668435038219116</v>
      </c>
      <c r="AB155" s="10">
        <v>7.88382858799375</v>
      </c>
      <c r="AC155" s="2">
        <v>37.357660526407102</v>
      </c>
      <c r="AD155" s="10">
        <f t="shared" si="222"/>
        <v>4.7385176008645002</v>
      </c>
      <c r="AE155" s="10">
        <v>0.23983184996390791</v>
      </c>
      <c r="AF155" s="10">
        <v>32.377299745127566</v>
      </c>
      <c r="AG155" s="10">
        <v>5.0613265617110451E-2</v>
      </c>
      <c r="AH155" s="10">
        <v>6.8327908583099104</v>
      </c>
      <c r="AI155" s="10">
        <v>5.3792790717015997</v>
      </c>
      <c r="AJ155" s="10">
        <v>-20.7417025542223</v>
      </c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spans="1:49" s="2" customFormat="1" x14ac:dyDescent="0.2">
      <c r="A156" s="10" t="s">
        <v>208</v>
      </c>
      <c r="B156" s="10">
        <v>121</v>
      </c>
      <c r="C156" s="13">
        <v>43222</v>
      </c>
      <c r="D156" s="10">
        <v>2018</v>
      </c>
      <c r="E156" s="10">
        <v>5</v>
      </c>
      <c r="F156" s="10">
        <v>2</v>
      </c>
      <c r="G156" s="10" t="s">
        <v>264</v>
      </c>
      <c r="H156" s="10">
        <v>14</v>
      </c>
      <c r="I156" s="10" t="s">
        <v>305</v>
      </c>
      <c r="J156" s="10" t="s">
        <v>306</v>
      </c>
      <c r="K156" s="2">
        <v>1</v>
      </c>
      <c r="L156" s="10" t="s">
        <v>307</v>
      </c>
      <c r="M156" s="10">
        <v>2</v>
      </c>
      <c r="N156" s="23">
        <v>0.57013888888888886</v>
      </c>
      <c r="O156" s="23">
        <v>0.58472222222222225</v>
      </c>
      <c r="P156" s="28">
        <v>1.4583333333333399E-2</v>
      </c>
      <c r="Q156" s="10">
        <v>526.14657204657203</v>
      </c>
      <c r="R156" s="10">
        <v>135</v>
      </c>
      <c r="S156" s="10">
        <v>0.5</v>
      </c>
      <c r="T156" s="10" t="s">
        <v>309</v>
      </c>
      <c r="U156" s="10" t="s">
        <v>56</v>
      </c>
      <c r="V156" s="10">
        <v>6.6698300000000001</v>
      </c>
      <c r="W156" s="10">
        <v>0.85482914073356597</v>
      </c>
      <c r="X156" s="10">
        <v>2.5353505484436066E-2</v>
      </c>
      <c r="Y156" s="10">
        <v>3.4227232403988688</v>
      </c>
      <c r="Z156" s="10">
        <v>3.249395458031799</v>
      </c>
      <c r="AA156" s="10">
        <v>438.66838683429285</v>
      </c>
      <c r="AB156" s="10">
        <v>8.6907650847019706</v>
      </c>
      <c r="AC156" s="2">
        <v>40.515051794794502</v>
      </c>
      <c r="AD156" s="10">
        <f t="shared" si="222"/>
        <v>4.6618509877929659</v>
      </c>
      <c r="AE156" s="10">
        <v>1.3164942528392836</v>
      </c>
      <c r="AF156" s="10">
        <v>177.72672413330329</v>
      </c>
      <c r="AG156" s="10">
        <v>0.28239732593051925</v>
      </c>
      <c r="AH156" s="10">
        <v>38.123639000620102</v>
      </c>
      <c r="AI156" s="10">
        <v>5.7498432691556296</v>
      </c>
      <c r="AJ156" s="10">
        <v>-20.578915904390001</v>
      </c>
      <c r="AK156" s="10">
        <v>1.5880999999999998</v>
      </c>
      <c r="AL156" s="10">
        <v>1.5344272115198085</v>
      </c>
      <c r="AM156" s="10">
        <v>1.90695773457277</v>
      </c>
      <c r="AN156" s="10">
        <f t="shared" ref="AN156:AN159" si="253">AL156/AK156</f>
        <v>0.96620314307651201</v>
      </c>
      <c r="AO156" s="10">
        <f t="shared" ref="AO156:AO159" si="254">AM156/AK156</f>
        <v>1.2007793807523268</v>
      </c>
      <c r="AP156" s="10">
        <f t="shared" ref="AP156:AP159" si="255">AN156*V156/AK156/S156</f>
        <v>8.1158752091001993</v>
      </c>
      <c r="AQ156" s="10">
        <f t="shared" ref="AQ156:AQ159" si="256">AO156*V156/AK156/S156</f>
        <v>10.086259476258791</v>
      </c>
      <c r="AR156" s="10">
        <f t="shared" ref="AR156:AR159" si="257">AP156/Q156*R156</f>
        <v>2.0823915073071042</v>
      </c>
      <c r="AS156" s="10">
        <f t="shared" ref="AS156:AS159" si="258">AQ156/Q156*R156</f>
        <v>2.5879576179665964</v>
      </c>
      <c r="AT156" s="10">
        <f t="shared" ref="AT156:AT159" si="259">AS156*2.1*24</f>
        <v>130.43306394551647</v>
      </c>
      <c r="AU156" s="10">
        <f t="shared" ref="AU156:AU159" si="260">AT156/Y156</f>
        <v>38.107978584419925</v>
      </c>
      <c r="AV156" s="10">
        <f t="shared" ref="AV156:AV159" si="261">AT156/AA156</f>
        <v>0.29733864545563343</v>
      </c>
      <c r="AW156" s="10">
        <f t="shared" ref="AW156:AW159" si="262">AT156/AF156</f>
        <v>0.73389674277507988</v>
      </c>
    </row>
    <row r="157" spans="1:49" s="2" customFormat="1" x14ac:dyDescent="0.2">
      <c r="A157" s="10" t="s">
        <v>208</v>
      </c>
      <c r="B157" s="10">
        <v>121</v>
      </c>
      <c r="C157" s="13">
        <v>43222</v>
      </c>
      <c r="D157" s="10">
        <v>2018</v>
      </c>
      <c r="E157" s="10">
        <v>5</v>
      </c>
      <c r="F157" s="10">
        <v>2</v>
      </c>
      <c r="G157" s="10" t="s">
        <v>264</v>
      </c>
      <c r="H157" s="10">
        <v>14</v>
      </c>
      <c r="I157" s="10" t="s">
        <v>305</v>
      </c>
      <c r="J157" s="10" t="s">
        <v>306</v>
      </c>
      <c r="K157" s="2">
        <v>1</v>
      </c>
      <c r="L157" s="10" t="s">
        <v>307</v>
      </c>
      <c r="M157" s="10">
        <v>2</v>
      </c>
      <c r="N157" s="23">
        <v>0.57013888888888886</v>
      </c>
      <c r="O157" s="23">
        <v>0.58472222222222225</v>
      </c>
      <c r="P157" s="28">
        <v>1.4583333333333399E-2</v>
      </c>
      <c r="Q157" s="10">
        <v>526.14657204657203</v>
      </c>
      <c r="R157" s="10">
        <v>135</v>
      </c>
      <c r="S157" s="10">
        <v>0.5</v>
      </c>
      <c r="T157" s="10" t="s">
        <v>310</v>
      </c>
      <c r="U157" s="10" t="s">
        <v>58</v>
      </c>
      <c r="V157" s="10">
        <v>8.6767599999999998</v>
      </c>
      <c r="W157" s="10">
        <v>1.1220720467759899</v>
      </c>
      <c r="X157" s="10">
        <v>3.2982292239402723E-2</v>
      </c>
      <c r="Y157" s="10">
        <v>4.4526094523193676</v>
      </c>
      <c r="Z157" s="10">
        <v>4.265245109975436</v>
      </c>
      <c r="AA157" s="10">
        <v>575.80808984668386</v>
      </c>
      <c r="AB157" s="10">
        <v>9.2525511366530004</v>
      </c>
      <c r="AC157" s="2">
        <v>41.182741382563698</v>
      </c>
      <c r="AD157" s="10">
        <f t="shared" si="222"/>
        <v>4.4509606890387925</v>
      </c>
      <c r="AE157" s="10">
        <v>1.7565448629736287</v>
      </c>
      <c r="AF157" s="10">
        <v>237.13355650143987</v>
      </c>
      <c r="AG157" s="10">
        <v>0.39464398490406871</v>
      </c>
      <c r="AH157" s="10">
        <v>53.276937962049274</v>
      </c>
      <c r="AI157" s="10">
        <v>5.3306533403867</v>
      </c>
      <c r="AJ157" s="10">
        <v>-20.6866898005071</v>
      </c>
      <c r="AK157" s="10">
        <v>1.934840000000001</v>
      </c>
      <c r="AL157" s="10">
        <v>1.6934544518877845</v>
      </c>
      <c r="AM157" s="10">
        <v>2.7759874537620335</v>
      </c>
      <c r="AN157" s="10">
        <f t="shared" si="253"/>
        <v>0.87524263085722009</v>
      </c>
      <c r="AO157" s="10">
        <f t="shared" si="254"/>
        <v>1.4347374737766596</v>
      </c>
      <c r="AP157" s="10">
        <f t="shared" si="255"/>
        <v>7.850024032702124</v>
      </c>
      <c r="AQ157" s="10">
        <f t="shared" si="256"/>
        <v>12.868115940301381</v>
      </c>
      <c r="AR157" s="10">
        <f t="shared" si="257"/>
        <v>2.0141787492649148</v>
      </c>
      <c r="AS157" s="10">
        <f t="shared" si="258"/>
        <v>3.3017332892305111</v>
      </c>
      <c r="AT157" s="10">
        <f t="shared" si="259"/>
        <v>166.40735777721778</v>
      </c>
      <c r="AU157" s="10">
        <f t="shared" si="260"/>
        <v>37.372996567335605</v>
      </c>
      <c r="AV157" s="10">
        <f t="shared" si="261"/>
        <v>0.28899795037879</v>
      </c>
      <c r="AW157" s="10">
        <f t="shared" si="262"/>
        <v>0.70174529590968016</v>
      </c>
    </row>
    <row r="158" spans="1:49" s="2" customFormat="1" x14ac:dyDescent="0.2">
      <c r="A158" s="10" t="s">
        <v>208</v>
      </c>
      <c r="B158" s="10">
        <v>121</v>
      </c>
      <c r="C158" s="13">
        <v>43222</v>
      </c>
      <c r="D158" s="10">
        <v>2018</v>
      </c>
      <c r="E158" s="10">
        <v>5</v>
      </c>
      <c r="F158" s="10">
        <v>2</v>
      </c>
      <c r="G158" s="10" t="s">
        <v>264</v>
      </c>
      <c r="H158" s="10">
        <v>14</v>
      </c>
      <c r="I158" s="10" t="s">
        <v>305</v>
      </c>
      <c r="J158" s="10" t="s">
        <v>306</v>
      </c>
      <c r="K158" s="2">
        <v>1</v>
      </c>
      <c r="L158" s="10" t="s">
        <v>307</v>
      </c>
      <c r="M158" s="10">
        <v>2</v>
      </c>
      <c r="N158" s="23">
        <v>0.57013888888888886</v>
      </c>
      <c r="O158" s="23">
        <v>0.58472222222222225</v>
      </c>
      <c r="P158" s="28">
        <v>1.4583333333333399E-2</v>
      </c>
      <c r="Q158" s="10">
        <v>526.14657204657203</v>
      </c>
      <c r="R158" s="10">
        <v>135</v>
      </c>
      <c r="S158" s="10">
        <v>0.5</v>
      </c>
      <c r="T158" s="10" t="s">
        <v>311</v>
      </c>
      <c r="U158" s="10" t="s">
        <v>60</v>
      </c>
      <c r="V158" s="10">
        <v>4.1044099999999997</v>
      </c>
      <c r="W158" s="10">
        <v>0.64398594390822494</v>
      </c>
      <c r="X158" s="10">
        <v>1.5601774174960115E-2</v>
      </c>
      <c r="Y158" s="10">
        <v>2.1062395136196157</v>
      </c>
      <c r="Z158" s="10">
        <v>2.4479336296092882</v>
      </c>
      <c r="AA158" s="10">
        <v>330.47103999725391</v>
      </c>
      <c r="AB158" s="10">
        <v>10.520709502797301</v>
      </c>
      <c r="AC158" s="2">
        <v>42.3633743487418</v>
      </c>
      <c r="AD158" s="10">
        <f t="shared" si="222"/>
        <v>4.0266651538546911</v>
      </c>
      <c r="AE158" s="10">
        <v>1.0370272873201254</v>
      </c>
      <c r="AF158" s="10">
        <v>139.99868378821694</v>
      </c>
      <c r="AG158" s="10">
        <v>0.2575399859924753</v>
      </c>
      <c r="AH158" s="10">
        <v>34.767898108984163</v>
      </c>
      <c r="AI158" s="10">
        <v>4.2256889109403097</v>
      </c>
      <c r="AJ158" s="10">
        <v>-20.4871993803458</v>
      </c>
      <c r="AK158" s="10">
        <v>1.0273099999999999</v>
      </c>
      <c r="AL158" s="10">
        <v>0.49023042943205364</v>
      </c>
      <c r="AM158" s="10">
        <v>1.08431264381071</v>
      </c>
      <c r="AN158" s="10">
        <f t="shared" si="253"/>
        <v>0.47719814800990323</v>
      </c>
      <c r="AO158" s="10">
        <f t="shared" si="254"/>
        <v>1.0554872860292512</v>
      </c>
      <c r="AP158" s="10">
        <f t="shared" si="255"/>
        <v>3.8130979951004602</v>
      </c>
      <c r="AQ158" s="10">
        <f t="shared" si="256"/>
        <v>8.4339733316161993</v>
      </c>
      <c r="AR158" s="10">
        <f t="shared" si="257"/>
        <v>0.97837419587520813</v>
      </c>
      <c r="AS158" s="10">
        <f t="shared" si="258"/>
        <v>2.164009917121354</v>
      </c>
      <c r="AT158" s="10">
        <f t="shared" si="259"/>
        <v>109.06609982291624</v>
      </c>
      <c r="AU158" s="10">
        <f t="shared" si="260"/>
        <v>51.782382353792194</v>
      </c>
      <c r="AV158" s="10">
        <f t="shared" si="261"/>
        <v>0.33003224677061732</v>
      </c>
      <c r="AW158" s="10">
        <f t="shared" si="262"/>
        <v>0.7790508944205935</v>
      </c>
    </row>
    <row r="159" spans="1:49" s="2" customFormat="1" x14ac:dyDescent="0.2">
      <c r="A159" s="10" t="s">
        <v>208</v>
      </c>
      <c r="B159" s="10">
        <v>121</v>
      </c>
      <c r="C159" s="13">
        <v>43222</v>
      </c>
      <c r="D159" s="10">
        <v>2018</v>
      </c>
      <c r="E159" s="10">
        <v>5</v>
      </c>
      <c r="F159" s="10">
        <v>2</v>
      </c>
      <c r="G159" s="10" t="s">
        <v>264</v>
      </c>
      <c r="H159" s="10">
        <v>14</v>
      </c>
      <c r="I159" s="10" t="s">
        <v>305</v>
      </c>
      <c r="J159" s="10" t="s">
        <v>306</v>
      </c>
      <c r="K159" s="2">
        <v>1</v>
      </c>
      <c r="L159" s="10" t="s">
        <v>307</v>
      </c>
      <c r="M159" s="10">
        <v>2</v>
      </c>
      <c r="N159" s="23">
        <v>0.57013888888888886</v>
      </c>
      <c r="O159" s="23">
        <v>0.58472222222222225</v>
      </c>
      <c r="P159" s="28">
        <v>1.4583333333333399E-2</v>
      </c>
      <c r="Q159" s="10">
        <v>526.14657204657203</v>
      </c>
      <c r="R159" s="10">
        <v>135</v>
      </c>
      <c r="S159" s="10">
        <v>0.5</v>
      </c>
      <c r="T159" s="10" t="s">
        <v>312</v>
      </c>
      <c r="U159" s="10" t="s">
        <v>62</v>
      </c>
      <c r="V159" s="10">
        <v>5.0779500000000004</v>
      </c>
      <c r="W159" s="10">
        <v>1.12929944120854</v>
      </c>
      <c r="X159" s="10">
        <v>1.9302415979821394E-2</v>
      </c>
      <c r="Y159" s="10">
        <v>2.6058261572758883</v>
      </c>
      <c r="Z159" s="10">
        <v>4.2927180417268964</v>
      </c>
      <c r="AA159" s="10">
        <v>579.51693563313097</v>
      </c>
      <c r="AB159" s="10">
        <v>8.2889494952379597</v>
      </c>
      <c r="AC159" s="2">
        <v>37.264533115891197</v>
      </c>
      <c r="AD159" s="10">
        <f t="shared" si="222"/>
        <v>4.495688282007249</v>
      </c>
      <c r="AE159" s="10">
        <v>1.5996613362311556</v>
      </c>
      <c r="AF159" s="10">
        <v>215.954280391206</v>
      </c>
      <c r="AG159" s="10">
        <v>0.35582123045171038</v>
      </c>
      <c r="AH159" s="10">
        <v>48.035866110980898</v>
      </c>
      <c r="AI159" s="10">
        <v>3.6897058785337</v>
      </c>
      <c r="AJ159" s="10">
        <v>-20.593843100279202</v>
      </c>
      <c r="AK159" s="10">
        <v>2.9868299999999999</v>
      </c>
      <c r="AL159" s="10">
        <v>4.10087359611948</v>
      </c>
      <c r="AM159" s="10">
        <v>3.8898082428348242</v>
      </c>
      <c r="AN159" s="10">
        <f t="shared" si="253"/>
        <v>1.3729852707115839</v>
      </c>
      <c r="AO159" s="10">
        <f t="shared" si="254"/>
        <v>1.3023199321135868</v>
      </c>
      <c r="AP159" s="10">
        <f t="shared" si="255"/>
        <v>4.6684615832905711</v>
      </c>
      <c r="AQ159" s="10">
        <f t="shared" si="256"/>
        <v>4.4281833912718085</v>
      </c>
      <c r="AR159" s="10">
        <f t="shared" si="257"/>
        <v>1.1978455191540069</v>
      </c>
      <c r="AS159" s="10">
        <f t="shared" si="258"/>
        <v>1.1361943412391542</v>
      </c>
      <c r="AT159" s="10">
        <f t="shared" si="259"/>
        <v>57.264194798453374</v>
      </c>
      <c r="AU159" s="10">
        <f t="shared" si="260"/>
        <v>21.975447072155017</v>
      </c>
      <c r="AV159" s="10">
        <f t="shared" si="261"/>
        <v>9.8813669243145386E-2</v>
      </c>
      <c r="AW159" s="10">
        <f t="shared" si="262"/>
        <v>0.26516813973178954</v>
      </c>
    </row>
    <row r="160" spans="1:49" s="1" customFormat="1" x14ac:dyDescent="0.2">
      <c r="A160" s="9" t="s">
        <v>208</v>
      </c>
      <c r="B160" s="9">
        <v>121</v>
      </c>
      <c r="C160" s="14">
        <v>43222</v>
      </c>
      <c r="D160" s="9">
        <v>2018</v>
      </c>
      <c r="E160" s="9">
        <v>5</v>
      </c>
      <c r="F160" s="9">
        <v>2</v>
      </c>
      <c r="G160" s="9" t="s">
        <v>264</v>
      </c>
      <c r="H160" s="9">
        <v>15</v>
      </c>
      <c r="I160" s="9" t="s">
        <v>313</v>
      </c>
      <c r="J160" s="9" t="s">
        <v>314</v>
      </c>
      <c r="K160" s="1">
        <v>1</v>
      </c>
      <c r="L160" s="9" t="s">
        <v>315</v>
      </c>
      <c r="M160" s="9">
        <v>2</v>
      </c>
      <c r="N160" s="22">
        <v>0.73263888888888884</v>
      </c>
      <c r="O160" s="22">
        <v>0.74375000000000002</v>
      </c>
      <c r="P160" s="27">
        <v>1.11111111111112E-2</v>
      </c>
      <c r="Q160" s="9">
        <v>358.614326414326</v>
      </c>
      <c r="R160" s="9">
        <v>136</v>
      </c>
      <c r="S160" s="9">
        <v>0.5</v>
      </c>
      <c r="T160" s="9" t="s">
        <v>316</v>
      </c>
      <c r="U160" s="9" t="s">
        <v>54</v>
      </c>
      <c r="V160" s="9">
        <v>0.88527</v>
      </c>
      <c r="W160" s="9">
        <v>2.3865999999999998E-2</v>
      </c>
      <c r="X160" s="9">
        <v>4.937170295741063E-3</v>
      </c>
      <c r="Y160" s="9">
        <v>0.67145516022078455</v>
      </c>
      <c r="Z160" s="9">
        <v>0.13310120785540708</v>
      </c>
      <c r="AA160" s="9">
        <v>18.101764268335362</v>
      </c>
      <c r="AB160" s="9">
        <v>7.3581394174224899</v>
      </c>
      <c r="AC160" s="1">
        <v>22.9492202666904</v>
      </c>
      <c r="AD160" s="9">
        <f t="shared" si="222"/>
        <v>3.1188890240855707</v>
      </c>
      <c r="AE160" s="9">
        <v>3.0545689368362793E-2</v>
      </c>
      <c r="AF160" s="9">
        <v>4.1542137540973396</v>
      </c>
      <c r="AG160" s="9">
        <v>9.7937724402741479E-3</v>
      </c>
      <c r="AH160" s="9">
        <v>1.3319530518772842</v>
      </c>
      <c r="AI160" s="9">
        <v>5.5343628348748899</v>
      </c>
      <c r="AJ160" s="9">
        <v>-17.587446204516802</v>
      </c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spans="1:49" s="1" customFormat="1" x14ac:dyDescent="0.2">
      <c r="A161" s="9" t="s">
        <v>208</v>
      </c>
      <c r="B161" s="9">
        <v>121</v>
      </c>
      <c r="C161" s="14">
        <v>43222</v>
      </c>
      <c r="D161" s="9">
        <v>2018</v>
      </c>
      <c r="E161" s="9">
        <v>5</v>
      </c>
      <c r="F161" s="9">
        <v>2</v>
      </c>
      <c r="G161" s="9" t="s">
        <v>264</v>
      </c>
      <c r="H161" s="9">
        <v>15</v>
      </c>
      <c r="I161" s="9" t="s">
        <v>313</v>
      </c>
      <c r="J161" s="9" t="s">
        <v>314</v>
      </c>
      <c r="K161" s="1">
        <v>1</v>
      </c>
      <c r="L161" s="9" t="s">
        <v>315</v>
      </c>
      <c r="M161" s="9">
        <v>2</v>
      </c>
      <c r="N161" s="22">
        <v>0.73263888888888884</v>
      </c>
      <c r="O161" s="22">
        <v>0.74375000000000002</v>
      </c>
      <c r="P161" s="27">
        <v>1.11111111111112E-2</v>
      </c>
      <c r="Q161" s="9">
        <v>358.614326414326</v>
      </c>
      <c r="R161" s="9">
        <v>136</v>
      </c>
      <c r="S161" s="9">
        <v>0.5</v>
      </c>
      <c r="T161" s="9" t="s">
        <v>317</v>
      </c>
      <c r="U161" s="9" t="s">
        <v>56</v>
      </c>
      <c r="V161" s="9">
        <v>1.3542799999999999</v>
      </c>
      <c r="W161" s="9">
        <v>0.448188743953294</v>
      </c>
      <c r="X161" s="9">
        <v>7.5528493997494622E-3</v>
      </c>
      <c r="Y161" s="9">
        <v>1.0271875183659269</v>
      </c>
      <c r="Z161" s="9">
        <v>2.4995585002673759</v>
      </c>
      <c r="AA161" s="9">
        <v>339.93995603636313</v>
      </c>
      <c r="AB161" s="9">
        <v>8.5918439647238092</v>
      </c>
      <c r="AC161" s="1">
        <v>35.1752700774395</v>
      </c>
      <c r="AD161" s="9">
        <f t="shared" si="222"/>
        <v>4.0940303643619806</v>
      </c>
      <c r="AE161" s="9">
        <v>0.87922645321264581</v>
      </c>
      <c r="AF161" s="9">
        <v>119.57479763691983</v>
      </c>
      <c r="AG161" s="9">
        <v>0.21475816614996351</v>
      </c>
      <c r="AH161" s="9">
        <v>29.207110596395037</v>
      </c>
      <c r="AI161" s="9">
        <v>3.9975350296193999</v>
      </c>
      <c r="AJ161" s="9">
        <v>-20.0135840067482</v>
      </c>
      <c r="AK161" s="9">
        <v>0.81472999999999995</v>
      </c>
      <c r="AL161" s="9">
        <v>0.23220286866792933</v>
      </c>
      <c r="AM161" s="9">
        <v>0.24352838905799068</v>
      </c>
      <c r="AN161" s="9">
        <f t="shared" ref="AN161:AN164" si="263">AL161/AK161</f>
        <v>0.28500591443537043</v>
      </c>
      <c r="AO161" s="9">
        <f t="shared" ref="AO161:AO164" si="264">AM161/AK161</f>
        <v>0.29890686369470953</v>
      </c>
      <c r="AP161" s="9">
        <f t="shared" ref="AP161:AP164" si="265">AN161*V161/AK161/S161</f>
        <v>0.94749870460528884</v>
      </c>
      <c r="AQ161" s="9">
        <f t="shared" ref="AQ161:AQ164" si="266">AO161*V161/AK161/S161</f>
        <v>0.99371224175977613</v>
      </c>
      <c r="AR161" s="9">
        <f t="shared" ref="AR161:AR164" si="267">AP161/Q161*R161</f>
        <v>0.35932703836667351</v>
      </c>
      <c r="AS161" s="9">
        <f t="shared" ref="AS161:AS164" si="268">AQ161/Q161*R161</f>
        <v>0.37685294458423163</v>
      </c>
      <c r="AT161" s="9">
        <f t="shared" ref="AT161:AT164" si="269">AS161*2.1*24</f>
        <v>18.993388407045273</v>
      </c>
      <c r="AU161" s="9">
        <f t="shared" ref="AU161:AU164" si="270">AT161/Y161</f>
        <v>18.49067289803169</v>
      </c>
      <c r="AV161" s="9">
        <f t="shared" ref="AV161:AV164" si="271">AT161/AA161</f>
        <v>5.5872774205493997E-2</v>
      </c>
      <c r="AW161" s="9">
        <f t="shared" ref="AW161:AW164" si="272">AT161/AF161</f>
        <v>0.15884106669966791</v>
      </c>
    </row>
    <row r="162" spans="1:49" s="1" customFormat="1" x14ac:dyDescent="0.2">
      <c r="A162" s="9" t="s">
        <v>208</v>
      </c>
      <c r="B162" s="9">
        <v>121</v>
      </c>
      <c r="C162" s="14">
        <v>43222</v>
      </c>
      <c r="D162" s="9">
        <v>2018</v>
      </c>
      <c r="E162" s="9">
        <v>5</v>
      </c>
      <c r="F162" s="9">
        <v>2</v>
      </c>
      <c r="G162" s="9" t="s">
        <v>264</v>
      </c>
      <c r="H162" s="9">
        <v>15</v>
      </c>
      <c r="I162" s="9" t="s">
        <v>313</v>
      </c>
      <c r="J162" s="9" t="s">
        <v>314</v>
      </c>
      <c r="K162" s="1">
        <v>1</v>
      </c>
      <c r="L162" s="9" t="s">
        <v>315</v>
      </c>
      <c r="M162" s="9">
        <v>2</v>
      </c>
      <c r="N162" s="22">
        <v>0.73263888888888884</v>
      </c>
      <c r="O162" s="22">
        <v>0.74375000000000002</v>
      </c>
      <c r="P162" s="27">
        <v>1.11111111111112E-2</v>
      </c>
      <c r="Q162" s="9">
        <v>358.614326414326</v>
      </c>
      <c r="R162" s="9">
        <v>136</v>
      </c>
      <c r="S162" s="9">
        <v>0.5</v>
      </c>
      <c r="T162" s="9" t="s">
        <v>318</v>
      </c>
      <c r="U162" s="9" t="s">
        <v>58</v>
      </c>
      <c r="V162" s="9">
        <v>3.4929199999999998</v>
      </c>
      <c r="W162" s="9">
        <v>0.43746150147092999</v>
      </c>
      <c r="X162" s="9">
        <v>1.948009180182303E-2</v>
      </c>
      <c r="Y162" s="9">
        <v>2.649292485047932</v>
      </c>
      <c r="Z162" s="9">
        <v>2.439732432582784</v>
      </c>
      <c r="AA162" s="9">
        <v>331.80361083125865</v>
      </c>
      <c r="AB162" s="9">
        <v>8.9043886453212906</v>
      </c>
      <c r="AC162" s="1">
        <v>37.744509889470599</v>
      </c>
      <c r="AD162" s="9">
        <f t="shared" si="222"/>
        <v>4.2388659562049797</v>
      </c>
      <c r="AE162" s="9">
        <v>0.92086504929283064</v>
      </c>
      <c r="AF162" s="9">
        <v>125.23764670382496</v>
      </c>
      <c r="AG162" s="9">
        <v>0.21724325770312231</v>
      </c>
      <c r="AH162" s="9">
        <v>29.545083047624633</v>
      </c>
      <c r="AI162" s="9">
        <v>3.8526126266502998</v>
      </c>
      <c r="AJ162" s="9">
        <v>-20.594732070292402</v>
      </c>
      <c r="AK162" s="9">
        <v>0.82113999999999998</v>
      </c>
      <c r="AL162" s="9">
        <v>0.892517931854521</v>
      </c>
      <c r="AM162" s="9">
        <v>0.94915455332118914</v>
      </c>
      <c r="AN162" s="9">
        <f t="shared" si="263"/>
        <v>1.0869254108367892</v>
      </c>
      <c r="AO162" s="9">
        <f t="shared" si="264"/>
        <v>1.1558985718893113</v>
      </c>
      <c r="AP162" s="9">
        <f t="shared" si="265"/>
        <v>9.2470066152423147</v>
      </c>
      <c r="AQ162" s="9">
        <f t="shared" si="266"/>
        <v>9.8337950647237093</v>
      </c>
      <c r="AR162" s="9">
        <f t="shared" si="267"/>
        <v>3.5068116554272613</v>
      </c>
      <c r="AS162" s="9">
        <f t="shared" si="268"/>
        <v>3.7293438390335258</v>
      </c>
      <c r="AT162" s="9">
        <f t="shared" si="269"/>
        <v>187.95892948728971</v>
      </c>
      <c r="AU162" s="9">
        <f t="shared" si="270"/>
        <v>70.946839787638282</v>
      </c>
      <c r="AV162" s="9">
        <f t="shared" si="271"/>
        <v>0.5664764437505706</v>
      </c>
      <c r="AW162" s="9">
        <f t="shared" si="272"/>
        <v>1.5008181200641255</v>
      </c>
    </row>
    <row r="163" spans="1:49" s="1" customFormat="1" x14ac:dyDescent="0.2">
      <c r="A163" s="9" t="s">
        <v>208</v>
      </c>
      <c r="B163" s="9">
        <v>121</v>
      </c>
      <c r="C163" s="14">
        <v>43222</v>
      </c>
      <c r="D163" s="9">
        <v>2018</v>
      </c>
      <c r="E163" s="9">
        <v>5</v>
      </c>
      <c r="F163" s="9">
        <v>2</v>
      </c>
      <c r="G163" s="9" t="s">
        <v>264</v>
      </c>
      <c r="H163" s="9">
        <v>15</v>
      </c>
      <c r="I163" s="9" t="s">
        <v>313</v>
      </c>
      <c r="J163" s="9" t="s">
        <v>314</v>
      </c>
      <c r="K163" s="1">
        <v>1</v>
      </c>
      <c r="L163" s="9" t="s">
        <v>315</v>
      </c>
      <c r="M163" s="9">
        <v>2</v>
      </c>
      <c r="N163" s="22">
        <v>0.73263888888888884</v>
      </c>
      <c r="O163" s="22">
        <v>0.74375000000000002</v>
      </c>
      <c r="P163" s="27">
        <v>1.11111111111112E-2</v>
      </c>
      <c r="Q163" s="9">
        <v>358.614326414326</v>
      </c>
      <c r="R163" s="9">
        <v>136</v>
      </c>
      <c r="S163" s="9">
        <v>0.5</v>
      </c>
      <c r="T163" s="9" t="s">
        <v>319</v>
      </c>
      <c r="U163" s="9" t="s">
        <v>60</v>
      </c>
      <c r="V163" s="9">
        <v>1.6845000000000001</v>
      </c>
      <c r="W163" s="9">
        <v>0.275053648987097</v>
      </c>
      <c r="X163" s="9">
        <v>9.3944936157057402E-3</v>
      </c>
      <c r="Y163" s="9">
        <v>1.2776511317359807</v>
      </c>
      <c r="Z163" s="9">
        <v>1.5339802608405166</v>
      </c>
      <c r="AA163" s="9">
        <v>208.62131547431025</v>
      </c>
      <c r="AB163" s="9">
        <v>8.5324405827613408</v>
      </c>
      <c r="AC163" s="1">
        <v>37.1590791850305</v>
      </c>
      <c r="AD163" s="9">
        <f t="shared" si="222"/>
        <v>4.3550352123289864</v>
      </c>
      <c r="AE163" s="9">
        <v>0.57001293980846501</v>
      </c>
      <c r="AF163" s="9">
        <v>77.521759813951235</v>
      </c>
      <c r="AG163" s="9">
        <v>0.13088595430750449</v>
      </c>
      <c r="AH163" s="9">
        <v>17.800489785820609</v>
      </c>
      <c r="AI163" s="9">
        <v>3.13300649964836</v>
      </c>
      <c r="AJ163" s="9">
        <v>-20.121124359458101</v>
      </c>
      <c r="AK163" s="9">
        <v>0.42277999999999999</v>
      </c>
      <c r="AL163" s="9">
        <v>0.3343767934136111</v>
      </c>
      <c r="AM163" s="9">
        <v>0.42581019514766938</v>
      </c>
      <c r="AN163" s="9">
        <f t="shared" si="263"/>
        <v>0.79090021622028261</v>
      </c>
      <c r="AO163" s="9">
        <f t="shared" si="264"/>
        <v>1.0071673095881295</v>
      </c>
      <c r="AP163" s="9">
        <f t="shared" si="265"/>
        <v>6.3024334841906713</v>
      </c>
      <c r="AQ163" s="9">
        <f t="shared" si="266"/>
        <v>8.0257974975221362</v>
      </c>
      <c r="AR163" s="9">
        <f t="shared" si="267"/>
        <v>2.3901191076779318</v>
      </c>
      <c r="AS163" s="9">
        <f t="shared" si="268"/>
        <v>3.0436833647352208</v>
      </c>
      <c r="AT163" s="9">
        <f t="shared" si="269"/>
        <v>153.40164158265515</v>
      </c>
      <c r="AU163" s="9">
        <f t="shared" si="270"/>
        <v>120.06535882312726</v>
      </c>
      <c r="AV163" s="9">
        <f t="shared" si="271"/>
        <v>0.73531144808424487</v>
      </c>
      <c r="AW163" s="9">
        <f t="shared" si="272"/>
        <v>1.9788204234631959</v>
      </c>
    </row>
    <row r="164" spans="1:49" s="1" customFormat="1" x14ac:dyDescent="0.2">
      <c r="A164" s="9" t="s">
        <v>208</v>
      </c>
      <c r="B164" s="9">
        <v>121</v>
      </c>
      <c r="C164" s="14">
        <v>43222</v>
      </c>
      <c r="D164" s="9">
        <v>2018</v>
      </c>
      <c r="E164" s="9">
        <v>5</v>
      </c>
      <c r="F164" s="9">
        <v>2</v>
      </c>
      <c r="G164" s="9" t="s">
        <v>264</v>
      </c>
      <c r="H164" s="9">
        <v>15</v>
      </c>
      <c r="I164" s="9" t="s">
        <v>313</v>
      </c>
      <c r="J164" s="9" t="s">
        <v>314</v>
      </c>
      <c r="K164" s="1">
        <v>1</v>
      </c>
      <c r="L164" s="9" t="s">
        <v>315</v>
      </c>
      <c r="M164" s="9">
        <v>2</v>
      </c>
      <c r="N164" s="22">
        <v>0.73263888888888884</v>
      </c>
      <c r="O164" s="22">
        <v>0.74375000000000002</v>
      </c>
      <c r="P164" s="27">
        <v>1.11111111111112E-2</v>
      </c>
      <c r="Q164" s="9">
        <v>358.614326414326</v>
      </c>
      <c r="R164" s="9">
        <v>136</v>
      </c>
      <c r="S164" s="9">
        <v>0.5</v>
      </c>
      <c r="T164" s="9" t="s">
        <v>320</v>
      </c>
      <c r="U164" s="9" t="s">
        <v>62</v>
      </c>
      <c r="V164" s="9">
        <v>1.11842</v>
      </c>
      <c r="W164" s="9">
        <v>0.16130702440571401</v>
      </c>
      <c r="X164" s="9">
        <v>6.2374529828896491E-3</v>
      </c>
      <c r="Y164" s="9">
        <v>0.84829360567299228</v>
      </c>
      <c r="Z164" s="9">
        <v>0.89961282929532227</v>
      </c>
      <c r="AA164" s="9">
        <v>122.34734478416382</v>
      </c>
      <c r="AB164" s="9">
        <v>8.1599594272889302</v>
      </c>
      <c r="AC164" s="1">
        <v>36.428196273250698</v>
      </c>
      <c r="AD164" s="9">
        <f t="shared" si="222"/>
        <v>4.4642619363309288</v>
      </c>
      <c r="AE164" s="9">
        <v>0.32771272715504374</v>
      </c>
      <c r="AF164" s="9">
        <v>44.568930893085948</v>
      </c>
      <c r="AG164" s="9">
        <v>7.3408041873184324E-2</v>
      </c>
      <c r="AH164" s="9">
        <v>9.9834936947530686</v>
      </c>
      <c r="AI164" s="9">
        <v>2.9016061670280902</v>
      </c>
      <c r="AJ164" s="9">
        <v>-20.398935611182001</v>
      </c>
      <c r="AK164" s="9">
        <v>0.36163000000000001</v>
      </c>
      <c r="AL164" s="9">
        <v>0.25866006959842286</v>
      </c>
      <c r="AM164" s="9">
        <v>0.19127715718433552</v>
      </c>
      <c r="AN164" s="9">
        <f t="shared" si="263"/>
        <v>0.71526164753594246</v>
      </c>
      <c r="AO164" s="9">
        <f t="shared" si="264"/>
        <v>0.52893055660297961</v>
      </c>
      <c r="AP164" s="9">
        <f t="shared" si="265"/>
        <v>4.4242066854915176</v>
      </c>
      <c r="AQ164" s="9">
        <f t="shared" si="266"/>
        <v>3.2716672461682075</v>
      </c>
      <c r="AR164" s="9">
        <f t="shared" si="267"/>
        <v>1.6778250753197177</v>
      </c>
      <c r="AS164" s="9">
        <f t="shared" si="268"/>
        <v>1.2407389016712229</v>
      </c>
      <c r="AT164" s="9">
        <f t="shared" si="269"/>
        <v>62.533240644229636</v>
      </c>
      <c r="AU164" s="9">
        <f t="shared" si="270"/>
        <v>73.716505966845048</v>
      </c>
      <c r="AV164" s="9">
        <f t="shared" si="271"/>
        <v>0.51111236418367867</v>
      </c>
      <c r="AW164" s="9">
        <f t="shared" si="272"/>
        <v>1.4030679980688188</v>
      </c>
    </row>
    <row r="165" spans="1:49" s="2" customFormat="1" x14ac:dyDescent="0.2">
      <c r="A165" s="10" t="s">
        <v>208</v>
      </c>
      <c r="B165" s="10">
        <v>124</v>
      </c>
      <c r="C165" s="13">
        <v>43225</v>
      </c>
      <c r="D165" s="10">
        <v>2018</v>
      </c>
      <c r="E165" s="10">
        <v>5</v>
      </c>
      <c r="F165" s="10">
        <v>5</v>
      </c>
      <c r="G165" s="10">
        <v>1</v>
      </c>
      <c r="H165" s="10">
        <v>42</v>
      </c>
      <c r="I165" s="10" t="s">
        <v>321</v>
      </c>
      <c r="J165" s="10" t="s">
        <v>322</v>
      </c>
      <c r="K165" s="2">
        <v>1</v>
      </c>
      <c r="L165" s="10" t="s">
        <v>323</v>
      </c>
      <c r="M165" s="10">
        <v>2</v>
      </c>
      <c r="N165" s="23">
        <v>0.47152777777777777</v>
      </c>
      <c r="O165" s="23">
        <v>0.48333333333333334</v>
      </c>
      <c r="P165" s="28">
        <v>1.18055555555556E-2</v>
      </c>
      <c r="Q165" s="10">
        <v>529.71108791108804</v>
      </c>
      <c r="R165" s="10">
        <v>135</v>
      </c>
      <c r="S165" s="10">
        <v>0.5</v>
      </c>
      <c r="T165" s="10" t="s">
        <v>324</v>
      </c>
      <c r="U165" s="10" t="s">
        <v>54</v>
      </c>
      <c r="V165" s="10">
        <v>9.9849999999999994E-2</v>
      </c>
      <c r="W165" s="10">
        <v>9.6299999999999997E-3</v>
      </c>
      <c r="X165" s="10">
        <v>3.7699796088376314E-4</v>
      </c>
      <c r="Y165" s="10">
        <v>5.0894724719308025E-2</v>
      </c>
      <c r="Z165" s="10">
        <v>3.6359442797302348E-2</v>
      </c>
      <c r="AA165" s="10">
        <v>4.908524777635817</v>
      </c>
      <c r="AB165" s="10">
        <v>8.7473685491427204</v>
      </c>
      <c r="AC165" s="2">
        <v>41.956792066990403</v>
      </c>
      <c r="AD165" s="10">
        <f t="shared" si="222"/>
        <v>4.7965044380235184</v>
      </c>
      <c r="AE165" s="10">
        <v>1.5255255811180465E-2</v>
      </c>
      <c r="AF165" s="10">
        <v>2.0594595345093629</v>
      </c>
      <c r="AG165" s="10">
        <v>3.180494463894764E-3</v>
      </c>
      <c r="AH165" s="10">
        <v>0.42936675262579316</v>
      </c>
      <c r="AI165" s="10">
        <v>5.9884030535751496</v>
      </c>
      <c r="AJ165" s="10">
        <v>-20.6224986290364</v>
      </c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spans="1:49" s="2" customFormat="1" x14ac:dyDescent="0.2">
      <c r="A166" s="10" t="s">
        <v>208</v>
      </c>
      <c r="B166" s="10">
        <v>124</v>
      </c>
      <c r="C166" s="13">
        <v>43225</v>
      </c>
      <c r="D166" s="10">
        <v>2018</v>
      </c>
      <c r="E166" s="10">
        <v>5</v>
      </c>
      <c r="F166" s="10">
        <v>5</v>
      </c>
      <c r="G166" s="10">
        <v>1</v>
      </c>
      <c r="H166" s="10">
        <v>42</v>
      </c>
      <c r="I166" s="10" t="s">
        <v>321</v>
      </c>
      <c r="J166" s="10" t="s">
        <v>322</v>
      </c>
      <c r="K166" s="2">
        <v>1</v>
      </c>
      <c r="L166" s="10" t="s">
        <v>323</v>
      </c>
      <c r="M166" s="10">
        <v>2</v>
      </c>
      <c r="N166" s="23">
        <v>0.47152777777777777</v>
      </c>
      <c r="O166" s="23">
        <v>0.48333333333333334</v>
      </c>
      <c r="P166" s="28">
        <v>1.18055555555556E-2</v>
      </c>
      <c r="Q166" s="10">
        <v>529.71108791108804</v>
      </c>
      <c r="R166" s="10">
        <v>135</v>
      </c>
      <c r="S166" s="10">
        <v>0.5</v>
      </c>
      <c r="T166" s="10" t="s">
        <v>325</v>
      </c>
      <c r="U166" s="10" t="s">
        <v>56</v>
      </c>
      <c r="V166" s="10">
        <v>2.3828</v>
      </c>
      <c r="W166" s="10">
        <v>0.19837032520325201</v>
      </c>
      <c r="X166" s="10">
        <v>8.9966023154114255E-3</v>
      </c>
      <c r="Y166" s="10">
        <v>1.2145413125805424</v>
      </c>
      <c r="Z166" s="10">
        <v>0.74897554433124669</v>
      </c>
      <c r="AA166" s="10">
        <v>101.1116984847183</v>
      </c>
      <c r="AB166" s="10">
        <v>7.9240102186990304</v>
      </c>
      <c r="AC166" s="2">
        <v>34.017093266636103</v>
      </c>
      <c r="AD166" s="10">
        <f t="shared" si="222"/>
        <v>4.2929138564666127</v>
      </c>
      <c r="AE166" s="10">
        <v>0.25477970945945566</v>
      </c>
      <c r="AF166" s="10">
        <v>34.395260777026515</v>
      </c>
      <c r="AG166" s="10">
        <v>5.9348898668364673E-2</v>
      </c>
      <c r="AH166" s="10">
        <v>8.012101320229231</v>
      </c>
      <c r="AI166" s="10">
        <v>4.2320553035533299</v>
      </c>
      <c r="AJ166" s="10">
        <v>-20.235204379713402</v>
      </c>
      <c r="AK166" s="10">
        <v>0.56240000000000001</v>
      </c>
      <c r="AL166" s="10">
        <v>0.44789485254464778</v>
      </c>
      <c r="AM166" s="10">
        <v>0.14258403556732541</v>
      </c>
      <c r="AN166" s="10">
        <f t="shared" ref="AN166:AN169" si="273">AL166/AK166</f>
        <v>0.79639909769674211</v>
      </c>
      <c r="AO166" s="10">
        <f t="shared" ref="AO166:AO169" si="274">AM166/AK166</f>
        <v>0.25352780150662413</v>
      </c>
      <c r="AP166" s="10">
        <f t="shared" ref="AP166:AP169" si="275">AN166*V166/AK166/S166</f>
        <v>6.748434459430289</v>
      </c>
      <c r="AQ166" s="10">
        <f t="shared" ref="AQ166:AQ169" si="276">AO166*V166/AK166/S166</f>
        <v>2.1483145285561309</v>
      </c>
      <c r="AR166" s="10">
        <f t="shared" ref="AR166:AR169" si="277">AP166/Q166*R166</f>
        <v>1.7198783880770998</v>
      </c>
      <c r="AS166" s="10">
        <f t="shared" ref="AS166:AS169" si="278">AQ166/Q166*R166</f>
        <v>0.54751064867979116</v>
      </c>
      <c r="AT166" s="10">
        <f t="shared" ref="AT166:AT169" si="279">AS166*2.1*24</f>
        <v>27.594536693461478</v>
      </c>
      <c r="AU166" s="10">
        <f t="shared" ref="AU166:AU169" si="280">AT166/Y166</f>
        <v>22.720130149242284</v>
      </c>
      <c r="AV166" s="10">
        <f t="shared" ref="AV166:AV169" si="281">AT166/AA166</f>
        <v>0.272911414870872</v>
      </c>
      <c r="AW166" s="10">
        <f t="shared" ref="AW166:AW169" si="282">AT166/AF166</f>
        <v>0.80227729257085856</v>
      </c>
    </row>
    <row r="167" spans="1:49" s="2" customFormat="1" x14ac:dyDescent="0.2">
      <c r="A167" s="10" t="s">
        <v>208</v>
      </c>
      <c r="B167" s="10">
        <v>124</v>
      </c>
      <c r="C167" s="13">
        <v>43225</v>
      </c>
      <c r="D167" s="10">
        <v>2018</v>
      </c>
      <c r="E167" s="10">
        <v>5</v>
      </c>
      <c r="F167" s="10">
        <v>5</v>
      </c>
      <c r="G167" s="10">
        <v>1</v>
      </c>
      <c r="H167" s="10">
        <v>42</v>
      </c>
      <c r="I167" s="10" t="s">
        <v>321</v>
      </c>
      <c r="J167" s="10" t="s">
        <v>322</v>
      </c>
      <c r="K167" s="2">
        <v>1</v>
      </c>
      <c r="L167" s="10" t="s">
        <v>323</v>
      </c>
      <c r="M167" s="10">
        <v>2</v>
      </c>
      <c r="N167" s="23">
        <v>0.47152777777777777</v>
      </c>
      <c r="O167" s="23">
        <v>0.48333333333333334</v>
      </c>
      <c r="P167" s="28">
        <v>1.18055555555556E-2</v>
      </c>
      <c r="Q167" s="10">
        <v>529.71108791108804</v>
      </c>
      <c r="R167" s="10">
        <v>135</v>
      </c>
      <c r="S167" s="10">
        <v>0.5</v>
      </c>
      <c r="T167" s="10" t="s">
        <v>326</v>
      </c>
      <c r="U167" s="10" t="s">
        <v>58</v>
      </c>
      <c r="V167" s="10">
        <v>2.5324399999999998</v>
      </c>
      <c r="W167" s="10">
        <v>0.31812299154540902</v>
      </c>
      <c r="X167" s="10">
        <v>9.5615895449221548E-3</v>
      </c>
      <c r="Y167" s="10">
        <v>1.2908145885644908</v>
      </c>
      <c r="Z167" s="10">
        <v>1.2011188695329176</v>
      </c>
      <c r="AA167" s="10">
        <v>162.15104738694387</v>
      </c>
      <c r="AB167" s="10">
        <v>8.7101079176074094</v>
      </c>
      <c r="AC167" s="2">
        <v>36.459470180589904</v>
      </c>
      <c r="AD167" s="10">
        <f t="shared" si="222"/>
        <v>4.1858804191033494</v>
      </c>
      <c r="AE167" s="10">
        <v>0.43792157607079257</v>
      </c>
      <c r="AF167" s="10">
        <v>59.119412769556995</v>
      </c>
      <c r="AG167" s="10">
        <v>0.10461874975506326</v>
      </c>
      <c r="AH167" s="10">
        <v>14.123531216933539</v>
      </c>
      <c r="AI167" s="10">
        <v>3.4316382624875001</v>
      </c>
      <c r="AJ167" s="10">
        <v>-20.169445365174798</v>
      </c>
      <c r="AK167" s="10">
        <v>0.59030000000000005</v>
      </c>
      <c r="AL167" s="10">
        <v>0.86680568490174903</v>
      </c>
      <c r="AM167" s="10">
        <v>0.24032139801574917</v>
      </c>
      <c r="AN167" s="10">
        <f t="shared" si="273"/>
        <v>1.4684155258372844</v>
      </c>
      <c r="AO167" s="10">
        <f t="shared" si="274"/>
        <v>0.40711739457182644</v>
      </c>
      <c r="AP167" s="10">
        <f t="shared" si="275"/>
        <v>12.599268894634497</v>
      </c>
      <c r="AQ167" s="10">
        <f t="shared" si="276"/>
        <v>3.4931403513788783</v>
      </c>
      <c r="AR167" s="10">
        <f t="shared" si="277"/>
        <v>3.2109981074459841</v>
      </c>
      <c r="AS167" s="10">
        <f t="shared" si="278"/>
        <v>0.89024745412786643</v>
      </c>
      <c r="AT167" s="10">
        <f t="shared" si="279"/>
        <v>44.868471688044473</v>
      </c>
      <c r="AU167" s="10">
        <f t="shared" si="280"/>
        <v>34.759811428799004</v>
      </c>
      <c r="AV167" s="10">
        <f t="shared" si="281"/>
        <v>0.27670787460887658</v>
      </c>
      <c r="AW167" s="10">
        <f t="shared" si="282"/>
        <v>0.75894650481286718</v>
      </c>
    </row>
    <row r="168" spans="1:49" s="2" customFormat="1" x14ac:dyDescent="0.2">
      <c r="A168" s="10" t="s">
        <v>208</v>
      </c>
      <c r="B168" s="10">
        <v>124</v>
      </c>
      <c r="C168" s="13">
        <v>43225</v>
      </c>
      <c r="D168" s="10">
        <v>2018</v>
      </c>
      <c r="E168" s="10">
        <v>5</v>
      </c>
      <c r="F168" s="10">
        <v>5</v>
      </c>
      <c r="G168" s="10">
        <v>1</v>
      </c>
      <c r="H168" s="10">
        <v>42</v>
      </c>
      <c r="I168" s="10" t="s">
        <v>321</v>
      </c>
      <c r="J168" s="10" t="s">
        <v>322</v>
      </c>
      <c r="K168" s="2">
        <v>1</v>
      </c>
      <c r="L168" s="10" t="s">
        <v>323</v>
      </c>
      <c r="M168" s="10">
        <v>2</v>
      </c>
      <c r="N168" s="23">
        <v>0.47152777777777777</v>
      </c>
      <c r="O168" s="23">
        <v>0.48333333333333334</v>
      </c>
      <c r="P168" s="28">
        <v>1.18055555555556E-2</v>
      </c>
      <c r="Q168" s="10">
        <v>529.71108791108804</v>
      </c>
      <c r="R168" s="10">
        <v>135</v>
      </c>
      <c r="S168" s="10">
        <v>0.5</v>
      </c>
      <c r="T168" s="10" t="s">
        <v>327</v>
      </c>
      <c r="U168" s="10" t="s">
        <v>60</v>
      </c>
      <c r="V168" s="10">
        <v>1.80261</v>
      </c>
      <c r="W168" s="10">
        <v>0.229574689916172</v>
      </c>
      <c r="X168" s="10">
        <v>6.8060119606277447E-3</v>
      </c>
      <c r="Y168" s="10">
        <v>0.91881161468474559</v>
      </c>
      <c r="Z168" s="10">
        <v>0.8667920878209221</v>
      </c>
      <c r="AA168" s="10">
        <v>117.01693185582448</v>
      </c>
      <c r="AB168" s="10">
        <v>8.7111897518827295</v>
      </c>
      <c r="AC168" s="2">
        <v>37.922087597106596</v>
      </c>
      <c r="AD168" s="10">
        <f t="shared" si="222"/>
        <v>4.3532615724402719</v>
      </c>
      <c r="AE168" s="10">
        <v>0.32870565482823921</v>
      </c>
      <c r="AF168" s="10">
        <v>44.37526340181229</v>
      </c>
      <c r="AG168" s="10">
        <v>7.5507903524386508E-2</v>
      </c>
      <c r="AH168" s="10">
        <v>10.193566975792178</v>
      </c>
      <c r="AI168" s="10">
        <v>3.0135110771907598</v>
      </c>
      <c r="AJ168" s="10">
        <v>-20.448569568210999</v>
      </c>
      <c r="AK168" s="10">
        <v>0.47852000000000006</v>
      </c>
      <c r="AL168" s="10">
        <v>0.49859980734967957</v>
      </c>
      <c r="AM168" s="10">
        <v>0.29279344896784976</v>
      </c>
      <c r="AN168" s="10">
        <f t="shared" si="273"/>
        <v>1.0419623157855042</v>
      </c>
      <c r="AO168" s="10">
        <f t="shared" si="274"/>
        <v>0.61187296031064475</v>
      </c>
      <c r="AP168" s="10">
        <f t="shared" si="275"/>
        <v>7.850253657352285</v>
      </c>
      <c r="AQ168" s="10">
        <f t="shared" si="276"/>
        <v>4.6099152260535448</v>
      </c>
      <c r="AR168" s="10">
        <f t="shared" si="277"/>
        <v>2.000683519617855</v>
      </c>
      <c r="AS168" s="10">
        <f t="shared" si="278"/>
        <v>1.1748641282390677</v>
      </c>
      <c r="AT168" s="10">
        <f t="shared" si="279"/>
        <v>59.213152063249019</v>
      </c>
      <c r="AU168" s="10">
        <f t="shared" si="280"/>
        <v>64.445367382045674</v>
      </c>
      <c r="AV168" s="10">
        <f t="shared" si="281"/>
        <v>0.50602208692503592</v>
      </c>
      <c r="AW168" s="10">
        <f t="shared" si="282"/>
        <v>1.334372970974427</v>
      </c>
    </row>
    <row r="169" spans="1:49" s="2" customFormat="1" x14ac:dyDescent="0.2">
      <c r="A169" s="10" t="s">
        <v>208</v>
      </c>
      <c r="B169" s="10">
        <v>124</v>
      </c>
      <c r="C169" s="13">
        <v>43225</v>
      </c>
      <c r="D169" s="10">
        <v>2018</v>
      </c>
      <c r="E169" s="10">
        <v>5</v>
      </c>
      <c r="F169" s="10">
        <v>5</v>
      </c>
      <c r="G169" s="10">
        <v>1</v>
      </c>
      <c r="H169" s="10">
        <v>42</v>
      </c>
      <c r="I169" s="10" t="s">
        <v>321</v>
      </c>
      <c r="J169" s="10" t="s">
        <v>322</v>
      </c>
      <c r="K169" s="2">
        <v>1</v>
      </c>
      <c r="L169" s="10" t="s">
        <v>323</v>
      </c>
      <c r="M169" s="10">
        <v>2</v>
      </c>
      <c r="N169" s="23">
        <v>0.47152777777777777</v>
      </c>
      <c r="O169" s="23">
        <v>0.48333333333333334</v>
      </c>
      <c r="P169" s="28">
        <v>1.18055555555556E-2</v>
      </c>
      <c r="Q169" s="10">
        <v>529.71108791108804</v>
      </c>
      <c r="R169" s="10">
        <v>135</v>
      </c>
      <c r="S169" s="10">
        <v>0.5</v>
      </c>
      <c r="T169" s="10" t="s">
        <v>328</v>
      </c>
      <c r="U169" s="10" t="s">
        <v>62</v>
      </c>
      <c r="V169" s="10">
        <v>1.6862600000000001</v>
      </c>
      <c r="W169" s="10">
        <v>0.175516514151138</v>
      </c>
      <c r="X169" s="10">
        <v>6.366715889032093E-3</v>
      </c>
      <c r="Y169" s="10">
        <v>0.85950664501933249</v>
      </c>
      <c r="Z169" s="10">
        <v>0.66268771093044754</v>
      </c>
      <c r="AA169" s="10">
        <v>89.462840975610419</v>
      </c>
      <c r="AB169" s="10">
        <v>7.4662614915792398</v>
      </c>
      <c r="AC169" s="2">
        <v>34.504191931824998</v>
      </c>
      <c r="AD169" s="10">
        <f t="shared" si="222"/>
        <v>4.6213479089555412</v>
      </c>
      <c r="AE169" s="10">
        <v>0.22865503968805925</v>
      </c>
      <c r="AF169" s="10">
        <v>30.868430357887998</v>
      </c>
      <c r="AG169" s="10">
        <v>4.9477997370627955E-2</v>
      </c>
      <c r="AH169" s="10">
        <v>6.6795296450347736</v>
      </c>
      <c r="AI169" s="10">
        <v>2.43242451524213</v>
      </c>
      <c r="AJ169" s="10">
        <v>-20.064067384020401</v>
      </c>
      <c r="AK169" s="10">
        <v>0.47610999999999998</v>
      </c>
      <c r="AL169" s="10">
        <v>0.63372647361624834</v>
      </c>
      <c r="AM169" s="10">
        <v>0.28076892187221347</v>
      </c>
      <c r="AN169" s="10">
        <f t="shared" si="273"/>
        <v>1.3310505421357426</v>
      </c>
      <c r="AO169" s="10">
        <f t="shared" si="274"/>
        <v>0.58971439766485367</v>
      </c>
      <c r="AP169" s="10">
        <f t="shared" si="275"/>
        <v>9.4284820196249495</v>
      </c>
      <c r="AQ169" s="10">
        <f t="shared" si="276"/>
        <v>4.1772355136684221</v>
      </c>
      <c r="AR169" s="10">
        <f t="shared" si="277"/>
        <v>2.4029043410603768</v>
      </c>
      <c r="AS169" s="10">
        <f t="shared" si="278"/>
        <v>1.064593147500609</v>
      </c>
      <c r="AT169" s="10">
        <f t="shared" si="279"/>
        <v>53.655494634030703</v>
      </c>
      <c r="AU169" s="10">
        <f t="shared" si="280"/>
        <v>62.425921829637339</v>
      </c>
      <c r="AV169" s="10">
        <f t="shared" si="281"/>
        <v>0.59975174104585383</v>
      </c>
      <c r="AW169" s="10">
        <f t="shared" si="282"/>
        <v>1.7381996431937068</v>
      </c>
    </row>
    <row r="170" spans="1:49" s="1" customFormat="1" x14ac:dyDescent="0.2">
      <c r="A170" s="9" t="s">
        <v>208</v>
      </c>
      <c r="B170" s="9">
        <v>124</v>
      </c>
      <c r="C170" s="14">
        <v>43225</v>
      </c>
      <c r="D170" s="9">
        <v>2018</v>
      </c>
      <c r="E170" s="9">
        <v>5</v>
      </c>
      <c r="F170" s="9">
        <v>5</v>
      </c>
      <c r="G170" s="9">
        <v>1</v>
      </c>
      <c r="H170" s="9">
        <v>37</v>
      </c>
      <c r="I170" s="9" t="s">
        <v>329</v>
      </c>
      <c r="J170" s="9" t="s">
        <v>330</v>
      </c>
      <c r="K170" s="1">
        <v>2</v>
      </c>
      <c r="L170" s="9" t="s">
        <v>331</v>
      </c>
      <c r="M170" s="9">
        <v>2</v>
      </c>
      <c r="N170" s="22">
        <v>5.2777777777777778E-2</v>
      </c>
      <c r="O170" s="22">
        <v>6.1805555555555558E-2</v>
      </c>
      <c r="P170" s="27">
        <v>9.0277777777777804E-3</v>
      </c>
      <c r="Q170" s="9">
        <v>345.918241818242</v>
      </c>
      <c r="R170" s="9">
        <v>134</v>
      </c>
      <c r="S170" s="9">
        <v>0.5</v>
      </c>
      <c r="T170" s="9" t="s">
        <v>332</v>
      </c>
      <c r="U170" s="9" t="s">
        <v>54</v>
      </c>
      <c r="V170" s="9">
        <v>1.5344599999999999</v>
      </c>
      <c r="W170" s="9">
        <v>0.10551000000000001</v>
      </c>
      <c r="X170" s="9">
        <v>8.8718073492421428E-3</v>
      </c>
      <c r="Y170" s="9">
        <v>1.188822184798447</v>
      </c>
      <c r="Z170" s="9">
        <v>0.61002853995447159</v>
      </c>
      <c r="AA170" s="9">
        <v>81.7438243538992</v>
      </c>
      <c r="AB170" s="9">
        <v>8.1073217069010894</v>
      </c>
      <c r="AC170" s="1">
        <v>30.390040370090102</v>
      </c>
      <c r="AD170" s="9">
        <f t="shared" si="222"/>
        <v>3.74846854100061</v>
      </c>
      <c r="AE170" s="9">
        <v>0.18538791956123515</v>
      </c>
      <c r="AF170" s="9">
        <v>24.841981221205511</v>
      </c>
      <c r="AG170" s="9">
        <v>4.9456976238020658E-2</v>
      </c>
      <c r="AH170" s="9">
        <v>6.6272348158947683</v>
      </c>
      <c r="AI170" s="9">
        <v>5.5587200798743002</v>
      </c>
      <c r="AJ170" s="9">
        <v>-19.6065984483756</v>
      </c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spans="1:49" s="1" customFormat="1" x14ac:dyDescent="0.2">
      <c r="A171" s="9" t="s">
        <v>208</v>
      </c>
      <c r="B171" s="9">
        <v>124</v>
      </c>
      <c r="C171" s="14">
        <v>43225</v>
      </c>
      <c r="D171" s="9">
        <v>2018</v>
      </c>
      <c r="E171" s="9">
        <v>5</v>
      </c>
      <c r="F171" s="9">
        <v>5</v>
      </c>
      <c r="G171" s="9">
        <v>1</v>
      </c>
      <c r="H171" s="9">
        <v>37</v>
      </c>
      <c r="I171" s="9" t="s">
        <v>329</v>
      </c>
      <c r="J171" s="9" t="s">
        <v>330</v>
      </c>
      <c r="K171" s="1">
        <v>2</v>
      </c>
      <c r="L171" s="9" t="s">
        <v>331</v>
      </c>
      <c r="M171" s="9">
        <v>2</v>
      </c>
      <c r="N171" s="22">
        <v>5.2777777777777778E-2</v>
      </c>
      <c r="O171" s="22">
        <v>6.1805555555555558E-2</v>
      </c>
      <c r="P171" s="27">
        <v>9.0277777777777804E-3</v>
      </c>
      <c r="Q171" s="9">
        <v>345.918241818242</v>
      </c>
      <c r="R171" s="9">
        <v>134</v>
      </c>
      <c r="S171" s="9">
        <v>0.5</v>
      </c>
      <c r="T171" s="9" t="s">
        <v>333</v>
      </c>
      <c r="U171" s="9" t="s">
        <v>56</v>
      </c>
      <c r="V171" s="9">
        <v>2.6660400000000002</v>
      </c>
      <c r="W171" s="9">
        <v>0.267925118840248</v>
      </c>
      <c r="X171" s="9">
        <v>1.5414278159986916E-2</v>
      </c>
      <c r="Y171" s="9">
        <v>2.0655132734382469</v>
      </c>
      <c r="Z171" s="9">
        <v>1.5490661459884822</v>
      </c>
      <c r="AA171" s="9">
        <v>207.57486356245661</v>
      </c>
      <c r="AB171" s="9">
        <v>8.3873511167551609</v>
      </c>
      <c r="AC171" s="1">
        <v>34.478021393527499</v>
      </c>
      <c r="AD171" s="9">
        <f t="shared" si="222"/>
        <v>4.1107163529438733</v>
      </c>
      <c r="AE171" s="9">
        <v>0.53408735721380074</v>
      </c>
      <c r="AF171" s="9">
        <v>71.567705866649305</v>
      </c>
      <c r="AG171" s="9">
        <v>0.1299256166948411</v>
      </c>
      <c r="AH171" s="9">
        <v>17.410032637108706</v>
      </c>
      <c r="AI171" s="9">
        <v>4.0039063169411202</v>
      </c>
      <c r="AJ171" s="9">
        <v>-20.146328538930401</v>
      </c>
      <c r="AK171" s="9">
        <v>0.74286999999999992</v>
      </c>
      <c r="AL171" s="9">
        <v>0.32032679823659388</v>
      </c>
      <c r="AM171" s="9">
        <v>0.19604598353587327</v>
      </c>
      <c r="AN171" s="9">
        <f t="shared" ref="AN171:AN174" si="283">AL171/AK171</f>
        <v>0.43120168836619316</v>
      </c>
      <c r="AO171" s="9">
        <f t="shared" ref="AO171:AO174" si="284">AM171/AK171</f>
        <v>0.26390348719947404</v>
      </c>
      <c r="AP171" s="9">
        <f t="shared" ref="AP171:AP174" si="285">AN171*V171/AK171/S171</f>
        <v>3.0950259109987099</v>
      </c>
      <c r="AQ171" s="9">
        <f t="shared" ref="AQ171:AQ174" si="286">AO171*V171/AK171/S171</f>
        <v>1.8942136659530897</v>
      </c>
      <c r="AR171" s="9">
        <f t="shared" ref="AR171:AR174" si="287">AP171/Q171*R171</f>
        <v>1.1989349561152753</v>
      </c>
      <c r="AS171" s="9">
        <f t="shared" ref="AS171:AS174" si="288">AQ171/Q171*R171</f>
        <v>0.73377058666678441</v>
      </c>
      <c r="AT171" s="9">
        <f t="shared" ref="AT171:AT174" si="289">AS171*2.1*24</f>
        <v>36.982037568005936</v>
      </c>
      <c r="AU171" s="9">
        <f t="shared" ref="AU171:AU174" si="290">AT171/Y171</f>
        <v>17.904526707032851</v>
      </c>
      <c r="AV171" s="9">
        <f t="shared" ref="AV171:AV174" si="291">AT171/AA171</f>
        <v>0.17816240817076831</v>
      </c>
      <c r="AW171" s="9">
        <f t="shared" ref="AW171:AW174" si="292">AT171/AF171</f>
        <v>0.51674197349449535</v>
      </c>
    </row>
    <row r="172" spans="1:49" s="1" customFormat="1" x14ac:dyDescent="0.2">
      <c r="A172" s="9" t="s">
        <v>208</v>
      </c>
      <c r="B172" s="9">
        <v>124</v>
      </c>
      <c r="C172" s="14">
        <v>43225</v>
      </c>
      <c r="D172" s="9">
        <v>2018</v>
      </c>
      <c r="E172" s="9">
        <v>5</v>
      </c>
      <c r="F172" s="9">
        <v>5</v>
      </c>
      <c r="G172" s="9">
        <v>1</v>
      </c>
      <c r="H172" s="9">
        <v>37</v>
      </c>
      <c r="I172" s="9" t="s">
        <v>329</v>
      </c>
      <c r="J172" s="9" t="s">
        <v>330</v>
      </c>
      <c r="K172" s="1">
        <v>2</v>
      </c>
      <c r="L172" s="9" t="s">
        <v>331</v>
      </c>
      <c r="M172" s="9">
        <v>2</v>
      </c>
      <c r="N172" s="22">
        <v>5.2777777777777778E-2</v>
      </c>
      <c r="O172" s="22">
        <v>6.1805555555555558E-2</v>
      </c>
      <c r="P172" s="27">
        <v>9.0277777777777804E-3</v>
      </c>
      <c r="Q172" s="9">
        <v>345.918241818242</v>
      </c>
      <c r="R172" s="9">
        <v>134</v>
      </c>
      <c r="S172" s="9">
        <v>0.5</v>
      </c>
      <c r="T172" s="9" t="s">
        <v>334</v>
      </c>
      <c r="U172" s="9" t="s">
        <v>58</v>
      </c>
      <c r="V172" s="9">
        <v>2.1980400000000002</v>
      </c>
      <c r="W172" s="9">
        <v>0.31676310133206198</v>
      </c>
      <c r="X172" s="9">
        <v>1.2708436470112092E-2</v>
      </c>
      <c r="Y172" s="9">
        <v>1.7029304869950204</v>
      </c>
      <c r="Z172" s="9">
        <v>1.8314333448682409</v>
      </c>
      <c r="AA172" s="9">
        <v>245.41206821234428</v>
      </c>
      <c r="AB172" s="9">
        <v>8.6204745299684102</v>
      </c>
      <c r="AC172" s="1">
        <v>35.784632501432199</v>
      </c>
      <c r="AD172" s="9">
        <f t="shared" si="222"/>
        <v>4.1511209594123502</v>
      </c>
      <c r="AE172" s="9">
        <v>0.6553716919697874</v>
      </c>
      <c r="AF172" s="9">
        <v>87.819806723951515</v>
      </c>
      <c r="AG172" s="9">
        <v>0.15787824502771525</v>
      </c>
      <c r="AH172" s="9">
        <v>21.155684833713842</v>
      </c>
      <c r="AI172" s="9">
        <v>3.7289075458683199</v>
      </c>
      <c r="AJ172" s="9">
        <v>-20.242204557165898</v>
      </c>
      <c r="AK172" s="9">
        <v>0.58325000000000005</v>
      </c>
      <c r="AL172" s="9">
        <v>0.66957984487969013</v>
      </c>
      <c r="AM172" s="9">
        <v>0.2474866388696903</v>
      </c>
      <c r="AN172" s="9">
        <f t="shared" si="283"/>
        <v>1.1480151648172998</v>
      </c>
      <c r="AO172" s="9">
        <f t="shared" si="284"/>
        <v>0.42432342712334381</v>
      </c>
      <c r="AP172" s="9">
        <f t="shared" si="285"/>
        <v>8.6528358435491395</v>
      </c>
      <c r="AQ172" s="9">
        <f t="shared" si="286"/>
        <v>3.19821642778978</v>
      </c>
      <c r="AR172" s="9">
        <f t="shared" si="287"/>
        <v>3.3518903106729412</v>
      </c>
      <c r="AS172" s="9">
        <f t="shared" si="288"/>
        <v>1.2389083590133765</v>
      </c>
      <c r="AT172" s="9">
        <f t="shared" si="289"/>
        <v>62.440981294274181</v>
      </c>
      <c r="AU172" s="9">
        <f t="shared" si="290"/>
        <v>36.666782215201934</v>
      </c>
      <c r="AV172" s="9">
        <f t="shared" si="291"/>
        <v>0.25443321410032183</v>
      </c>
      <c r="AW172" s="9">
        <f t="shared" si="292"/>
        <v>0.71101251099934792</v>
      </c>
    </row>
    <row r="173" spans="1:49" s="1" customFormat="1" x14ac:dyDescent="0.2">
      <c r="A173" s="9" t="s">
        <v>208</v>
      </c>
      <c r="B173" s="9">
        <v>124</v>
      </c>
      <c r="C173" s="14">
        <v>43225</v>
      </c>
      <c r="D173" s="9">
        <v>2018</v>
      </c>
      <c r="E173" s="9">
        <v>5</v>
      </c>
      <c r="F173" s="9">
        <v>5</v>
      </c>
      <c r="G173" s="9">
        <v>1</v>
      </c>
      <c r="H173" s="9">
        <v>37</v>
      </c>
      <c r="I173" s="9" t="s">
        <v>329</v>
      </c>
      <c r="J173" s="9" t="s">
        <v>330</v>
      </c>
      <c r="K173" s="1">
        <v>2</v>
      </c>
      <c r="L173" s="9" t="s">
        <v>331</v>
      </c>
      <c r="M173" s="9">
        <v>2</v>
      </c>
      <c r="N173" s="22">
        <v>5.2777777777777778E-2</v>
      </c>
      <c r="O173" s="22">
        <v>6.1805555555555558E-2</v>
      </c>
      <c r="P173" s="27">
        <v>9.0277777777777804E-3</v>
      </c>
      <c r="Q173" s="9">
        <v>345.918241818242</v>
      </c>
      <c r="R173" s="9">
        <v>134</v>
      </c>
      <c r="S173" s="9">
        <v>0.5</v>
      </c>
      <c r="T173" s="9" t="s">
        <v>335</v>
      </c>
      <c r="U173" s="9" t="s">
        <v>60</v>
      </c>
      <c r="V173" s="9">
        <v>1.5244500000000001</v>
      </c>
      <c r="W173" s="9">
        <v>0.24992661432447799</v>
      </c>
      <c r="X173" s="9">
        <v>8.8139324019864875E-3</v>
      </c>
      <c r="Y173" s="9">
        <v>1.1810669418661894</v>
      </c>
      <c r="Z173" s="9">
        <v>1.4450039582231602</v>
      </c>
      <c r="AA173" s="9">
        <v>193.63053040190346</v>
      </c>
      <c r="AB173" s="9">
        <v>8.6727920085232704</v>
      </c>
      <c r="AC173" s="1">
        <v>36.669534439342797</v>
      </c>
      <c r="AD173" s="9">
        <f t="shared" si="222"/>
        <v>4.2281118241167848</v>
      </c>
      <c r="AE173" s="9">
        <v>0.52987622411050828</v>
      </c>
      <c r="AF173" s="9">
        <v>71.003414030808102</v>
      </c>
      <c r="AG173" s="9">
        <v>0.12532218781162319</v>
      </c>
      <c r="AH173" s="9">
        <v>16.793173166757509</v>
      </c>
      <c r="AI173" s="9">
        <v>3.1127930774985302</v>
      </c>
      <c r="AJ173" s="9">
        <v>-20.086960112292999</v>
      </c>
      <c r="AK173" s="9">
        <v>0.45201999999999998</v>
      </c>
      <c r="AL173" s="9">
        <v>0.36217388392717376</v>
      </c>
      <c r="AM173" s="9">
        <v>0.27646376692886471</v>
      </c>
      <c r="AN173" s="9">
        <f t="shared" si="283"/>
        <v>0.80123420186534622</v>
      </c>
      <c r="AO173" s="9">
        <f t="shared" si="284"/>
        <v>0.61161843929220994</v>
      </c>
      <c r="AP173" s="9">
        <f t="shared" si="285"/>
        <v>5.4043691829283098</v>
      </c>
      <c r="AQ173" s="9">
        <f t="shared" si="286"/>
        <v>4.1254003352905162</v>
      </c>
      <c r="AR173" s="9">
        <f t="shared" si="287"/>
        <v>2.093516279181677</v>
      </c>
      <c r="AS173" s="9">
        <f t="shared" si="288"/>
        <v>1.5980760136361709</v>
      </c>
      <c r="AT173" s="9">
        <f t="shared" si="289"/>
        <v>80.543031087263017</v>
      </c>
      <c r="AU173" s="9">
        <f t="shared" si="290"/>
        <v>68.195144773079463</v>
      </c>
      <c r="AV173" s="9">
        <f t="shared" si="291"/>
        <v>0.41596245654074421</v>
      </c>
      <c r="AW173" s="9">
        <f t="shared" si="292"/>
        <v>1.1343543431913812</v>
      </c>
    </row>
    <row r="174" spans="1:49" s="1" customFormat="1" x14ac:dyDescent="0.2">
      <c r="A174" s="9" t="s">
        <v>208</v>
      </c>
      <c r="B174" s="9">
        <v>124</v>
      </c>
      <c r="C174" s="14">
        <v>43225</v>
      </c>
      <c r="D174" s="9">
        <v>2018</v>
      </c>
      <c r="E174" s="9">
        <v>5</v>
      </c>
      <c r="F174" s="9">
        <v>5</v>
      </c>
      <c r="G174" s="9">
        <v>1</v>
      </c>
      <c r="H174" s="9">
        <v>37</v>
      </c>
      <c r="I174" s="9" t="s">
        <v>329</v>
      </c>
      <c r="J174" s="9" t="s">
        <v>330</v>
      </c>
      <c r="K174" s="1">
        <v>2</v>
      </c>
      <c r="L174" s="9" t="s">
        <v>331</v>
      </c>
      <c r="M174" s="9">
        <v>2</v>
      </c>
      <c r="N174" s="22">
        <v>5.2777777777777778E-2</v>
      </c>
      <c r="O174" s="22">
        <v>6.1805555555555558E-2</v>
      </c>
      <c r="P174" s="27">
        <v>9.0277777777777804E-3</v>
      </c>
      <c r="Q174" s="9">
        <v>345.918241818242</v>
      </c>
      <c r="R174" s="9">
        <v>134</v>
      </c>
      <c r="S174" s="9">
        <v>0.5</v>
      </c>
      <c r="T174" s="9" t="s">
        <v>336</v>
      </c>
      <c r="U174" s="9" t="s">
        <v>62</v>
      </c>
      <c r="V174" s="9">
        <v>1.2013199999999999</v>
      </c>
      <c r="W174" s="9">
        <v>0.141521071560125</v>
      </c>
      <c r="X174" s="9">
        <v>6.9456874762402216E-3</v>
      </c>
      <c r="Y174" s="9">
        <v>0.93072212181618974</v>
      </c>
      <c r="Z174" s="9">
        <v>0.81823422098962506</v>
      </c>
      <c r="AA174" s="9">
        <v>109.64338561260976</v>
      </c>
      <c r="AB174" s="9">
        <v>7.7988557155153497</v>
      </c>
      <c r="AC174" s="1">
        <v>35.336583556457498</v>
      </c>
      <c r="AD174" s="9">
        <f t="shared" si="222"/>
        <v>4.5309959365138033</v>
      </c>
      <c r="AE174" s="9">
        <v>0.28913601918752796</v>
      </c>
      <c r="AF174" s="9">
        <v>38.744226571128749</v>
      </c>
      <c r="AG174" s="9">
        <v>6.3812906309951872E-2</v>
      </c>
      <c r="AH174" s="9">
        <v>8.5509294455335514</v>
      </c>
      <c r="AI174" s="9">
        <v>2.6762757994529802</v>
      </c>
      <c r="AJ174" s="9">
        <v>-20.064152710313099</v>
      </c>
      <c r="AK174" s="9">
        <v>0.30542999999999998</v>
      </c>
      <c r="AL174" s="9">
        <v>0.31261271625767106</v>
      </c>
      <c r="AM174" s="9">
        <v>8.7970422667103504E-2</v>
      </c>
      <c r="AN174" s="9">
        <f t="shared" si="283"/>
        <v>1.0235167346287892</v>
      </c>
      <c r="AO174" s="9">
        <f t="shared" si="284"/>
        <v>0.28802155213012315</v>
      </c>
      <c r="AP174" s="9">
        <f t="shared" si="285"/>
        <v>8.0514102979030024</v>
      </c>
      <c r="AQ174" s="9">
        <f t="shared" si="286"/>
        <v>2.2656978751593462</v>
      </c>
      <c r="AR174" s="9">
        <f t="shared" si="287"/>
        <v>3.1189132271488873</v>
      </c>
      <c r="AS174" s="9">
        <f t="shared" si="288"/>
        <v>0.87767419745061237</v>
      </c>
      <c r="AT174" s="9">
        <f t="shared" si="289"/>
        <v>44.234779551510869</v>
      </c>
      <c r="AU174" s="9">
        <f t="shared" si="290"/>
        <v>47.52737526555417</v>
      </c>
      <c r="AV174" s="9">
        <f t="shared" si="291"/>
        <v>0.40344229890711764</v>
      </c>
      <c r="AW174" s="9">
        <f t="shared" si="292"/>
        <v>1.1417128038496849</v>
      </c>
    </row>
    <row r="175" spans="1:49" s="2" customFormat="1" x14ac:dyDescent="0.2">
      <c r="A175" s="10" t="s">
        <v>208</v>
      </c>
      <c r="B175" s="10">
        <v>125</v>
      </c>
      <c r="C175" s="13">
        <v>43226</v>
      </c>
      <c r="D175" s="10">
        <v>2018</v>
      </c>
      <c r="E175" s="10">
        <v>5</v>
      </c>
      <c r="F175" s="10">
        <v>6</v>
      </c>
      <c r="G175" s="10">
        <v>1</v>
      </c>
      <c r="H175" s="10">
        <v>47</v>
      </c>
      <c r="I175" s="10" t="s">
        <v>337</v>
      </c>
      <c r="J175" s="10" t="s">
        <v>338</v>
      </c>
      <c r="K175" s="2">
        <v>2</v>
      </c>
      <c r="L175" s="10" t="s">
        <v>339</v>
      </c>
      <c r="M175" s="10">
        <v>2</v>
      </c>
      <c r="N175" s="23">
        <v>1.3194444444444444E-2</v>
      </c>
      <c r="O175" s="23">
        <v>2.361111111111111E-2</v>
      </c>
      <c r="P175" s="28">
        <v>1.0416666666666701E-2</v>
      </c>
      <c r="Q175" s="10">
        <v>374.11396281396298</v>
      </c>
      <c r="R175" s="10">
        <v>134.5</v>
      </c>
      <c r="S175" s="10">
        <v>0.5</v>
      </c>
      <c r="T175" s="10" t="s">
        <v>340</v>
      </c>
      <c r="U175" s="10" t="s">
        <v>54</v>
      </c>
      <c r="V175" s="10">
        <v>0.48868</v>
      </c>
      <c r="W175" s="10">
        <v>5.2019999999999997E-2</v>
      </c>
      <c r="X175" s="10">
        <v>2.6124659786783081E-3</v>
      </c>
      <c r="Y175" s="10">
        <v>0.35137667413223245</v>
      </c>
      <c r="Z175" s="10">
        <v>0.27809707827381019</v>
      </c>
      <c r="AA175" s="10">
        <v>37.40405702782747</v>
      </c>
      <c r="AB175" s="10">
        <v>10.1649663695169</v>
      </c>
      <c r="AC175" s="2">
        <v>35.998151821621001</v>
      </c>
      <c r="AD175" s="10">
        <f t="shared" si="222"/>
        <v>3.5413940895637066</v>
      </c>
      <c r="AE175" s="10">
        <v>0.10010980844849839</v>
      </c>
      <c r="AF175" s="10">
        <v>13.464769236323033</v>
      </c>
      <c r="AG175" s="10">
        <v>2.8268474481141895E-2</v>
      </c>
      <c r="AH175" s="10">
        <v>3.802109817713585</v>
      </c>
      <c r="AI175" s="10">
        <v>4.8619516778542904</v>
      </c>
      <c r="AJ175" s="10">
        <v>-20.129988884550301</v>
      </c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spans="1:49" s="2" customFormat="1" x14ac:dyDescent="0.2">
      <c r="A176" s="10" t="s">
        <v>208</v>
      </c>
      <c r="B176" s="10">
        <v>125</v>
      </c>
      <c r="C176" s="13">
        <v>43226</v>
      </c>
      <c r="D176" s="10">
        <v>2018</v>
      </c>
      <c r="E176" s="10">
        <v>5</v>
      </c>
      <c r="F176" s="10">
        <v>6</v>
      </c>
      <c r="G176" s="10">
        <v>1</v>
      </c>
      <c r="H176" s="10">
        <v>47</v>
      </c>
      <c r="I176" s="10" t="s">
        <v>337</v>
      </c>
      <c r="J176" s="10" t="s">
        <v>338</v>
      </c>
      <c r="K176" s="2">
        <v>2</v>
      </c>
      <c r="L176" s="10" t="s">
        <v>339</v>
      </c>
      <c r="M176" s="10">
        <v>2</v>
      </c>
      <c r="N176" s="23">
        <v>1.3194444444444444E-2</v>
      </c>
      <c r="O176" s="23">
        <v>2.361111111111111E-2</v>
      </c>
      <c r="P176" s="28">
        <v>1.0416666666666701E-2</v>
      </c>
      <c r="Q176" s="10">
        <v>374.11396281396298</v>
      </c>
      <c r="R176" s="10">
        <v>134.5</v>
      </c>
      <c r="S176" s="10">
        <v>0.5</v>
      </c>
      <c r="T176" s="10" t="s">
        <v>341</v>
      </c>
      <c r="U176" s="10" t="s">
        <v>56</v>
      </c>
      <c r="V176" s="10">
        <v>3.4334099999999999</v>
      </c>
      <c r="W176" s="10">
        <v>0.82563685195104897</v>
      </c>
      <c r="X176" s="10">
        <v>1.8354888302885099E-2</v>
      </c>
      <c r="Y176" s="10">
        <v>2.4687324767380456</v>
      </c>
      <c r="Z176" s="10">
        <v>4.413825379522744</v>
      </c>
      <c r="AA176" s="10">
        <v>593.65951354580909</v>
      </c>
      <c r="AB176" s="10">
        <v>8.3718701761474108</v>
      </c>
      <c r="AC176" s="2">
        <v>34.472353240084402</v>
      </c>
      <c r="AD176" s="10">
        <f t="shared" si="222"/>
        <v>4.1176406841927378</v>
      </c>
      <c r="AE176" s="10">
        <v>1.5215494762295763</v>
      </c>
      <c r="AF176" s="10">
        <v>204.64840455287802</v>
      </c>
      <c r="AG176" s="10">
        <v>0.36951973057548987</v>
      </c>
      <c r="AH176" s="10">
        <v>49.70040376240339</v>
      </c>
      <c r="AI176" s="10">
        <v>4.1342242815074801</v>
      </c>
      <c r="AJ176" s="10">
        <v>-19.788727225631199</v>
      </c>
      <c r="AK176" s="10">
        <v>2.2199599999999999</v>
      </c>
      <c r="AL176" s="10">
        <v>0.54547150839213587</v>
      </c>
      <c r="AM176" s="10">
        <v>0.64396880841406579</v>
      </c>
      <c r="AN176" s="10">
        <f t="shared" ref="AN176:AN179" si="293">AL176/AK176</f>
        <v>0.24571231391202358</v>
      </c>
      <c r="AO176" s="10">
        <f t="shared" ref="AO176:AO179" si="294">AM176/AK176</f>
        <v>0.29008126651564253</v>
      </c>
      <c r="AP176" s="10">
        <f t="shared" ref="AP176:AP179" si="295">AN176*V176/AK176/S176</f>
        <v>0.7600417266155074</v>
      </c>
      <c r="AQ176" s="10">
        <f t="shared" ref="AQ176:AQ179" si="296">AO176*V176/AK176/S176</f>
        <v>0.89728456482771957</v>
      </c>
      <c r="AR176" s="10">
        <f t="shared" ref="AR176:AR179" si="297">AP176/Q176*R176</f>
        <v>0.27324725188249616</v>
      </c>
      <c r="AS176" s="10">
        <f t="shared" ref="AS176:AS179" si="298">AQ176/Q176*R176</f>
        <v>0.32258826444641853</v>
      </c>
      <c r="AT176" s="10">
        <f t="shared" ref="AT176:AT179" si="299">AS176*2.1*24</f>
        <v>16.258448528099493</v>
      </c>
      <c r="AU176" s="10">
        <f t="shared" ref="AU176:AU179" si="300">AT176/Y176</f>
        <v>6.5857474154436932</v>
      </c>
      <c r="AV176" s="10">
        <f t="shared" ref="AV176:AV179" si="301">AT176/AA176</f>
        <v>2.738682385630619E-2</v>
      </c>
      <c r="AW176" s="10">
        <f t="shared" ref="AW176:AW179" si="302">AT176/AF176</f>
        <v>7.944576242175666E-2</v>
      </c>
    </row>
    <row r="177" spans="1:49" s="2" customFormat="1" x14ac:dyDescent="0.2">
      <c r="A177" s="10" t="s">
        <v>208</v>
      </c>
      <c r="B177" s="10">
        <v>125</v>
      </c>
      <c r="C177" s="13">
        <v>43226</v>
      </c>
      <c r="D177" s="10">
        <v>2018</v>
      </c>
      <c r="E177" s="10">
        <v>5</v>
      </c>
      <c r="F177" s="10">
        <v>6</v>
      </c>
      <c r="G177" s="10">
        <v>1</v>
      </c>
      <c r="H177" s="10">
        <v>47</v>
      </c>
      <c r="I177" s="10" t="s">
        <v>337</v>
      </c>
      <c r="J177" s="10" t="s">
        <v>338</v>
      </c>
      <c r="K177" s="2">
        <v>2</v>
      </c>
      <c r="L177" s="10" t="s">
        <v>339</v>
      </c>
      <c r="M177" s="10">
        <v>2</v>
      </c>
      <c r="N177" s="23">
        <v>1.3194444444444444E-2</v>
      </c>
      <c r="O177" s="23">
        <v>2.361111111111111E-2</v>
      </c>
      <c r="P177" s="28">
        <v>1.0416666666666701E-2</v>
      </c>
      <c r="Q177" s="10">
        <v>374.11396281396298</v>
      </c>
      <c r="R177" s="10">
        <v>134.5</v>
      </c>
      <c r="S177" s="10">
        <v>0.5</v>
      </c>
      <c r="T177" s="10" t="s">
        <v>342</v>
      </c>
      <c r="U177" s="10" t="s">
        <v>58</v>
      </c>
      <c r="V177" s="10">
        <v>3.7058599999999999</v>
      </c>
      <c r="W177" s="10">
        <v>0.48830981141702801</v>
      </c>
      <c r="X177" s="10">
        <v>1.9811396357012349E-2</v>
      </c>
      <c r="Y177" s="10">
        <v>2.6646328100181611</v>
      </c>
      <c r="Z177" s="10">
        <v>2.6104869636199686</v>
      </c>
      <c r="AA177" s="10">
        <v>351.11049660688576</v>
      </c>
      <c r="AB177" s="10">
        <v>9.0199588221365108</v>
      </c>
      <c r="AC177" s="2">
        <v>37.2764595271601</v>
      </c>
      <c r="AD177" s="10">
        <f t="shared" si="222"/>
        <v>4.1326640467224012</v>
      </c>
      <c r="AE177" s="10">
        <v>0.97309711645558816</v>
      </c>
      <c r="AF177" s="10">
        <v>130.88156216327661</v>
      </c>
      <c r="AG177" s="10">
        <v>0.23546484917576291</v>
      </c>
      <c r="AH177" s="10">
        <v>31.670022214140111</v>
      </c>
      <c r="AI177" s="10">
        <v>3.2962605244810299</v>
      </c>
      <c r="AJ177" s="10">
        <v>-20.3582216227096</v>
      </c>
      <c r="AK177" s="10">
        <v>0.84452000000000005</v>
      </c>
      <c r="AL177" s="10">
        <v>1.0862826813389446</v>
      </c>
      <c r="AM177" s="10">
        <v>0.57242003237999028</v>
      </c>
      <c r="AN177" s="10">
        <f t="shared" si="293"/>
        <v>1.2862722982746939</v>
      </c>
      <c r="AO177" s="10">
        <f t="shared" si="294"/>
        <v>0.6778051820915908</v>
      </c>
      <c r="AP177" s="10">
        <f t="shared" si="295"/>
        <v>11.288649313892522</v>
      </c>
      <c r="AQ177" s="10">
        <f t="shared" si="296"/>
        <v>5.9485888128308213</v>
      </c>
      <c r="AR177" s="10">
        <f t="shared" si="297"/>
        <v>4.0584513908494948</v>
      </c>
      <c r="AS177" s="10">
        <f t="shared" si="298"/>
        <v>2.138613563919844</v>
      </c>
      <c r="AT177" s="10">
        <f t="shared" si="299"/>
        <v>107.78612362156015</v>
      </c>
      <c r="AU177" s="10">
        <f t="shared" si="300"/>
        <v>40.450647915284627</v>
      </c>
      <c r="AV177" s="10">
        <f t="shared" si="301"/>
        <v>0.30698633240304646</v>
      </c>
      <c r="AW177" s="10">
        <f t="shared" si="302"/>
        <v>0.82353940341188336</v>
      </c>
    </row>
    <row r="178" spans="1:49" s="2" customFormat="1" x14ac:dyDescent="0.2">
      <c r="A178" s="10" t="s">
        <v>208</v>
      </c>
      <c r="B178" s="10">
        <v>125</v>
      </c>
      <c r="C178" s="13">
        <v>43226</v>
      </c>
      <c r="D178" s="10">
        <v>2018</v>
      </c>
      <c r="E178" s="10">
        <v>5</v>
      </c>
      <c r="F178" s="10">
        <v>6</v>
      </c>
      <c r="G178" s="10">
        <v>1</v>
      </c>
      <c r="H178" s="10">
        <v>47</v>
      </c>
      <c r="I178" s="10" t="s">
        <v>337</v>
      </c>
      <c r="J178" s="10" t="s">
        <v>338</v>
      </c>
      <c r="K178" s="2">
        <v>2</v>
      </c>
      <c r="L178" s="10" t="s">
        <v>339</v>
      </c>
      <c r="M178" s="10">
        <v>2</v>
      </c>
      <c r="N178" s="23">
        <v>1.3194444444444444E-2</v>
      </c>
      <c r="O178" s="23">
        <v>2.361111111111111E-2</v>
      </c>
      <c r="P178" s="28">
        <v>1.0416666666666701E-2</v>
      </c>
      <c r="Q178" s="10">
        <v>374.11396281396298</v>
      </c>
      <c r="R178" s="10">
        <v>134.5</v>
      </c>
      <c r="S178" s="10">
        <v>0.5</v>
      </c>
      <c r="T178" s="10" t="s">
        <v>343</v>
      </c>
      <c r="U178" s="10" t="s">
        <v>60</v>
      </c>
      <c r="V178" s="10">
        <v>1.33362</v>
      </c>
      <c r="W178" s="10">
        <v>0.23315196124809601</v>
      </c>
      <c r="X178" s="10">
        <v>7.1294853042583395E-3</v>
      </c>
      <c r="Y178" s="10">
        <v>0.9589157734227467</v>
      </c>
      <c r="Z178" s="10">
        <v>1.2464221302749736</v>
      </c>
      <c r="AA178" s="10">
        <v>167.64377652198394</v>
      </c>
      <c r="AB178" s="10">
        <v>8.2378490595579503</v>
      </c>
      <c r="AC178" s="2">
        <v>35.675535255104997</v>
      </c>
      <c r="AD178" s="10">
        <f t="shared" si="222"/>
        <v>4.3306857162808194</v>
      </c>
      <c r="AE178" s="10">
        <v>0.44466776651367895</v>
      </c>
      <c r="AF178" s="10">
        <v>59.80781459608982</v>
      </c>
      <c r="AG178" s="10">
        <v>0.10267837373697909</v>
      </c>
      <c r="AH178" s="10">
        <v>13.810241267623688</v>
      </c>
      <c r="AI178" s="10">
        <v>3.19794291856326</v>
      </c>
      <c r="AJ178" s="10">
        <v>-19.9573291539891</v>
      </c>
      <c r="AK178" s="10">
        <v>0.40773000000000004</v>
      </c>
      <c r="AL178" s="10">
        <v>0.34185112054017075</v>
      </c>
      <c r="AM178" s="10">
        <v>0.24299776820165328</v>
      </c>
      <c r="AN178" s="10">
        <f t="shared" si="293"/>
        <v>0.83842523370900035</v>
      </c>
      <c r="AO178" s="10">
        <f t="shared" si="294"/>
        <v>0.59597716185135574</v>
      </c>
      <c r="AP178" s="10">
        <f t="shared" si="295"/>
        <v>5.4847112558751974</v>
      </c>
      <c r="AQ178" s="10">
        <f t="shared" si="296"/>
        <v>3.8986930693753465</v>
      </c>
      <c r="AR178" s="10">
        <f t="shared" si="297"/>
        <v>1.9718421049204455</v>
      </c>
      <c r="AS178" s="10">
        <f t="shared" si="298"/>
        <v>1.4016430017388621</v>
      </c>
      <c r="AT178" s="10">
        <f t="shared" si="299"/>
        <v>70.642807287638647</v>
      </c>
      <c r="AU178" s="10">
        <f t="shared" si="300"/>
        <v>73.669460077277435</v>
      </c>
      <c r="AV178" s="10">
        <f t="shared" si="301"/>
        <v>0.42138639890622431</v>
      </c>
      <c r="AW178" s="10">
        <f t="shared" si="302"/>
        <v>1.1811634945152671</v>
      </c>
    </row>
    <row r="179" spans="1:49" s="2" customFormat="1" x14ac:dyDescent="0.2">
      <c r="A179" s="10" t="s">
        <v>208</v>
      </c>
      <c r="B179" s="10">
        <v>125</v>
      </c>
      <c r="C179" s="13">
        <v>43226</v>
      </c>
      <c r="D179" s="10">
        <v>2018</v>
      </c>
      <c r="E179" s="10">
        <v>5</v>
      </c>
      <c r="F179" s="10">
        <v>6</v>
      </c>
      <c r="G179" s="10">
        <v>1</v>
      </c>
      <c r="H179" s="10">
        <v>47</v>
      </c>
      <c r="I179" s="10" t="s">
        <v>337</v>
      </c>
      <c r="J179" s="10" t="s">
        <v>338</v>
      </c>
      <c r="K179" s="2">
        <v>2</v>
      </c>
      <c r="L179" s="10" t="s">
        <v>339</v>
      </c>
      <c r="M179" s="10">
        <v>2</v>
      </c>
      <c r="N179" s="23">
        <v>1.3194444444444444E-2</v>
      </c>
      <c r="O179" s="23">
        <v>2.361111111111111E-2</v>
      </c>
      <c r="P179" s="28">
        <v>1.0416666666666701E-2</v>
      </c>
      <c r="Q179" s="10">
        <v>374.11396281396298</v>
      </c>
      <c r="R179" s="10">
        <v>134.5</v>
      </c>
      <c r="S179" s="10">
        <v>0.5</v>
      </c>
      <c r="T179" s="10" t="s">
        <v>344</v>
      </c>
      <c r="U179" s="10" t="s">
        <v>62</v>
      </c>
      <c r="V179" s="10">
        <v>1.2656000000000001</v>
      </c>
      <c r="W179" s="10">
        <v>0.162942049781373</v>
      </c>
      <c r="X179" s="10">
        <v>6.7658527924516392E-3</v>
      </c>
      <c r="Y179" s="10">
        <v>0.91000720058474549</v>
      </c>
      <c r="Z179" s="10">
        <v>0.87108242929922286</v>
      </c>
      <c r="AA179" s="10">
        <v>117.16058674074547</v>
      </c>
      <c r="AB179" s="10">
        <v>7.7315497065340004</v>
      </c>
      <c r="AC179" s="2">
        <v>36.048971465219303</v>
      </c>
      <c r="AD179" s="10">
        <f t="shared" si="222"/>
        <v>4.6625803148822804</v>
      </c>
      <c r="AE179" s="10">
        <v>0.31401625637661595</v>
      </c>
      <c r="AF179" s="10">
        <v>42.235186482654846</v>
      </c>
      <c r="AG179" s="10">
        <v>6.7348171006153312E-2</v>
      </c>
      <c r="AH179" s="10">
        <v>9.0583290003276211</v>
      </c>
      <c r="AI179" s="10">
        <v>2.5485021513308701</v>
      </c>
      <c r="AJ179" s="10">
        <v>-20.165056123275399</v>
      </c>
      <c r="AK179" s="10">
        <v>0.38052999999999987</v>
      </c>
      <c r="AL179" s="10">
        <v>0.51882173485815763</v>
      </c>
      <c r="AM179" s="10">
        <v>0.28561174085799002</v>
      </c>
      <c r="AN179" s="10">
        <f t="shared" si="293"/>
        <v>1.3634187445356682</v>
      </c>
      <c r="AO179" s="10">
        <f t="shared" si="294"/>
        <v>0.75056300648566499</v>
      </c>
      <c r="AP179" s="10">
        <f t="shared" si="295"/>
        <v>9.0691549317233466</v>
      </c>
      <c r="AQ179" s="10">
        <f t="shared" si="296"/>
        <v>4.9925763593317631</v>
      </c>
      <c r="AR179" s="10">
        <f t="shared" si="297"/>
        <v>3.2605073842789589</v>
      </c>
      <c r="AS179" s="10">
        <f t="shared" si="298"/>
        <v>1.7949116768572526</v>
      </c>
      <c r="AT179" s="10">
        <f t="shared" si="299"/>
        <v>90.463548513605531</v>
      </c>
      <c r="AU179" s="10">
        <f t="shared" si="300"/>
        <v>99.409706269880232</v>
      </c>
      <c r="AV179" s="10">
        <f t="shared" si="301"/>
        <v>0.77213294188927628</v>
      </c>
      <c r="AW179" s="10">
        <f t="shared" si="302"/>
        <v>2.1419000612382075</v>
      </c>
    </row>
    <row r="180" spans="1:49" s="1" customFormat="1" x14ac:dyDescent="0.2">
      <c r="A180" s="9" t="s">
        <v>208</v>
      </c>
      <c r="B180" s="9">
        <v>125</v>
      </c>
      <c r="C180" s="14">
        <v>43226</v>
      </c>
      <c r="D180" s="9">
        <v>2018</v>
      </c>
      <c r="E180" s="9">
        <v>5</v>
      </c>
      <c r="F180" s="9">
        <v>6</v>
      </c>
      <c r="G180" s="9">
        <v>1</v>
      </c>
      <c r="H180" s="9">
        <v>52</v>
      </c>
      <c r="I180" s="9" t="s">
        <v>345</v>
      </c>
      <c r="J180" s="9" t="s">
        <v>346</v>
      </c>
      <c r="K180" s="1">
        <v>1</v>
      </c>
      <c r="L180" s="9" t="s">
        <v>347</v>
      </c>
      <c r="M180" s="9">
        <v>2</v>
      </c>
      <c r="N180" s="22">
        <v>0.46875</v>
      </c>
      <c r="O180" s="22">
        <v>0.48402777777777778</v>
      </c>
      <c r="P180" s="27">
        <v>1.52777777777778E-2</v>
      </c>
      <c r="Q180" s="9">
        <v>486.135882735883</v>
      </c>
      <c r="R180" s="9">
        <v>129</v>
      </c>
      <c r="S180" s="9">
        <v>0.5</v>
      </c>
      <c r="T180" s="9" t="s">
        <v>348</v>
      </c>
      <c r="U180" s="9" t="s">
        <v>54</v>
      </c>
      <c r="V180" s="9">
        <v>0.11831</v>
      </c>
      <c r="W180" s="9">
        <v>9.1300000000000006E-2</v>
      </c>
      <c r="X180" s="9">
        <v>4.8673633937150722E-4</v>
      </c>
      <c r="Y180" s="9">
        <v>6.2788987778924429E-2</v>
      </c>
      <c r="Z180" s="9">
        <v>0.37561514482815156</v>
      </c>
      <c r="AA180" s="9">
        <v>48.454353682831552</v>
      </c>
      <c r="AB180" s="9">
        <v>0.82477889543434801</v>
      </c>
      <c r="AC180" s="1">
        <v>14.665455053599199</v>
      </c>
      <c r="AD180" s="9"/>
      <c r="AE180" s="9">
        <v>5.508567023928411E-2</v>
      </c>
      <c r="AF180" s="9">
        <v>7.1060514608676497</v>
      </c>
      <c r="AG180" s="9">
        <v>3.0979944425977551E-3</v>
      </c>
      <c r="AH180" s="9">
        <v>0.39964128309511038</v>
      </c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spans="1:49" s="1" customFormat="1" x14ac:dyDescent="0.2">
      <c r="A181" s="9" t="s">
        <v>208</v>
      </c>
      <c r="B181" s="9">
        <v>125</v>
      </c>
      <c r="C181" s="14">
        <v>43226</v>
      </c>
      <c r="D181" s="9">
        <v>2018</v>
      </c>
      <c r="E181" s="9">
        <v>5</v>
      </c>
      <c r="F181" s="9">
        <v>6</v>
      </c>
      <c r="G181" s="9">
        <v>1</v>
      </c>
      <c r="H181" s="9">
        <v>52</v>
      </c>
      <c r="I181" s="9" t="s">
        <v>345</v>
      </c>
      <c r="J181" s="9" t="s">
        <v>346</v>
      </c>
      <c r="K181" s="1">
        <v>1</v>
      </c>
      <c r="L181" s="9" t="s">
        <v>347</v>
      </c>
      <c r="M181" s="9">
        <v>2</v>
      </c>
      <c r="N181" s="22">
        <v>0.46875</v>
      </c>
      <c r="O181" s="22">
        <v>0.48402777777777778</v>
      </c>
      <c r="P181" s="27">
        <v>1.52777777777778E-2</v>
      </c>
      <c r="Q181" s="9">
        <v>486.135882735883</v>
      </c>
      <c r="R181" s="9">
        <v>129</v>
      </c>
      <c r="S181" s="9">
        <v>0.5</v>
      </c>
      <c r="T181" s="9" t="s">
        <v>349</v>
      </c>
      <c r="U181" s="9" t="s">
        <v>56</v>
      </c>
      <c r="V181" s="9">
        <v>1.55542</v>
      </c>
      <c r="W181" s="9">
        <v>1.15230513608398</v>
      </c>
      <c r="X181" s="9">
        <v>6.3991161946177827E-3</v>
      </c>
      <c r="Y181" s="9">
        <v>0.82548598910569393</v>
      </c>
      <c r="Z181" s="9">
        <v>4.7406709811216539</v>
      </c>
      <c r="AA181" s="9">
        <v>611.54655656469333</v>
      </c>
      <c r="AB181" s="9">
        <v>8.5390189724183703</v>
      </c>
      <c r="AC181" s="1">
        <v>32.881318488250798</v>
      </c>
      <c r="AD181" s="9">
        <f t="shared" si="222"/>
        <v>3.8507138342776566</v>
      </c>
      <c r="AE181" s="9">
        <v>1.5587951237826949</v>
      </c>
      <c r="AF181" s="9">
        <v>201.08457096796764</v>
      </c>
      <c r="AG181" s="9">
        <v>0.40480679449791013</v>
      </c>
      <c r="AH181" s="9">
        <v>52.220076490230404</v>
      </c>
      <c r="AI181" s="9">
        <v>4.0187527456940204</v>
      </c>
      <c r="AJ181" s="9">
        <v>-18.8675646107997</v>
      </c>
      <c r="AK181" s="9">
        <v>0.75845000000000007</v>
      </c>
      <c r="AL181" s="9">
        <v>3.2785387692154215E-2</v>
      </c>
      <c r="AM181" s="9">
        <v>3.9518956819963535E-2</v>
      </c>
      <c r="AN181" s="9">
        <f t="shared" ref="AN181:AN184" si="303">AL181/AK181</f>
        <v>4.3226827994138323E-2</v>
      </c>
      <c r="AO181" s="9">
        <f t="shared" ref="AO181:AO184" si="304">AM181/AK181</f>
        <v>5.2104893954728108E-2</v>
      </c>
      <c r="AP181" s="9">
        <f t="shared" ref="AP181:AP184" si="305">AN181*V181/AK181/S181</f>
        <v>0.17729810217850253</v>
      </c>
      <c r="AQ181" s="9">
        <f t="shared" ref="AQ181:AQ184" si="306">AO181*V181/AK181/S181</f>
        <v>0.21371216073587762</v>
      </c>
      <c r="AR181" s="9">
        <f t="shared" ref="AR181:AR184" si="307">AP181/Q181*R181</f>
        <v>4.7047453177721625E-2</v>
      </c>
      <c r="AS181" s="9">
        <f t="shared" ref="AS181:AS184" si="308">AQ181/Q181*R181</f>
        <v>5.671021151488697E-2</v>
      </c>
      <c r="AT181" s="9">
        <f t="shared" ref="AT181:AT184" si="309">AS181*2.1*24</f>
        <v>2.8581946603503035</v>
      </c>
      <c r="AU181" s="9">
        <f t="shared" ref="AU181:AU184" si="310">AT181/Y181</f>
        <v>3.4624387307248949</v>
      </c>
      <c r="AV181" s="9">
        <f t="shared" ref="AV181:AV184" si="311">AT181/AA181</f>
        <v>4.6737155653462422E-3</v>
      </c>
      <c r="AW181" s="9">
        <f t="shared" ref="AW181:AW184" si="312">AT181/AF181</f>
        <v>1.4213893421020392E-2</v>
      </c>
    </row>
    <row r="182" spans="1:49" s="1" customFormat="1" x14ac:dyDescent="0.2">
      <c r="A182" s="9" t="s">
        <v>208</v>
      </c>
      <c r="B182" s="9">
        <v>125</v>
      </c>
      <c r="C182" s="14">
        <v>43226</v>
      </c>
      <c r="D182" s="9">
        <v>2018</v>
      </c>
      <c r="E182" s="9">
        <v>5</v>
      </c>
      <c r="F182" s="9">
        <v>6</v>
      </c>
      <c r="G182" s="9">
        <v>1</v>
      </c>
      <c r="H182" s="9">
        <v>52</v>
      </c>
      <c r="I182" s="9" t="s">
        <v>345</v>
      </c>
      <c r="J182" s="9" t="s">
        <v>346</v>
      </c>
      <c r="K182" s="1">
        <v>1</v>
      </c>
      <c r="L182" s="9" t="s">
        <v>347</v>
      </c>
      <c r="M182" s="9">
        <v>2</v>
      </c>
      <c r="N182" s="22">
        <v>0.46875</v>
      </c>
      <c r="O182" s="22">
        <v>0.48402777777777778</v>
      </c>
      <c r="P182" s="27">
        <v>1.52777777777778E-2</v>
      </c>
      <c r="Q182" s="9">
        <v>486.135882735883</v>
      </c>
      <c r="R182" s="9">
        <v>129</v>
      </c>
      <c r="S182" s="9">
        <v>0.5</v>
      </c>
      <c r="T182" s="9" t="s">
        <v>350</v>
      </c>
      <c r="U182" s="9" t="s">
        <v>58</v>
      </c>
      <c r="V182" s="9">
        <v>2.9206400000000001</v>
      </c>
      <c r="W182" s="9">
        <v>0.25505695656993699</v>
      </c>
      <c r="X182" s="9">
        <v>1.2015735121477467E-2</v>
      </c>
      <c r="Y182" s="9">
        <v>1.5500298306705931</v>
      </c>
      <c r="Z182" s="9">
        <v>1.0493237204977486</v>
      </c>
      <c r="AA182" s="9">
        <v>135.36275994420956</v>
      </c>
      <c r="AB182" s="9">
        <v>9.4731777140487807</v>
      </c>
      <c r="AC182" s="1">
        <v>40.639245771605601</v>
      </c>
      <c r="AD182" s="9">
        <f t="shared" si="222"/>
        <v>4.2899275193937667</v>
      </c>
      <c r="AE182" s="9">
        <v>0.42643724571283587</v>
      </c>
      <c r="AF182" s="9">
        <v>55.010404696955824</v>
      </c>
      <c r="AG182" s="9">
        <v>9.9404300838420237E-2</v>
      </c>
      <c r="AH182" s="9">
        <v>12.823154808156211</v>
      </c>
      <c r="AI182" s="9">
        <v>3.4850427031375699</v>
      </c>
      <c r="AJ182" s="9">
        <v>-20.102216253522901</v>
      </c>
      <c r="AK182" s="9">
        <v>0.96561000000000008</v>
      </c>
      <c r="AL182" s="9">
        <v>1.5822621285640943</v>
      </c>
      <c r="AM182" s="9">
        <v>0.41249757889518274</v>
      </c>
      <c r="AN182" s="9">
        <f t="shared" si="303"/>
        <v>1.638614066304299</v>
      </c>
      <c r="AO182" s="9">
        <f t="shared" si="304"/>
        <v>0.42718859466573739</v>
      </c>
      <c r="AP182" s="9">
        <f t="shared" si="305"/>
        <v>9.9124942504965521</v>
      </c>
      <c r="AQ182" s="9">
        <f t="shared" si="306"/>
        <v>2.5841987906598711</v>
      </c>
      <c r="AR182" s="9">
        <f t="shared" si="307"/>
        <v>2.6303587201127829</v>
      </c>
      <c r="AS182" s="9">
        <f t="shared" si="308"/>
        <v>0.6857375804456679</v>
      </c>
      <c r="AT182" s="9">
        <f t="shared" si="309"/>
        <v>34.561174054461667</v>
      </c>
      <c r="AU182" s="9">
        <f t="shared" si="310"/>
        <v>22.297102527058712</v>
      </c>
      <c r="AV182" s="9">
        <f t="shared" si="311"/>
        <v>0.25532261656534061</v>
      </c>
      <c r="AW182" s="9">
        <f t="shared" si="312"/>
        <v>0.62826612974134721</v>
      </c>
    </row>
    <row r="183" spans="1:49" s="1" customFormat="1" x14ac:dyDescent="0.2">
      <c r="A183" s="9" t="s">
        <v>208</v>
      </c>
      <c r="B183" s="9">
        <v>125</v>
      </c>
      <c r="C183" s="14">
        <v>43226</v>
      </c>
      <c r="D183" s="9">
        <v>2018</v>
      </c>
      <c r="E183" s="9">
        <v>5</v>
      </c>
      <c r="F183" s="9">
        <v>6</v>
      </c>
      <c r="G183" s="9">
        <v>1</v>
      </c>
      <c r="H183" s="9">
        <v>52</v>
      </c>
      <c r="I183" s="9" t="s">
        <v>345</v>
      </c>
      <c r="J183" s="9" t="s">
        <v>346</v>
      </c>
      <c r="K183" s="1">
        <v>1</v>
      </c>
      <c r="L183" s="9" t="s">
        <v>347</v>
      </c>
      <c r="M183" s="9">
        <v>2</v>
      </c>
      <c r="N183" s="22">
        <v>0.46875</v>
      </c>
      <c r="O183" s="22">
        <v>0.48402777777777778</v>
      </c>
      <c r="P183" s="27">
        <v>1.52777777777778E-2</v>
      </c>
      <c r="Q183" s="9">
        <v>486.135882735883</v>
      </c>
      <c r="R183" s="9">
        <v>129</v>
      </c>
      <c r="S183" s="9">
        <v>0.5</v>
      </c>
      <c r="T183" s="9" t="s">
        <v>351</v>
      </c>
      <c r="U183" s="9" t="s">
        <v>60</v>
      </c>
      <c r="V183" s="9">
        <v>1.49153</v>
      </c>
      <c r="W183" s="9">
        <v>0.511909958274959</v>
      </c>
      <c r="X183" s="9">
        <v>6.1362678747593968E-3</v>
      </c>
      <c r="Y183" s="9">
        <v>0.79157855584396219</v>
      </c>
      <c r="Z183" s="9">
        <v>2.1060365072992524</v>
      </c>
      <c r="AA183" s="9">
        <v>271.67870944160359</v>
      </c>
      <c r="AB183" s="9">
        <v>9.4575990659850007</v>
      </c>
      <c r="AC183" s="1">
        <v>40.950921116565603</v>
      </c>
      <c r="AD183" s="9">
        <f t="shared" si="222"/>
        <v>4.3299489469635919</v>
      </c>
      <c r="AE183" s="9">
        <v>0.8624413487901903</v>
      </c>
      <c r="AF183" s="9">
        <v>111.25493399393454</v>
      </c>
      <c r="AG183" s="9">
        <v>0.19918048904363725</v>
      </c>
      <c r="AH183" s="9">
        <v>25.694283086629206</v>
      </c>
      <c r="AI183" s="9">
        <v>2.96907572229745</v>
      </c>
      <c r="AJ183" s="9">
        <v>-20.358737596269599</v>
      </c>
      <c r="AK183" s="9">
        <v>0.48813000000000001</v>
      </c>
      <c r="AL183" s="9">
        <v>0.36083905378725112</v>
      </c>
      <c r="AM183" s="9">
        <v>0.26871680257390118</v>
      </c>
      <c r="AN183" s="9">
        <f t="shared" si="303"/>
        <v>0.73922736522494237</v>
      </c>
      <c r="AO183" s="9">
        <f t="shared" si="304"/>
        <v>0.55050253533669546</v>
      </c>
      <c r="AP183" s="9">
        <f t="shared" si="305"/>
        <v>4.5175661895558905</v>
      </c>
      <c r="AQ183" s="9">
        <f t="shared" si="306"/>
        <v>3.3642310307940155</v>
      </c>
      <c r="AR183" s="9">
        <f t="shared" si="307"/>
        <v>1.1987719054454695</v>
      </c>
      <c r="AS183" s="9">
        <f t="shared" si="308"/>
        <v>0.89272530250191784</v>
      </c>
      <c r="AT183" s="9">
        <f t="shared" si="309"/>
        <v>44.993355246096655</v>
      </c>
      <c r="AU183" s="9">
        <f t="shared" si="310"/>
        <v>56.840038065616639</v>
      </c>
      <c r="AV183" s="9">
        <f t="shared" si="311"/>
        <v>0.16561237109295024</v>
      </c>
      <c r="AW183" s="9">
        <f t="shared" si="312"/>
        <v>0.40441671781091187</v>
      </c>
    </row>
    <row r="184" spans="1:49" s="1" customFormat="1" x14ac:dyDescent="0.2">
      <c r="A184" s="9" t="s">
        <v>208</v>
      </c>
      <c r="B184" s="9">
        <v>125</v>
      </c>
      <c r="C184" s="14">
        <v>43226</v>
      </c>
      <c r="D184" s="9">
        <v>2018</v>
      </c>
      <c r="E184" s="9">
        <v>5</v>
      </c>
      <c r="F184" s="9">
        <v>6</v>
      </c>
      <c r="G184" s="9">
        <v>1</v>
      </c>
      <c r="H184" s="9">
        <v>52</v>
      </c>
      <c r="I184" s="9" t="s">
        <v>345</v>
      </c>
      <c r="J184" s="9" t="s">
        <v>346</v>
      </c>
      <c r="K184" s="1">
        <v>1</v>
      </c>
      <c r="L184" s="9" t="s">
        <v>347</v>
      </c>
      <c r="M184" s="9">
        <v>2</v>
      </c>
      <c r="N184" s="22">
        <v>0.46875</v>
      </c>
      <c r="O184" s="22">
        <v>0.48402777777777778</v>
      </c>
      <c r="P184" s="27">
        <v>1.52777777777778E-2</v>
      </c>
      <c r="Q184" s="9">
        <v>486.135882735883</v>
      </c>
      <c r="R184" s="9">
        <v>129</v>
      </c>
      <c r="S184" s="9">
        <v>0.5</v>
      </c>
      <c r="T184" s="9" t="s">
        <v>352</v>
      </c>
      <c r="U184" s="9" t="s">
        <v>62</v>
      </c>
      <c r="V184" s="9">
        <v>1.3295600000000001</v>
      </c>
      <c r="W184" s="9">
        <v>0.30428215327544</v>
      </c>
      <c r="X184" s="9">
        <v>5.4699109743452049E-3</v>
      </c>
      <c r="Y184" s="9">
        <v>0.70561851569053147</v>
      </c>
      <c r="Z184" s="9">
        <v>1.2518399241092686</v>
      </c>
      <c r="AA184" s="9">
        <v>161.48735021009566</v>
      </c>
      <c r="AB184" s="9">
        <v>7.3170642617370003</v>
      </c>
      <c r="AC184" s="1">
        <v>34.664898213460297</v>
      </c>
      <c r="AD184" s="9">
        <f t="shared" si="222"/>
        <v>4.7375418574267361</v>
      </c>
      <c r="AE184" s="9">
        <v>0.43394903548793656</v>
      </c>
      <c r="AF184" s="9">
        <v>55.979425577943815</v>
      </c>
      <c r="AG184" s="9">
        <v>9.1597931701154878E-2</v>
      </c>
      <c r="AH184" s="9">
        <v>11.81613318944898</v>
      </c>
      <c r="AI184" s="9">
        <v>2.3650552508037701</v>
      </c>
      <c r="AJ184" s="9">
        <v>-19.9768387781181</v>
      </c>
      <c r="AK184" s="9">
        <v>0.42377000000000004</v>
      </c>
      <c r="AL184" s="9">
        <v>0.45508557631157442</v>
      </c>
      <c r="AM184" s="9">
        <v>0.19040116086211514</v>
      </c>
      <c r="AN184" s="9">
        <f t="shared" si="303"/>
        <v>1.0738975772508068</v>
      </c>
      <c r="AO184" s="9">
        <f t="shared" si="304"/>
        <v>0.44930306737644271</v>
      </c>
      <c r="AP184" s="9">
        <f t="shared" si="305"/>
        <v>6.7386141671641813</v>
      </c>
      <c r="AQ184" s="9">
        <f t="shared" si="306"/>
        <v>2.8193377835194711</v>
      </c>
      <c r="AR184" s="9">
        <f t="shared" si="307"/>
        <v>1.7881445464836399</v>
      </c>
      <c r="AS184" s="9">
        <f t="shared" si="308"/>
        <v>0.74813357127066171</v>
      </c>
      <c r="AT184" s="9">
        <f t="shared" si="309"/>
        <v>37.70593199204135</v>
      </c>
      <c r="AU184" s="9">
        <f t="shared" si="310"/>
        <v>53.436709997811803</v>
      </c>
      <c r="AV184" s="9">
        <f t="shared" si="311"/>
        <v>0.23349155177161424</v>
      </c>
      <c r="AW184" s="9">
        <f t="shared" si="312"/>
        <v>0.67356768317568594</v>
      </c>
    </row>
    <row r="185" spans="1:49" s="2" customFormat="1" x14ac:dyDescent="0.2">
      <c r="A185" s="10" t="s">
        <v>208</v>
      </c>
      <c r="B185" s="10">
        <v>126</v>
      </c>
      <c r="C185" s="13">
        <v>43227</v>
      </c>
      <c r="D185" s="10">
        <v>2018</v>
      </c>
      <c r="E185" s="10">
        <v>5</v>
      </c>
      <c r="F185" s="10">
        <v>7</v>
      </c>
      <c r="G185" s="10">
        <v>1</v>
      </c>
      <c r="H185" s="10">
        <v>57</v>
      </c>
      <c r="I185" s="10" t="s">
        <v>353</v>
      </c>
      <c r="J185" s="10" t="s">
        <v>354</v>
      </c>
      <c r="K185" s="2">
        <v>2</v>
      </c>
      <c r="L185" s="10" t="s">
        <v>355</v>
      </c>
      <c r="M185" s="10">
        <v>2</v>
      </c>
      <c r="N185" s="23">
        <v>1.4583333333333332E-2</v>
      </c>
      <c r="O185" s="23">
        <v>2.6388888888888889E-2</v>
      </c>
      <c r="P185" s="28">
        <v>1.18055555555556E-2</v>
      </c>
      <c r="Q185" s="10">
        <v>513.00992930992902</v>
      </c>
      <c r="R185" s="10">
        <v>135.30000000000001</v>
      </c>
      <c r="S185" s="10">
        <v>0.5</v>
      </c>
      <c r="T185" s="10" t="s">
        <v>356</v>
      </c>
      <c r="U185" s="10" t="s">
        <v>54</v>
      </c>
      <c r="V185" s="10">
        <v>1.6707700000000001</v>
      </c>
      <c r="W185" s="10">
        <v>0.26319999999999999</v>
      </c>
      <c r="X185" s="10">
        <v>6.5135971237337345E-3</v>
      </c>
      <c r="Y185" s="10">
        <v>0.88128969084117437</v>
      </c>
      <c r="Z185" s="10">
        <v>1.0261009971251094</v>
      </c>
      <c r="AA185" s="10">
        <v>138.83146491102733</v>
      </c>
      <c r="AB185" s="10">
        <v>8.1961011326161906</v>
      </c>
      <c r="AC185" s="2">
        <v>32.351124371271503</v>
      </c>
      <c r="AD185" s="10">
        <f t="shared" si="222"/>
        <v>3.947135820778366</v>
      </c>
      <c r="AE185" s="10">
        <v>0.33195520975480114</v>
      </c>
      <c r="AF185" s="10">
        <v>44.913539879824597</v>
      </c>
      <c r="AG185" s="10">
        <v>8.4100275447157105E-2</v>
      </c>
      <c r="AH185" s="10">
        <v>11.378767268000358</v>
      </c>
      <c r="AI185" s="10">
        <v>4.6180120167307397</v>
      </c>
      <c r="AJ185" s="10">
        <v>-20.488178104017098</v>
      </c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:49" s="2" customFormat="1" x14ac:dyDescent="0.2">
      <c r="A186" s="10" t="s">
        <v>208</v>
      </c>
      <c r="B186" s="10">
        <v>126</v>
      </c>
      <c r="C186" s="13">
        <v>43227</v>
      </c>
      <c r="D186" s="10">
        <v>2018</v>
      </c>
      <c r="E186" s="10">
        <v>5</v>
      </c>
      <c r="F186" s="10">
        <v>7</v>
      </c>
      <c r="G186" s="10">
        <v>1</v>
      </c>
      <c r="H186" s="10">
        <v>57</v>
      </c>
      <c r="I186" s="10" t="s">
        <v>353</v>
      </c>
      <c r="J186" s="10" t="s">
        <v>354</v>
      </c>
      <c r="K186" s="2">
        <v>2</v>
      </c>
      <c r="L186" s="10" t="s">
        <v>355</v>
      </c>
      <c r="M186" s="10">
        <v>2</v>
      </c>
      <c r="N186" s="23">
        <v>1.4583333333333332E-2</v>
      </c>
      <c r="O186" s="23">
        <v>2.6388888888888889E-2</v>
      </c>
      <c r="P186" s="28">
        <v>1.18055555555556E-2</v>
      </c>
      <c r="Q186" s="10">
        <v>513.00992930992902</v>
      </c>
      <c r="R186" s="10">
        <v>135.30000000000001</v>
      </c>
      <c r="S186" s="10">
        <v>0.5</v>
      </c>
      <c r="T186" s="10" t="s">
        <v>357</v>
      </c>
      <c r="U186" s="10" t="s">
        <v>56</v>
      </c>
      <c r="V186" s="10">
        <v>6.1786000000000003</v>
      </c>
      <c r="W186" s="10">
        <v>0.80074792297518804</v>
      </c>
      <c r="X186" s="10">
        <v>2.4087642936311552E-2</v>
      </c>
      <c r="Y186" s="10">
        <v>3.2590580892829535</v>
      </c>
      <c r="Z186" s="10">
        <v>3.1217638381865527</v>
      </c>
      <c r="AA186" s="10">
        <v>422.37464730664061</v>
      </c>
      <c r="AB186" s="10">
        <v>8.4062685263190708</v>
      </c>
      <c r="AC186" s="2">
        <v>36.665326414280401</v>
      </c>
      <c r="AD186" s="10">
        <f t="shared" si="222"/>
        <v>4.3616649051223417</v>
      </c>
      <c r="AE186" s="10">
        <v>1.1446049011540678</v>
      </c>
      <c r="AF186" s="10">
        <v>154.86504312614539</v>
      </c>
      <c r="AG186" s="10">
        <v>0.26242385099548637</v>
      </c>
      <c r="AH186" s="10">
        <v>35.50594703968931</v>
      </c>
      <c r="AI186" s="10">
        <v>4.1554603128943404</v>
      </c>
      <c r="AJ186" s="10">
        <v>-20.537116420411301</v>
      </c>
      <c r="AK186" s="10">
        <v>4.2202699999999993</v>
      </c>
      <c r="AL186" s="10">
        <v>1.4896210575573003</v>
      </c>
      <c r="AM186" s="10">
        <v>3.3245875484375098</v>
      </c>
      <c r="AN186" s="10">
        <f t="shared" ref="AN186:AN190" si="313">AL186/AK186</f>
        <v>0.35296818866027541</v>
      </c>
      <c r="AO186" s="10">
        <f t="shared" ref="AO186:AO190" si="314">AM186/AK186</f>
        <v>0.78776655248064942</v>
      </c>
      <c r="AP186" s="10">
        <f t="shared" ref="AP186:AP190" si="315">AN186*V186/AK186/S186</f>
        <v>1.0335117186608336</v>
      </c>
      <c r="AQ186" s="10">
        <f t="shared" ref="AQ186:AQ190" si="316">AO186*V186/AK186/S186</f>
        <v>2.306627026781197</v>
      </c>
      <c r="AR186" s="10">
        <f t="shared" ref="AR186:AR190" si="317">AP186/Q186*R186</f>
        <v>0.27257588507674213</v>
      </c>
      <c r="AS186" s="10">
        <f t="shared" ref="AS186:AS190" si="318">AQ186/Q186*R186</f>
        <v>0.60834424227089856</v>
      </c>
      <c r="AT186" s="10">
        <f t="shared" ref="AT186:AT190" si="319">AS186*2.1*24</f>
        <v>30.66054981045329</v>
      </c>
      <c r="AU186" s="10">
        <f t="shared" ref="AU186:AU190" si="320">AT186/Y186</f>
        <v>9.4077948200055292</v>
      </c>
      <c r="AV186" s="10">
        <f t="shared" ref="AV186:AV190" si="321">AT186/AA186</f>
        <v>7.259088585445797E-2</v>
      </c>
      <c r="AW186" s="10">
        <f t="shared" ref="AW186:AW190" si="322">AT186/AF186</f>
        <v>0.19798237995826293</v>
      </c>
    </row>
    <row r="187" spans="1:49" s="2" customFormat="1" x14ac:dyDescent="0.2">
      <c r="A187" s="10" t="s">
        <v>208</v>
      </c>
      <c r="B187" s="10">
        <v>126</v>
      </c>
      <c r="C187" s="13">
        <v>43227</v>
      </c>
      <c r="D187" s="10">
        <v>2018</v>
      </c>
      <c r="E187" s="10">
        <v>5</v>
      </c>
      <c r="F187" s="10">
        <v>7</v>
      </c>
      <c r="G187" s="10">
        <v>1</v>
      </c>
      <c r="H187" s="10">
        <v>57</v>
      </c>
      <c r="I187" s="10" t="s">
        <v>353</v>
      </c>
      <c r="J187" s="10" t="s">
        <v>354</v>
      </c>
      <c r="K187" s="2">
        <v>2</v>
      </c>
      <c r="L187" s="10" t="s">
        <v>355</v>
      </c>
      <c r="M187" s="10">
        <v>2</v>
      </c>
      <c r="N187" s="23">
        <v>1.4583333333333332E-2</v>
      </c>
      <c r="O187" s="23">
        <v>2.6388888888888889E-2</v>
      </c>
      <c r="P187" s="28">
        <v>1.18055555555556E-2</v>
      </c>
      <c r="Q187" s="10">
        <v>513.00992930992902</v>
      </c>
      <c r="R187" s="10">
        <v>135.30000000000001</v>
      </c>
      <c r="S187" s="10">
        <v>0.5</v>
      </c>
      <c r="T187" s="10" t="s">
        <v>358</v>
      </c>
      <c r="U187" s="10" t="s">
        <v>58</v>
      </c>
      <c r="V187" s="10">
        <v>4.0593500000000002</v>
      </c>
      <c r="W187" s="10">
        <v>0.662876317907936</v>
      </c>
      <c r="X187" s="10">
        <v>1.5825619615044882E-2</v>
      </c>
      <c r="Y187" s="10">
        <v>2.1412063339155729</v>
      </c>
      <c r="Z187" s="10">
        <v>2.5842631108508893</v>
      </c>
      <c r="AA187" s="10">
        <v>349.65079889812534</v>
      </c>
      <c r="AB187" s="10">
        <v>9.7524896915073498</v>
      </c>
      <c r="AC187" s="2">
        <v>39.970562454631498</v>
      </c>
      <c r="AD187" s="10">
        <f t="shared" si="222"/>
        <v>4.0984983034064228</v>
      </c>
      <c r="AE187" s="10">
        <v>1.0329445007146576</v>
      </c>
      <c r="AF187" s="10">
        <v>139.75739094669319</v>
      </c>
      <c r="AG187" s="10">
        <v>0.25202999348716015</v>
      </c>
      <c r="AH187" s="10">
        <v>34.099658118812769</v>
      </c>
      <c r="AI187" s="10">
        <v>3.7590299596478101</v>
      </c>
      <c r="AJ187" s="10">
        <v>-20.224766662056499</v>
      </c>
      <c r="AK187" s="10">
        <v>0.77990999999999988</v>
      </c>
      <c r="AL187" s="10">
        <v>0.94580257513646493</v>
      </c>
      <c r="AM187" s="10">
        <v>0.5836338832098501</v>
      </c>
      <c r="AN187" s="10">
        <f t="shared" si="313"/>
        <v>1.2127073317901618</v>
      </c>
      <c r="AO187" s="10">
        <f t="shared" si="314"/>
        <v>0.74833491455405132</v>
      </c>
      <c r="AP187" s="10">
        <f t="shared" si="315"/>
        <v>12.62402971446037</v>
      </c>
      <c r="AQ187" s="10">
        <f t="shared" si="316"/>
        <v>7.7900099637009115</v>
      </c>
      <c r="AR187" s="10">
        <f t="shared" si="317"/>
        <v>3.3294311138656365</v>
      </c>
      <c r="AS187" s="10">
        <f t="shared" si="318"/>
        <v>2.0545184174241946</v>
      </c>
      <c r="AT187" s="10">
        <f t="shared" si="319"/>
        <v>103.54772823817942</v>
      </c>
      <c r="AU187" s="10">
        <f t="shared" si="320"/>
        <v>48.359528270600691</v>
      </c>
      <c r="AV187" s="10">
        <f t="shared" si="321"/>
        <v>0.29614612225825115</v>
      </c>
      <c r="AW187" s="10">
        <f t="shared" si="322"/>
        <v>0.74091057035885133</v>
      </c>
    </row>
    <row r="188" spans="1:49" s="2" customFormat="1" x14ac:dyDescent="0.2">
      <c r="A188" s="10" t="s">
        <v>208</v>
      </c>
      <c r="B188" s="10">
        <v>126</v>
      </c>
      <c r="C188" s="13">
        <v>43227</v>
      </c>
      <c r="D188" s="10">
        <v>2018</v>
      </c>
      <c r="E188" s="10">
        <v>5</v>
      </c>
      <c r="F188" s="10">
        <v>7</v>
      </c>
      <c r="G188" s="10">
        <v>1</v>
      </c>
      <c r="H188" s="10">
        <v>57</v>
      </c>
      <c r="I188" s="10" t="s">
        <v>353</v>
      </c>
      <c r="J188" s="10" t="s">
        <v>354</v>
      </c>
      <c r="K188" s="2">
        <v>2</v>
      </c>
      <c r="L188" s="10" t="s">
        <v>355</v>
      </c>
      <c r="M188" s="10">
        <v>2</v>
      </c>
      <c r="N188" s="23">
        <v>1.4583333333333332E-2</v>
      </c>
      <c r="O188" s="23">
        <v>2.6388888888888889E-2</v>
      </c>
      <c r="P188" s="28">
        <v>1.18055555555556E-2</v>
      </c>
      <c r="Q188" s="10">
        <v>513.00992930992902</v>
      </c>
      <c r="R188" s="10">
        <v>135.30000000000001</v>
      </c>
      <c r="S188" s="10">
        <v>0.5</v>
      </c>
      <c r="T188" s="10" t="s">
        <v>359</v>
      </c>
      <c r="U188" s="10" t="s">
        <v>60</v>
      </c>
      <c r="V188" s="10">
        <v>2.5949599999999999</v>
      </c>
      <c r="W188" s="10">
        <v>0.51755039037704398</v>
      </c>
      <c r="X188" s="10">
        <v>1.0116607308129839E-2</v>
      </c>
      <c r="Y188" s="10">
        <v>1.3687769687899674</v>
      </c>
      <c r="Z188" s="10">
        <v>2.0177012599862252</v>
      </c>
      <c r="AA188" s="10">
        <v>272.99498047613628</v>
      </c>
      <c r="AB188" s="10">
        <v>8.5046990060718208</v>
      </c>
      <c r="AC188" s="2">
        <v>36.988361743927904</v>
      </c>
      <c r="AD188" s="10">
        <f t="shared" si="222"/>
        <v>4.3491676445598531</v>
      </c>
      <c r="AE188" s="10">
        <v>0.74631464095549616</v>
      </c>
      <c r="AF188" s="10">
        <v>100.97637092127864</v>
      </c>
      <c r="AG188" s="10">
        <v>0.17159941900354708</v>
      </c>
      <c r="AH188" s="10">
        <v>23.217401391179923</v>
      </c>
      <c r="AI188" s="10">
        <v>2.9824557149432498</v>
      </c>
      <c r="AJ188" s="10">
        <v>-19.4766801429152</v>
      </c>
      <c r="AK188" s="10">
        <v>0.52490999999999999</v>
      </c>
      <c r="AL188" s="10">
        <v>0.5637818684624728</v>
      </c>
      <c r="AM188" s="10">
        <v>0.37374384333737409</v>
      </c>
      <c r="AN188" s="10">
        <f t="shared" si="313"/>
        <v>1.0740543492455332</v>
      </c>
      <c r="AO188" s="10">
        <f t="shared" si="314"/>
        <v>0.71201509465884461</v>
      </c>
      <c r="AP188" s="10">
        <f t="shared" si="315"/>
        <v>10.619451235900208</v>
      </c>
      <c r="AQ188" s="10">
        <f t="shared" si="316"/>
        <v>7.0398761312831359</v>
      </c>
      <c r="AR188" s="10">
        <f t="shared" si="317"/>
        <v>2.8007484263511495</v>
      </c>
      <c r="AS188" s="10">
        <f t="shared" si="318"/>
        <v>1.8566799317975178</v>
      </c>
      <c r="AT188" s="10">
        <f t="shared" si="319"/>
        <v>93.576668562594904</v>
      </c>
      <c r="AU188" s="10">
        <f t="shared" si="320"/>
        <v>68.365168830477174</v>
      </c>
      <c r="AV188" s="10">
        <f t="shared" si="321"/>
        <v>0.34277798221559191</v>
      </c>
      <c r="AW188" s="10">
        <f t="shared" si="322"/>
        <v>0.92671847590509504</v>
      </c>
    </row>
    <row r="189" spans="1:49" s="2" customFormat="1" x14ac:dyDescent="0.2">
      <c r="A189" s="10" t="s">
        <v>208</v>
      </c>
      <c r="B189" s="10">
        <v>126</v>
      </c>
      <c r="C189" s="13">
        <v>43227</v>
      </c>
      <c r="D189" s="10">
        <v>2018</v>
      </c>
      <c r="E189" s="10">
        <v>5</v>
      </c>
      <c r="F189" s="10">
        <v>7</v>
      </c>
      <c r="G189" s="10">
        <v>1</v>
      </c>
      <c r="H189" s="10">
        <v>57</v>
      </c>
      <c r="I189" s="10" t="s">
        <v>353</v>
      </c>
      <c r="J189" s="10" t="s">
        <v>354</v>
      </c>
      <c r="K189" s="2">
        <v>2</v>
      </c>
      <c r="L189" s="10" t="s">
        <v>355</v>
      </c>
      <c r="M189" s="10">
        <v>2</v>
      </c>
      <c r="N189" s="23">
        <v>1.4583333333333332E-2</v>
      </c>
      <c r="O189" s="23">
        <v>2.6388888888888889E-2</v>
      </c>
      <c r="P189" s="28">
        <v>1.18055555555556E-2</v>
      </c>
      <c r="Q189" s="10">
        <v>513.00992930992902</v>
      </c>
      <c r="R189" s="10">
        <v>135.30000000000001</v>
      </c>
      <c r="S189" s="10">
        <v>0.5</v>
      </c>
      <c r="T189" s="10" t="s">
        <v>360</v>
      </c>
      <c r="U189" s="10" t="s">
        <v>62</v>
      </c>
      <c r="V189" s="10">
        <v>2.1846000000000001</v>
      </c>
      <c r="W189" s="10">
        <v>0.21658987837900501</v>
      </c>
      <c r="X189" s="10">
        <v>8.5167942185391862E-3</v>
      </c>
      <c r="Y189" s="10">
        <v>1.1523222577683521</v>
      </c>
      <c r="Z189" s="10">
        <v>0.84438864047075679</v>
      </c>
      <c r="AA189" s="10">
        <v>114.24578305569341</v>
      </c>
      <c r="AB189" s="10">
        <v>7.9158531991914698</v>
      </c>
      <c r="AC189" s="2">
        <v>36.586274251746097</v>
      </c>
      <c r="AD189" s="10">
        <f t="shared" si="222"/>
        <v>4.6218990336358239</v>
      </c>
      <c r="AE189" s="10">
        <v>0.30893034375322143</v>
      </c>
      <c r="AF189" s="10">
        <v>41.798275509810864</v>
      </c>
      <c r="AG189" s="10">
        <v>6.6840565210313757E-2</v>
      </c>
      <c r="AH189" s="10">
        <v>9.0435284729554528</v>
      </c>
      <c r="AI189" s="10">
        <v>2.6738704357257599</v>
      </c>
      <c r="AJ189" s="10">
        <v>-20.0692658264446</v>
      </c>
      <c r="AK189" s="10">
        <v>0.67416999999999994</v>
      </c>
      <c r="AL189" s="10">
        <v>1.2336471992852964</v>
      </c>
      <c r="AM189" s="10">
        <v>0.81837755058999961</v>
      </c>
      <c r="AN189" s="10">
        <f t="shared" si="313"/>
        <v>1.8298755496170054</v>
      </c>
      <c r="AO189" s="10">
        <f t="shared" si="314"/>
        <v>1.2139038381862137</v>
      </c>
      <c r="AP189" s="10">
        <f t="shared" si="315"/>
        <v>11.859163491977723</v>
      </c>
      <c r="AQ189" s="10">
        <f t="shared" si="316"/>
        <v>7.8671383327694873</v>
      </c>
      <c r="AR189" s="10">
        <f t="shared" si="317"/>
        <v>3.1277071432572972</v>
      </c>
      <c r="AS189" s="10">
        <f t="shared" si="318"/>
        <v>2.0748600672418025</v>
      </c>
      <c r="AT189" s="10">
        <f t="shared" si="319"/>
        <v>104.57294738898685</v>
      </c>
      <c r="AU189" s="10">
        <f t="shared" si="320"/>
        <v>90.749741822663665</v>
      </c>
      <c r="AV189" s="10">
        <f t="shared" si="321"/>
        <v>0.91533310545045521</v>
      </c>
      <c r="AW189" s="10">
        <f t="shared" si="322"/>
        <v>2.5018483684677744</v>
      </c>
    </row>
    <row r="190" spans="1:49" s="2" customFormat="1" x14ac:dyDescent="0.2">
      <c r="A190" s="10" t="s">
        <v>208</v>
      </c>
      <c r="B190" s="10">
        <v>126</v>
      </c>
      <c r="C190" s="13">
        <v>43227</v>
      </c>
      <c r="D190" s="10">
        <v>2018</v>
      </c>
      <c r="E190" s="10">
        <v>5</v>
      </c>
      <c r="F190" s="10">
        <v>7</v>
      </c>
      <c r="G190" s="10">
        <v>1</v>
      </c>
      <c r="H190" s="10">
        <v>57</v>
      </c>
      <c r="I190" s="10" t="s">
        <v>353</v>
      </c>
      <c r="J190" s="10" t="s">
        <v>354</v>
      </c>
      <c r="K190" s="2">
        <v>2</v>
      </c>
      <c r="L190" s="10" t="s">
        <v>355</v>
      </c>
      <c r="M190" s="10">
        <v>2</v>
      </c>
      <c r="N190" s="23">
        <v>1.4583333333333332E-2</v>
      </c>
      <c r="O190" s="23">
        <v>2.6388888888888889E-2</v>
      </c>
      <c r="P190" s="28">
        <v>1.18055555555556E-2</v>
      </c>
      <c r="Q190" s="10">
        <v>513.00992930992902</v>
      </c>
      <c r="R190" s="10">
        <v>135.30000000000001</v>
      </c>
      <c r="S190" s="10">
        <v>1</v>
      </c>
      <c r="T190" s="10" t="s">
        <v>361</v>
      </c>
      <c r="U190" s="10" t="s">
        <v>141</v>
      </c>
      <c r="V190" s="10">
        <v>48.532400000000003</v>
      </c>
      <c r="W190" s="10">
        <v>2.9689685874695502</v>
      </c>
      <c r="X190" s="10">
        <v>9.4603237144518723E-2</v>
      </c>
      <c r="Y190" s="10">
        <v>12.799817985653384</v>
      </c>
      <c r="Z190" s="10">
        <v>5.7873511170889671</v>
      </c>
      <c r="AA190" s="10">
        <v>783.02860614213728</v>
      </c>
      <c r="AB190" s="10">
        <v>1.2025913098757399</v>
      </c>
      <c r="AC190" s="2">
        <v>7.0071069258968404</v>
      </c>
      <c r="AD190" s="10">
        <f t="shared" si="222"/>
        <v>5.8266735077445917</v>
      </c>
      <c r="AE190" s="10">
        <v>0.40552588095150915</v>
      </c>
      <c r="AF190" s="10">
        <v>54.867651692739194</v>
      </c>
      <c r="AG190" s="10">
        <v>6.9598181606108478E-2</v>
      </c>
      <c r="AH190" s="10">
        <v>9.4166339713064779</v>
      </c>
      <c r="AI190" s="10">
        <v>2.1501460288841798</v>
      </c>
      <c r="AJ190" s="10">
        <v>-22.068141001779701</v>
      </c>
      <c r="AK190" s="10">
        <v>2.9192999999999998</v>
      </c>
      <c r="AL190" s="10">
        <v>0.10964174127098289</v>
      </c>
      <c r="AM190" s="10">
        <v>0.69465766272966445</v>
      </c>
      <c r="AN190" s="10">
        <f t="shared" si="313"/>
        <v>3.7557545052232695E-2</v>
      </c>
      <c r="AO190" s="10">
        <f t="shared" si="314"/>
        <v>0.23795350348702241</v>
      </c>
      <c r="AP190" s="10">
        <f t="shared" si="315"/>
        <v>0.6243818036834099</v>
      </c>
      <c r="AQ190" s="10">
        <f t="shared" si="316"/>
        <v>3.955898541648192</v>
      </c>
      <c r="AR190" s="10">
        <f t="shared" si="317"/>
        <v>0.16467294921952366</v>
      </c>
      <c r="AS190" s="10">
        <f t="shared" si="318"/>
        <v>1.043319129134527</v>
      </c>
      <c r="AT190" s="10">
        <f t="shared" si="319"/>
        <v>52.58328410838017</v>
      </c>
      <c r="AU190" s="10">
        <f t="shared" si="320"/>
        <v>4.1081274880094307</v>
      </c>
      <c r="AV190" s="10">
        <f t="shared" si="321"/>
        <v>6.715372043359949E-2</v>
      </c>
      <c r="AW190" s="10">
        <f t="shared" si="322"/>
        <v>0.95836585831754628</v>
      </c>
    </row>
    <row r="191" spans="1:49" s="1" customFormat="1" x14ac:dyDescent="0.2">
      <c r="A191" s="9" t="s">
        <v>208</v>
      </c>
      <c r="B191" s="9">
        <v>126</v>
      </c>
      <c r="C191" s="14">
        <v>43227</v>
      </c>
      <c r="D191" s="9">
        <v>2018</v>
      </c>
      <c r="E191" s="9">
        <v>5</v>
      </c>
      <c r="F191" s="9">
        <v>7</v>
      </c>
      <c r="G191" s="9">
        <v>1</v>
      </c>
      <c r="H191" s="9">
        <v>62</v>
      </c>
      <c r="I191" s="9" t="s">
        <v>362</v>
      </c>
      <c r="J191" s="9" t="s">
        <v>363</v>
      </c>
      <c r="K191" s="1">
        <v>1</v>
      </c>
      <c r="L191" s="9" t="s">
        <v>364</v>
      </c>
      <c r="M191" s="9">
        <v>2</v>
      </c>
      <c r="N191" s="22">
        <v>0.47500000000000003</v>
      </c>
      <c r="O191" s="22">
        <v>0.48541666666666666</v>
      </c>
      <c r="P191" s="27">
        <v>1.04166666666666E-2</v>
      </c>
      <c r="Q191" s="9">
        <v>351.52534542534499</v>
      </c>
      <c r="R191" s="9">
        <v>136</v>
      </c>
      <c r="S191" s="9">
        <v>0.5</v>
      </c>
      <c r="T191" s="9" t="s">
        <v>365</v>
      </c>
      <c r="U191" s="9" t="s">
        <v>54</v>
      </c>
      <c r="V191" s="9">
        <v>0.1215</v>
      </c>
      <c r="W191" s="9">
        <v>2.5899999999999799E-3</v>
      </c>
      <c r="X191" s="9">
        <v>6.912730565870591E-4</v>
      </c>
      <c r="Y191" s="9">
        <v>9.4013135695840036E-2</v>
      </c>
      <c r="Z191" s="9">
        <v>1.473577956016847E-2</v>
      </c>
      <c r="AA191" s="9">
        <v>2.0040660201829117</v>
      </c>
      <c r="AB191" s="9">
        <v>3.8045759865659101</v>
      </c>
      <c r="AC191" s="1">
        <v>20.4813108038914</v>
      </c>
      <c r="AD191" s="9">
        <f t="shared" si="222"/>
        <v>5.3833359817786839</v>
      </c>
      <c r="AE191" s="9">
        <v>3.0180808110944054E-3</v>
      </c>
      <c r="AF191" s="9">
        <v>0.41045899030883914</v>
      </c>
      <c r="AG191" s="9">
        <v>5.6063393057945729E-4</v>
      </c>
      <c r="AH191" s="9">
        <v>7.6246214558806188E-2</v>
      </c>
      <c r="AI191" s="9">
        <v>10.1246844322344</v>
      </c>
      <c r="AJ191" s="9">
        <v>-22.9236938190624</v>
      </c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spans="1:49" s="1" customFormat="1" x14ac:dyDescent="0.2">
      <c r="A192" s="9" t="s">
        <v>208</v>
      </c>
      <c r="B192" s="9">
        <v>126</v>
      </c>
      <c r="C192" s="14">
        <v>43227</v>
      </c>
      <c r="D192" s="9">
        <v>2018</v>
      </c>
      <c r="E192" s="9">
        <v>5</v>
      </c>
      <c r="F192" s="9">
        <v>7</v>
      </c>
      <c r="G192" s="9">
        <v>1</v>
      </c>
      <c r="H192" s="9">
        <v>62</v>
      </c>
      <c r="I192" s="9" t="s">
        <v>362</v>
      </c>
      <c r="J192" s="9" t="s">
        <v>363</v>
      </c>
      <c r="K192" s="1">
        <v>1</v>
      </c>
      <c r="L192" s="9" t="s">
        <v>364</v>
      </c>
      <c r="M192" s="9">
        <v>2</v>
      </c>
      <c r="N192" s="22">
        <v>0.47500000000000003</v>
      </c>
      <c r="O192" s="22">
        <v>0.48541666666666666</v>
      </c>
      <c r="P192" s="27">
        <v>1.04166666666666E-2</v>
      </c>
      <c r="Q192" s="9">
        <v>351.52534542534499</v>
      </c>
      <c r="R192" s="9">
        <v>136</v>
      </c>
      <c r="S192" s="9">
        <v>0.5</v>
      </c>
      <c r="T192" s="9" t="s">
        <v>366</v>
      </c>
      <c r="U192" s="9" t="s">
        <v>56</v>
      </c>
      <c r="V192" s="9">
        <v>0.68922000000000005</v>
      </c>
      <c r="W192" s="9">
        <v>0.16913</v>
      </c>
      <c r="X192" s="9">
        <v>3.9213104202545914E-3</v>
      </c>
      <c r="Y192" s="9">
        <v>0.53329821715462444</v>
      </c>
      <c r="Z192" s="9">
        <v>0.96226347374954169</v>
      </c>
      <c r="AA192" s="9">
        <v>130.86783242993766</v>
      </c>
      <c r="AB192" s="9">
        <v>8.6068654680465393</v>
      </c>
      <c r="AC192" s="1">
        <v>33.598435508341403</v>
      </c>
      <c r="AD192" s="9">
        <f t="shared" si="222"/>
        <v>3.903678480054956</v>
      </c>
      <c r="AE192" s="9">
        <v>0.32330547264806547</v>
      </c>
      <c r="AF192" s="9">
        <v>43.969544280136901</v>
      </c>
      <c r="AG192" s="9">
        <v>8.282072263377438E-2</v>
      </c>
      <c r="AH192" s="9">
        <v>11.263618278193317</v>
      </c>
      <c r="AI192" s="9">
        <v>3.84852278312409</v>
      </c>
      <c r="AJ192" s="9">
        <v>-19.787395737181399</v>
      </c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spans="1:49" s="1" customFormat="1" x14ac:dyDescent="0.2">
      <c r="A193" s="9" t="s">
        <v>208</v>
      </c>
      <c r="B193" s="9">
        <v>126</v>
      </c>
      <c r="C193" s="14">
        <v>43227</v>
      </c>
      <c r="D193" s="9">
        <v>2018</v>
      </c>
      <c r="E193" s="9">
        <v>5</v>
      </c>
      <c r="F193" s="9">
        <v>7</v>
      </c>
      <c r="G193" s="9">
        <v>1</v>
      </c>
      <c r="H193" s="9">
        <v>62</v>
      </c>
      <c r="I193" s="9" t="s">
        <v>362</v>
      </c>
      <c r="J193" s="9" t="s">
        <v>363</v>
      </c>
      <c r="K193" s="1">
        <v>1</v>
      </c>
      <c r="L193" s="9" t="s">
        <v>364</v>
      </c>
      <c r="M193" s="9">
        <v>2</v>
      </c>
      <c r="N193" s="22">
        <v>0.47500000000000003</v>
      </c>
      <c r="O193" s="22">
        <v>0.48541666666666666</v>
      </c>
      <c r="P193" s="27">
        <v>1.04166666666666E-2</v>
      </c>
      <c r="Q193" s="9">
        <v>351.52534542534499</v>
      </c>
      <c r="R193" s="9">
        <v>136</v>
      </c>
      <c r="S193" s="9">
        <v>0.5</v>
      </c>
      <c r="T193" s="9" t="s">
        <v>367</v>
      </c>
      <c r="U193" s="9" t="s">
        <v>58</v>
      </c>
      <c r="V193" s="9">
        <v>2.8798599999999999</v>
      </c>
      <c r="W193" s="9">
        <v>0.41007861602460499</v>
      </c>
      <c r="X193" s="9">
        <v>1.6384935183068376E-2</v>
      </c>
      <c r="Y193" s="9">
        <v>2.2283511848972992</v>
      </c>
      <c r="Z193" s="9">
        <v>2.3331382579450177</v>
      </c>
      <c r="AA193" s="9">
        <v>317.3068030805224</v>
      </c>
      <c r="AB193" s="9">
        <v>8.7661624116332693</v>
      </c>
      <c r="AC193" s="1">
        <v>37.901333335206402</v>
      </c>
      <c r="AD193" s="9">
        <f t="shared" si="222"/>
        <v>4.3235946991934417</v>
      </c>
      <c r="AE193" s="9">
        <v>0.88429050831496891</v>
      </c>
      <c r="AF193" s="9">
        <v>120.26350913083577</v>
      </c>
      <c r="AG193" s="9">
        <v>0.2045266889794114</v>
      </c>
      <c r="AH193" s="9">
        <v>27.815629701199949</v>
      </c>
      <c r="AI193" s="9">
        <v>3.50821618652631</v>
      </c>
      <c r="AJ193" s="9">
        <v>-20.073182457063599</v>
      </c>
      <c r="AK193" s="9">
        <v>0.90627000000000002</v>
      </c>
      <c r="AL193" s="9">
        <v>1.4822291718996836</v>
      </c>
      <c r="AM193" s="9">
        <v>0.72220419556590731</v>
      </c>
      <c r="AN193" s="9">
        <f t="shared" ref="AN193:AN195" si="323">AL193/AK193</f>
        <v>1.6355271297733387</v>
      </c>
      <c r="AO193" s="9">
        <f t="shared" ref="AO193:AO195" si="324">AM193/AK193</f>
        <v>0.79689738771658258</v>
      </c>
      <c r="AP193" s="9">
        <f t="shared" ref="AP193:AP195" si="325">AN193*V193/AK193/S193</f>
        <v>10.394450130643289</v>
      </c>
      <c r="AQ193" s="9">
        <f t="shared" ref="AQ193:AQ195" si="326">AO193*V193/AK193/S193</f>
        <v>5.0646118948866841</v>
      </c>
      <c r="AR193" s="9">
        <f t="shared" ref="AR193:AR195" si="327">AP193/Q193*R193</f>
        <v>4.0214602906000403</v>
      </c>
      <c r="AS193" s="9">
        <f t="shared" ref="AS193:AS195" si="328">AQ193/Q193*R193</f>
        <v>1.9594240548178903</v>
      </c>
      <c r="AT193" s="9">
        <f t="shared" ref="AT193:AT195" si="329">AS193*2.1*24</f>
        <v>98.75497236282169</v>
      </c>
      <c r="AU193" s="9">
        <f t="shared" ref="AU193:AU195" si="330">AT193/Y193</f>
        <v>44.317508403583673</v>
      </c>
      <c r="AV193" s="9">
        <f t="shared" ref="AV193:AV195" si="331">AT193/AA193</f>
        <v>0.31122866388011483</v>
      </c>
      <c r="AW193" s="9">
        <f t="shared" ref="AW193:AW195" si="332">AT193/AF193</f>
        <v>0.82115492119380329</v>
      </c>
    </row>
    <row r="194" spans="1:49" s="1" customFormat="1" x14ac:dyDescent="0.2">
      <c r="A194" s="9" t="s">
        <v>208</v>
      </c>
      <c r="B194" s="9">
        <v>126</v>
      </c>
      <c r="C194" s="14">
        <v>43227</v>
      </c>
      <c r="D194" s="9">
        <v>2018</v>
      </c>
      <c r="E194" s="9">
        <v>5</v>
      </c>
      <c r="F194" s="9">
        <v>7</v>
      </c>
      <c r="G194" s="9">
        <v>1</v>
      </c>
      <c r="H194" s="9">
        <v>62</v>
      </c>
      <c r="I194" s="9" t="s">
        <v>362</v>
      </c>
      <c r="J194" s="9" t="s">
        <v>363</v>
      </c>
      <c r="K194" s="1">
        <v>1</v>
      </c>
      <c r="L194" s="9" t="s">
        <v>364</v>
      </c>
      <c r="M194" s="9">
        <v>2</v>
      </c>
      <c r="N194" s="22">
        <v>0.47500000000000003</v>
      </c>
      <c r="O194" s="22">
        <v>0.48541666666666666</v>
      </c>
      <c r="P194" s="27">
        <v>1.04166666666666E-2</v>
      </c>
      <c r="Q194" s="9">
        <v>351.52534542534499</v>
      </c>
      <c r="R194" s="9">
        <v>136</v>
      </c>
      <c r="S194" s="9">
        <v>0.5</v>
      </c>
      <c r="T194" s="9" t="s">
        <v>368</v>
      </c>
      <c r="U194" s="9" t="s">
        <v>60</v>
      </c>
      <c r="V194" s="9">
        <v>1.23325</v>
      </c>
      <c r="W194" s="9">
        <v>0.47290814988100399</v>
      </c>
      <c r="X194" s="9">
        <v>7.0165637616130911E-3</v>
      </c>
      <c r="Y194" s="9">
        <v>0.95425267157938043</v>
      </c>
      <c r="Z194" s="9">
        <v>2.690606273688664</v>
      </c>
      <c r="AA194" s="9">
        <v>365.92245322165832</v>
      </c>
      <c r="AB194" s="9">
        <v>8.9753017664452308</v>
      </c>
      <c r="AC194" s="1">
        <v>38.457125552752998</v>
      </c>
      <c r="AD194" s="9">
        <f t="shared" si="222"/>
        <v>4.2847724292154217</v>
      </c>
      <c r="AE194" s="9">
        <v>1.0347298328026984</v>
      </c>
      <c r="AF194" s="9">
        <v>140.72325726116696</v>
      </c>
      <c r="AG194" s="9">
        <v>0.24149003241046485</v>
      </c>
      <c r="AH194" s="9">
        <v>32.842644407823222</v>
      </c>
      <c r="AI194" s="9">
        <v>2.8790818533757498</v>
      </c>
      <c r="AJ194" s="9">
        <v>-20.324700279042698</v>
      </c>
      <c r="AK194" s="9">
        <v>0.30315999999999993</v>
      </c>
      <c r="AL194" s="9">
        <v>0.27319949726401266</v>
      </c>
      <c r="AM194" s="9">
        <v>0.22555509650863348</v>
      </c>
      <c r="AN194" s="9">
        <f t="shared" si="323"/>
        <v>0.90117263908171497</v>
      </c>
      <c r="AO194" s="9">
        <f t="shared" si="324"/>
        <v>0.74401338075152901</v>
      </c>
      <c r="AP194" s="9">
        <f t="shared" si="325"/>
        <v>7.331911579017846</v>
      </c>
      <c r="AQ194" s="9">
        <f t="shared" si="326"/>
        <v>6.0532689128633281</v>
      </c>
      <c r="AR194" s="9">
        <f t="shared" si="327"/>
        <v>2.8366090460415867</v>
      </c>
      <c r="AS194" s="9">
        <f t="shared" si="328"/>
        <v>2.3419209535326342</v>
      </c>
      <c r="AT194" s="9">
        <f t="shared" si="329"/>
        <v>118.03281605804476</v>
      </c>
      <c r="AU194" s="9">
        <f t="shared" si="330"/>
        <v>123.69136558212516</v>
      </c>
      <c r="AV194" s="9">
        <f t="shared" si="331"/>
        <v>0.32256237631459617</v>
      </c>
      <c r="AW194" s="9">
        <f t="shared" si="332"/>
        <v>0.83875841389166239</v>
      </c>
    </row>
    <row r="195" spans="1:49" s="1" customFormat="1" x14ac:dyDescent="0.2">
      <c r="A195" s="9" t="s">
        <v>208</v>
      </c>
      <c r="B195" s="9">
        <v>126</v>
      </c>
      <c r="C195" s="14">
        <v>43227</v>
      </c>
      <c r="D195" s="9">
        <v>2018</v>
      </c>
      <c r="E195" s="9">
        <v>5</v>
      </c>
      <c r="F195" s="9">
        <v>7</v>
      </c>
      <c r="G195" s="9">
        <v>1</v>
      </c>
      <c r="H195" s="9">
        <v>62</v>
      </c>
      <c r="I195" s="9" t="s">
        <v>362</v>
      </c>
      <c r="J195" s="9" t="s">
        <v>363</v>
      </c>
      <c r="K195" s="1">
        <v>1</v>
      </c>
      <c r="L195" s="9" t="s">
        <v>364</v>
      </c>
      <c r="M195" s="9">
        <v>2</v>
      </c>
      <c r="N195" s="22">
        <v>0.47500000000000003</v>
      </c>
      <c r="O195" s="22">
        <v>0.48541666666666666</v>
      </c>
      <c r="P195" s="27">
        <v>1.04166666666666E-2</v>
      </c>
      <c r="Q195" s="9">
        <v>351.52534542534499</v>
      </c>
      <c r="R195" s="9">
        <v>136</v>
      </c>
      <c r="S195" s="9">
        <v>0.5</v>
      </c>
      <c r="T195" s="9" t="s">
        <v>369</v>
      </c>
      <c r="U195" s="9" t="s">
        <v>62</v>
      </c>
      <c r="V195" s="9">
        <v>1.0683400000000001</v>
      </c>
      <c r="W195" s="9">
        <v>0.41074999770042298</v>
      </c>
      <c r="X195" s="9">
        <v>6.0783099364133232E-3</v>
      </c>
      <c r="Y195" s="9">
        <v>0.82665015135221198</v>
      </c>
      <c r="Z195" s="9">
        <v>2.3369580773950527</v>
      </c>
      <c r="AA195" s="9">
        <v>317.82629852572717</v>
      </c>
      <c r="AB195" s="9">
        <v>7.5877932907771308</v>
      </c>
      <c r="AC195" s="1">
        <v>35.015035420712898</v>
      </c>
      <c r="AD195" s="9">
        <f t="shared" ref="AD195:AD214" si="333">AC195/AB195</f>
        <v>4.6146533094507518</v>
      </c>
      <c r="AE195" s="9">
        <v>0.8182866985670888</v>
      </c>
      <c r="AF195" s="9">
        <v>111.28699100512409</v>
      </c>
      <c r="AG195" s="9">
        <v>0.17732354820485599</v>
      </c>
      <c r="AH195" s="9">
        <v>24.116002555860419</v>
      </c>
      <c r="AI195" s="9">
        <v>2.2000953688309202</v>
      </c>
      <c r="AJ195" s="9">
        <v>-20.076122038373601</v>
      </c>
      <c r="AK195" s="9">
        <v>0.48896000000000001</v>
      </c>
      <c r="AL195" s="9">
        <v>0.77398027759426646</v>
      </c>
      <c r="AM195" s="9">
        <v>0.42229675635594133</v>
      </c>
      <c r="AN195" s="9">
        <f t="shared" si="323"/>
        <v>1.5829112352631431</v>
      </c>
      <c r="AO195" s="9">
        <f t="shared" si="324"/>
        <v>0.86366319608135911</v>
      </c>
      <c r="AP195" s="9">
        <f t="shared" si="325"/>
        <v>6.9170786529819477</v>
      </c>
      <c r="AQ195" s="9">
        <f t="shared" si="326"/>
        <v>3.7740753390934199</v>
      </c>
      <c r="AR195" s="9">
        <f t="shared" si="327"/>
        <v>2.676116271693787</v>
      </c>
      <c r="AS195" s="9">
        <f t="shared" si="328"/>
        <v>1.4601343908663094</v>
      </c>
      <c r="AT195" s="9">
        <f t="shared" si="329"/>
        <v>73.59077329966199</v>
      </c>
      <c r="AU195" s="9">
        <f t="shared" si="330"/>
        <v>89.022875250532763</v>
      </c>
      <c r="AV195" s="9">
        <f t="shared" si="331"/>
        <v>0.23154400262351171</v>
      </c>
      <c r="AW195" s="9">
        <f t="shared" si="332"/>
        <v>0.6612702224671847</v>
      </c>
    </row>
    <row r="196" spans="1:49" s="2" customFormat="1" x14ac:dyDescent="0.2">
      <c r="A196" s="10" t="s">
        <v>208</v>
      </c>
      <c r="B196" s="10">
        <v>127</v>
      </c>
      <c r="C196" s="13">
        <v>43228</v>
      </c>
      <c r="D196" s="10">
        <v>2018</v>
      </c>
      <c r="E196" s="10">
        <v>5</v>
      </c>
      <c r="F196" s="10">
        <v>8</v>
      </c>
      <c r="G196" s="10">
        <v>1</v>
      </c>
      <c r="H196" s="10">
        <v>67</v>
      </c>
      <c r="I196" s="10" t="s">
        <v>370</v>
      </c>
      <c r="J196" s="10" t="s">
        <v>371</v>
      </c>
      <c r="K196" s="2">
        <v>2</v>
      </c>
      <c r="L196" s="10" t="s">
        <v>372</v>
      </c>
      <c r="M196" s="10">
        <v>2</v>
      </c>
      <c r="N196" s="23">
        <v>1.2499999999999999E-2</v>
      </c>
      <c r="O196" s="23">
        <v>2.2916666666666669E-2</v>
      </c>
      <c r="P196" s="28">
        <v>1.0416666666666701E-2</v>
      </c>
      <c r="Q196" s="10">
        <v>403.75151045151</v>
      </c>
      <c r="R196" s="10">
        <v>136.9</v>
      </c>
      <c r="S196" s="10">
        <v>0.5</v>
      </c>
      <c r="T196" s="10" t="s">
        <v>373</v>
      </c>
      <c r="U196" s="10" t="s">
        <v>54</v>
      </c>
      <c r="V196" s="10">
        <v>0.48624000000000001</v>
      </c>
      <c r="W196" s="10">
        <v>4.9689999999999998E-2</v>
      </c>
      <c r="X196" s="10">
        <v>2.4086101842999631E-3</v>
      </c>
      <c r="Y196" s="10">
        <v>0.32973873423066496</v>
      </c>
      <c r="Z196" s="10">
        <v>0.24614149403147656</v>
      </c>
      <c r="AA196" s="10">
        <v>33.696770532909142</v>
      </c>
      <c r="AB196" s="10">
        <v>6.79753595065264</v>
      </c>
      <c r="AC196" s="2">
        <v>29.2170938002178</v>
      </c>
      <c r="AD196" s="10">
        <f t="shared" si="333"/>
        <v>4.2981889338022006</v>
      </c>
      <c r="AE196" s="10">
        <v>7.1915391192433994E-2</v>
      </c>
      <c r="AF196" s="10">
        <v>9.8452170542442143</v>
      </c>
      <c r="AG196" s="10">
        <v>1.673155654626314E-2</v>
      </c>
      <c r="AH196" s="10">
        <v>2.290550091183424</v>
      </c>
      <c r="AI196" s="10">
        <v>4.04862246193718</v>
      </c>
      <c r="AJ196" s="10">
        <v>-16.2572039760419</v>
      </c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:49" s="2" customFormat="1" x14ac:dyDescent="0.2">
      <c r="A197" s="10" t="s">
        <v>208</v>
      </c>
      <c r="B197" s="10">
        <v>127</v>
      </c>
      <c r="C197" s="13">
        <v>43228</v>
      </c>
      <c r="D197" s="10">
        <v>2018</v>
      </c>
      <c r="E197" s="10">
        <v>5</v>
      </c>
      <c r="F197" s="10">
        <v>8</v>
      </c>
      <c r="G197" s="10">
        <v>1</v>
      </c>
      <c r="H197" s="10">
        <v>67</v>
      </c>
      <c r="I197" s="10" t="s">
        <v>370</v>
      </c>
      <c r="J197" s="10" t="s">
        <v>371</v>
      </c>
      <c r="K197" s="2">
        <v>2</v>
      </c>
      <c r="L197" s="10" t="s">
        <v>372</v>
      </c>
      <c r="M197" s="10">
        <v>2</v>
      </c>
      <c r="N197" s="23">
        <v>1.2499999999999999E-2</v>
      </c>
      <c r="O197" s="23">
        <v>2.2916666666666669E-2</v>
      </c>
      <c r="P197" s="28">
        <v>1.0416666666666701E-2</v>
      </c>
      <c r="Q197" s="10">
        <v>403.75151045151</v>
      </c>
      <c r="R197" s="10">
        <v>136.9</v>
      </c>
      <c r="S197" s="10">
        <v>0.5</v>
      </c>
      <c r="T197" s="10" t="s">
        <v>374</v>
      </c>
      <c r="U197" s="10" t="s">
        <v>56</v>
      </c>
      <c r="V197" s="10">
        <v>4.5630100000000002</v>
      </c>
      <c r="W197" s="10">
        <v>0.488575267877494</v>
      </c>
      <c r="X197" s="10">
        <v>2.2603060951510726E-2</v>
      </c>
      <c r="Y197" s="10">
        <v>3.0943590442618185</v>
      </c>
      <c r="Z197" s="10">
        <v>2.4201780314388257</v>
      </c>
      <c r="AA197" s="10">
        <v>331.32237250397526</v>
      </c>
      <c r="AB197" s="10">
        <v>7.8749092341205902</v>
      </c>
      <c r="AC197" s="2">
        <v>32.377281507919697</v>
      </c>
      <c r="AD197" s="10">
        <f t="shared" si="333"/>
        <v>4.1114482142390489</v>
      </c>
      <c r="AE197" s="10">
        <v>0.7835878542317779</v>
      </c>
      <c r="AF197" s="10">
        <v>107.2731772443304</v>
      </c>
      <c r="AG197" s="10">
        <v>0.19058682327993401</v>
      </c>
      <c r="AH197" s="10">
        <v>26.091336107022968</v>
      </c>
      <c r="AI197" s="10">
        <v>4.0403868896604296</v>
      </c>
      <c r="AJ197" s="10">
        <v>-19.8269468966893</v>
      </c>
      <c r="AK197" s="10">
        <v>1.22865</v>
      </c>
      <c r="AL197" s="10">
        <v>0.85805857444966838</v>
      </c>
      <c r="AM197" s="10">
        <v>0.67187409752941629</v>
      </c>
      <c r="AN197" s="10">
        <f t="shared" ref="AN197:AN200" si="334">AL197/AK197</f>
        <v>0.69837510637664779</v>
      </c>
      <c r="AO197" s="10">
        <f t="shared" ref="AO197:AO200" si="335">AM197/AK197</f>
        <v>0.54683929315054436</v>
      </c>
      <c r="AP197" s="10">
        <f t="shared" ref="AP197:AP200" si="336">AN197*V197/AK197/S197</f>
        <v>5.1873073603511299</v>
      </c>
      <c r="AQ197" s="10">
        <f t="shared" ref="AQ197:AQ200" si="337">AO197*V197/AK197/S197</f>
        <v>4.0617477117793763</v>
      </c>
      <c r="AR197" s="10">
        <f t="shared" ref="AR197:AR200" si="338">AP197/Q197*R197</f>
        <v>1.7588599899921784</v>
      </c>
      <c r="AS197" s="10">
        <f t="shared" ref="AS197:AS200" si="339">AQ197/Q197*R197</f>
        <v>1.3772165486657117</v>
      </c>
      <c r="AT197" s="10">
        <f t="shared" ref="AT197:AT200" si="340">AS197*2.1*24</f>
        <v>69.411714052751876</v>
      </c>
      <c r="AU197" s="10">
        <f t="shared" ref="AU197:AU200" si="341">AT197/Y197</f>
        <v>22.431693626978745</v>
      </c>
      <c r="AV197" s="10">
        <f t="shared" ref="AV197:AV200" si="342">AT197/AA197</f>
        <v>0.20949902515840238</v>
      </c>
      <c r="AW197" s="10">
        <f t="shared" ref="AW197:AW200" si="343">AT197/AF197</f>
        <v>0.64705563716693615</v>
      </c>
    </row>
    <row r="198" spans="1:49" s="2" customFormat="1" x14ac:dyDescent="0.2">
      <c r="A198" s="10" t="s">
        <v>208</v>
      </c>
      <c r="B198" s="10">
        <v>127</v>
      </c>
      <c r="C198" s="13">
        <v>43228</v>
      </c>
      <c r="D198" s="10">
        <v>2018</v>
      </c>
      <c r="E198" s="10">
        <v>5</v>
      </c>
      <c r="F198" s="10">
        <v>8</v>
      </c>
      <c r="G198" s="10">
        <v>1</v>
      </c>
      <c r="H198" s="10">
        <v>67</v>
      </c>
      <c r="I198" s="10" t="s">
        <v>370</v>
      </c>
      <c r="J198" s="10" t="s">
        <v>371</v>
      </c>
      <c r="K198" s="2">
        <v>2</v>
      </c>
      <c r="L198" s="10" t="s">
        <v>372</v>
      </c>
      <c r="M198" s="10">
        <v>2</v>
      </c>
      <c r="N198" s="23">
        <v>1.2499999999999999E-2</v>
      </c>
      <c r="O198" s="23">
        <v>2.2916666666666669E-2</v>
      </c>
      <c r="P198" s="28">
        <v>1.0416666666666701E-2</v>
      </c>
      <c r="Q198" s="10">
        <v>403.75151045151</v>
      </c>
      <c r="R198" s="10">
        <v>136.9</v>
      </c>
      <c r="S198" s="10">
        <v>0.5</v>
      </c>
      <c r="T198" s="10" t="s">
        <v>375</v>
      </c>
      <c r="U198" s="10" t="s">
        <v>58</v>
      </c>
      <c r="V198" s="10">
        <v>2.8574700000000002</v>
      </c>
      <c r="W198" s="10">
        <v>0.36251179318187399</v>
      </c>
      <c r="X198" s="10">
        <v>1.4154597201652715E-2</v>
      </c>
      <c r="Y198" s="10">
        <v>1.9377643569062568</v>
      </c>
      <c r="Z198" s="10">
        <v>1.79571733503353</v>
      </c>
      <c r="AA198" s="10">
        <v>245.83370316609026</v>
      </c>
      <c r="AB198" s="10">
        <v>9.6610702023981592</v>
      </c>
      <c r="AC198" s="2">
        <v>39.696942146693097</v>
      </c>
      <c r="AD198" s="10">
        <f t="shared" si="333"/>
        <v>4.1089590816594166</v>
      </c>
      <c r="AE198" s="10">
        <v>0.71284487160639953</v>
      </c>
      <c r="AF198" s="10">
        <v>97.588462922916094</v>
      </c>
      <c r="AG198" s="10">
        <v>0.17348551237422269</v>
      </c>
      <c r="AH198" s="10">
        <v>23.750166644031086</v>
      </c>
      <c r="AI198" s="10">
        <v>3.9564233611470501</v>
      </c>
      <c r="AJ198" s="10">
        <v>-20.223641012983901</v>
      </c>
      <c r="AK198" s="10">
        <v>0.83492000000000011</v>
      </c>
      <c r="AL198" s="10">
        <v>0.80595980188849525</v>
      </c>
      <c r="AM198" s="10">
        <v>0.59208630293268982</v>
      </c>
      <c r="AN198" s="10">
        <f t="shared" si="334"/>
        <v>0.96531380478188944</v>
      </c>
      <c r="AO198" s="10">
        <f t="shared" si="335"/>
        <v>0.70915333556830562</v>
      </c>
      <c r="AP198" s="10">
        <f t="shared" si="336"/>
        <v>6.6074719440188412</v>
      </c>
      <c r="AQ198" s="10">
        <f t="shared" si="337"/>
        <v>4.8540803473060077</v>
      </c>
      <c r="AR198" s="10">
        <f t="shared" si="338"/>
        <v>2.240395108676172</v>
      </c>
      <c r="AS198" s="10">
        <f t="shared" si="339"/>
        <v>1.6458727270222828</v>
      </c>
      <c r="AT198" s="10">
        <f t="shared" si="340"/>
        <v>82.951985441923057</v>
      </c>
      <c r="AU198" s="10">
        <f t="shared" si="341"/>
        <v>42.808087137261772</v>
      </c>
      <c r="AV198" s="10">
        <f t="shared" si="342"/>
        <v>0.33743129755434309</v>
      </c>
      <c r="AW198" s="10">
        <f t="shared" si="343"/>
        <v>0.85001836239029394</v>
      </c>
    </row>
    <row r="199" spans="1:49" s="2" customFormat="1" x14ac:dyDescent="0.2">
      <c r="A199" s="10" t="s">
        <v>208</v>
      </c>
      <c r="B199" s="10">
        <v>127</v>
      </c>
      <c r="C199" s="13">
        <v>43228</v>
      </c>
      <c r="D199" s="10">
        <v>2018</v>
      </c>
      <c r="E199" s="10">
        <v>5</v>
      </c>
      <c r="F199" s="10">
        <v>8</v>
      </c>
      <c r="G199" s="10">
        <v>1</v>
      </c>
      <c r="H199" s="10">
        <v>67</v>
      </c>
      <c r="I199" s="10" t="s">
        <v>370</v>
      </c>
      <c r="J199" s="10" t="s">
        <v>371</v>
      </c>
      <c r="K199" s="2">
        <v>2</v>
      </c>
      <c r="L199" s="10" t="s">
        <v>372</v>
      </c>
      <c r="M199" s="10">
        <v>2</v>
      </c>
      <c r="N199" s="23">
        <v>1.2499999999999999E-2</v>
      </c>
      <c r="O199" s="23">
        <v>2.2916666666666669E-2</v>
      </c>
      <c r="P199" s="28">
        <v>1.0416666666666701E-2</v>
      </c>
      <c r="Q199" s="10">
        <v>403.75151045151</v>
      </c>
      <c r="R199" s="10">
        <v>136.9</v>
      </c>
      <c r="S199" s="10">
        <v>0.5</v>
      </c>
      <c r="T199" s="10" t="s">
        <v>376</v>
      </c>
      <c r="U199" s="10" t="s">
        <v>60</v>
      </c>
      <c r="V199" s="10">
        <v>1.97244</v>
      </c>
      <c r="W199" s="10">
        <v>0.28591596283751303</v>
      </c>
      <c r="X199" s="10">
        <v>9.7705640669640895E-3</v>
      </c>
      <c r="Y199" s="10">
        <v>1.337590220767384</v>
      </c>
      <c r="Z199" s="10">
        <v>1.4162966846503038</v>
      </c>
      <c r="AA199" s="10">
        <v>193.8910161286266</v>
      </c>
      <c r="AB199" s="10">
        <v>8.9645584435975394</v>
      </c>
      <c r="AC199" s="2">
        <v>39.096341809335598</v>
      </c>
      <c r="AD199" s="10">
        <f t="shared" si="333"/>
        <v>4.3612122175697436</v>
      </c>
      <c r="AE199" s="10">
        <v>0.5537201928651706</v>
      </c>
      <c r="AF199" s="10">
        <v>75.804294403241855</v>
      </c>
      <c r="AG199" s="10">
        <v>0.12696474403021082</v>
      </c>
      <c r="AH199" s="10">
        <v>17.381473457735861</v>
      </c>
      <c r="AI199" s="10">
        <v>3.4370058127627701</v>
      </c>
      <c r="AJ199" s="10">
        <v>-20.523156785998999</v>
      </c>
      <c r="AK199" s="10">
        <v>0.41065000000000002</v>
      </c>
      <c r="AL199" s="10">
        <v>0.3448897279648197</v>
      </c>
      <c r="AM199" s="10">
        <v>0.24485550901445069</v>
      </c>
      <c r="AN199" s="10">
        <f t="shared" si="334"/>
        <v>0.83986296837895946</v>
      </c>
      <c r="AO199" s="10">
        <f t="shared" si="335"/>
        <v>0.59626326315463452</v>
      </c>
      <c r="AP199" s="10">
        <f t="shared" si="336"/>
        <v>8.0680838346494319</v>
      </c>
      <c r="AQ199" s="10">
        <f t="shared" si="337"/>
        <v>5.7279606028332015</v>
      </c>
      <c r="AR199" s="10">
        <f t="shared" si="338"/>
        <v>2.7356446932627851</v>
      </c>
      <c r="AS199" s="10">
        <f t="shared" si="339"/>
        <v>1.94217925191401</v>
      </c>
      <c r="AT199" s="10">
        <f t="shared" si="340"/>
        <v>97.885834296466101</v>
      </c>
      <c r="AU199" s="10">
        <f t="shared" si="341"/>
        <v>73.180734111758369</v>
      </c>
      <c r="AV199" s="10">
        <f t="shared" si="342"/>
        <v>0.50484976689961225</v>
      </c>
      <c r="AW199" s="10">
        <f t="shared" si="343"/>
        <v>1.2912966879654764</v>
      </c>
    </row>
    <row r="200" spans="1:49" s="2" customFormat="1" x14ac:dyDescent="0.2">
      <c r="A200" s="10" t="s">
        <v>208</v>
      </c>
      <c r="B200" s="10">
        <v>127</v>
      </c>
      <c r="C200" s="13">
        <v>43228</v>
      </c>
      <c r="D200" s="10">
        <v>2018</v>
      </c>
      <c r="E200" s="10">
        <v>5</v>
      </c>
      <c r="F200" s="10">
        <v>8</v>
      </c>
      <c r="G200" s="10">
        <v>1</v>
      </c>
      <c r="H200" s="10">
        <v>67</v>
      </c>
      <c r="I200" s="10" t="s">
        <v>370</v>
      </c>
      <c r="J200" s="10" t="s">
        <v>371</v>
      </c>
      <c r="K200" s="2">
        <v>2</v>
      </c>
      <c r="L200" s="10" t="s">
        <v>372</v>
      </c>
      <c r="M200" s="10">
        <v>2</v>
      </c>
      <c r="N200" s="23">
        <v>1.2499999999999999E-2</v>
      </c>
      <c r="O200" s="23">
        <v>2.2916666666666669E-2</v>
      </c>
      <c r="P200" s="28">
        <v>1.0416666666666701E-2</v>
      </c>
      <c r="Q200" s="10">
        <v>403.75151045151</v>
      </c>
      <c r="R200" s="10">
        <v>136.9</v>
      </c>
      <c r="S200" s="10">
        <v>0.5</v>
      </c>
      <c r="T200" s="10" t="s">
        <v>377</v>
      </c>
      <c r="U200" s="10" t="s">
        <v>62</v>
      </c>
      <c r="V200" s="10">
        <v>1.3074699999999999</v>
      </c>
      <c r="W200" s="10">
        <v>0.13091805542153001</v>
      </c>
      <c r="X200" s="10">
        <v>6.4766073495941771E-3</v>
      </c>
      <c r="Y200" s="10">
        <v>0.88664754615944286</v>
      </c>
      <c r="Z200" s="10">
        <v>0.64850806514693193</v>
      </c>
      <c r="AA200" s="10">
        <v>88.780754118614979</v>
      </c>
      <c r="AB200" s="10">
        <v>8.3185137739019304</v>
      </c>
      <c r="AC200" s="2">
        <v>38.626961717775302</v>
      </c>
      <c r="AD200" s="10">
        <f t="shared" si="333"/>
        <v>4.6434931488556899</v>
      </c>
      <c r="AE200" s="10">
        <v>0.2504989620609907</v>
      </c>
      <c r="AF200" s="10">
        <v>34.293307906149629</v>
      </c>
      <c r="AG200" s="10">
        <v>5.394623272411244E-2</v>
      </c>
      <c r="AH200" s="10">
        <v>7.3852392599309935</v>
      </c>
      <c r="AI200" s="10">
        <v>2.67666727210776</v>
      </c>
      <c r="AJ200" s="10">
        <v>-20.320419146576299</v>
      </c>
      <c r="AK200" s="10">
        <v>0.2297300000000001</v>
      </c>
      <c r="AL200" s="10">
        <v>0.24538114924513732</v>
      </c>
      <c r="AM200" s="10">
        <v>0.14052549497681505</v>
      </c>
      <c r="AN200" s="10">
        <f t="shared" si="334"/>
        <v>1.0681284518571246</v>
      </c>
      <c r="AO200" s="10">
        <f t="shared" si="335"/>
        <v>0.61169849378320196</v>
      </c>
      <c r="AP200" s="10">
        <f t="shared" si="336"/>
        <v>12.158150062679093</v>
      </c>
      <c r="AQ200" s="10">
        <f t="shared" si="337"/>
        <v>6.962760019733798</v>
      </c>
      <c r="AR200" s="10">
        <f t="shared" si="338"/>
        <v>4.1224631995046517</v>
      </c>
      <c r="AS200" s="10">
        <f t="shared" si="339"/>
        <v>2.3608626148187133</v>
      </c>
      <c r="AT200" s="10">
        <f t="shared" si="340"/>
        <v>118.98747578686317</v>
      </c>
      <c r="AU200" s="10">
        <f t="shared" si="341"/>
        <v>134.19929520164268</v>
      </c>
      <c r="AV200" s="10">
        <f t="shared" si="342"/>
        <v>1.3402395256509163</v>
      </c>
      <c r="AW200" s="10">
        <f t="shared" si="343"/>
        <v>3.4696995726541098</v>
      </c>
    </row>
    <row r="201" spans="1:49" s="1" customFormat="1" x14ac:dyDescent="0.2">
      <c r="A201" s="9" t="s">
        <v>208</v>
      </c>
      <c r="B201" s="9">
        <v>127</v>
      </c>
      <c r="C201" s="14">
        <v>43228</v>
      </c>
      <c r="D201" s="9">
        <v>2018</v>
      </c>
      <c r="E201" s="9">
        <v>5</v>
      </c>
      <c r="F201" s="9">
        <v>8</v>
      </c>
      <c r="G201" s="9">
        <v>1</v>
      </c>
      <c r="H201" s="9">
        <v>72</v>
      </c>
      <c r="I201" s="9" t="s">
        <v>378</v>
      </c>
      <c r="J201" s="9" t="s">
        <v>379</v>
      </c>
      <c r="K201" s="1">
        <v>1</v>
      </c>
      <c r="L201" s="9" t="s">
        <v>380</v>
      </c>
      <c r="M201" s="9">
        <v>2</v>
      </c>
      <c r="N201" s="22">
        <v>0.47291666666666665</v>
      </c>
      <c r="O201" s="22">
        <v>0.48472222222222222</v>
      </c>
      <c r="P201" s="27">
        <v>1.18055555555556E-2</v>
      </c>
      <c r="Q201" s="9">
        <v>427.90210670210701</v>
      </c>
      <c r="R201" s="9">
        <v>135.80000000000001</v>
      </c>
      <c r="S201" s="9">
        <v>0.5</v>
      </c>
      <c r="T201" s="9" t="s">
        <v>381</v>
      </c>
      <c r="U201" s="9" t="s">
        <v>54</v>
      </c>
      <c r="V201" s="9">
        <v>0.30574000000000001</v>
      </c>
      <c r="W201" s="9">
        <v>3.5040000000000002E-2</v>
      </c>
      <c r="X201" s="9">
        <v>1.4290184376813423E-3</v>
      </c>
      <c r="Y201" s="9">
        <v>0.19406070383712631</v>
      </c>
      <c r="Z201" s="9">
        <v>0.16377577698814103</v>
      </c>
      <c r="AA201" s="9">
        <v>22.240750514989553</v>
      </c>
      <c r="AB201" s="9">
        <v>10.159344233334901</v>
      </c>
      <c r="AC201" s="1">
        <v>43.8808682851272</v>
      </c>
      <c r="AD201" s="9">
        <f t="shared" si="333"/>
        <v>4.3192618812093242</v>
      </c>
      <c r="AE201" s="9">
        <v>7.1866232983109832E-2</v>
      </c>
      <c r="AF201" s="9">
        <v>9.7594344391063164</v>
      </c>
      <c r="AG201" s="9">
        <v>1.6638544955044132E-2</v>
      </c>
      <c r="AH201" s="9">
        <v>2.2595144048949933</v>
      </c>
      <c r="AI201" s="9">
        <v>5.3237820791302601</v>
      </c>
      <c r="AJ201" s="9">
        <v>-20.457333821278102</v>
      </c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spans="1:49" s="1" customFormat="1" x14ac:dyDescent="0.2">
      <c r="A202" s="9" t="s">
        <v>208</v>
      </c>
      <c r="B202" s="9">
        <v>127</v>
      </c>
      <c r="C202" s="14">
        <v>43228</v>
      </c>
      <c r="D202" s="9">
        <v>2018</v>
      </c>
      <c r="E202" s="9">
        <v>5</v>
      </c>
      <c r="F202" s="9">
        <v>8</v>
      </c>
      <c r="G202" s="9">
        <v>1</v>
      </c>
      <c r="H202" s="9">
        <v>72</v>
      </c>
      <c r="I202" s="9" t="s">
        <v>378</v>
      </c>
      <c r="J202" s="9" t="s">
        <v>379</v>
      </c>
      <c r="K202" s="1">
        <v>1</v>
      </c>
      <c r="L202" s="9" t="s">
        <v>380</v>
      </c>
      <c r="M202" s="9">
        <v>2</v>
      </c>
      <c r="N202" s="22">
        <v>0.47291666666666665</v>
      </c>
      <c r="O202" s="22">
        <v>0.48472222222222222</v>
      </c>
      <c r="P202" s="27">
        <v>1.18055555555556E-2</v>
      </c>
      <c r="Q202" s="9">
        <v>427.90210670210701</v>
      </c>
      <c r="R202" s="9">
        <v>135.80000000000001</v>
      </c>
      <c r="S202" s="9">
        <v>0.5</v>
      </c>
      <c r="T202" s="9" t="s">
        <v>382</v>
      </c>
      <c r="U202" s="9" t="s">
        <v>56</v>
      </c>
      <c r="V202" s="9">
        <v>1.1476200000000001</v>
      </c>
      <c r="W202" s="9">
        <v>0.18622650107665001</v>
      </c>
      <c r="X202" s="9">
        <v>5.363937134335914E-3</v>
      </c>
      <c r="Y202" s="9">
        <v>0.7284226628428172</v>
      </c>
      <c r="Z202" s="9">
        <v>0.87041637869895083</v>
      </c>
      <c r="AA202" s="9">
        <v>118.20254422731753</v>
      </c>
      <c r="AB202" s="9">
        <v>7.41261595069283</v>
      </c>
      <c r="AC202" s="1">
        <v>37.427245547088297</v>
      </c>
      <c r="AD202" s="9">
        <f t="shared" si="333"/>
        <v>5.0491278377358952</v>
      </c>
      <c r="AE202" s="9">
        <v>0.32577287533773031</v>
      </c>
      <c r="AF202" s="9">
        <v>44.239956470863781</v>
      </c>
      <c r="AG202" s="9">
        <v>6.4520623324881329E-2</v>
      </c>
      <c r="AH202" s="9">
        <v>8.7619006475188854</v>
      </c>
      <c r="AI202" s="9">
        <v>4.5585104522659901</v>
      </c>
      <c r="AJ202" s="9">
        <v>-20.8269043000507</v>
      </c>
      <c r="AK202" s="9">
        <v>0.61820000000000008</v>
      </c>
      <c r="AL202" s="9">
        <v>0.32329402437033805</v>
      </c>
      <c r="AM202" s="9">
        <v>0.3719744413314412</v>
      </c>
      <c r="AN202" s="9">
        <f t="shared" ref="AN202:AN205" si="344">AL202/AK202</f>
        <v>0.52296024647417994</v>
      </c>
      <c r="AO202" s="9">
        <f t="shared" ref="AO202:AO205" si="345">AM202/AK202</f>
        <v>0.6017056637519268</v>
      </c>
      <c r="AP202" s="9">
        <f t="shared" ref="AP202:AP205" si="346">AN202*V202/AK202/S202</f>
        <v>1.9416358397240321</v>
      </c>
      <c r="AQ202" s="9">
        <f t="shared" ref="AQ202:AQ205" si="347">AO202*V202/AK202/S202</f>
        <v>2.2340001741668916</v>
      </c>
      <c r="AR202" s="9">
        <f t="shared" ref="AR202:AR205" si="348">AP202/Q202*R202</f>
        <v>0.61620203056884193</v>
      </c>
      <c r="AS202" s="9">
        <f t="shared" ref="AS202:AS205" si="349">AQ202/Q202*R202</f>
        <v>0.70898745040081401</v>
      </c>
      <c r="AT202" s="9">
        <f t="shared" ref="AT202:AT205" si="350">AS202*2.1*24</f>
        <v>35.732967500201028</v>
      </c>
      <c r="AU202" s="9">
        <f t="shared" ref="AU202:AU205" si="351">AT202/Y202</f>
        <v>49.055266019244755</v>
      </c>
      <c r="AV202" s="9">
        <f t="shared" ref="AV202:AV205" si="352">AT202/AA202</f>
        <v>0.30230286271573215</v>
      </c>
      <c r="AW202" s="9">
        <f t="shared" ref="AW202:AW205" si="353">AT202/AF202</f>
        <v>0.80770801670509296</v>
      </c>
    </row>
    <row r="203" spans="1:49" s="1" customFormat="1" x14ac:dyDescent="0.2">
      <c r="A203" s="9" t="s">
        <v>208</v>
      </c>
      <c r="B203" s="9">
        <v>127</v>
      </c>
      <c r="C203" s="14">
        <v>43228</v>
      </c>
      <c r="D203" s="9">
        <v>2018</v>
      </c>
      <c r="E203" s="9">
        <v>5</v>
      </c>
      <c r="F203" s="9">
        <v>8</v>
      </c>
      <c r="G203" s="9">
        <v>1</v>
      </c>
      <c r="H203" s="9">
        <v>72</v>
      </c>
      <c r="I203" s="9" t="s">
        <v>378</v>
      </c>
      <c r="J203" s="9" t="s">
        <v>379</v>
      </c>
      <c r="K203" s="1">
        <v>1</v>
      </c>
      <c r="L203" s="9" t="s">
        <v>380</v>
      </c>
      <c r="M203" s="9">
        <v>2</v>
      </c>
      <c r="N203" s="22">
        <v>0.47291666666666665</v>
      </c>
      <c r="O203" s="22">
        <v>0.48472222222222222</v>
      </c>
      <c r="P203" s="27">
        <v>1.18055555555556E-2</v>
      </c>
      <c r="Q203" s="9">
        <v>427.90210670210701</v>
      </c>
      <c r="R203" s="9">
        <v>135.80000000000001</v>
      </c>
      <c r="S203" s="9">
        <v>0.5</v>
      </c>
      <c r="T203" s="9" t="s">
        <v>383</v>
      </c>
      <c r="U203" s="9" t="s">
        <v>58</v>
      </c>
      <c r="V203" s="9">
        <v>2.6087799999999999</v>
      </c>
      <c r="W203" s="9">
        <v>0.293532822218383</v>
      </c>
      <c r="X203" s="9">
        <v>1.2193349643011487E-2</v>
      </c>
      <c r="Y203" s="9">
        <v>1.65585688152096</v>
      </c>
      <c r="Z203" s="9">
        <v>1.3719625008657974</v>
      </c>
      <c r="AA203" s="9">
        <v>186.31250761757531</v>
      </c>
      <c r="AB203" s="9">
        <v>8.7189730319526308</v>
      </c>
      <c r="AC203" s="1">
        <v>36.5890915919082</v>
      </c>
      <c r="AD203" s="9">
        <f t="shared" si="333"/>
        <v>4.1964909695005677</v>
      </c>
      <c r="AE203" s="9">
        <v>0.50198861604842093</v>
      </c>
      <c r="AF203" s="9">
        <v>68.170054059375573</v>
      </c>
      <c r="AG203" s="9">
        <v>0.11962104045899175</v>
      </c>
      <c r="AH203" s="9">
        <v>16.244537294331082</v>
      </c>
      <c r="AI203" s="9">
        <v>3.7567872144066499</v>
      </c>
      <c r="AJ203" s="9">
        <v>-20.3181185531542</v>
      </c>
      <c r="AK203" s="9">
        <v>0.75662000000000007</v>
      </c>
      <c r="AL203" s="9">
        <v>1.0835108124634429</v>
      </c>
      <c r="AM203" s="9">
        <v>0.67868767051548784</v>
      </c>
      <c r="AN203" s="9">
        <f t="shared" si="344"/>
        <v>1.4320409352957135</v>
      </c>
      <c r="AO203" s="9">
        <f t="shared" si="345"/>
        <v>0.8969993794976181</v>
      </c>
      <c r="AP203" s="9">
        <f t="shared" si="346"/>
        <v>9.8751810715570603</v>
      </c>
      <c r="AQ203" s="9">
        <f t="shared" si="347"/>
        <v>6.1855992208659458</v>
      </c>
      <c r="AR203" s="9">
        <f t="shared" si="348"/>
        <v>3.1340102526091291</v>
      </c>
      <c r="AS203" s="9">
        <f t="shared" si="349"/>
        <v>1.9630760424799265</v>
      </c>
      <c r="AT203" s="9">
        <f t="shared" si="350"/>
        <v>98.939032540988293</v>
      </c>
      <c r="AU203" s="9">
        <f t="shared" si="351"/>
        <v>59.7509565259707</v>
      </c>
      <c r="AV203" s="9">
        <f t="shared" si="352"/>
        <v>0.53103805968878037</v>
      </c>
      <c r="AW203" s="9">
        <f t="shared" si="353"/>
        <v>1.4513562282760284</v>
      </c>
    </row>
    <row r="204" spans="1:49" s="1" customFormat="1" x14ac:dyDescent="0.2">
      <c r="A204" s="9" t="s">
        <v>208</v>
      </c>
      <c r="B204" s="9">
        <v>127</v>
      </c>
      <c r="C204" s="14">
        <v>43228</v>
      </c>
      <c r="D204" s="9">
        <v>2018</v>
      </c>
      <c r="E204" s="9">
        <v>5</v>
      </c>
      <c r="F204" s="9">
        <v>8</v>
      </c>
      <c r="G204" s="9">
        <v>1</v>
      </c>
      <c r="H204" s="9">
        <v>72</v>
      </c>
      <c r="I204" s="9" t="s">
        <v>378</v>
      </c>
      <c r="J204" s="9" t="s">
        <v>379</v>
      </c>
      <c r="K204" s="1">
        <v>1</v>
      </c>
      <c r="L204" s="9" t="s">
        <v>380</v>
      </c>
      <c r="M204" s="9">
        <v>2</v>
      </c>
      <c r="N204" s="22">
        <v>0.47291666666666665</v>
      </c>
      <c r="O204" s="22">
        <v>0.48472222222222222</v>
      </c>
      <c r="P204" s="27">
        <v>1.18055555555556E-2</v>
      </c>
      <c r="Q204" s="9">
        <v>427.90210670210701</v>
      </c>
      <c r="R204" s="9">
        <v>135.80000000000001</v>
      </c>
      <c r="S204" s="9">
        <v>0.5</v>
      </c>
      <c r="T204" s="9" t="s">
        <v>384</v>
      </c>
      <c r="U204" s="9" t="s">
        <v>60</v>
      </c>
      <c r="V204" s="9">
        <v>1.8142</v>
      </c>
      <c r="W204" s="9">
        <v>0.23605716187776499</v>
      </c>
      <c r="X204" s="9">
        <v>8.479509549425954E-3</v>
      </c>
      <c r="Y204" s="9">
        <v>1.1515173968120447</v>
      </c>
      <c r="Z204" s="9">
        <v>1.1033232049128523</v>
      </c>
      <c r="AA204" s="9">
        <v>149.83129122716537</v>
      </c>
      <c r="AB204" s="9">
        <v>8.9044484899407195</v>
      </c>
      <c r="AC204" s="1">
        <v>39.079655571802199</v>
      </c>
      <c r="AD204" s="9">
        <f t="shared" si="333"/>
        <v>4.3887788913541534</v>
      </c>
      <c r="AE204" s="9">
        <v>0.43117490832371208</v>
      </c>
      <c r="AF204" s="9">
        <v>58.553552550360102</v>
      </c>
      <c r="AG204" s="9">
        <v>9.8244846459028021E-2</v>
      </c>
      <c r="AH204" s="9">
        <v>13.341650149136006</v>
      </c>
      <c r="AI204" s="9">
        <v>3.4116812698744998</v>
      </c>
      <c r="AJ204" s="9">
        <v>-20.304071315858302</v>
      </c>
      <c r="AK204" s="9">
        <v>0.41722000000000004</v>
      </c>
      <c r="AL204" s="9">
        <v>0.3492224546612816</v>
      </c>
      <c r="AM204" s="9">
        <v>0.28323596211416802</v>
      </c>
      <c r="AN204" s="9">
        <f t="shared" si="344"/>
        <v>0.83702232553876033</v>
      </c>
      <c r="AO204" s="9">
        <f t="shared" si="345"/>
        <v>0.67886477665061118</v>
      </c>
      <c r="AP204" s="9">
        <f t="shared" si="346"/>
        <v>7.2792574804295995</v>
      </c>
      <c r="AQ204" s="9">
        <f t="shared" si="347"/>
        <v>5.9038228167371587</v>
      </c>
      <c r="AR204" s="9">
        <f t="shared" si="348"/>
        <v>2.3101619514355902</v>
      </c>
      <c r="AS204" s="9">
        <f t="shared" si="349"/>
        <v>1.8736508326448922</v>
      </c>
      <c r="AT204" s="9">
        <f t="shared" si="350"/>
        <v>94.432001965302561</v>
      </c>
      <c r="AU204" s="9">
        <f t="shared" si="351"/>
        <v>82.006578647214425</v>
      </c>
      <c r="AV204" s="9">
        <f t="shared" si="352"/>
        <v>0.63025554403138884</v>
      </c>
      <c r="AW204" s="9">
        <f t="shared" si="353"/>
        <v>1.6127459027201554</v>
      </c>
    </row>
    <row r="205" spans="1:49" s="1" customFormat="1" x14ac:dyDescent="0.2">
      <c r="A205" s="9" t="s">
        <v>208</v>
      </c>
      <c r="B205" s="9">
        <v>127</v>
      </c>
      <c r="C205" s="14">
        <v>43228</v>
      </c>
      <c r="D205" s="9">
        <v>2018</v>
      </c>
      <c r="E205" s="9">
        <v>5</v>
      </c>
      <c r="F205" s="9">
        <v>8</v>
      </c>
      <c r="G205" s="9">
        <v>1</v>
      </c>
      <c r="H205" s="9">
        <v>72</v>
      </c>
      <c r="I205" s="9" t="s">
        <v>378</v>
      </c>
      <c r="J205" s="9" t="s">
        <v>379</v>
      </c>
      <c r="K205" s="1">
        <v>1</v>
      </c>
      <c r="L205" s="9" t="s">
        <v>380</v>
      </c>
      <c r="M205" s="9">
        <v>2</v>
      </c>
      <c r="N205" s="22">
        <v>0.47291666666666665</v>
      </c>
      <c r="O205" s="22">
        <v>0.48472222222222222</v>
      </c>
      <c r="P205" s="27">
        <v>1.18055555555556E-2</v>
      </c>
      <c r="Q205" s="9">
        <v>427.90210670210701</v>
      </c>
      <c r="R205" s="9">
        <v>135.80000000000001</v>
      </c>
      <c r="S205" s="9">
        <v>0.5</v>
      </c>
      <c r="T205" s="9" t="s">
        <v>385</v>
      </c>
      <c r="U205" s="9" t="s">
        <v>62</v>
      </c>
      <c r="V205" s="9">
        <v>1.4357</v>
      </c>
      <c r="W205" s="9">
        <v>0.15777246238772599</v>
      </c>
      <c r="X205" s="9">
        <v>6.7104133282498302E-3</v>
      </c>
      <c r="Y205" s="9">
        <v>0.91127412997632706</v>
      </c>
      <c r="Z205" s="9">
        <v>0.73742316252517348</v>
      </c>
      <c r="AA205" s="9">
        <v>100.14206547091857</v>
      </c>
      <c r="AB205" s="9">
        <v>7.9188851520280501</v>
      </c>
      <c r="AC205" s="1">
        <v>36.253395944657299</v>
      </c>
      <c r="AD205" s="9">
        <f t="shared" si="333"/>
        <v>4.5780934119713423</v>
      </c>
      <c r="AE205" s="9">
        <v>0.26734093889786487</v>
      </c>
      <c r="AF205" s="9">
        <v>36.304899502330052</v>
      </c>
      <c r="AG205" s="9">
        <v>5.839569332482164E-2</v>
      </c>
      <c r="AH205" s="9">
        <v>7.9301351535107791</v>
      </c>
      <c r="AI205" s="9">
        <v>2.3581428816893402</v>
      </c>
      <c r="AJ205" s="9">
        <v>-20.004398620322</v>
      </c>
      <c r="AK205" s="9">
        <v>0.45929000000000003</v>
      </c>
      <c r="AL205" s="9">
        <v>0.59747658320387576</v>
      </c>
      <c r="AM205" s="9">
        <v>0.34088817087487627</v>
      </c>
      <c r="AN205" s="9">
        <f t="shared" si="344"/>
        <v>1.3008700019679849</v>
      </c>
      <c r="AO205" s="9">
        <f t="shared" si="345"/>
        <v>0.74220682112581648</v>
      </c>
      <c r="AP205" s="9">
        <f t="shared" si="346"/>
        <v>8.1328096053710546</v>
      </c>
      <c r="AQ205" s="9">
        <f t="shared" si="347"/>
        <v>4.6401460214258297</v>
      </c>
      <c r="AR205" s="9">
        <f t="shared" si="348"/>
        <v>2.5810472234441817</v>
      </c>
      <c r="AS205" s="9">
        <f t="shared" si="349"/>
        <v>1.4726074488534995</v>
      </c>
      <c r="AT205" s="9">
        <f t="shared" si="350"/>
        <v>74.219415422216372</v>
      </c>
      <c r="AU205" s="9">
        <f t="shared" si="351"/>
        <v>81.445761468225186</v>
      </c>
      <c r="AV205" s="9">
        <f t="shared" si="352"/>
        <v>0.74114124841742779</v>
      </c>
      <c r="AW205" s="9">
        <f t="shared" si="353"/>
        <v>2.0443360659200547</v>
      </c>
    </row>
    <row r="206" spans="1:49" s="2" customFormat="1" x14ac:dyDescent="0.2">
      <c r="A206" s="10" t="s">
        <v>208</v>
      </c>
      <c r="B206" s="10">
        <v>127</v>
      </c>
      <c r="C206" s="13">
        <v>43228</v>
      </c>
      <c r="D206" s="10">
        <v>2018</v>
      </c>
      <c r="E206" s="10">
        <v>5</v>
      </c>
      <c r="F206" s="10">
        <v>8</v>
      </c>
      <c r="G206" s="10">
        <v>1</v>
      </c>
      <c r="H206" s="10">
        <v>75</v>
      </c>
      <c r="I206" s="10" t="s">
        <v>386</v>
      </c>
      <c r="J206" s="10" t="s">
        <v>387</v>
      </c>
      <c r="K206" s="2">
        <v>2</v>
      </c>
      <c r="L206" s="10" t="s">
        <v>388</v>
      </c>
      <c r="M206" s="10">
        <v>2</v>
      </c>
      <c r="N206" s="23">
        <v>0.92986111111111114</v>
      </c>
      <c r="O206" s="23">
        <v>0.94097222222222221</v>
      </c>
      <c r="P206" s="28">
        <v>1.1111111111111099E-2</v>
      </c>
      <c r="Q206" s="10">
        <v>432.34773884773898</v>
      </c>
      <c r="R206" s="10">
        <v>134.9</v>
      </c>
      <c r="S206" s="10">
        <v>0.5</v>
      </c>
      <c r="T206" s="10" t="s">
        <v>389</v>
      </c>
      <c r="U206" s="10" t="s">
        <v>54</v>
      </c>
      <c r="V206" s="10">
        <v>3.1766700000000001</v>
      </c>
      <c r="W206" s="10">
        <v>0.26323000000000002</v>
      </c>
      <c r="X206" s="10">
        <v>1.4694976818734959E-2</v>
      </c>
      <c r="Y206" s="10">
        <v>1.982352372847346</v>
      </c>
      <c r="Z206" s="10">
        <v>1.2176772368535616</v>
      </c>
      <c r="AA206" s="10">
        <v>164.26465925154545</v>
      </c>
      <c r="AB206" s="10">
        <v>4.9035609183870799</v>
      </c>
      <c r="AC206" s="2">
        <v>25.304055848317301</v>
      </c>
      <c r="AD206" s="10">
        <f t="shared" si="333"/>
        <v>5.1603429159885961</v>
      </c>
      <c r="AE206" s="10">
        <v>0.30812172806567217</v>
      </c>
      <c r="AF206" s="10">
        <v>41.565621116059177</v>
      </c>
      <c r="AG206" s="10">
        <v>5.9709545098446927E-2</v>
      </c>
      <c r="AH206" s="10">
        <v>8.0548176337804911</v>
      </c>
      <c r="AI206" s="10">
        <v>4.8656878731504696</v>
      </c>
      <c r="AJ206" s="10">
        <v>-19.261800080859601</v>
      </c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:49" s="2" customFormat="1" x14ac:dyDescent="0.2">
      <c r="A207" s="10" t="s">
        <v>208</v>
      </c>
      <c r="B207" s="10">
        <v>127</v>
      </c>
      <c r="C207" s="13">
        <v>43228</v>
      </c>
      <c r="D207" s="10">
        <v>2018</v>
      </c>
      <c r="E207" s="10">
        <v>5</v>
      </c>
      <c r="F207" s="10">
        <v>8</v>
      </c>
      <c r="G207" s="10">
        <v>1</v>
      </c>
      <c r="H207" s="10">
        <v>75</v>
      </c>
      <c r="I207" s="10" t="s">
        <v>386</v>
      </c>
      <c r="J207" s="10" t="s">
        <v>387</v>
      </c>
      <c r="K207" s="2">
        <v>2</v>
      </c>
      <c r="L207" s="10" t="s">
        <v>388</v>
      </c>
      <c r="M207" s="10">
        <v>2</v>
      </c>
      <c r="N207" s="23">
        <v>0.92986111111111114</v>
      </c>
      <c r="O207" s="23">
        <v>0.94097222222222221</v>
      </c>
      <c r="P207" s="28">
        <v>1.1111111111111099E-2</v>
      </c>
      <c r="Q207" s="10">
        <v>432.34773884773898</v>
      </c>
      <c r="R207" s="10">
        <v>134.9</v>
      </c>
      <c r="S207" s="10">
        <v>0.5</v>
      </c>
      <c r="T207" s="10" t="s">
        <v>390</v>
      </c>
      <c r="U207" s="10" t="s">
        <v>56</v>
      </c>
      <c r="V207" s="10">
        <v>6.32158</v>
      </c>
      <c r="W207" s="10">
        <v>0.50660971250828801</v>
      </c>
      <c r="X207" s="10">
        <v>2.924303486285278E-2</v>
      </c>
      <c r="Y207" s="10">
        <v>3.9448854029988403</v>
      </c>
      <c r="Z207" s="10">
        <v>2.3435289096617762</v>
      </c>
      <c r="AA207" s="10">
        <v>316.14204991337363</v>
      </c>
      <c r="AB207" s="10">
        <v>9.1837829383147103</v>
      </c>
      <c r="AC207" s="2">
        <v>37.470729962855401</v>
      </c>
      <c r="AD207" s="10">
        <f t="shared" si="333"/>
        <v>4.0800975169532423</v>
      </c>
      <c r="AE207" s="10">
        <v>0.87813738934081365</v>
      </c>
      <c r="AF207" s="10">
        <v>118.46073382207577</v>
      </c>
      <c r="AG207" s="10">
        <v>0.21522460815999095</v>
      </c>
      <c r="AH207" s="10">
        <v>29.033799640782782</v>
      </c>
      <c r="AI207" s="10">
        <v>3.8071571421746802</v>
      </c>
      <c r="AJ207" s="10">
        <v>-20.4227900242029</v>
      </c>
      <c r="AK207" s="10">
        <v>2.6115599999999999</v>
      </c>
      <c r="AL207" s="10">
        <v>2.0751581393450835</v>
      </c>
      <c r="AM207" s="10">
        <v>1.6733032606441567</v>
      </c>
      <c r="AN207" s="10">
        <f t="shared" ref="AN207:AN214" si="354">AL207/AK207</f>
        <v>0.79460481066683653</v>
      </c>
      <c r="AO207" s="10">
        <f t="shared" ref="AO207:AO214" si="355">AM207/AK207</f>
        <v>0.64072939570377729</v>
      </c>
      <c r="AP207" s="10">
        <f t="shared" ref="AP207:AP214" si="356">AN207*V207/AK207/S207</f>
        <v>3.8468638507369235</v>
      </c>
      <c r="AQ207" s="10">
        <f t="shared" ref="AQ207:AQ214" si="357">AO207*V207/AK207/S207</f>
        <v>3.1019177298573148</v>
      </c>
      <c r="AR207" s="10">
        <f t="shared" ref="AR207:AR214" si="358">AP207/Q207*R207</f>
        <v>1.2002883022991087</v>
      </c>
      <c r="AS207" s="10">
        <f t="shared" ref="AS207:AS214" si="359">AQ207/Q207*R207</f>
        <v>0.9678521804531004</v>
      </c>
      <c r="AT207" s="10">
        <f t="shared" ref="AT207:AT214" si="360">AS207*2.1*24</f>
        <v>48.779749894836257</v>
      </c>
      <c r="AU207" s="10">
        <f t="shared" ref="AU207:AU214" si="361">AT207/Y207</f>
        <v>12.365314809336326</v>
      </c>
      <c r="AV207" s="10">
        <f t="shared" ref="AV207:AV214" si="362">AT207/AA207</f>
        <v>0.15429693679851333</v>
      </c>
      <c r="AW207" s="10">
        <f t="shared" ref="AW207:AW214" si="363">AT207/AF207</f>
        <v>0.41177990648025092</v>
      </c>
    </row>
    <row r="208" spans="1:49" s="2" customFormat="1" x14ac:dyDescent="0.2">
      <c r="A208" s="10" t="s">
        <v>208</v>
      </c>
      <c r="B208" s="10">
        <v>127</v>
      </c>
      <c r="C208" s="13">
        <v>43228</v>
      </c>
      <c r="D208" s="10">
        <v>2018</v>
      </c>
      <c r="E208" s="10">
        <v>5</v>
      </c>
      <c r="F208" s="10">
        <v>8</v>
      </c>
      <c r="G208" s="10">
        <v>1</v>
      </c>
      <c r="H208" s="10">
        <v>75</v>
      </c>
      <c r="I208" s="10" t="s">
        <v>386</v>
      </c>
      <c r="J208" s="10" t="s">
        <v>387</v>
      </c>
      <c r="K208" s="2">
        <v>2</v>
      </c>
      <c r="L208" s="10" t="s">
        <v>388</v>
      </c>
      <c r="M208" s="10">
        <v>2</v>
      </c>
      <c r="N208" s="23">
        <v>0.92986111111111114</v>
      </c>
      <c r="O208" s="23">
        <v>0.94097222222222221</v>
      </c>
      <c r="P208" s="28">
        <v>1.1111111111111099E-2</v>
      </c>
      <c r="Q208" s="10">
        <v>432.34773884773898</v>
      </c>
      <c r="R208" s="10">
        <v>134.9</v>
      </c>
      <c r="S208" s="10">
        <v>0.5</v>
      </c>
      <c r="T208" s="10" t="s">
        <v>391</v>
      </c>
      <c r="U208" s="10" t="s">
        <v>58</v>
      </c>
      <c r="V208" s="10">
        <v>2.7344499999999998</v>
      </c>
      <c r="W208" s="10">
        <v>0.124769428763637</v>
      </c>
      <c r="X208" s="10">
        <v>1.2649308666619386E-2</v>
      </c>
      <c r="Y208" s="10">
        <v>1.7063917391269552</v>
      </c>
      <c r="Z208" s="10">
        <v>0.57717164935874632</v>
      </c>
      <c r="AA208" s="10">
        <v>77.860455498494886</v>
      </c>
      <c r="AB208" s="10">
        <v>8.76015947671128</v>
      </c>
      <c r="AC208" s="2">
        <v>36.973508757358701</v>
      </c>
      <c r="AD208" s="10">
        <f t="shared" si="333"/>
        <v>4.2206433405295964</v>
      </c>
      <c r="AE208" s="10">
        <v>0.21340061032064772</v>
      </c>
      <c r="AF208" s="10">
        <v>28.78774233225538</v>
      </c>
      <c r="AG208" s="10">
        <v>5.0561156938191014E-2</v>
      </c>
      <c r="AH208" s="10">
        <v>6.8207000709619683</v>
      </c>
      <c r="AI208" s="10">
        <v>3.4050272630300999</v>
      </c>
      <c r="AJ208" s="10">
        <v>-20.5317629674629</v>
      </c>
      <c r="AK208" s="10">
        <v>1.0249999999999999</v>
      </c>
      <c r="AL208" s="10">
        <v>0.86721471538682704</v>
      </c>
      <c r="AM208" s="10">
        <v>0.45981699783125696</v>
      </c>
      <c r="AN208" s="10">
        <f t="shared" si="354"/>
        <v>0.84606313696275814</v>
      </c>
      <c r="AO208" s="10">
        <f t="shared" si="355"/>
        <v>0.44860194910366535</v>
      </c>
      <c r="AP208" s="10">
        <f t="shared" si="356"/>
        <v>4.5141801851079304</v>
      </c>
      <c r="AQ208" s="10">
        <f t="shared" si="357"/>
        <v>2.3935211701980834</v>
      </c>
      <c r="AR208" s="10">
        <f t="shared" si="358"/>
        <v>1.4085025831152083</v>
      </c>
      <c r="AS208" s="10">
        <f t="shared" si="359"/>
        <v>0.74682015620170283</v>
      </c>
      <c r="AT208" s="10">
        <f t="shared" si="360"/>
        <v>37.639735872565822</v>
      </c>
      <c r="AU208" s="10">
        <f t="shared" si="361"/>
        <v>22.058086082755839</v>
      </c>
      <c r="AV208" s="10">
        <f t="shared" si="362"/>
        <v>0.48342558018162934</v>
      </c>
      <c r="AW208" s="10">
        <f t="shared" si="363"/>
        <v>1.307491759449027</v>
      </c>
    </row>
    <row r="209" spans="1:49" s="2" customFormat="1" x14ac:dyDescent="0.2">
      <c r="A209" s="10" t="s">
        <v>208</v>
      </c>
      <c r="B209" s="10">
        <v>127</v>
      </c>
      <c r="C209" s="13">
        <v>43228</v>
      </c>
      <c r="D209" s="10">
        <v>2018</v>
      </c>
      <c r="E209" s="10">
        <v>5</v>
      </c>
      <c r="F209" s="10">
        <v>8</v>
      </c>
      <c r="G209" s="10">
        <v>1</v>
      </c>
      <c r="H209" s="10">
        <v>75</v>
      </c>
      <c r="I209" s="10" t="s">
        <v>386</v>
      </c>
      <c r="J209" s="10" t="s">
        <v>387</v>
      </c>
      <c r="K209" s="2">
        <v>2</v>
      </c>
      <c r="L209" s="10" t="s">
        <v>388</v>
      </c>
      <c r="M209" s="10">
        <v>2</v>
      </c>
      <c r="N209" s="23">
        <v>0.92986111111111114</v>
      </c>
      <c r="O209" s="23">
        <v>0.94097222222222221</v>
      </c>
      <c r="P209" s="28">
        <v>1.1111111111111099E-2</v>
      </c>
      <c r="Q209" s="10">
        <v>432.34773884773898</v>
      </c>
      <c r="R209" s="10">
        <v>134.9</v>
      </c>
      <c r="S209" s="10">
        <v>0.5</v>
      </c>
      <c r="T209" s="10" t="s">
        <v>392</v>
      </c>
      <c r="U209" s="10" t="s">
        <v>60</v>
      </c>
      <c r="V209" s="10">
        <v>1.74359</v>
      </c>
      <c r="W209" s="10">
        <v>0.151830307632845</v>
      </c>
      <c r="X209" s="10">
        <v>8.0656834456767895E-3</v>
      </c>
      <c r="Y209" s="10">
        <v>1.088060696821799</v>
      </c>
      <c r="Z209" s="10">
        <v>0.70235273133377218</v>
      </c>
      <c r="AA209" s="10">
        <v>94.747383456925888</v>
      </c>
      <c r="AB209" s="10">
        <v>8.5114418180323508</v>
      </c>
      <c r="AC209" s="2">
        <v>38.911445266489103</v>
      </c>
      <c r="AD209" s="10">
        <f t="shared" si="333"/>
        <v>4.571663191546615</v>
      </c>
      <c r="AE209" s="10">
        <v>0.27329559863063208</v>
      </c>
      <c r="AF209" s="10">
        <v>36.867576255272269</v>
      </c>
      <c r="AG209" s="10">
        <v>5.9780344084835103E-2</v>
      </c>
      <c r="AH209" s="10">
        <v>8.0643684170442551</v>
      </c>
      <c r="AI209" s="10">
        <v>3.4603973342922298</v>
      </c>
      <c r="AJ209" s="10">
        <v>-20.407878545134601</v>
      </c>
      <c r="AK209" s="10">
        <v>1.0450300000000001</v>
      </c>
      <c r="AL209" s="10">
        <v>0.75450675546658408</v>
      </c>
      <c r="AM209" s="10">
        <v>0.80277745065402728</v>
      </c>
      <c r="AN209" s="10">
        <f t="shared" si="354"/>
        <v>0.72199530680132051</v>
      </c>
      <c r="AO209" s="10">
        <f t="shared" si="355"/>
        <v>0.76818603356269888</v>
      </c>
      <c r="AP209" s="10">
        <f t="shared" si="356"/>
        <v>2.4092395375935891</v>
      </c>
      <c r="AQ209" s="10">
        <f t="shared" si="357"/>
        <v>2.5633742309016698</v>
      </c>
      <c r="AR209" s="10">
        <f t="shared" si="358"/>
        <v>0.75172455969715046</v>
      </c>
      <c r="AS209" s="10">
        <f t="shared" si="359"/>
        <v>0.79981725976001061</v>
      </c>
      <c r="AT209" s="10">
        <f t="shared" si="360"/>
        <v>40.310789891904534</v>
      </c>
      <c r="AU209" s="10">
        <f t="shared" si="361"/>
        <v>37.048291524224204</v>
      </c>
      <c r="AV209" s="10">
        <f t="shared" si="362"/>
        <v>0.42545544184057227</v>
      </c>
      <c r="AW209" s="10">
        <f t="shared" si="363"/>
        <v>1.0933940873354773</v>
      </c>
    </row>
    <row r="210" spans="1:49" s="2" customFormat="1" x14ac:dyDescent="0.2">
      <c r="A210" s="10" t="s">
        <v>208</v>
      </c>
      <c r="B210" s="10">
        <v>127</v>
      </c>
      <c r="C210" s="13">
        <v>43228</v>
      </c>
      <c r="D210" s="10">
        <v>2018</v>
      </c>
      <c r="E210" s="10">
        <v>5</v>
      </c>
      <c r="F210" s="10">
        <v>8</v>
      </c>
      <c r="G210" s="10">
        <v>1</v>
      </c>
      <c r="H210" s="10">
        <v>75</v>
      </c>
      <c r="I210" s="10" t="s">
        <v>386</v>
      </c>
      <c r="J210" s="10" t="s">
        <v>387</v>
      </c>
      <c r="K210" s="2">
        <v>2</v>
      </c>
      <c r="L210" s="10" t="s">
        <v>388</v>
      </c>
      <c r="M210" s="10">
        <v>2</v>
      </c>
      <c r="N210" s="23">
        <v>0.92986111111111114</v>
      </c>
      <c r="O210" s="23">
        <v>0.94097222222222221</v>
      </c>
      <c r="P210" s="28">
        <v>1.1111111111111099E-2</v>
      </c>
      <c r="Q210" s="10">
        <v>432.34773884773898</v>
      </c>
      <c r="R210" s="10">
        <v>134.9</v>
      </c>
      <c r="S210" s="10">
        <v>0.5</v>
      </c>
      <c r="T210" s="10" t="s">
        <v>393</v>
      </c>
      <c r="U210" s="10" t="s">
        <v>62</v>
      </c>
      <c r="V210" s="10">
        <v>1.7226799999999998</v>
      </c>
      <c r="W210" s="10">
        <v>0.31457349820012298</v>
      </c>
      <c r="X210" s="10">
        <v>7.9689557511791707E-3</v>
      </c>
      <c r="Y210" s="10">
        <v>1.0750121308340701</v>
      </c>
      <c r="Z210" s="10">
        <v>1.4551874333308685</v>
      </c>
      <c r="AA210" s="10">
        <v>196.30478475633421</v>
      </c>
      <c r="AB210" s="10">
        <v>9.1777791949304692</v>
      </c>
      <c r="AC210" s="2">
        <v>39.218000777619999</v>
      </c>
      <c r="AD210" s="10">
        <f t="shared" si="333"/>
        <v>4.2731471246641943</v>
      </c>
      <c r="AE210" s="10">
        <v>0.57069541891952846</v>
      </c>
      <c r="AF210" s="10">
        <v>76.9868120122444</v>
      </c>
      <c r="AG210" s="10">
        <v>0.13355388950348315</v>
      </c>
      <c r="AH210" s="10">
        <v>18.016419694019877</v>
      </c>
      <c r="AI210" s="10">
        <v>5.6908153398159387</v>
      </c>
      <c r="AJ210" s="10">
        <v>-20.568957145351501</v>
      </c>
      <c r="AK210" s="10">
        <v>1.0392999999999999</v>
      </c>
      <c r="AL210" s="10">
        <v>1.349701569031851</v>
      </c>
      <c r="AM210" s="10">
        <v>1.0317338052786449</v>
      </c>
      <c r="AN210" s="10">
        <f t="shared" si="354"/>
        <v>1.2986640710399799</v>
      </c>
      <c r="AO210" s="10">
        <f t="shared" si="355"/>
        <v>0.99271991270917448</v>
      </c>
      <c r="AP210" s="10">
        <f t="shared" si="356"/>
        <v>4.3051719847958294</v>
      </c>
      <c r="AQ210" s="10">
        <f t="shared" si="357"/>
        <v>3.2909434027246043</v>
      </c>
      <c r="AR210" s="10">
        <f t="shared" si="358"/>
        <v>1.3432883962728157</v>
      </c>
      <c r="AS210" s="10">
        <f t="shared" si="359"/>
        <v>1.0268314718396054</v>
      </c>
      <c r="AT210" s="10">
        <f t="shared" si="360"/>
        <v>51.752306180716111</v>
      </c>
      <c r="AU210" s="10">
        <f t="shared" si="361"/>
        <v>48.14113691960204</v>
      </c>
      <c r="AV210" s="10">
        <f t="shared" si="362"/>
        <v>0.26363242365668421</v>
      </c>
      <c r="AW210" s="10">
        <f t="shared" si="363"/>
        <v>0.67222300583748218</v>
      </c>
    </row>
    <row r="211" spans="1:49" s="1" customFormat="1" x14ac:dyDescent="0.2">
      <c r="A211" s="9" t="s">
        <v>208</v>
      </c>
      <c r="B211" s="9">
        <v>135</v>
      </c>
      <c r="C211" s="14">
        <v>43236</v>
      </c>
      <c r="D211" s="9">
        <v>2018</v>
      </c>
      <c r="E211" s="9">
        <v>5</v>
      </c>
      <c r="F211" s="9">
        <v>16</v>
      </c>
      <c r="G211" s="9">
        <v>2</v>
      </c>
      <c r="H211" s="9">
        <v>103</v>
      </c>
      <c r="I211" s="9" t="s">
        <v>394</v>
      </c>
      <c r="J211" s="9" t="s">
        <v>395</v>
      </c>
      <c r="K211" s="1">
        <v>2</v>
      </c>
      <c r="L211" s="9" t="s">
        <v>396</v>
      </c>
      <c r="M211" s="9">
        <v>2</v>
      </c>
      <c r="N211" s="22">
        <v>1.7361111111111112E-2</v>
      </c>
      <c r="O211" s="22">
        <v>2.7083333333333334E-2</v>
      </c>
      <c r="P211" s="27">
        <v>9.7222222222222206E-3</v>
      </c>
      <c r="Q211" s="9">
        <v>320.686275586276</v>
      </c>
      <c r="R211" s="9">
        <v>135</v>
      </c>
      <c r="S211" s="9">
        <v>0.25</v>
      </c>
      <c r="T211" s="9" t="s">
        <v>397</v>
      </c>
      <c r="U211" s="9" t="s">
        <v>56</v>
      </c>
      <c r="V211" s="9">
        <v>2.4782299999999999</v>
      </c>
      <c r="W211" s="9">
        <v>0.43970695013123401</v>
      </c>
      <c r="X211" s="9">
        <v>3.0911581675509128E-2</v>
      </c>
      <c r="Y211" s="9">
        <v>4.1730635261937321</v>
      </c>
      <c r="Z211" s="9">
        <v>5.4845745964945385</v>
      </c>
      <c r="AA211" s="9">
        <v>740.41757052676269</v>
      </c>
      <c r="AB211" s="9">
        <v>7.2376016194320201</v>
      </c>
      <c r="AC211" s="1">
        <v>32.766268470471502</v>
      </c>
      <c r="AD211" s="9">
        <f t="shared" si="333"/>
        <v>4.5272274150180261</v>
      </c>
      <c r="AE211" s="9">
        <v>1.7970904367506797</v>
      </c>
      <c r="AF211" s="9">
        <v>242.60720896134174</v>
      </c>
      <c r="AG211" s="9">
        <v>0.39695165981484587</v>
      </c>
      <c r="AH211" s="9">
        <v>53.588474075004193</v>
      </c>
      <c r="AI211" s="9">
        <v>3.8838057698818802</v>
      </c>
      <c r="AJ211" s="9">
        <v>-20.396237216853599</v>
      </c>
      <c r="AK211" s="9">
        <v>2.1734299999999998</v>
      </c>
      <c r="AL211" s="9">
        <v>0.37412707329410216</v>
      </c>
      <c r="AM211" s="9">
        <v>0.74697471647416025</v>
      </c>
      <c r="AN211" s="9">
        <f t="shared" si="354"/>
        <v>0.17213670249058041</v>
      </c>
      <c r="AO211" s="9">
        <f t="shared" si="355"/>
        <v>0.34368473632652552</v>
      </c>
      <c r="AP211" s="9">
        <f t="shared" si="356"/>
        <v>0.78510803699816623</v>
      </c>
      <c r="AQ211" s="9">
        <f t="shared" si="357"/>
        <v>1.5675311817845257</v>
      </c>
      <c r="AR211" s="9">
        <f t="shared" si="358"/>
        <v>0.33050864057397888</v>
      </c>
      <c r="AS211" s="9">
        <f t="shared" si="359"/>
        <v>0.65988701622492285</v>
      </c>
      <c r="AT211" s="9">
        <f t="shared" si="360"/>
        <v>33.258305617736113</v>
      </c>
      <c r="AU211" s="9">
        <f t="shared" si="361"/>
        <v>7.9697578071789259</v>
      </c>
      <c r="AV211" s="9">
        <f t="shared" si="362"/>
        <v>4.4918309534543899E-2</v>
      </c>
      <c r="AW211" s="9">
        <f t="shared" si="363"/>
        <v>0.13708704601204022</v>
      </c>
    </row>
    <row r="212" spans="1:49" s="1" customFormat="1" x14ac:dyDescent="0.2">
      <c r="A212" s="9" t="s">
        <v>208</v>
      </c>
      <c r="B212" s="9">
        <v>135</v>
      </c>
      <c r="C212" s="14">
        <v>43236</v>
      </c>
      <c r="D212" s="9">
        <v>2018</v>
      </c>
      <c r="E212" s="9">
        <v>5</v>
      </c>
      <c r="F212" s="9">
        <v>16</v>
      </c>
      <c r="G212" s="9">
        <v>2</v>
      </c>
      <c r="H212" s="9">
        <v>103</v>
      </c>
      <c r="I212" s="9" t="s">
        <v>394</v>
      </c>
      <c r="J212" s="9" t="s">
        <v>395</v>
      </c>
      <c r="K212" s="1">
        <v>2</v>
      </c>
      <c r="L212" s="9" t="s">
        <v>396</v>
      </c>
      <c r="M212" s="9">
        <v>2</v>
      </c>
      <c r="N212" s="22">
        <v>1.7361111111111112E-2</v>
      </c>
      <c r="O212" s="22">
        <v>2.7083333333333334E-2</v>
      </c>
      <c r="P212" s="27">
        <v>9.7222222222222206E-3</v>
      </c>
      <c r="Q212" s="9">
        <v>320.686275586276</v>
      </c>
      <c r="R212" s="9">
        <v>135</v>
      </c>
      <c r="S212" s="9">
        <v>0.25</v>
      </c>
      <c r="T212" s="9" t="s">
        <v>398</v>
      </c>
      <c r="U212" s="9" t="s">
        <v>58</v>
      </c>
      <c r="V212" s="9">
        <v>3.88443</v>
      </c>
      <c r="W212" s="9">
        <v>0.57214366276359896</v>
      </c>
      <c r="X212" s="9">
        <v>4.845146544420733E-2</v>
      </c>
      <c r="Y212" s="9">
        <v>6.5409478349679899</v>
      </c>
      <c r="Z212" s="9">
        <v>7.1364907864249645</v>
      </c>
      <c r="AA212" s="9">
        <v>963.42625616737018</v>
      </c>
      <c r="AB212" s="9">
        <v>9.2691519554664303</v>
      </c>
      <c r="AC212" s="1">
        <v>38.444075179357299</v>
      </c>
      <c r="AD212" s="9">
        <f t="shared" si="333"/>
        <v>4.1475288531315018</v>
      </c>
      <c r="AE212" s="9">
        <v>2.7435578831011203</v>
      </c>
      <c r="AF212" s="9">
        <v>370.38031421865122</v>
      </c>
      <c r="AG212" s="9">
        <v>0.66149217528159132</v>
      </c>
      <c r="AH212" s="9">
        <v>89.301443663014823</v>
      </c>
      <c r="AI212" s="9">
        <v>7.0243293260183997</v>
      </c>
      <c r="AJ212" s="9">
        <v>-20.6736636030456</v>
      </c>
      <c r="AK212" s="9">
        <v>2.12513</v>
      </c>
      <c r="AL212" s="9">
        <v>1.120306024561939</v>
      </c>
      <c r="AM212" s="9">
        <v>2.3376614624915173</v>
      </c>
      <c r="AN212" s="9">
        <f t="shared" si="354"/>
        <v>0.52717058465220434</v>
      </c>
      <c r="AO212" s="9">
        <f t="shared" si="355"/>
        <v>1.1000086876998194</v>
      </c>
      <c r="AP212" s="9">
        <f t="shared" si="356"/>
        <v>3.8543660559882218</v>
      </c>
      <c r="AQ212" s="9">
        <f t="shared" si="357"/>
        <v>8.0426265626325169</v>
      </c>
      <c r="AR212" s="9">
        <f t="shared" si="358"/>
        <v>1.6225808747416139</v>
      </c>
      <c r="AS212" s="9">
        <f t="shared" si="359"/>
        <v>3.3857220237143677</v>
      </c>
      <c r="AT212" s="9">
        <f t="shared" si="360"/>
        <v>170.64038999520415</v>
      </c>
      <c r="AU212" s="9">
        <f t="shared" si="361"/>
        <v>26.088021843402949</v>
      </c>
      <c r="AV212" s="9">
        <f t="shared" si="362"/>
        <v>0.17711826816307966</v>
      </c>
      <c r="AW212" s="9">
        <f t="shared" si="363"/>
        <v>0.46071668348568839</v>
      </c>
    </row>
    <row r="213" spans="1:49" s="1" customFormat="1" x14ac:dyDescent="0.2">
      <c r="A213" s="9" t="s">
        <v>208</v>
      </c>
      <c r="B213" s="9">
        <v>135</v>
      </c>
      <c r="C213" s="14">
        <v>43236</v>
      </c>
      <c r="D213" s="9">
        <v>2018</v>
      </c>
      <c r="E213" s="9">
        <v>5</v>
      </c>
      <c r="F213" s="9">
        <v>16</v>
      </c>
      <c r="G213" s="9">
        <v>2</v>
      </c>
      <c r="H213" s="9">
        <v>103</v>
      </c>
      <c r="I213" s="9" t="s">
        <v>394</v>
      </c>
      <c r="J213" s="9" t="s">
        <v>395</v>
      </c>
      <c r="K213" s="1">
        <v>2</v>
      </c>
      <c r="L213" s="9" t="s">
        <v>396</v>
      </c>
      <c r="M213" s="9">
        <v>2</v>
      </c>
      <c r="N213" s="22">
        <v>1.7361111111111112E-2</v>
      </c>
      <c r="O213" s="22">
        <v>2.7083333333333334E-2</v>
      </c>
      <c r="P213" s="27">
        <v>9.7222222222222206E-3</v>
      </c>
      <c r="Q213" s="9">
        <v>320.686275586276</v>
      </c>
      <c r="R213" s="9">
        <v>135</v>
      </c>
      <c r="S213" s="9">
        <v>0.25</v>
      </c>
      <c r="T213" s="9" t="s">
        <v>399</v>
      </c>
      <c r="U213" s="9" t="s">
        <v>60</v>
      </c>
      <c r="V213" s="9">
        <v>1.6258900000000001</v>
      </c>
      <c r="W213" s="9">
        <v>0.105968805519621</v>
      </c>
      <c r="X213" s="9">
        <v>2.028013200162759E-2</v>
      </c>
      <c r="Y213" s="9">
        <v>2.7378178202197248</v>
      </c>
      <c r="Z213" s="9">
        <v>1.3217753747133669</v>
      </c>
      <c r="AA213" s="9">
        <v>178.43967558630453</v>
      </c>
      <c r="AB213" s="9">
        <v>9.21259041919647</v>
      </c>
      <c r="AC213" s="1">
        <v>39.672357808268899</v>
      </c>
      <c r="AD213" s="9">
        <f t="shared" si="333"/>
        <v>4.3063195044037519</v>
      </c>
      <c r="AE213" s="9">
        <v>0.52437945607787384</v>
      </c>
      <c r="AF213" s="9">
        <v>70.791226570512976</v>
      </c>
      <c r="AG213" s="9">
        <v>0.12176975153414188</v>
      </c>
      <c r="AH213" s="9">
        <v>16.438916457109155</v>
      </c>
      <c r="AI213" s="9">
        <v>5.7481259551518402</v>
      </c>
      <c r="AJ213" s="9">
        <v>-20.6491897047318</v>
      </c>
      <c r="AK213" s="9">
        <v>0.52051999999999998</v>
      </c>
      <c r="AL213" s="9">
        <v>0.24424281375765061</v>
      </c>
      <c r="AM213" s="9">
        <v>0.35648299437250619</v>
      </c>
      <c r="AN213" s="9">
        <f t="shared" si="354"/>
        <v>0.4692284902744383</v>
      </c>
      <c r="AO213" s="9">
        <f t="shared" si="355"/>
        <v>0.68485936058654073</v>
      </c>
      <c r="AP213" s="9">
        <f t="shared" si="356"/>
        <v>5.8627058330308648</v>
      </c>
      <c r="AQ213" s="9">
        <f t="shared" si="357"/>
        <v>8.5568737860912236</v>
      </c>
      <c r="AR213" s="9">
        <f t="shared" si="358"/>
        <v>2.4680360455470582</v>
      </c>
      <c r="AS213" s="9">
        <f t="shared" si="359"/>
        <v>3.6022057975834123</v>
      </c>
      <c r="AT213" s="9">
        <f t="shared" si="360"/>
        <v>181.551172198204</v>
      </c>
      <c r="AU213" s="9">
        <f t="shared" si="361"/>
        <v>66.312364123495087</v>
      </c>
      <c r="AV213" s="9">
        <f t="shared" si="362"/>
        <v>1.0174372465186117</v>
      </c>
      <c r="AW213" s="9">
        <f t="shared" si="363"/>
        <v>2.5645998945556685</v>
      </c>
    </row>
    <row r="214" spans="1:49" s="1" customFormat="1" x14ac:dyDescent="0.2">
      <c r="A214" s="9" t="s">
        <v>208</v>
      </c>
      <c r="B214" s="9">
        <v>135</v>
      </c>
      <c r="C214" s="14">
        <v>43236</v>
      </c>
      <c r="D214" s="9">
        <v>2018</v>
      </c>
      <c r="E214" s="9">
        <v>5</v>
      </c>
      <c r="F214" s="9">
        <v>16</v>
      </c>
      <c r="G214" s="9">
        <v>2</v>
      </c>
      <c r="H214" s="9">
        <v>103</v>
      </c>
      <c r="I214" s="9" t="s">
        <v>394</v>
      </c>
      <c r="J214" s="9" t="s">
        <v>395</v>
      </c>
      <c r="K214" s="1">
        <v>2</v>
      </c>
      <c r="L214" s="9" t="s">
        <v>396</v>
      </c>
      <c r="M214" s="9">
        <v>2</v>
      </c>
      <c r="N214" s="22">
        <v>1.7361111111111112E-2</v>
      </c>
      <c r="O214" s="22">
        <v>2.7083333333333334E-2</v>
      </c>
      <c r="P214" s="27">
        <v>9.7222222222222206E-3</v>
      </c>
      <c r="Q214" s="9">
        <v>320.686275586276</v>
      </c>
      <c r="R214" s="9">
        <v>135</v>
      </c>
      <c r="S214" s="9">
        <v>0.25</v>
      </c>
      <c r="T214" s="9" t="s">
        <v>400</v>
      </c>
      <c r="U214" s="9" t="s">
        <v>62</v>
      </c>
      <c r="V214" s="9">
        <v>1.31247</v>
      </c>
      <c r="W214" s="9">
        <v>0.224161592104486</v>
      </c>
      <c r="X214" s="9">
        <v>1.63707660716138E-2</v>
      </c>
      <c r="Y214" s="9">
        <v>2.210053419667863</v>
      </c>
      <c r="Z214" s="9">
        <v>2.7960235179341635</v>
      </c>
      <c r="AA214" s="9">
        <v>377.46317492111206</v>
      </c>
      <c r="AB214" s="9">
        <v>8.8624204733701504</v>
      </c>
      <c r="AC214" s="1">
        <v>39.834698395881702</v>
      </c>
      <c r="AD214" s="9">
        <f t="shared" si="333"/>
        <v>4.4947876841972487</v>
      </c>
      <c r="AE214" s="9">
        <v>1.1137875354469955</v>
      </c>
      <c r="AF214" s="9">
        <v>150.3613172853444</v>
      </c>
      <c r="AG214" s="9">
        <v>0.24779536069364161</v>
      </c>
      <c r="AH214" s="9">
        <v>33.452373693641619</v>
      </c>
      <c r="AI214" s="9">
        <v>4.95242781596236</v>
      </c>
      <c r="AJ214" s="9">
        <v>-20.969091055999499</v>
      </c>
      <c r="AK214" s="9">
        <v>0.28641</v>
      </c>
      <c r="AL214" s="9">
        <v>0.29880153464127041</v>
      </c>
      <c r="AM214" s="9">
        <v>0.25124227165563312</v>
      </c>
      <c r="AN214" s="9">
        <f t="shared" si="354"/>
        <v>1.0432650209185099</v>
      </c>
      <c r="AO214" s="9">
        <f t="shared" si="355"/>
        <v>0.87721193972149414</v>
      </c>
      <c r="AP214" s="9">
        <f t="shared" si="356"/>
        <v>19.122992102299737</v>
      </c>
      <c r="AQ214" s="9">
        <f t="shared" si="357"/>
        <v>16.079247994501163</v>
      </c>
      <c r="AR214" s="9">
        <f t="shared" si="358"/>
        <v>8.0502476418449707</v>
      </c>
      <c r="AS214" s="9">
        <f t="shared" si="359"/>
        <v>6.768916054449801</v>
      </c>
      <c r="AT214" s="9">
        <f t="shared" si="360"/>
        <v>341.15336914426996</v>
      </c>
      <c r="AU214" s="9">
        <f t="shared" si="361"/>
        <v>154.3643090742757</v>
      </c>
      <c r="AV214" s="9">
        <f t="shared" si="362"/>
        <v>0.90380570029266916</v>
      </c>
      <c r="AW214" s="9">
        <f t="shared" si="363"/>
        <v>2.2688905318437373</v>
      </c>
    </row>
    <row r="215" spans="1:49" s="2" customFormat="1" x14ac:dyDescent="0.2">
      <c r="A215" s="10" t="s">
        <v>208</v>
      </c>
      <c r="B215" s="10">
        <v>135</v>
      </c>
      <c r="C215" s="13">
        <v>43236</v>
      </c>
      <c r="D215" s="10">
        <v>2018</v>
      </c>
      <c r="E215" s="10">
        <v>5</v>
      </c>
      <c r="F215" s="10">
        <v>16</v>
      </c>
      <c r="G215" s="10">
        <v>2</v>
      </c>
      <c r="H215" s="10">
        <v>108</v>
      </c>
      <c r="I215" s="10" t="s">
        <v>401</v>
      </c>
      <c r="J215" s="10" t="s">
        <v>402</v>
      </c>
      <c r="K215" s="2">
        <v>1</v>
      </c>
      <c r="L215" s="10" t="s">
        <v>403</v>
      </c>
      <c r="M215" s="10">
        <v>2</v>
      </c>
      <c r="N215" s="23">
        <v>0.47013888888888888</v>
      </c>
      <c r="O215" s="23">
        <v>0.48194444444444445</v>
      </c>
      <c r="P215" s="28">
        <v>1.18055555555556E-2</v>
      </c>
      <c r="Q215" s="10">
        <v>439.27651687651701</v>
      </c>
      <c r="R215" s="10">
        <v>135</v>
      </c>
      <c r="S215" s="10">
        <v>0.25</v>
      </c>
      <c r="T215" s="10" t="s">
        <v>404</v>
      </c>
      <c r="U215" s="10" t="s">
        <v>56</v>
      </c>
      <c r="V215" s="10">
        <v>1.2780199999999999</v>
      </c>
      <c r="W215" s="10">
        <v>0.172325035944105</v>
      </c>
      <c r="X215" s="10">
        <v>1.1637498941098718E-2</v>
      </c>
      <c r="Y215" s="10">
        <v>1.5710623570483269</v>
      </c>
      <c r="Z215" s="10">
        <v>1.5691713927202395</v>
      </c>
      <c r="AA215" s="10">
        <v>211.83813801723232</v>
      </c>
      <c r="AB215" s="10">
        <v>8.6659896212007492</v>
      </c>
      <c r="AC215" s="2">
        <v>38.9513001280067</v>
      </c>
      <c r="AD215" s="10">
        <f>AC215/AB215</f>
        <v>4.4947319152927454</v>
      </c>
      <c r="AE215" s="10">
        <v>0.61121265870128316</v>
      </c>
      <c r="AF215" s="10">
        <v>82.513708924673224</v>
      </c>
      <c r="AG215" s="10">
        <v>0.1359842300319872</v>
      </c>
      <c r="AH215" s="10">
        <v>18.357871054318274</v>
      </c>
      <c r="AI215" s="10">
        <v>7.5160845895932704</v>
      </c>
      <c r="AJ215" s="10">
        <v>-20.714791991329399</v>
      </c>
      <c r="AK215" s="10">
        <v>0.53520000000000001</v>
      </c>
      <c r="AL215" s="10">
        <v>0.18052093146924922</v>
      </c>
      <c r="AM215" s="10">
        <v>0.2008055017866868</v>
      </c>
      <c r="AN215" s="10">
        <f>AL215/AK215</f>
        <v>0.33729620977064501</v>
      </c>
      <c r="AO215" s="10">
        <f>AM215/AK215</f>
        <v>0.375197125909355</v>
      </c>
      <c r="AP215" s="10">
        <f>AN215*V215/AK215/S215</f>
        <v>3.2217586099482785</v>
      </c>
      <c r="AQ215" s="10">
        <f>AO215*V215/AK215/S215</f>
        <v>3.5837775101246176</v>
      </c>
      <c r="AR215" s="10">
        <f>AP215/Q215*R215</f>
        <v>0.99012215684928329</v>
      </c>
      <c r="AS215" s="10">
        <f>AQ215/Q215*R215</f>
        <v>1.101379075091385</v>
      </c>
      <c r="AT215" s="10">
        <f>AS215*2.1*24</f>
        <v>55.509505384605802</v>
      </c>
      <c r="AU215" s="10">
        <f>AT215/Y215</f>
        <v>35.332464771732987</v>
      </c>
      <c r="AV215" s="10">
        <f>AT215/AA215</f>
        <v>0.26203735504930792</v>
      </c>
      <c r="AW215" s="10">
        <f>AT215/AF215</f>
        <v>0.67273070266760682</v>
      </c>
    </row>
    <row r="216" spans="1:49" s="2" customFormat="1" x14ac:dyDescent="0.2">
      <c r="A216" s="10" t="s">
        <v>208</v>
      </c>
      <c r="B216" s="10">
        <v>135</v>
      </c>
      <c r="C216" s="13">
        <v>43236</v>
      </c>
      <c r="D216" s="10">
        <v>2018</v>
      </c>
      <c r="E216" s="10">
        <v>5</v>
      </c>
      <c r="F216" s="10">
        <v>16</v>
      </c>
      <c r="G216" s="10">
        <v>2</v>
      </c>
      <c r="H216" s="10">
        <v>108</v>
      </c>
      <c r="I216" s="10" t="s">
        <v>401</v>
      </c>
      <c r="J216" s="10" t="s">
        <v>402</v>
      </c>
      <c r="K216" s="2">
        <v>1</v>
      </c>
      <c r="L216" s="10" t="s">
        <v>403</v>
      </c>
      <c r="M216" s="10">
        <v>2</v>
      </c>
      <c r="N216" s="23">
        <v>0.47013888888888888</v>
      </c>
      <c r="O216" s="23">
        <v>0.48194444444444445</v>
      </c>
      <c r="P216" s="28">
        <v>1.18055555555556E-2</v>
      </c>
      <c r="Q216" s="10">
        <v>439.27651687651701</v>
      </c>
      <c r="R216" s="10">
        <v>135</v>
      </c>
      <c r="S216" s="10">
        <v>0.25</v>
      </c>
      <c r="T216" s="10" t="s">
        <v>405</v>
      </c>
      <c r="U216" s="10" t="s">
        <v>58</v>
      </c>
      <c r="V216" s="10">
        <v>4.1716800000000003</v>
      </c>
      <c r="W216" s="10">
        <v>0.31061280894009602</v>
      </c>
      <c r="X216" s="10">
        <v>3.7986824605720337E-2</v>
      </c>
      <c r="Y216" s="10">
        <v>5.1282213217722452</v>
      </c>
      <c r="Z216" s="10">
        <v>2.8284034953538022</v>
      </c>
      <c r="AA216" s="10">
        <v>381.83447187276329</v>
      </c>
      <c r="AB216" s="10">
        <v>9.5009169912341402</v>
      </c>
      <c r="AC216" s="2">
        <v>40.256376233853899</v>
      </c>
      <c r="AD216" s="10">
        <f>AC216/AB216</f>
        <v>4.2371042996161066</v>
      </c>
      <c r="AE216" s="10">
        <v>1.1386127525011009</v>
      </c>
      <c r="AF216" s="10">
        <v>153.71272158764862</v>
      </c>
      <c r="AG216" s="10">
        <v>0.2687242682707297</v>
      </c>
      <c r="AH216" s="10">
        <v>36.27777621654851</v>
      </c>
      <c r="AI216" s="10">
        <v>7.3960667064988499</v>
      </c>
      <c r="AJ216" s="10">
        <v>-20.712821632649</v>
      </c>
      <c r="AK216" s="10">
        <v>1.21421</v>
      </c>
      <c r="AL216" s="10">
        <v>1.0115499211645411</v>
      </c>
      <c r="AM216" s="10">
        <v>1.1698180116633243</v>
      </c>
      <c r="AN216" s="10">
        <f>AL216/AK216</f>
        <v>0.83309305734966865</v>
      </c>
      <c r="AO216" s="10">
        <f>AM216/AK216</f>
        <v>0.96343961231032882</v>
      </c>
      <c r="AP216" s="10">
        <f>AN216*V216/AK216/S216</f>
        <v>11.449082598510854</v>
      </c>
      <c r="AQ216" s="10">
        <f>AO216*V216/AK216/S216</f>
        <v>13.240417265160897</v>
      </c>
      <c r="AR216" s="10">
        <f>AP216/Q216*R216</f>
        <v>3.518572223685358</v>
      </c>
      <c r="AS216" s="10">
        <f>AQ216/Q216*R216</f>
        <v>4.069091476836638</v>
      </c>
      <c r="AT216" s="10">
        <f>AS216*2.1*24</f>
        <v>205.08221043256657</v>
      </c>
      <c r="AU216" s="10">
        <f>AT216/Y216</f>
        <v>39.990904753247442</v>
      </c>
      <c r="AV216" s="10">
        <f>AT216/AA216</f>
        <v>0.5370971599989669</v>
      </c>
      <c r="AW216" s="10">
        <f>AT216/AF216</f>
        <v>1.3341915250366998</v>
      </c>
    </row>
    <row r="217" spans="1:49" s="2" customFormat="1" x14ac:dyDescent="0.2">
      <c r="A217" s="10" t="s">
        <v>208</v>
      </c>
      <c r="B217" s="10">
        <v>135</v>
      </c>
      <c r="C217" s="13">
        <v>43236</v>
      </c>
      <c r="D217" s="10">
        <v>2018</v>
      </c>
      <c r="E217" s="10">
        <v>5</v>
      </c>
      <c r="F217" s="10">
        <v>16</v>
      </c>
      <c r="G217" s="10">
        <v>2</v>
      </c>
      <c r="H217" s="10">
        <v>108</v>
      </c>
      <c r="I217" s="10" t="s">
        <v>401</v>
      </c>
      <c r="J217" s="10" t="s">
        <v>402</v>
      </c>
      <c r="K217" s="2">
        <v>1</v>
      </c>
      <c r="L217" s="10" t="s">
        <v>403</v>
      </c>
      <c r="M217" s="10">
        <v>2</v>
      </c>
      <c r="N217" s="23">
        <v>0.47013888888888888</v>
      </c>
      <c r="O217" s="23">
        <v>0.48194444444444445</v>
      </c>
      <c r="P217" s="28">
        <v>1.18055555555556E-2</v>
      </c>
      <c r="Q217" s="10">
        <v>439.27651687651701</v>
      </c>
      <c r="R217" s="10">
        <v>135</v>
      </c>
      <c r="S217" s="10">
        <v>0.25</v>
      </c>
      <c r="T217" s="10" t="s">
        <v>406</v>
      </c>
      <c r="U217" s="10" t="s">
        <v>60</v>
      </c>
      <c r="V217" s="10">
        <v>1.5269699999999999</v>
      </c>
      <c r="W217" s="10">
        <v>4.9885435124139003E-2</v>
      </c>
      <c r="X217" s="10">
        <v>1.3904408192430094E-2</v>
      </c>
      <c r="Y217" s="10">
        <v>1.8770951059780627</v>
      </c>
      <c r="Z217" s="10">
        <v>0.45425087121752122</v>
      </c>
      <c r="AA217" s="10">
        <v>61.323867614365362</v>
      </c>
      <c r="AB217" s="10">
        <v>9.3755910114677707</v>
      </c>
      <c r="AC217" s="2">
        <v>39.748809735360801</v>
      </c>
      <c r="AD217" s="10">
        <f>AC217/AB217</f>
        <v>4.2396057685048305</v>
      </c>
      <c r="AE217" s="10">
        <v>0.18055931452147134</v>
      </c>
      <c r="AF217" s="10">
        <v>24.37550746039863</v>
      </c>
      <c r="AG217" s="10">
        <v>4.2588703851383955E-2</v>
      </c>
      <c r="AH217" s="10">
        <v>5.7494750199368339</v>
      </c>
      <c r="AI217" s="10">
        <v>5.6813295150945704</v>
      </c>
      <c r="AJ217" s="10">
        <v>-20.6634974797796</v>
      </c>
      <c r="AK217" s="10">
        <v>0.38799</v>
      </c>
      <c r="AL217" s="10">
        <v>0.2031069524238131</v>
      </c>
      <c r="AM217" s="10">
        <v>0.16958561679218045</v>
      </c>
      <c r="AN217" s="10">
        <f>AL217/AK217</f>
        <v>0.52348501874742415</v>
      </c>
      <c r="AO217" s="10">
        <f>AM217/AK217</f>
        <v>0.43708759708286415</v>
      </c>
      <c r="AP217" s="10">
        <f>AN217*V217/AK217/S217</f>
        <v>8.2408919722338645</v>
      </c>
      <c r="AQ217" s="10">
        <f>AO217*V217/AK217/S217</f>
        <v>6.8807922690545738</v>
      </c>
      <c r="AR217" s="10">
        <f>AP217/Q217*R217</f>
        <v>2.5326198271698352</v>
      </c>
      <c r="AS217" s="10">
        <f>AQ217/Q217*R217</f>
        <v>2.1146292156188453</v>
      </c>
      <c r="AT217" s="10">
        <f>AS217*2.1*24</f>
        <v>106.57731246718981</v>
      </c>
      <c r="AU217" s="10">
        <f>AT217/Y217</f>
        <v>56.777790388866613</v>
      </c>
      <c r="AV217" s="10">
        <f>AT217/AA217</f>
        <v>1.7379417935183143</v>
      </c>
      <c r="AW217" s="10">
        <f>AT217/AF217</f>
        <v>4.3723115360916829</v>
      </c>
    </row>
    <row r="218" spans="1:49" s="2" customFormat="1" x14ac:dyDescent="0.2">
      <c r="A218" s="10" t="s">
        <v>208</v>
      </c>
      <c r="B218" s="10">
        <v>135</v>
      </c>
      <c r="C218" s="13">
        <v>43236</v>
      </c>
      <c r="D218" s="10">
        <v>2018</v>
      </c>
      <c r="E218" s="10">
        <v>5</v>
      </c>
      <c r="F218" s="10">
        <v>16</v>
      </c>
      <c r="G218" s="10">
        <v>2</v>
      </c>
      <c r="H218" s="10">
        <v>108</v>
      </c>
      <c r="I218" s="10" t="s">
        <v>401</v>
      </c>
      <c r="J218" s="10" t="s">
        <v>402</v>
      </c>
      <c r="K218" s="2">
        <v>1</v>
      </c>
      <c r="L218" s="10" t="s">
        <v>403</v>
      </c>
      <c r="M218" s="10">
        <v>2</v>
      </c>
      <c r="N218" s="23">
        <v>0.47013888888888888</v>
      </c>
      <c r="O218" s="23">
        <v>0.48194444444444445</v>
      </c>
      <c r="P218" s="28">
        <v>1.18055555555556E-2</v>
      </c>
      <c r="Q218" s="10">
        <v>439.27651687651701</v>
      </c>
      <c r="R218" s="10">
        <v>135</v>
      </c>
      <c r="S218" s="10">
        <v>0.25</v>
      </c>
      <c r="T218" s="10" t="s">
        <v>407</v>
      </c>
      <c r="U218" s="10" t="s">
        <v>62</v>
      </c>
      <c r="V218" s="10">
        <v>1.3070200000000001</v>
      </c>
      <c r="W218" s="10">
        <v>0.12762986920797401</v>
      </c>
      <c r="X218" s="10">
        <v>1.1901569510645254E-2</v>
      </c>
      <c r="Y218" s="10">
        <v>1.6067118839371093</v>
      </c>
      <c r="Z218" s="10">
        <v>1.1621824914792924</v>
      </c>
      <c r="AA218" s="10">
        <v>156.89463634970448</v>
      </c>
      <c r="AB218" s="10">
        <v>8.3741177936071391</v>
      </c>
      <c r="AC218" s="2">
        <v>38.596335293012402</v>
      </c>
      <c r="AD218" s="10">
        <f>AC218/AB218</f>
        <v>4.6090031504545017</v>
      </c>
      <c r="AE218" s="10">
        <v>0.44855985112803298</v>
      </c>
      <c r="AF218" s="10">
        <v>60.55557990228445</v>
      </c>
      <c r="AG218" s="10">
        <v>9.7322530813154201E-2</v>
      </c>
      <c r="AH218" s="10">
        <v>13.138541659775818</v>
      </c>
      <c r="AI218" s="10">
        <v>4.7273651896136304</v>
      </c>
      <c r="AJ218" s="10">
        <v>-20.859225929984301</v>
      </c>
      <c r="AK218" s="10">
        <v>0.33128000000000002</v>
      </c>
      <c r="AL218" s="10">
        <v>0.248295192395108</v>
      </c>
      <c r="AM218" s="10">
        <v>0.1611612734313112</v>
      </c>
      <c r="AN218" s="10">
        <f>AL218/AK218</f>
        <v>0.74950251266333012</v>
      </c>
      <c r="AO218" s="10">
        <f>AM218/AK218</f>
        <v>0.48648054042293887</v>
      </c>
      <c r="AP218" s="10">
        <f>AN218*V218/AK218/S218</f>
        <v>11.828239242951289</v>
      </c>
      <c r="AQ218" s="10">
        <f>AO218*V218/AK218/S218</f>
        <v>7.6773701514560448</v>
      </c>
      <c r="AR218" s="10">
        <f>AP218/Q218*R218</f>
        <v>3.6350959736081148</v>
      </c>
      <c r="AS218" s="10">
        <f>AQ218/Q218*R218</f>
        <v>2.3594363245643661</v>
      </c>
      <c r="AT218" s="10">
        <f>AS218*2.1*24</f>
        <v>118.91559075804406</v>
      </c>
      <c r="AU218" s="10">
        <f>AT218/Y218</f>
        <v>74.011770216481892</v>
      </c>
      <c r="AV218" s="10">
        <f>AT218/AA218</f>
        <v>0.75793279824424054</v>
      </c>
      <c r="AW218" s="10">
        <f>AT218/AF218</f>
        <v>1.9637429110567892</v>
      </c>
    </row>
    <row r="221" spans="1:49" s="2" customFormat="1" x14ac:dyDescent="0.2">
      <c r="A221" s="10"/>
      <c r="B221" s="10"/>
      <c r="C221" s="13"/>
      <c r="D221" s="10"/>
      <c r="E221" s="10"/>
      <c r="F221" s="10"/>
      <c r="G221" s="10"/>
      <c r="H221" s="10"/>
      <c r="I221" s="10"/>
      <c r="J221" s="10"/>
      <c r="L221" s="10"/>
      <c r="M221" s="10"/>
      <c r="N221" s="23"/>
      <c r="O221" s="23"/>
      <c r="P221" s="28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</row>
    <row r="222" spans="1:49" s="2" customFormat="1" x14ac:dyDescent="0.2">
      <c r="A222" s="10"/>
      <c r="B222" s="10"/>
      <c r="C222" s="13"/>
      <c r="D222" s="10"/>
      <c r="E222" s="10"/>
      <c r="F222" s="10"/>
      <c r="G222" s="10"/>
      <c r="H222" s="10"/>
      <c r="I222" s="10"/>
      <c r="J222" s="10"/>
      <c r="L222" s="10"/>
      <c r="M222" s="10"/>
      <c r="N222" s="23"/>
      <c r="O222" s="23"/>
      <c r="P222" s="28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</row>
    <row r="223" spans="1:49" s="2" customFormat="1" x14ac:dyDescent="0.2">
      <c r="A223" s="10"/>
      <c r="B223" s="10"/>
      <c r="C223" s="13"/>
      <c r="D223" s="10"/>
      <c r="E223" s="10"/>
      <c r="F223" s="10"/>
      <c r="G223" s="10"/>
      <c r="H223" s="10"/>
      <c r="I223" s="10"/>
      <c r="J223" s="10"/>
      <c r="L223" s="10"/>
      <c r="M223" s="10"/>
      <c r="N223" s="23"/>
      <c r="O223" s="23"/>
      <c r="P223" s="28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</row>
    <row r="224" spans="1:49" s="2" customFormat="1" x14ac:dyDescent="0.2">
      <c r="A224" s="10"/>
      <c r="B224" s="10"/>
      <c r="C224" s="13"/>
      <c r="D224" s="10"/>
      <c r="E224" s="10"/>
      <c r="F224" s="10"/>
      <c r="G224" s="10"/>
      <c r="H224" s="10"/>
      <c r="I224" s="10"/>
      <c r="J224" s="10"/>
      <c r="L224" s="10"/>
      <c r="M224" s="10"/>
      <c r="N224" s="23"/>
      <c r="O224" s="23"/>
      <c r="P224" s="28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</row>
    <row r="225" spans="1:49" s="2" customFormat="1" x14ac:dyDescent="0.2">
      <c r="A225" s="10"/>
      <c r="B225" s="10"/>
      <c r="C225" s="13"/>
      <c r="D225" s="10"/>
      <c r="E225" s="10"/>
      <c r="F225" s="10"/>
      <c r="G225" s="10"/>
      <c r="H225" s="10"/>
      <c r="I225" s="10"/>
      <c r="J225" s="10"/>
      <c r="L225" s="10"/>
      <c r="M225" s="10"/>
      <c r="N225" s="23"/>
      <c r="O225" s="23"/>
      <c r="P225" s="28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</row>
    <row r="226" spans="1:49" s="2" customFormat="1" x14ac:dyDescent="0.2">
      <c r="A226" s="10"/>
      <c r="B226" s="10"/>
      <c r="C226" s="13"/>
      <c r="D226" s="10"/>
      <c r="E226" s="10"/>
      <c r="F226" s="10"/>
      <c r="G226" s="10"/>
      <c r="H226" s="10"/>
      <c r="I226" s="10"/>
      <c r="J226" s="10"/>
      <c r="L226" s="10"/>
      <c r="M226" s="10"/>
      <c r="N226" s="23"/>
      <c r="O226" s="23"/>
      <c r="P226" s="28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</row>
    <row r="227" spans="1:49" s="2" customFormat="1" x14ac:dyDescent="0.2">
      <c r="A227" s="10"/>
      <c r="B227" s="10"/>
      <c r="C227" s="13"/>
      <c r="D227" s="10"/>
      <c r="E227" s="10"/>
      <c r="F227" s="10"/>
      <c r="G227" s="10"/>
      <c r="H227" s="10"/>
      <c r="I227" s="10"/>
      <c r="J227" s="10"/>
      <c r="L227" s="10"/>
      <c r="M227" s="10"/>
      <c r="N227" s="23"/>
      <c r="O227" s="23"/>
      <c r="P227" s="28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</row>
    <row r="228" spans="1:49" s="2" customFormat="1" x14ac:dyDescent="0.2">
      <c r="A228" s="10"/>
      <c r="B228" s="10"/>
      <c r="C228" s="13"/>
      <c r="D228" s="10"/>
      <c r="E228" s="10"/>
      <c r="F228" s="10"/>
      <c r="G228" s="10"/>
      <c r="H228" s="10"/>
      <c r="I228" s="10"/>
      <c r="J228" s="10"/>
      <c r="L228" s="10"/>
      <c r="M228" s="10"/>
      <c r="N228" s="23"/>
      <c r="O228" s="23"/>
      <c r="P228" s="28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</row>
    <row r="229" spans="1:49" s="2" customFormat="1" x14ac:dyDescent="0.2">
      <c r="A229" s="10"/>
      <c r="B229" s="10"/>
      <c r="C229" s="13"/>
      <c r="D229" s="10"/>
      <c r="E229" s="10"/>
      <c r="F229" s="10"/>
      <c r="G229" s="10"/>
      <c r="H229" s="10"/>
      <c r="I229" s="10"/>
      <c r="J229" s="10"/>
      <c r="L229" s="10"/>
      <c r="M229" s="10"/>
      <c r="N229" s="23"/>
      <c r="O229" s="23"/>
      <c r="P229" s="28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</row>
    <row r="230" spans="1:49" s="2" customFormat="1" x14ac:dyDescent="0.2">
      <c r="A230" s="10"/>
      <c r="B230" s="10"/>
      <c r="C230" s="13"/>
      <c r="D230" s="10"/>
      <c r="E230" s="10"/>
      <c r="F230" s="10"/>
      <c r="G230" s="10"/>
      <c r="H230" s="10"/>
      <c r="I230" s="10"/>
      <c r="J230" s="10"/>
      <c r="L230" s="10"/>
      <c r="M230" s="10"/>
      <c r="N230" s="23"/>
      <c r="O230" s="23"/>
      <c r="P230" s="28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</row>
    <row r="231" spans="1:49" s="2" customFormat="1" x14ac:dyDescent="0.2">
      <c r="A231" s="10"/>
      <c r="B231" s="10"/>
      <c r="C231" s="13"/>
      <c r="D231" s="10"/>
      <c r="E231" s="10"/>
      <c r="F231" s="10"/>
      <c r="G231" s="10"/>
      <c r="H231" s="10"/>
      <c r="I231" s="10"/>
      <c r="J231" s="10"/>
      <c r="L231" s="10"/>
      <c r="M231" s="10"/>
      <c r="N231" s="23"/>
      <c r="O231" s="23"/>
      <c r="P231" s="28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</row>
    <row r="232" spans="1:49" s="2" customFormat="1" x14ac:dyDescent="0.2">
      <c r="A232" s="10"/>
      <c r="B232" s="10"/>
      <c r="C232" s="13"/>
      <c r="D232" s="10"/>
      <c r="E232" s="10"/>
      <c r="F232" s="10"/>
      <c r="G232" s="10"/>
      <c r="H232" s="10"/>
      <c r="I232" s="10"/>
      <c r="J232" s="10"/>
      <c r="L232" s="10"/>
      <c r="M232" s="10"/>
      <c r="N232" s="23"/>
      <c r="O232" s="23"/>
      <c r="P232" s="28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</row>
    <row r="233" spans="1:49" s="2" customFormat="1" x14ac:dyDescent="0.2">
      <c r="A233" s="10"/>
      <c r="B233" s="10"/>
      <c r="C233" s="13"/>
      <c r="D233" s="10"/>
      <c r="E233" s="10"/>
      <c r="F233" s="10"/>
      <c r="G233" s="10"/>
      <c r="H233" s="10"/>
      <c r="I233" s="10"/>
      <c r="J233" s="10"/>
      <c r="L233" s="10"/>
      <c r="M233" s="10"/>
      <c r="N233" s="23"/>
      <c r="O233" s="23"/>
      <c r="P233" s="28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</row>
    <row r="234" spans="1:49" s="2" customFormat="1" x14ac:dyDescent="0.2">
      <c r="A234" s="10"/>
      <c r="B234" s="10"/>
      <c r="C234" s="13"/>
      <c r="D234" s="10"/>
      <c r="E234" s="10"/>
      <c r="F234" s="10"/>
      <c r="G234" s="10"/>
      <c r="H234" s="10"/>
      <c r="I234" s="10"/>
      <c r="J234" s="10"/>
      <c r="L234" s="10"/>
      <c r="M234" s="10"/>
      <c r="N234" s="23"/>
      <c r="O234" s="23"/>
      <c r="P234" s="28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</row>
    <row r="235" spans="1:49" s="2" customFormat="1" x14ac:dyDescent="0.2">
      <c r="A235" s="10"/>
      <c r="B235" s="10"/>
      <c r="C235" s="13"/>
      <c r="D235" s="10"/>
      <c r="E235" s="10"/>
      <c r="F235" s="10"/>
      <c r="G235" s="10"/>
      <c r="H235" s="10"/>
      <c r="I235" s="10"/>
      <c r="J235" s="10"/>
      <c r="L235" s="10"/>
      <c r="M235" s="10"/>
      <c r="N235" s="23"/>
      <c r="O235" s="23"/>
      <c r="P235" s="28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</row>
    <row r="236" spans="1:49" s="2" customFormat="1" x14ac:dyDescent="0.2">
      <c r="A236" s="10"/>
      <c r="B236" s="10"/>
      <c r="C236" s="13"/>
      <c r="D236" s="10"/>
      <c r="E236" s="10"/>
      <c r="F236" s="10"/>
      <c r="G236" s="10"/>
      <c r="H236" s="10"/>
      <c r="I236" s="10"/>
      <c r="J236" s="10"/>
      <c r="L236" s="10"/>
      <c r="M236" s="10"/>
      <c r="N236" s="23"/>
      <c r="O236" s="23"/>
      <c r="P236" s="28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</row>
    <row r="237" spans="1:49" s="2" customFormat="1" x14ac:dyDescent="0.2">
      <c r="A237" s="10"/>
      <c r="B237" s="10"/>
      <c r="C237" s="13"/>
      <c r="D237" s="10"/>
      <c r="E237" s="10"/>
      <c r="F237" s="10"/>
      <c r="G237" s="10"/>
      <c r="H237" s="10"/>
      <c r="I237" s="10"/>
      <c r="J237" s="10"/>
      <c r="L237" s="10"/>
      <c r="M237" s="10"/>
      <c r="N237" s="23"/>
      <c r="O237" s="23"/>
      <c r="P237" s="28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</row>
    <row r="238" spans="1:49" s="2" customFormat="1" x14ac:dyDescent="0.2">
      <c r="A238" s="10"/>
      <c r="B238" s="10"/>
      <c r="C238" s="13"/>
      <c r="D238" s="10"/>
      <c r="E238" s="10"/>
      <c r="F238" s="10"/>
      <c r="G238" s="10"/>
      <c r="H238" s="10"/>
      <c r="I238" s="10"/>
      <c r="J238" s="10"/>
      <c r="L238" s="10"/>
      <c r="M238" s="10"/>
      <c r="N238" s="23"/>
      <c r="O238" s="23"/>
      <c r="P238" s="28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</row>
    <row r="239" spans="1:49" s="2" customFormat="1" x14ac:dyDescent="0.2">
      <c r="A239" s="10"/>
      <c r="B239" s="10"/>
      <c r="C239" s="13"/>
      <c r="D239" s="10"/>
      <c r="E239" s="10"/>
      <c r="F239" s="10"/>
      <c r="G239" s="10"/>
      <c r="H239" s="10"/>
      <c r="I239" s="10"/>
      <c r="J239" s="10"/>
      <c r="L239" s="10"/>
      <c r="M239" s="10"/>
      <c r="N239" s="23"/>
      <c r="O239" s="23"/>
      <c r="P239" s="28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</row>
    <row r="240" spans="1:49" s="2" customFormat="1" x14ac:dyDescent="0.2">
      <c r="A240" s="10"/>
      <c r="B240" s="10"/>
      <c r="C240" s="13"/>
      <c r="D240" s="10"/>
      <c r="E240" s="10"/>
      <c r="F240" s="10"/>
      <c r="G240" s="10"/>
      <c r="H240" s="10"/>
      <c r="I240" s="10"/>
      <c r="J240" s="10"/>
      <c r="L240" s="10"/>
      <c r="M240" s="10"/>
      <c r="N240" s="23"/>
      <c r="O240" s="23"/>
      <c r="P240" s="28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</row>
    <row r="241" spans="1:49" s="2" customFormat="1" x14ac:dyDescent="0.2">
      <c r="A241" s="10"/>
      <c r="B241" s="10"/>
      <c r="C241" s="13"/>
      <c r="D241" s="10"/>
      <c r="E241" s="10"/>
      <c r="F241" s="10"/>
      <c r="G241" s="10"/>
      <c r="H241" s="10"/>
      <c r="I241" s="10"/>
      <c r="J241" s="10"/>
      <c r="L241" s="10"/>
      <c r="M241" s="10"/>
      <c r="N241" s="23"/>
      <c r="O241" s="23"/>
      <c r="P241" s="28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</row>
    <row r="242" spans="1:49" s="2" customFormat="1" x14ac:dyDescent="0.2">
      <c r="A242" s="10"/>
      <c r="B242" s="10"/>
      <c r="C242" s="13"/>
      <c r="D242" s="10"/>
      <c r="E242" s="10"/>
      <c r="F242" s="10"/>
      <c r="G242" s="10"/>
      <c r="H242" s="10"/>
      <c r="I242" s="10"/>
      <c r="J242" s="10"/>
      <c r="L242" s="10"/>
      <c r="M242" s="10"/>
      <c r="N242" s="23"/>
      <c r="O242" s="23"/>
      <c r="P242" s="28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</row>
    <row r="243" spans="1:49" s="2" customFormat="1" x14ac:dyDescent="0.2">
      <c r="A243" s="10"/>
      <c r="B243" s="10"/>
      <c r="C243" s="13"/>
      <c r="D243" s="10"/>
      <c r="E243" s="10"/>
      <c r="F243" s="10"/>
      <c r="G243" s="10"/>
      <c r="H243" s="10"/>
      <c r="I243" s="10"/>
      <c r="J243" s="10"/>
      <c r="L243" s="10"/>
      <c r="M243" s="10"/>
      <c r="N243" s="23"/>
      <c r="O243" s="23"/>
      <c r="P243" s="28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</row>
    <row r="244" spans="1:49" s="2" customFormat="1" x14ac:dyDescent="0.2">
      <c r="A244" s="10"/>
      <c r="B244" s="10"/>
      <c r="C244" s="13"/>
      <c r="D244" s="10"/>
      <c r="E244" s="10"/>
      <c r="F244" s="10"/>
      <c r="G244" s="10"/>
      <c r="H244" s="10"/>
      <c r="I244" s="10"/>
      <c r="J244" s="10"/>
      <c r="L244" s="10"/>
      <c r="M244" s="10"/>
      <c r="N244" s="23"/>
      <c r="O244" s="23"/>
      <c r="P244" s="28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</row>
    <row r="245" spans="1:49" s="2" customFormat="1" x14ac:dyDescent="0.2">
      <c r="A245" s="10"/>
      <c r="B245" s="10"/>
      <c r="C245" s="13"/>
      <c r="D245" s="10"/>
      <c r="E245" s="10"/>
      <c r="F245" s="10"/>
      <c r="G245" s="10"/>
      <c r="H245" s="10"/>
      <c r="I245" s="10"/>
      <c r="J245" s="10"/>
      <c r="L245" s="10"/>
      <c r="M245" s="10"/>
      <c r="N245" s="23"/>
      <c r="O245" s="23"/>
      <c r="P245" s="28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</row>
    <row r="246" spans="1:49" s="2" customFormat="1" x14ac:dyDescent="0.2">
      <c r="A246" s="10"/>
      <c r="B246" s="10"/>
      <c r="C246" s="13"/>
      <c r="D246" s="10"/>
      <c r="E246" s="10"/>
      <c r="F246" s="10"/>
      <c r="G246" s="10"/>
      <c r="H246" s="10"/>
      <c r="I246" s="10"/>
      <c r="J246" s="10"/>
      <c r="L246" s="10"/>
      <c r="M246" s="10"/>
      <c r="N246" s="23"/>
      <c r="O246" s="23"/>
      <c r="P246" s="28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</row>
    <row r="247" spans="1:49" s="2" customFormat="1" x14ac:dyDescent="0.2">
      <c r="A247" s="10"/>
      <c r="B247" s="10"/>
      <c r="C247" s="13"/>
      <c r="D247" s="10"/>
      <c r="E247" s="10"/>
      <c r="F247" s="10"/>
      <c r="G247" s="10"/>
      <c r="H247" s="10"/>
      <c r="I247" s="10"/>
      <c r="J247" s="10"/>
      <c r="L247" s="10"/>
      <c r="M247" s="10"/>
      <c r="N247" s="23"/>
      <c r="O247" s="23"/>
      <c r="P247" s="28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</row>
    <row r="248" spans="1:49" s="2" customFormat="1" x14ac:dyDescent="0.2">
      <c r="A248" s="10"/>
      <c r="B248" s="10"/>
      <c r="C248" s="13"/>
      <c r="D248" s="10"/>
      <c r="E248" s="10"/>
      <c r="F248" s="10"/>
      <c r="G248" s="10"/>
      <c r="H248" s="10"/>
      <c r="I248" s="10"/>
      <c r="J248" s="10"/>
      <c r="L248" s="10"/>
      <c r="M248" s="10"/>
      <c r="N248" s="23"/>
      <c r="O248" s="23"/>
      <c r="P248" s="28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</row>
    <row r="249" spans="1:49" s="2" customFormat="1" x14ac:dyDescent="0.2">
      <c r="A249" s="10"/>
      <c r="B249" s="10"/>
      <c r="C249" s="13"/>
      <c r="D249" s="10"/>
      <c r="E249" s="10"/>
      <c r="F249" s="10"/>
      <c r="G249" s="10"/>
      <c r="H249" s="10"/>
      <c r="I249" s="10"/>
      <c r="J249" s="10"/>
      <c r="L249" s="10"/>
      <c r="M249" s="10"/>
      <c r="N249" s="23"/>
      <c r="O249" s="23"/>
      <c r="P249" s="28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</row>
    <row r="250" spans="1:49" s="2" customFormat="1" x14ac:dyDescent="0.2">
      <c r="A250" s="10"/>
      <c r="B250" s="10"/>
      <c r="C250" s="13"/>
      <c r="D250" s="10"/>
      <c r="E250" s="10"/>
      <c r="F250" s="10"/>
      <c r="G250" s="10"/>
      <c r="H250" s="10"/>
      <c r="I250" s="10"/>
      <c r="J250" s="10"/>
      <c r="L250" s="10"/>
      <c r="M250" s="10"/>
      <c r="N250" s="23"/>
      <c r="O250" s="23"/>
      <c r="P250" s="28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</row>
    <row r="251" spans="1:49" s="2" customFormat="1" x14ac:dyDescent="0.2">
      <c r="A251" s="10"/>
      <c r="B251" s="10"/>
      <c r="C251" s="13"/>
      <c r="D251" s="10"/>
      <c r="E251" s="10"/>
      <c r="F251" s="10"/>
      <c r="G251" s="10"/>
      <c r="H251" s="10"/>
      <c r="I251" s="10"/>
      <c r="J251" s="10"/>
      <c r="L251" s="10"/>
      <c r="M251" s="10"/>
      <c r="N251" s="23"/>
      <c r="O251" s="23"/>
      <c r="P251" s="28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</row>
    <row r="252" spans="1:49" s="2" customFormat="1" x14ac:dyDescent="0.2">
      <c r="A252" s="10"/>
      <c r="B252" s="10"/>
      <c r="C252" s="13"/>
      <c r="D252" s="10"/>
      <c r="E252" s="10"/>
      <c r="F252" s="10"/>
      <c r="G252" s="10"/>
      <c r="H252" s="10"/>
      <c r="I252" s="10"/>
      <c r="J252" s="10"/>
      <c r="L252" s="10"/>
      <c r="M252" s="10"/>
      <c r="N252" s="23"/>
      <c r="O252" s="23"/>
      <c r="P252" s="28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</row>
    <row r="253" spans="1:49" s="2" customFormat="1" x14ac:dyDescent="0.2">
      <c r="A253" s="10"/>
      <c r="B253" s="10"/>
      <c r="C253" s="13"/>
      <c r="D253" s="10"/>
      <c r="E253" s="10"/>
      <c r="F253" s="10"/>
      <c r="G253" s="10"/>
      <c r="H253" s="10"/>
      <c r="I253" s="10"/>
      <c r="J253" s="10"/>
      <c r="L253" s="10"/>
      <c r="M253" s="10"/>
      <c r="N253" s="23"/>
      <c r="O253" s="23"/>
      <c r="P253" s="28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</row>
    <row r="254" spans="1:49" s="2" customFormat="1" x14ac:dyDescent="0.2">
      <c r="A254" s="10"/>
      <c r="B254" s="10"/>
      <c r="C254" s="13"/>
      <c r="D254" s="10"/>
      <c r="E254" s="10"/>
      <c r="F254" s="10"/>
      <c r="G254" s="10"/>
      <c r="H254" s="10"/>
      <c r="I254" s="10"/>
      <c r="J254" s="10"/>
      <c r="L254" s="10"/>
      <c r="M254" s="10"/>
      <c r="N254" s="23"/>
      <c r="O254" s="23"/>
      <c r="P254" s="28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</row>
    <row r="255" spans="1:49" s="2" customFormat="1" x14ac:dyDescent="0.2">
      <c r="A255" s="10"/>
      <c r="B255" s="10"/>
      <c r="C255" s="13"/>
      <c r="D255" s="10"/>
      <c r="E255" s="10"/>
      <c r="F255" s="10"/>
      <c r="G255" s="10"/>
      <c r="H255" s="10"/>
      <c r="I255" s="10"/>
      <c r="J255" s="10"/>
      <c r="L255" s="10"/>
      <c r="M255" s="10"/>
      <c r="N255" s="23"/>
      <c r="O255" s="23"/>
      <c r="P255" s="28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</row>
    <row r="256" spans="1:49" s="2" customFormat="1" x14ac:dyDescent="0.2">
      <c r="A256" s="10"/>
      <c r="B256" s="10"/>
      <c r="C256" s="13"/>
      <c r="D256" s="10"/>
      <c r="E256" s="10"/>
      <c r="F256" s="10"/>
      <c r="G256" s="10"/>
      <c r="H256" s="10"/>
      <c r="I256" s="10"/>
      <c r="J256" s="10"/>
      <c r="L256" s="10"/>
      <c r="M256" s="10"/>
      <c r="N256" s="23"/>
      <c r="O256" s="23"/>
      <c r="P256" s="28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</row>
    <row r="257" spans="1:49" s="2" customFormat="1" x14ac:dyDescent="0.2">
      <c r="A257" s="10"/>
      <c r="B257" s="10"/>
      <c r="C257" s="13"/>
      <c r="D257" s="10"/>
      <c r="E257" s="10"/>
      <c r="F257" s="10"/>
      <c r="G257" s="10"/>
      <c r="H257" s="10"/>
      <c r="I257" s="10"/>
      <c r="J257" s="10"/>
      <c r="L257" s="10"/>
      <c r="M257" s="10"/>
      <c r="N257" s="23"/>
      <c r="O257" s="23"/>
      <c r="P257" s="28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</row>
    <row r="258" spans="1:49" s="2" customFormat="1" x14ac:dyDescent="0.2">
      <c r="A258" s="10"/>
      <c r="B258" s="10"/>
      <c r="C258" s="13"/>
      <c r="D258" s="10"/>
      <c r="E258" s="10"/>
      <c r="F258" s="10"/>
      <c r="G258" s="10"/>
      <c r="H258" s="10"/>
      <c r="I258" s="10"/>
      <c r="J258" s="10"/>
      <c r="L258" s="10"/>
      <c r="M258" s="10"/>
      <c r="N258" s="23"/>
      <c r="O258" s="23"/>
      <c r="P258" s="28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</row>
    <row r="259" spans="1:49" s="2" customFormat="1" x14ac:dyDescent="0.2">
      <c r="A259" s="10"/>
      <c r="B259" s="10"/>
      <c r="C259" s="13"/>
      <c r="D259" s="10"/>
      <c r="E259" s="10"/>
      <c r="F259" s="10"/>
      <c r="G259" s="10"/>
      <c r="H259" s="10"/>
      <c r="I259" s="10"/>
      <c r="J259" s="10"/>
      <c r="L259" s="10"/>
      <c r="M259" s="10"/>
      <c r="N259" s="23"/>
      <c r="O259" s="23"/>
      <c r="P259" s="28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</row>
    <row r="260" spans="1:49" s="2" customFormat="1" x14ac:dyDescent="0.2">
      <c r="A260" s="10"/>
      <c r="B260" s="10"/>
      <c r="C260" s="13"/>
      <c r="D260" s="10"/>
      <c r="E260" s="10"/>
      <c r="F260" s="10"/>
      <c r="G260" s="10"/>
      <c r="H260" s="10"/>
      <c r="I260" s="10"/>
      <c r="J260" s="10"/>
      <c r="L260" s="10"/>
      <c r="M260" s="10"/>
      <c r="N260" s="23"/>
      <c r="O260" s="23"/>
      <c r="P260" s="28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</row>
    <row r="261" spans="1:49" s="2" customFormat="1" x14ac:dyDescent="0.2">
      <c r="A261" s="10"/>
      <c r="B261" s="10"/>
      <c r="C261" s="13"/>
      <c r="D261" s="10"/>
      <c r="E261" s="10"/>
      <c r="F261" s="10"/>
      <c r="G261" s="10"/>
      <c r="H261" s="10"/>
      <c r="I261" s="10"/>
      <c r="J261" s="10"/>
      <c r="L261" s="10"/>
      <c r="M261" s="10"/>
      <c r="N261" s="23"/>
      <c r="O261" s="23"/>
      <c r="P261" s="28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</row>
    <row r="262" spans="1:49" s="2" customFormat="1" x14ac:dyDescent="0.2">
      <c r="A262" s="10"/>
      <c r="B262" s="10"/>
      <c r="C262" s="13"/>
      <c r="D262" s="10"/>
      <c r="E262" s="10"/>
      <c r="F262" s="10"/>
      <c r="G262" s="10"/>
      <c r="H262" s="10"/>
      <c r="I262" s="10"/>
      <c r="J262" s="10"/>
      <c r="L262" s="10"/>
      <c r="M262" s="10"/>
      <c r="N262" s="23"/>
      <c r="O262" s="23"/>
      <c r="P262" s="28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</row>
    <row r="263" spans="1:49" s="2" customFormat="1" x14ac:dyDescent="0.2">
      <c r="A263" s="10"/>
      <c r="B263" s="10"/>
      <c r="C263" s="13"/>
      <c r="D263" s="10"/>
      <c r="E263" s="10"/>
      <c r="F263" s="10"/>
      <c r="G263" s="10"/>
      <c r="H263" s="10"/>
      <c r="I263" s="10"/>
      <c r="J263" s="10"/>
      <c r="L263" s="10"/>
      <c r="M263" s="10"/>
      <c r="N263" s="23"/>
      <c r="O263" s="23"/>
      <c r="P263" s="28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</row>
    <row r="264" spans="1:49" s="2" customFormat="1" x14ac:dyDescent="0.2">
      <c r="A264" s="10"/>
      <c r="B264" s="10"/>
      <c r="C264" s="13"/>
      <c r="D264" s="10"/>
      <c r="E264" s="10"/>
      <c r="F264" s="10"/>
      <c r="G264" s="10"/>
      <c r="H264" s="10"/>
      <c r="I264" s="10"/>
      <c r="J264" s="10"/>
      <c r="L264" s="10"/>
      <c r="M264" s="10"/>
      <c r="N264" s="23"/>
      <c r="O264" s="23"/>
      <c r="P264" s="28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</row>
    <row r="265" spans="1:49" s="2" customFormat="1" x14ac:dyDescent="0.2">
      <c r="A265" s="10"/>
      <c r="B265" s="10"/>
      <c r="C265" s="13"/>
      <c r="D265" s="10"/>
      <c r="E265" s="10"/>
      <c r="F265" s="10"/>
      <c r="G265" s="10"/>
      <c r="H265" s="10"/>
      <c r="I265" s="10"/>
      <c r="J265" s="10"/>
      <c r="L265" s="10"/>
      <c r="M265" s="10"/>
      <c r="N265" s="23"/>
      <c r="O265" s="23"/>
      <c r="P265" s="28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</row>
    <row r="266" spans="1:49" s="2" customFormat="1" x14ac:dyDescent="0.2">
      <c r="A266" s="10"/>
      <c r="B266" s="10"/>
      <c r="C266" s="13"/>
      <c r="D266" s="10"/>
      <c r="E266" s="10"/>
      <c r="F266" s="10"/>
      <c r="G266" s="10"/>
      <c r="H266" s="10"/>
      <c r="I266" s="10"/>
      <c r="J266" s="10"/>
      <c r="L266" s="10"/>
      <c r="M266" s="10"/>
      <c r="N266" s="23"/>
      <c r="O266" s="23"/>
      <c r="P266" s="28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</row>
    <row r="267" spans="1:49" s="2" customFormat="1" x14ac:dyDescent="0.2">
      <c r="A267" s="10"/>
      <c r="B267" s="10"/>
      <c r="C267" s="13"/>
      <c r="D267" s="10"/>
      <c r="E267" s="10"/>
      <c r="F267" s="10"/>
      <c r="G267" s="10"/>
      <c r="H267" s="10"/>
      <c r="I267" s="10"/>
      <c r="J267" s="10"/>
      <c r="L267" s="10"/>
      <c r="M267" s="10"/>
      <c r="N267" s="23"/>
      <c r="O267" s="23"/>
      <c r="P267" s="28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</row>
    <row r="268" spans="1:49" s="2" customFormat="1" x14ac:dyDescent="0.2">
      <c r="A268" s="10"/>
      <c r="B268" s="10"/>
      <c r="C268" s="13"/>
      <c r="D268" s="10"/>
      <c r="E268" s="10"/>
      <c r="F268" s="10"/>
      <c r="G268" s="10"/>
      <c r="H268" s="10"/>
      <c r="I268" s="10"/>
      <c r="J268" s="10"/>
      <c r="L268" s="10"/>
      <c r="M268" s="10"/>
      <c r="N268" s="23"/>
      <c r="O268" s="23"/>
      <c r="P268" s="28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</row>
    <row r="269" spans="1:49" s="2" customFormat="1" x14ac:dyDescent="0.2">
      <c r="A269" s="10"/>
      <c r="B269" s="10"/>
      <c r="C269" s="13"/>
      <c r="D269" s="10"/>
      <c r="E269" s="10"/>
      <c r="F269" s="10"/>
      <c r="G269" s="10"/>
      <c r="H269" s="10"/>
      <c r="I269" s="10"/>
      <c r="J269" s="10"/>
      <c r="L269" s="10"/>
      <c r="M269" s="10"/>
      <c r="N269" s="23"/>
      <c r="O269" s="23"/>
      <c r="P269" s="28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</row>
    <row r="270" spans="1:49" s="2" customFormat="1" x14ac:dyDescent="0.2">
      <c r="A270" s="10"/>
      <c r="B270" s="10"/>
      <c r="C270" s="13"/>
      <c r="D270" s="10"/>
      <c r="E270" s="10"/>
      <c r="F270" s="10"/>
      <c r="G270" s="10"/>
      <c r="H270" s="10"/>
      <c r="I270" s="10"/>
      <c r="J270" s="10"/>
      <c r="L270" s="10"/>
      <c r="M270" s="10"/>
      <c r="N270" s="23"/>
      <c r="O270" s="23"/>
      <c r="P270" s="28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</row>
    <row r="271" spans="1:49" s="2" customFormat="1" x14ac:dyDescent="0.2">
      <c r="A271" s="10"/>
      <c r="B271" s="10"/>
      <c r="C271" s="13"/>
      <c r="D271" s="10"/>
      <c r="E271" s="10"/>
      <c r="F271" s="10"/>
      <c r="G271" s="10"/>
      <c r="H271" s="10"/>
      <c r="I271" s="10"/>
      <c r="J271" s="10"/>
      <c r="L271" s="10"/>
      <c r="M271" s="10"/>
      <c r="N271" s="23"/>
      <c r="O271" s="23"/>
      <c r="P271" s="28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</row>
    <row r="272" spans="1:49" s="2" customFormat="1" x14ac:dyDescent="0.2">
      <c r="A272" s="10"/>
      <c r="B272" s="10"/>
      <c r="C272" s="13"/>
      <c r="D272" s="10"/>
      <c r="E272" s="10"/>
      <c r="F272" s="10"/>
      <c r="G272" s="10"/>
      <c r="H272" s="10"/>
      <c r="I272" s="10"/>
      <c r="J272" s="10"/>
      <c r="L272" s="10"/>
      <c r="M272" s="10"/>
      <c r="N272" s="23"/>
      <c r="O272" s="23"/>
      <c r="P272" s="28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</row>
    <row r="273" spans="1:49" s="2" customFormat="1" x14ac:dyDescent="0.2">
      <c r="A273" s="10"/>
      <c r="B273" s="10"/>
      <c r="C273" s="13"/>
      <c r="D273" s="10"/>
      <c r="E273" s="10"/>
      <c r="F273" s="10"/>
      <c r="G273" s="10"/>
      <c r="H273" s="10"/>
      <c r="I273" s="10"/>
      <c r="J273" s="10"/>
      <c r="L273" s="10"/>
      <c r="M273" s="10"/>
      <c r="N273" s="23"/>
      <c r="O273" s="23"/>
      <c r="P273" s="28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</row>
    <row r="274" spans="1:49" s="2" customFormat="1" x14ac:dyDescent="0.2">
      <c r="A274" s="10"/>
      <c r="B274" s="10"/>
      <c r="C274" s="13"/>
      <c r="D274" s="10"/>
      <c r="E274" s="10"/>
      <c r="F274" s="10"/>
      <c r="G274" s="10"/>
      <c r="H274" s="10"/>
      <c r="I274" s="10"/>
      <c r="J274" s="10"/>
      <c r="L274" s="10"/>
      <c r="M274" s="10"/>
      <c r="N274" s="23"/>
      <c r="O274" s="23"/>
      <c r="P274" s="28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</row>
    <row r="275" spans="1:49" s="2" customFormat="1" x14ac:dyDescent="0.2">
      <c r="A275" s="10"/>
      <c r="B275" s="10"/>
      <c r="C275" s="13"/>
      <c r="D275" s="10"/>
      <c r="E275" s="10"/>
      <c r="F275" s="10"/>
      <c r="G275" s="10"/>
      <c r="H275" s="10"/>
      <c r="I275" s="10"/>
      <c r="J275" s="10"/>
      <c r="L275" s="10"/>
      <c r="M275" s="10"/>
      <c r="N275" s="23"/>
      <c r="O275" s="23"/>
      <c r="P275" s="28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</row>
    <row r="276" spans="1:49" s="2" customFormat="1" x14ac:dyDescent="0.2">
      <c r="A276" s="10"/>
      <c r="B276" s="10"/>
      <c r="C276" s="13"/>
      <c r="D276" s="10"/>
      <c r="E276" s="10"/>
      <c r="F276" s="10"/>
      <c r="G276" s="10"/>
      <c r="H276" s="10"/>
      <c r="I276" s="10"/>
      <c r="J276" s="10"/>
      <c r="L276" s="10"/>
      <c r="M276" s="10"/>
      <c r="N276" s="23"/>
      <c r="O276" s="23"/>
      <c r="P276" s="28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</row>
    <row r="277" spans="1:49" s="2" customFormat="1" x14ac:dyDescent="0.2">
      <c r="A277" s="10"/>
      <c r="B277" s="10"/>
      <c r="C277" s="13"/>
      <c r="D277" s="10"/>
      <c r="E277" s="10"/>
      <c r="F277" s="10"/>
      <c r="G277" s="10"/>
      <c r="H277" s="10"/>
      <c r="I277" s="10"/>
      <c r="J277" s="10"/>
      <c r="L277" s="10"/>
      <c r="M277" s="10"/>
      <c r="N277" s="23"/>
      <c r="O277" s="23"/>
      <c r="P277" s="28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</row>
    <row r="278" spans="1:49" s="2" customFormat="1" x14ac:dyDescent="0.2">
      <c r="A278" s="10"/>
      <c r="B278" s="10"/>
      <c r="C278" s="13"/>
      <c r="D278" s="10"/>
      <c r="E278" s="10"/>
      <c r="F278" s="10"/>
      <c r="G278" s="10"/>
      <c r="H278" s="10"/>
      <c r="I278" s="10"/>
      <c r="J278" s="10"/>
      <c r="L278" s="10"/>
      <c r="M278" s="10"/>
      <c r="N278" s="23"/>
      <c r="O278" s="23"/>
      <c r="P278" s="28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</row>
    <row r="279" spans="1:49" s="2" customFormat="1" x14ac:dyDescent="0.2">
      <c r="A279" s="10"/>
      <c r="B279" s="10"/>
      <c r="C279" s="13"/>
      <c r="D279" s="10"/>
      <c r="E279" s="10"/>
      <c r="F279" s="10"/>
      <c r="G279" s="10"/>
      <c r="H279" s="10"/>
      <c r="I279" s="10"/>
      <c r="J279" s="10"/>
      <c r="L279" s="10"/>
      <c r="M279" s="10"/>
      <c r="N279" s="23"/>
      <c r="O279" s="23"/>
      <c r="P279" s="28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 spans="1:49" s="2" customFormat="1" x14ac:dyDescent="0.2">
      <c r="A280" s="10"/>
      <c r="B280" s="10"/>
      <c r="C280" s="13"/>
      <c r="D280" s="10"/>
      <c r="E280" s="10"/>
      <c r="F280" s="10"/>
      <c r="G280" s="10"/>
      <c r="H280" s="10"/>
      <c r="I280" s="10"/>
      <c r="J280" s="10"/>
      <c r="L280" s="10"/>
      <c r="M280" s="10"/>
      <c r="N280" s="23"/>
      <c r="O280" s="23"/>
      <c r="P280" s="28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 spans="1:49" s="2" customFormat="1" x14ac:dyDescent="0.2">
      <c r="A281" s="10"/>
      <c r="B281" s="10"/>
      <c r="C281" s="13"/>
      <c r="D281" s="10"/>
      <c r="E281" s="10"/>
      <c r="F281" s="10"/>
      <c r="G281" s="10"/>
      <c r="H281" s="10"/>
      <c r="I281" s="10"/>
      <c r="J281" s="10"/>
      <c r="L281" s="10"/>
      <c r="M281" s="10"/>
      <c r="N281" s="23"/>
      <c r="O281" s="23"/>
      <c r="P281" s="28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 spans="1:49" s="2" customFormat="1" x14ac:dyDescent="0.2">
      <c r="A282" s="10"/>
      <c r="B282" s="10"/>
      <c r="C282" s="13"/>
      <c r="D282" s="10"/>
      <c r="E282" s="10"/>
      <c r="F282" s="10"/>
      <c r="G282" s="10"/>
      <c r="H282" s="10"/>
      <c r="I282" s="10"/>
      <c r="J282" s="10"/>
      <c r="L282" s="10"/>
      <c r="M282" s="10"/>
      <c r="N282" s="23"/>
      <c r="O282" s="23"/>
      <c r="P282" s="28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 spans="1:49" s="2" customFormat="1" x14ac:dyDescent="0.2">
      <c r="A283" s="10"/>
      <c r="B283" s="10"/>
      <c r="C283" s="13"/>
      <c r="D283" s="10"/>
      <c r="E283" s="10"/>
      <c r="F283" s="10"/>
      <c r="G283" s="10"/>
      <c r="H283" s="10"/>
      <c r="I283" s="10"/>
      <c r="J283" s="10"/>
      <c r="L283" s="10"/>
      <c r="M283" s="10"/>
      <c r="N283" s="23"/>
      <c r="O283" s="23"/>
      <c r="P283" s="28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 spans="1:49" s="2" customFormat="1" x14ac:dyDescent="0.2">
      <c r="A284" s="10"/>
      <c r="B284" s="10"/>
      <c r="C284" s="13"/>
      <c r="D284" s="10"/>
      <c r="E284" s="10"/>
      <c r="F284" s="10"/>
      <c r="G284" s="10"/>
      <c r="H284" s="10"/>
      <c r="I284" s="10"/>
      <c r="J284" s="10"/>
      <c r="L284" s="10"/>
      <c r="M284" s="10"/>
      <c r="N284" s="23"/>
      <c r="O284" s="23"/>
      <c r="P284" s="28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 spans="1:49" s="2" customFormat="1" x14ac:dyDescent="0.2">
      <c r="A285" s="10"/>
      <c r="B285" s="10"/>
      <c r="C285" s="13"/>
      <c r="D285" s="10"/>
      <c r="E285" s="10"/>
      <c r="F285" s="10"/>
      <c r="G285" s="10"/>
      <c r="H285" s="10"/>
      <c r="I285" s="10"/>
      <c r="J285" s="10"/>
      <c r="L285" s="10"/>
      <c r="M285" s="10"/>
      <c r="N285" s="23"/>
      <c r="O285" s="23"/>
      <c r="P285" s="28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 spans="1:49" s="2" customFormat="1" x14ac:dyDescent="0.2">
      <c r="A286" s="10"/>
      <c r="B286" s="10"/>
      <c r="C286" s="13"/>
      <c r="D286" s="10"/>
      <c r="E286" s="10"/>
      <c r="F286" s="10"/>
      <c r="G286" s="10"/>
      <c r="H286" s="10"/>
      <c r="I286" s="10"/>
      <c r="J286" s="10"/>
      <c r="L286" s="10"/>
      <c r="M286" s="10"/>
      <c r="N286" s="23"/>
      <c r="O286" s="23"/>
      <c r="P286" s="28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 spans="1:49" s="2" customFormat="1" x14ac:dyDescent="0.2">
      <c r="A287" s="10"/>
      <c r="B287" s="10"/>
      <c r="C287" s="13"/>
      <c r="D287" s="10"/>
      <c r="E287" s="10"/>
      <c r="F287" s="10"/>
      <c r="G287" s="10"/>
      <c r="H287" s="10"/>
      <c r="I287" s="10"/>
      <c r="J287" s="10"/>
      <c r="L287" s="10"/>
      <c r="M287" s="10"/>
      <c r="N287" s="23"/>
      <c r="O287" s="23"/>
      <c r="P287" s="28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 spans="1:49" s="2" customFormat="1" x14ac:dyDescent="0.2">
      <c r="A288" s="10"/>
      <c r="B288" s="10"/>
      <c r="C288" s="13"/>
      <c r="D288" s="10"/>
      <c r="E288" s="10"/>
      <c r="F288" s="10"/>
      <c r="G288" s="10"/>
      <c r="H288" s="10"/>
      <c r="I288" s="10"/>
      <c r="J288" s="10"/>
      <c r="L288" s="10"/>
      <c r="M288" s="10"/>
      <c r="N288" s="23"/>
      <c r="O288" s="23"/>
      <c r="P288" s="28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 spans="1:49" s="2" customFormat="1" x14ac:dyDescent="0.2">
      <c r="A289" s="10"/>
      <c r="B289" s="10"/>
      <c r="C289" s="13"/>
      <c r="D289" s="10"/>
      <c r="E289" s="10"/>
      <c r="F289" s="10"/>
      <c r="G289" s="10"/>
      <c r="H289" s="10"/>
      <c r="I289" s="10"/>
      <c r="J289" s="10"/>
      <c r="L289" s="10"/>
      <c r="M289" s="10"/>
      <c r="N289" s="23"/>
      <c r="O289" s="23"/>
      <c r="P289" s="28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 spans="1:49" s="2" customFormat="1" x14ac:dyDescent="0.2">
      <c r="A290" s="10"/>
      <c r="B290" s="10"/>
      <c r="C290" s="13"/>
      <c r="D290" s="10"/>
      <c r="E290" s="10"/>
      <c r="F290" s="10"/>
      <c r="G290" s="10"/>
      <c r="H290" s="10"/>
      <c r="I290" s="10"/>
      <c r="J290" s="10"/>
      <c r="L290" s="10"/>
      <c r="M290" s="10"/>
      <c r="N290" s="23"/>
      <c r="O290" s="23"/>
      <c r="P290" s="28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 spans="1:49" s="2" customFormat="1" x14ac:dyDescent="0.2">
      <c r="A291" s="10"/>
      <c r="B291" s="10"/>
      <c r="C291" s="13"/>
      <c r="D291" s="10"/>
      <c r="E291" s="10"/>
      <c r="F291" s="10"/>
      <c r="G291" s="10"/>
      <c r="H291" s="10"/>
      <c r="I291" s="10"/>
      <c r="J291" s="10"/>
      <c r="L291" s="10"/>
      <c r="M291" s="10"/>
      <c r="N291" s="23"/>
      <c r="O291" s="23"/>
      <c r="P291" s="28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 spans="1:49" s="2" customFormat="1" x14ac:dyDescent="0.2">
      <c r="A292" s="10"/>
      <c r="B292" s="10"/>
      <c r="C292" s="13"/>
      <c r="D292" s="10"/>
      <c r="E292" s="10"/>
      <c r="F292" s="10"/>
      <c r="G292" s="10"/>
      <c r="H292" s="10"/>
      <c r="I292" s="10"/>
      <c r="J292" s="10"/>
      <c r="L292" s="10"/>
      <c r="M292" s="10"/>
      <c r="N292" s="23"/>
      <c r="O292" s="23"/>
      <c r="P292" s="28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 spans="1:49" s="2" customFormat="1" x14ac:dyDescent="0.2">
      <c r="A293" s="10"/>
      <c r="B293" s="10"/>
      <c r="C293" s="13"/>
      <c r="D293" s="10"/>
      <c r="E293" s="10"/>
      <c r="F293" s="10"/>
      <c r="G293" s="10"/>
      <c r="H293" s="10"/>
      <c r="I293" s="10"/>
      <c r="J293" s="10"/>
      <c r="L293" s="10"/>
      <c r="M293" s="10"/>
      <c r="N293" s="23"/>
      <c r="O293" s="23"/>
      <c r="P293" s="28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 spans="1:49" s="2" customFormat="1" x14ac:dyDescent="0.2">
      <c r="A294" s="10"/>
      <c r="B294" s="10"/>
      <c r="C294" s="13"/>
      <c r="D294" s="10"/>
      <c r="E294" s="10"/>
      <c r="F294" s="10"/>
      <c r="G294" s="10"/>
      <c r="H294" s="10"/>
      <c r="I294" s="10"/>
      <c r="J294" s="10"/>
      <c r="L294" s="10"/>
      <c r="M294" s="10"/>
      <c r="N294" s="23"/>
      <c r="O294" s="23"/>
      <c r="P294" s="28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 spans="1:49" s="2" customFormat="1" x14ac:dyDescent="0.2">
      <c r="A295" s="10"/>
      <c r="B295" s="10"/>
      <c r="C295" s="13"/>
      <c r="D295" s="10"/>
      <c r="E295" s="10"/>
      <c r="F295" s="10"/>
      <c r="G295" s="10"/>
      <c r="H295" s="10"/>
      <c r="I295" s="10"/>
      <c r="J295" s="10"/>
      <c r="L295" s="10"/>
      <c r="M295" s="10"/>
      <c r="N295" s="23"/>
      <c r="O295" s="23"/>
      <c r="P295" s="28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 spans="1:49" s="2" customFormat="1" x14ac:dyDescent="0.2">
      <c r="A296" s="10"/>
      <c r="B296" s="10"/>
      <c r="C296" s="13"/>
      <c r="D296" s="10"/>
      <c r="E296" s="10"/>
      <c r="F296" s="10"/>
      <c r="G296" s="10"/>
      <c r="H296" s="10"/>
      <c r="I296" s="10"/>
      <c r="J296" s="10"/>
      <c r="L296" s="10"/>
      <c r="M296" s="10"/>
      <c r="N296" s="23"/>
      <c r="O296" s="23"/>
      <c r="P296" s="28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 spans="1:49" s="2" customFormat="1" x14ac:dyDescent="0.2">
      <c r="A297" s="10"/>
      <c r="B297" s="10"/>
      <c r="C297" s="13"/>
      <c r="D297" s="10"/>
      <c r="E297" s="10"/>
      <c r="F297" s="10"/>
      <c r="G297" s="10"/>
      <c r="H297" s="10"/>
      <c r="I297" s="10"/>
      <c r="J297" s="10"/>
      <c r="L297" s="10"/>
      <c r="M297" s="10"/>
      <c r="N297" s="23"/>
      <c r="O297" s="23"/>
      <c r="P297" s="28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 spans="1:49" s="2" customFormat="1" x14ac:dyDescent="0.2">
      <c r="A298" s="10"/>
      <c r="B298" s="10"/>
      <c r="C298" s="13"/>
      <c r="D298" s="10"/>
      <c r="E298" s="10"/>
      <c r="F298" s="10"/>
      <c r="G298" s="10"/>
      <c r="H298" s="10"/>
      <c r="I298" s="10"/>
      <c r="J298" s="10"/>
      <c r="L298" s="10"/>
      <c r="M298" s="10"/>
      <c r="N298" s="23"/>
      <c r="O298" s="23"/>
      <c r="P298" s="28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 spans="1:49" s="2" customFormat="1" x14ac:dyDescent="0.2">
      <c r="A299" s="10"/>
      <c r="B299" s="10"/>
      <c r="C299" s="13"/>
      <c r="D299" s="10"/>
      <c r="E299" s="10"/>
      <c r="F299" s="10"/>
      <c r="G299" s="10"/>
      <c r="H299" s="10"/>
      <c r="I299" s="10"/>
      <c r="J299" s="10"/>
      <c r="L299" s="10"/>
      <c r="M299" s="10"/>
      <c r="N299" s="23"/>
      <c r="O299" s="23"/>
      <c r="P299" s="28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 spans="1:49" s="2" customFormat="1" x14ac:dyDescent="0.2">
      <c r="A300" s="10"/>
      <c r="B300" s="10"/>
      <c r="C300" s="13"/>
      <c r="D300" s="10"/>
      <c r="E300" s="10"/>
      <c r="F300" s="10"/>
      <c r="G300" s="10"/>
      <c r="H300" s="10"/>
      <c r="I300" s="10"/>
      <c r="J300" s="10"/>
      <c r="L300" s="10"/>
      <c r="M300" s="10"/>
      <c r="N300" s="23"/>
      <c r="O300" s="23"/>
      <c r="P300" s="28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 spans="1:49" s="2" customFormat="1" x14ac:dyDescent="0.2">
      <c r="A301" s="10"/>
      <c r="B301" s="10"/>
      <c r="C301" s="13"/>
      <c r="D301" s="10"/>
      <c r="E301" s="10"/>
      <c r="F301" s="10"/>
      <c r="G301" s="10"/>
      <c r="H301" s="10"/>
      <c r="I301" s="10"/>
      <c r="J301" s="10"/>
      <c r="L301" s="10"/>
      <c r="M301" s="10"/>
      <c r="N301" s="23"/>
      <c r="O301" s="23"/>
      <c r="P301" s="28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 spans="1:49" s="2" customFormat="1" x14ac:dyDescent="0.2">
      <c r="A302" s="10"/>
      <c r="B302" s="10"/>
      <c r="C302" s="13"/>
      <c r="D302" s="10"/>
      <c r="E302" s="10"/>
      <c r="F302" s="10"/>
      <c r="G302" s="10"/>
      <c r="H302" s="10"/>
      <c r="I302" s="10"/>
      <c r="J302" s="10"/>
      <c r="L302" s="10"/>
      <c r="M302" s="10"/>
      <c r="N302" s="23"/>
      <c r="O302" s="23"/>
      <c r="P302" s="28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 spans="1:49" s="2" customFormat="1" x14ac:dyDescent="0.2">
      <c r="A303" s="10"/>
      <c r="B303" s="10"/>
      <c r="C303" s="13"/>
      <c r="D303" s="10"/>
      <c r="E303" s="10"/>
      <c r="F303" s="10"/>
      <c r="G303" s="10"/>
      <c r="H303" s="10"/>
      <c r="I303" s="10"/>
      <c r="J303" s="10"/>
      <c r="L303" s="10"/>
      <c r="M303" s="10"/>
      <c r="N303" s="23"/>
      <c r="O303" s="23"/>
      <c r="P303" s="28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 spans="1:49" s="2" customFormat="1" x14ac:dyDescent="0.2">
      <c r="A304" s="10"/>
      <c r="B304" s="10"/>
      <c r="C304" s="13"/>
      <c r="D304" s="10"/>
      <c r="E304" s="10"/>
      <c r="F304" s="10"/>
      <c r="G304" s="10"/>
      <c r="H304" s="10"/>
      <c r="I304" s="10"/>
      <c r="J304" s="10"/>
      <c r="L304" s="10"/>
      <c r="M304" s="10"/>
      <c r="N304" s="23"/>
      <c r="O304" s="23"/>
      <c r="P304" s="28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 spans="1:49" s="2" customFormat="1" x14ac:dyDescent="0.2">
      <c r="A305" s="10"/>
      <c r="B305" s="10"/>
      <c r="C305" s="13"/>
      <c r="D305" s="10"/>
      <c r="E305" s="10"/>
      <c r="F305" s="10"/>
      <c r="G305" s="10"/>
      <c r="H305" s="10"/>
      <c r="I305" s="10"/>
      <c r="J305" s="10"/>
      <c r="L305" s="10"/>
      <c r="M305" s="10"/>
      <c r="N305" s="23"/>
      <c r="O305" s="23"/>
      <c r="P305" s="28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 spans="1:49" s="2" customFormat="1" x14ac:dyDescent="0.2">
      <c r="A306" s="10"/>
      <c r="B306" s="10"/>
      <c r="C306" s="13"/>
      <c r="D306" s="10"/>
      <c r="E306" s="10"/>
      <c r="F306" s="10"/>
      <c r="G306" s="10"/>
      <c r="H306" s="10"/>
      <c r="I306" s="10"/>
      <c r="J306" s="10"/>
      <c r="L306" s="10"/>
      <c r="M306" s="10"/>
      <c r="N306" s="23"/>
      <c r="O306" s="23"/>
      <c r="P306" s="28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 spans="1:49" s="2" customFormat="1" x14ac:dyDescent="0.2">
      <c r="A307" s="10"/>
      <c r="B307" s="10"/>
      <c r="C307" s="13"/>
      <c r="D307" s="10"/>
      <c r="E307" s="10"/>
      <c r="F307" s="10"/>
      <c r="G307" s="10"/>
      <c r="H307" s="10"/>
      <c r="I307" s="10"/>
      <c r="J307" s="10"/>
      <c r="L307" s="10"/>
      <c r="M307" s="10"/>
      <c r="N307" s="23"/>
      <c r="O307" s="23"/>
      <c r="P307" s="28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 spans="1:49" s="2" customFormat="1" x14ac:dyDescent="0.2">
      <c r="A308" s="10"/>
      <c r="B308" s="10"/>
      <c r="C308" s="13"/>
      <c r="D308" s="10"/>
      <c r="E308" s="10"/>
      <c r="F308" s="10"/>
      <c r="G308" s="10"/>
      <c r="H308" s="10"/>
      <c r="I308" s="10"/>
      <c r="J308" s="10"/>
      <c r="L308" s="10"/>
      <c r="M308" s="10"/>
      <c r="N308" s="23"/>
      <c r="O308" s="23"/>
      <c r="P308" s="28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 spans="1:49" s="2" customFormat="1" x14ac:dyDescent="0.2">
      <c r="A309" s="10"/>
      <c r="B309" s="10"/>
      <c r="C309" s="13"/>
      <c r="D309" s="10"/>
      <c r="E309" s="10"/>
      <c r="F309" s="10"/>
      <c r="G309" s="10"/>
      <c r="H309" s="10"/>
      <c r="I309" s="10"/>
      <c r="J309" s="10"/>
      <c r="L309" s="10"/>
      <c r="M309" s="10"/>
      <c r="N309" s="23"/>
      <c r="O309" s="23"/>
      <c r="P309" s="28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 spans="1:49" s="2" customFormat="1" x14ac:dyDescent="0.2">
      <c r="A310" s="10"/>
      <c r="B310" s="10"/>
      <c r="C310" s="13"/>
      <c r="D310" s="10"/>
      <c r="E310" s="10"/>
      <c r="F310" s="10"/>
      <c r="G310" s="10"/>
      <c r="H310" s="10"/>
      <c r="I310" s="10"/>
      <c r="J310" s="10"/>
      <c r="L310" s="10"/>
      <c r="M310" s="10"/>
      <c r="N310" s="23"/>
      <c r="O310" s="23"/>
      <c r="P310" s="28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 spans="1:49" s="2" customFormat="1" x14ac:dyDescent="0.2">
      <c r="A311" s="10"/>
      <c r="B311" s="10"/>
      <c r="C311" s="13"/>
      <c r="D311" s="10"/>
      <c r="E311" s="10"/>
      <c r="F311" s="10"/>
      <c r="G311" s="10"/>
      <c r="H311" s="10"/>
      <c r="I311" s="10"/>
      <c r="J311" s="10"/>
      <c r="L311" s="10"/>
      <c r="M311" s="10"/>
      <c r="N311" s="23"/>
      <c r="O311" s="23"/>
      <c r="P311" s="28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 spans="1:49" s="2" customFormat="1" x14ac:dyDescent="0.2">
      <c r="A312" s="10"/>
      <c r="B312" s="10"/>
      <c r="C312" s="13"/>
      <c r="D312" s="10"/>
      <c r="E312" s="10"/>
      <c r="F312" s="10"/>
      <c r="G312" s="10"/>
      <c r="H312" s="10"/>
      <c r="I312" s="10"/>
      <c r="J312" s="10"/>
      <c r="L312" s="10"/>
      <c r="M312" s="10"/>
      <c r="N312" s="23"/>
      <c r="O312" s="23"/>
      <c r="P312" s="28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 spans="1:49" s="2" customFormat="1" x14ac:dyDescent="0.2">
      <c r="A313" s="10"/>
      <c r="B313" s="10"/>
      <c r="C313" s="13"/>
      <c r="D313" s="10"/>
      <c r="E313" s="10"/>
      <c r="F313" s="10"/>
      <c r="G313" s="10"/>
      <c r="H313" s="10"/>
      <c r="I313" s="10"/>
      <c r="J313" s="10"/>
      <c r="L313" s="10"/>
      <c r="M313" s="10"/>
      <c r="N313" s="23"/>
      <c r="O313" s="23"/>
      <c r="P313" s="28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 spans="1:49" s="2" customFormat="1" x14ac:dyDescent="0.2">
      <c r="A314" s="10"/>
      <c r="B314" s="10"/>
      <c r="C314" s="13"/>
      <c r="D314" s="10"/>
      <c r="E314" s="10"/>
      <c r="F314" s="10"/>
      <c r="G314" s="10"/>
      <c r="H314" s="10"/>
      <c r="I314" s="10"/>
      <c r="J314" s="10"/>
      <c r="L314" s="10"/>
      <c r="M314" s="10"/>
      <c r="N314" s="23"/>
      <c r="O314" s="23"/>
      <c r="P314" s="28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 spans="1:49" s="2" customFormat="1" x14ac:dyDescent="0.2">
      <c r="A315" s="10"/>
      <c r="B315" s="10"/>
      <c r="C315" s="13"/>
      <c r="D315" s="10"/>
      <c r="E315" s="10"/>
      <c r="F315" s="10"/>
      <c r="G315" s="10"/>
      <c r="H315" s="10"/>
      <c r="I315" s="10"/>
      <c r="J315" s="10"/>
      <c r="L315" s="10"/>
      <c r="M315" s="10"/>
      <c r="N315" s="23"/>
      <c r="O315" s="23"/>
      <c r="P315" s="28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 spans="1:49" s="2" customFormat="1" x14ac:dyDescent="0.2">
      <c r="A316" s="10"/>
      <c r="B316" s="10"/>
      <c r="C316" s="13"/>
      <c r="D316" s="10"/>
      <c r="E316" s="10"/>
      <c r="F316" s="10"/>
      <c r="G316" s="10"/>
      <c r="H316" s="10"/>
      <c r="I316" s="10"/>
      <c r="J316" s="10"/>
      <c r="L316" s="10"/>
      <c r="M316" s="10"/>
      <c r="N316" s="23"/>
      <c r="O316" s="23"/>
      <c r="P316" s="28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 spans="1:49" s="2" customFormat="1" x14ac:dyDescent="0.2">
      <c r="A317" s="10"/>
      <c r="B317" s="10"/>
      <c r="C317" s="13"/>
      <c r="D317" s="10"/>
      <c r="E317" s="10"/>
      <c r="F317" s="10"/>
      <c r="G317" s="10"/>
      <c r="H317" s="10"/>
      <c r="I317" s="10"/>
      <c r="J317" s="10"/>
      <c r="L317" s="10"/>
      <c r="M317" s="10"/>
      <c r="N317" s="23"/>
      <c r="O317" s="23"/>
      <c r="P317" s="28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 spans="1:49" s="2" customFormat="1" x14ac:dyDescent="0.2">
      <c r="A318" s="10"/>
      <c r="B318" s="10"/>
      <c r="C318" s="13"/>
      <c r="D318" s="10"/>
      <c r="E318" s="10"/>
      <c r="F318" s="10"/>
      <c r="G318" s="10"/>
      <c r="H318" s="10"/>
      <c r="I318" s="10"/>
      <c r="J318" s="10"/>
      <c r="L318" s="10"/>
      <c r="M318" s="10"/>
      <c r="N318" s="23"/>
      <c r="O318" s="23"/>
      <c r="P318" s="28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 spans="1:49" s="2" customFormat="1" x14ac:dyDescent="0.2">
      <c r="A319" s="10"/>
      <c r="B319" s="10"/>
      <c r="C319" s="13"/>
      <c r="D319" s="10"/>
      <c r="E319" s="10"/>
      <c r="F319" s="10"/>
      <c r="G319" s="10"/>
      <c r="H319" s="10"/>
      <c r="I319" s="10"/>
      <c r="J319" s="10"/>
      <c r="L319" s="10"/>
      <c r="M319" s="10"/>
      <c r="N319" s="23"/>
      <c r="O319" s="23"/>
      <c r="P319" s="28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 spans="1:49" s="2" customFormat="1" x14ac:dyDescent="0.2">
      <c r="A320" s="10"/>
      <c r="B320" s="10"/>
      <c r="C320" s="13"/>
      <c r="D320" s="10"/>
      <c r="E320" s="10"/>
      <c r="F320" s="10"/>
      <c r="G320" s="10"/>
      <c r="H320" s="10"/>
      <c r="I320" s="10"/>
      <c r="J320" s="10"/>
      <c r="L320" s="10"/>
      <c r="M320" s="10"/>
      <c r="N320" s="23"/>
      <c r="O320" s="23"/>
      <c r="P320" s="28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 spans="1:49" s="2" customFormat="1" x14ac:dyDescent="0.2">
      <c r="A321" s="10"/>
      <c r="B321" s="10"/>
      <c r="C321" s="13"/>
      <c r="D321" s="10"/>
      <c r="E321" s="10"/>
      <c r="F321" s="10"/>
      <c r="G321" s="10"/>
      <c r="H321" s="10"/>
      <c r="I321" s="10"/>
      <c r="J321" s="10"/>
      <c r="L321" s="10"/>
      <c r="M321" s="10"/>
      <c r="N321" s="23"/>
      <c r="O321" s="23"/>
      <c r="P321" s="28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 spans="1:49" s="2" customFormat="1" x14ac:dyDescent="0.2">
      <c r="A322" s="10"/>
      <c r="B322" s="10"/>
      <c r="C322" s="13"/>
      <c r="D322" s="10"/>
      <c r="E322" s="10"/>
      <c r="F322" s="10"/>
      <c r="G322" s="10"/>
      <c r="H322" s="10"/>
      <c r="I322" s="10"/>
      <c r="J322" s="10"/>
      <c r="L322" s="10"/>
      <c r="M322" s="10"/>
      <c r="N322" s="23"/>
      <c r="O322" s="23"/>
      <c r="P322" s="28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 spans="1:49" s="2" customFormat="1" x14ac:dyDescent="0.2">
      <c r="A323" s="10"/>
      <c r="B323" s="10"/>
      <c r="C323" s="13"/>
      <c r="D323" s="10"/>
      <c r="E323" s="10"/>
      <c r="F323" s="10"/>
      <c r="G323" s="10"/>
      <c r="H323" s="10"/>
      <c r="I323" s="10"/>
      <c r="J323" s="10"/>
      <c r="L323" s="10"/>
      <c r="M323" s="10"/>
      <c r="N323" s="23"/>
      <c r="O323" s="23"/>
      <c r="P323" s="28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 spans="1:49" s="2" customFormat="1" x14ac:dyDescent="0.2">
      <c r="A324" s="10"/>
      <c r="B324" s="10"/>
      <c r="C324" s="13"/>
      <c r="D324" s="10"/>
      <c r="E324" s="10"/>
      <c r="F324" s="10"/>
      <c r="G324" s="10"/>
      <c r="H324" s="10"/>
      <c r="I324" s="10"/>
      <c r="J324" s="10"/>
      <c r="L324" s="10"/>
      <c r="M324" s="10"/>
      <c r="N324" s="23"/>
      <c r="O324" s="23"/>
      <c r="P324" s="28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  <row r="325" spans="1:49" s="2" customFormat="1" x14ac:dyDescent="0.2">
      <c r="A325" s="10"/>
      <c r="B325" s="10"/>
      <c r="C325" s="13"/>
      <c r="D325" s="10"/>
      <c r="E325" s="10"/>
      <c r="F325" s="10"/>
      <c r="G325" s="10"/>
      <c r="H325" s="10"/>
      <c r="I325" s="10"/>
      <c r="J325" s="10"/>
      <c r="L325" s="10"/>
      <c r="M325" s="10"/>
      <c r="N325" s="23"/>
      <c r="O325" s="23"/>
      <c r="P325" s="28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</row>
    <row r="326" spans="1:49" s="2" customFormat="1" x14ac:dyDescent="0.2">
      <c r="A326" s="10"/>
      <c r="B326" s="10"/>
      <c r="C326" s="13"/>
      <c r="D326" s="10"/>
      <c r="E326" s="10"/>
      <c r="F326" s="10"/>
      <c r="G326" s="10"/>
      <c r="H326" s="10"/>
      <c r="I326" s="10"/>
      <c r="J326" s="10"/>
      <c r="L326" s="10"/>
      <c r="M326" s="10"/>
      <c r="N326" s="23"/>
      <c r="O326" s="23"/>
      <c r="P326" s="28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</row>
    <row r="327" spans="1:49" s="2" customFormat="1" x14ac:dyDescent="0.2">
      <c r="A327" s="10"/>
      <c r="B327" s="10"/>
      <c r="C327" s="13"/>
      <c r="D327" s="10"/>
      <c r="E327" s="10"/>
      <c r="F327" s="10"/>
      <c r="G327" s="10"/>
      <c r="H327" s="10"/>
      <c r="I327" s="10"/>
      <c r="J327" s="10"/>
      <c r="L327" s="10"/>
      <c r="M327" s="10"/>
      <c r="N327" s="23"/>
      <c r="O327" s="23"/>
      <c r="P327" s="28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</row>
    <row r="328" spans="1:49" s="2" customFormat="1" x14ac:dyDescent="0.2">
      <c r="A328" s="10"/>
      <c r="B328" s="10"/>
      <c r="C328" s="13"/>
      <c r="D328" s="10"/>
      <c r="E328" s="10"/>
      <c r="F328" s="10"/>
      <c r="G328" s="10"/>
      <c r="H328" s="10"/>
      <c r="I328" s="10"/>
      <c r="J328" s="10"/>
      <c r="L328" s="10"/>
      <c r="M328" s="10"/>
      <c r="N328" s="23"/>
      <c r="O328" s="23"/>
      <c r="P328" s="28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</row>
    <row r="329" spans="1:49" s="2" customFormat="1" x14ac:dyDescent="0.2">
      <c r="A329" s="10"/>
      <c r="B329" s="10"/>
      <c r="C329" s="13"/>
      <c r="D329" s="10"/>
      <c r="E329" s="10"/>
      <c r="F329" s="10"/>
      <c r="G329" s="10"/>
      <c r="H329" s="10"/>
      <c r="I329" s="10"/>
      <c r="J329" s="10"/>
      <c r="L329" s="10"/>
      <c r="M329" s="10"/>
      <c r="N329" s="23"/>
      <c r="O329" s="23"/>
      <c r="P329" s="28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</row>
    <row r="330" spans="1:49" s="2" customFormat="1" x14ac:dyDescent="0.2">
      <c r="A330" s="10"/>
      <c r="B330" s="10"/>
      <c r="C330" s="13"/>
      <c r="D330" s="10"/>
      <c r="E330" s="10"/>
      <c r="F330" s="10"/>
      <c r="G330" s="10"/>
      <c r="H330" s="10"/>
      <c r="I330" s="10"/>
      <c r="J330" s="10"/>
      <c r="L330" s="10"/>
      <c r="M330" s="10"/>
      <c r="N330" s="23"/>
      <c r="O330" s="23"/>
      <c r="P330" s="28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</row>
    <row r="331" spans="1:49" s="2" customFormat="1" x14ac:dyDescent="0.2">
      <c r="A331" s="10"/>
      <c r="B331" s="10"/>
      <c r="C331" s="13"/>
      <c r="D331" s="10"/>
      <c r="E331" s="10"/>
      <c r="F331" s="10"/>
      <c r="G331" s="10"/>
      <c r="H331" s="10"/>
      <c r="I331" s="10"/>
      <c r="J331" s="10"/>
      <c r="L331" s="10"/>
      <c r="M331" s="10"/>
      <c r="N331" s="23"/>
      <c r="O331" s="23"/>
      <c r="P331" s="28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</row>
    <row r="332" spans="1:49" s="2" customFormat="1" x14ac:dyDescent="0.2">
      <c r="A332" s="10"/>
      <c r="B332" s="10"/>
      <c r="C332" s="13"/>
      <c r="D332" s="10"/>
      <c r="E332" s="10"/>
      <c r="F332" s="10"/>
      <c r="G332" s="10"/>
      <c r="H332" s="10"/>
      <c r="I332" s="10"/>
      <c r="J332" s="10"/>
      <c r="L332" s="10"/>
      <c r="M332" s="10"/>
      <c r="N332" s="23"/>
      <c r="O332" s="23"/>
      <c r="P332" s="28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</row>
    <row r="333" spans="1:49" s="2" customFormat="1" x14ac:dyDescent="0.2">
      <c r="A333" s="10"/>
      <c r="B333" s="10"/>
      <c r="C333" s="13"/>
      <c r="D333" s="10"/>
      <c r="E333" s="10"/>
      <c r="F333" s="10"/>
      <c r="G333" s="10"/>
      <c r="H333" s="10"/>
      <c r="I333" s="10"/>
      <c r="J333" s="10"/>
      <c r="L333" s="10"/>
      <c r="M333" s="10"/>
      <c r="N333" s="23"/>
      <c r="O333" s="23"/>
      <c r="P333" s="28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</row>
    <row r="334" spans="1:49" s="2" customFormat="1" x14ac:dyDescent="0.2">
      <c r="A334" s="10"/>
      <c r="B334" s="10"/>
      <c r="C334" s="13"/>
      <c r="D334" s="10"/>
      <c r="E334" s="10"/>
      <c r="F334" s="10"/>
      <c r="G334" s="10"/>
      <c r="H334" s="10"/>
      <c r="I334" s="10"/>
      <c r="J334" s="10"/>
      <c r="L334" s="10"/>
      <c r="M334" s="10"/>
      <c r="N334" s="23"/>
      <c r="O334" s="23"/>
      <c r="P334" s="28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</row>
    <row r="335" spans="1:49" s="2" customFormat="1" x14ac:dyDescent="0.2">
      <c r="A335" s="10"/>
      <c r="B335" s="10"/>
      <c r="C335" s="13"/>
      <c r="D335" s="10"/>
      <c r="E335" s="10"/>
      <c r="F335" s="10"/>
      <c r="G335" s="10"/>
      <c r="H335" s="10"/>
      <c r="I335" s="10"/>
      <c r="J335" s="10"/>
      <c r="L335" s="10"/>
      <c r="M335" s="10"/>
      <c r="N335" s="23"/>
      <c r="O335" s="23"/>
      <c r="P335" s="28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</row>
    <row r="336" spans="1:49" s="2" customFormat="1" x14ac:dyDescent="0.2">
      <c r="A336" s="10"/>
      <c r="B336" s="10"/>
      <c r="C336" s="13"/>
      <c r="D336" s="10"/>
      <c r="E336" s="10"/>
      <c r="F336" s="10"/>
      <c r="G336" s="10"/>
      <c r="H336" s="10"/>
      <c r="I336" s="10"/>
      <c r="J336" s="10"/>
      <c r="L336" s="10"/>
      <c r="M336" s="10"/>
      <c r="N336" s="23"/>
      <c r="O336" s="23"/>
      <c r="P336" s="28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</row>
    <row r="337" spans="1:49" s="2" customFormat="1" x14ac:dyDescent="0.2">
      <c r="A337" s="10"/>
      <c r="B337" s="10"/>
      <c r="C337" s="13"/>
      <c r="D337" s="10"/>
      <c r="E337" s="10"/>
      <c r="F337" s="10"/>
      <c r="G337" s="10"/>
      <c r="H337" s="10"/>
      <c r="I337" s="10"/>
      <c r="J337" s="10"/>
      <c r="L337" s="10"/>
      <c r="M337" s="10"/>
      <c r="N337" s="23"/>
      <c r="O337" s="23"/>
      <c r="P337" s="28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</row>
    <row r="338" spans="1:49" s="2" customFormat="1" x14ac:dyDescent="0.2">
      <c r="A338" s="10"/>
      <c r="B338" s="10"/>
      <c r="C338" s="13"/>
      <c r="D338" s="10"/>
      <c r="E338" s="10"/>
      <c r="F338" s="10"/>
      <c r="G338" s="10"/>
      <c r="H338" s="10"/>
      <c r="I338" s="10"/>
      <c r="J338" s="10"/>
      <c r="L338" s="10"/>
      <c r="M338" s="10"/>
      <c r="N338" s="23"/>
      <c r="O338" s="23"/>
      <c r="P338" s="28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</row>
    <row r="339" spans="1:49" s="2" customFormat="1" x14ac:dyDescent="0.2">
      <c r="A339" s="10"/>
      <c r="B339" s="10"/>
      <c r="C339" s="13"/>
      <c r="D339" s="10"/>
      <c r="E339" s="10"/>
      <c r="F339" s="10"/>
      <c r="G339" s="10"/>
      <c r="H339" s="10"/>
      <c r="I339" s="10"/>
      <c r="J339" s="10"/>
      <c r="L339" s="10"/>
      <c r="M339" s="10"/>
      <c r="N339" s="23"/>
      <c r="O339" s="23"/>
      <c r="P339" s="28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</row>
    <row r="340" spans="1:49" s="2" customFormat="1" x14ac:dyDescent="0.2">
      <c r="A340" s="10"/>
      <c r="B340" s="10"/>
      <c r="C340" s="13"/>
      <c r="D340" s="10"/>
      <c r="E340" s="10"/>
      <c r="F340" s="10"/>
      <c r="G340" s="10"/>
      <c r="H340" s="10"/>
      <c r="I340" s="10"/>
      <c r="J340" s="10"/>
      <c r="L340" s="10"/>
      <c r="M340" s="10"/>
      <c r="N340" s="23"/>
      <c r="O340" s="23"/>
      <c r="P340" s="28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</row>
    <row r="341" spans="1:49" s="2" customFormat="1" x14ac:dyDescent="0.2">
      <c r="A341" s="10"/>
      <c r="B341" s="10"/>
      <c r="C341" s="13"/>
      <c r="D341" s="10"/>
      <c r="E341" s="10"/>
      <c r="F341" s="10"/>
      <c r="G341" s="10"/>
      <c r="H341" s="10"/>
      <c r="I341" s="10"/>
      <c r="J341" s="10"/>
      <c r="L341" s="10"/>
      <c r="M341" s="10"/>
      <c r="N341" s="23"/>
      <c r="O341" s="23"/>
      <c r="P341" s="28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</row>
    <row r="342" spans="1:49" s="2" customFormat="1" x14ac:dyDescent="0.2">
      <c r="A342" s="10"/>
      <c r="B342" s="10"/>
      <c r="C342" s="13"/>
      <c r="D342" s="10"/>
      <c r="E342" s="10"/>
      <c r="F342" s="10"/>
      <c r="G342" s="10"/>
      <c r="H342" s="10"/>
      <c r="I342" s="10"/>
      <c r="J342" s="10"/>
      <c r="L342" s="10"/>
      <c r="M342" s="10"/>
      <c r="N342" s="23"/>
      <c r="O342" s="23"/>
      <c r="P342" s="28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</row>
    <row r="343" spans="1:49" s="2" customFormat="1" x14ac:dyDescent="0.2">
      <c r="A343" s="10"/>
      <c r="B343" s="10"/>
      <c r="C343" s="13"/>
      <c r="D343" s="10"/>
      <c r="E343" s="10"/>
      <c r="F343" s="10"/>
      <c r="G343" s="10"/>
      <c r="H343" s="10"/>
      <c r="I343" s="10"/>
      <c r="J343" s="10"/>
      <c r="L343" s="10"/>
      <c r="M343" s="10"/>
      <c r="N343" s="23"/>
      <c r="O343" s="23"/>
      <c r="P343" s="28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</row>
    <row r="344" spans="1:49" s="2" customFormat="1" x14ac:dyDescent="0.2">
      <c r="A344" s="10"/>
      <c r="B344" s="10"/>
      <c r="C344" s="13"/>
      <c r="D344" s="10"/>
      <c r="E344" s="10"/>
      <c r="F344" s="10"/>
      <c r="G344" s="10"/>
      <c r="H344" s="10"/>
      <c r="I344" s="10"/>
      <c r="J344" s="10"/>
      <c r="L344" s="10"/>
      <c r="M344" s="10"/>
      <c r="N344" s="23"/>
      <c r="O344" s="23"/>
      <c r="P344" s="28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</row>
    <row r="345" spans="1:49" s="2" customFormat="1" x14ac:dyDescent="0.2">
      <c r="A345" s="10"/>
      <c r="B345" s="10"/>
      <c r="C345" s="13"/>
      <c r="D345" s="10"/>
      <c r="E345" s="10"/>
      <c r="F345" s="10"/>
      <c r="G345" s="10"/>
      <c r="H345" s="10"/>
      <c r="I345" s="10"/>
      <c r="J345" s="10"/>
      <c r="L345" s="10"/>
      <c r="M345" s="10"/>
      <c r="N345" s="23"/>
      <c r="O345" s="23"/>
      <c r="P345" s="28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</row>
    <row r="346" spans="1:49" s="2" customFormat="1" x14ac:dyDescent="0.2">
      <c r="A346" s="10"/>
      <c r="B346" s="10"/>
      <c r="C346" s="13"/>
      <c r="D346" s="10"/>
      <c r="E346" s="10"/>
      <c r="F346" s="10"/>
      <c r="G346" s="10"/>
      <c r="H346" s="10"/>
      <c r="I346" s="10"/>
      <c r="J346" s="10"/>
      <c r="L346" s="10"/>
      <c r="M346" s="10"/>
      <c r="N346" s="23"/>
      <c r="O346" s="23"/>
      <c r="P346" s="28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</row>
    <row r="347" spans="1:49" s="2" customFormat="1" x14ac:dyDescent="0.2">
      <c r="A347" s="10"/>
      <c r="B347" s="10"/>
      <c r="C347" s="13"/>
      <c r="D347" s="10"/>
      <c r="E347" s="10"/>
      <c r="F347" s="10"/>
      <c r="G347" s="10"/>
      <c r="H347" s="10"/>
      <c r="I347" s="10"/>
      <c r="J347" s="10"/>
      <c r="L347" s="10"/>
      <c r="M347" s="10"/>
      <c r="N347" s="23"/>
      <c r="O347" s="23"/>
      <c r="P347" s="28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</row>
    <row r="348" spans="1:49" s="2" customFormat="1" x14ac:dyDescent="0.2">
      <c r="A348" s="10"/>
      <c r="B348" s="10"/>
      <c r="C348" s="13"/>
      <c r="D348" s="10"/>
      <c r="E348" s="10"/>
      <c r="F348" s="10"/>
      <c r="G348" s="10"/>
      <c r="H348" s="10"/>
      <c r="I348" s="10"/>
      <c r="J348" s="10"/>
      <c r="L348" s="10"/>
      <c r="M348" s="10"/>
      <c r="N348" s="23"/>
      <c r="O348" s="23"/>
      <c r="P348" s="28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</row>
    <row r="349" spans="1:49" s="2" customFormat="1" x14ac:dyDescent="0.2">
      <c r="A349" s="10"/>
      <c r="B349" s="10"/>
      <c r="C349" s="13"/>
      <c r="D349" s="10"/>
      <c r="E349" s="10"/>
      <c r="F349" s="10"/>
      <c r="G349" s="10"/>
      <c r="H349" s="10"/>
      <c r="I349" s="10"/>
      <c r="J349" s="10"/>
      <c r="L349" s="10"/>
      <c r="M349" s="10"/>
      <c r="N349" s="23"/>
      <c r="O349" s="23"/>
      <c r="P349" s="28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</row>
    <row r="350" spans="1:49" s="2" customFormat="1" x14ac:dyDescent="0.2">
      <c r="A350" s="10"/>
      <c r="B350" s="10"/>
      <c r="C350" s="13"/>
      <c r="D350" s="10"/>
      <c r="E350" s="10"/>
      <c r="F350" s="10"/>
      <c r="G350" s="10"/>
      <c r="H350" s="10"/>
      <c r="I350" s="10"/>
      <c r="J350" s="10"/>
      <c r="L350" s="10"/>
      <c r="M350" s="10"/>
      <c r="N350" s="23"/>
      <c r="O350" s="23"/>
      <c r="P350" s="28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</row>
    <row r="351" spans="1:49" s="2" customFormat="1" x14ac:dyDescent="0.2">
      <c r="A351" s="10"/>
      <c r="B351" s="10"/>
      <c r="C351" s="13"/>
      <c r="D351" s="10"/>
      <c r="E351" s="10"/>
      <c r="F351" s="10"/>
      <c r="G351" s="10"/>
      <c r="H351" s="10"/>
      <c r="I351" s="10"/>
      <c r="J351" s="10"/>
      <c r="L351" s="10"/>
      <c r="M351" s="10"/>
      <c r="N351" s="23"/>
      <c r="O351" s="23"/>
      <c r="P351" s="28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</row>
    <row r="352" spans="1:49" s="2" customFormat="1" x14ac:dyDescent="0.2">
      <c r="A352" s="10"/>
      <c r="B352" s="10"/>
      <c r="C352" s="13"/>
      <c r="D352" s="10"/>
      <c r="E352" s="10"/>
      <c r="F352" s="10"/>
      <c r="G352" s="10"/>
      <c r="H352" s="10"/>
      <c r="I352" s="10"/>
      <c r="J352" s="10"/>
      <c r="L352" s="10"/>
      <c r="M352" s="10"/>
      <c r="N352" s="23"/>
      <c r="O352" s="23"/>
      <c r="P352" s="28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</row>
    <row r="353" spans="1:49" s="2" customFormat="1" x14ac:dyDescent="0.2">
      <c r="A353" s="10"/>
      <c r="B353" s="10"/>
      <c r="C353" s="13"/>
      <c r="D353" s="10"/>
      <c r="E353" s="10"/>
      <c r="F353" s="10"/>
      <c r="G353" s="10"/>
      <c r="H353" s="10"/>
      <c r="I353" s="10"/>
      <c r="J353" s="10"/>
      <c r="L353" s="10"/>
      <c r="M353" s="10"/>
      <c r="N353" s="23"/>
      <c r="O353" s="23"/>
      <c r="P353" s="28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</row>
    <row r="354" spans="1:49" s="2" customFormat="1" x14ac:dyDescent="0.2">
      <c r="A354" s="10"/>
      <c r="B354" s="10"/>
      <c r="C354" s="13"/>
      <c r="D354" s="10"/>
      <c r="E354" s="10"/>
      <c r="F354" s="10"/>
      <c r="G354" s="10"/>
      <c r="H354" s="10"/>
      <c r="I354" s="10"/>
      <c r="J354" s="10"/>
      <c r="L354" s="10"/>
      <c r="M354" s="10"/>
      <c r="N354" s="23"/>
      <c r="O354" s="23"/>
      <c r="P354" s="28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</row>
    <row r="355" spans="1:49" s="2" customFormat="1" x14ac:dyDescent="0.2">
      <c r="A355" s="10"/>
      <c r="B355" s="10"/>
      <c r="C355" s="13"/>
      <c r="D355" s="10"/>
      <c r="E355" s="10"/>
      <c r="F355" s="10"/>
      <c r="G355" s="10"/>
      <c r="H355" s="10"/>
      <c r="I355" s="10"/>
      <c r="J355" s="10"/>
      <c r="L355" s="10"/>
      <c r="M355" s="10"/>
      <c r="N355" s="23"/>
      <c r="O355" s="23"/>
      <c r="P355" s="28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</row>
    <row r="356" spans="1:49" s="2" customFormat="1" x14ac:dyDescent="0.2">
      <c r="A356" s="10"/>
      <c r="B356" s="10"/>
      <c r="C356" s="13"/>
      <c r="D356" s="10"/>
      <c r="E356" s="10"/>
      <c r="F356" s="10"/>
      <c r="G356" s="10"/>
      <c r="H356" s="10"/>
      <c r="I356" s="10"/>
      <c r="J356" s="10"/>
      <c r="L356" s="10"/>
      <c r="M356" s="10"/>
      <c r="N356" s="23"/>
      <c r="O356" s="23"/>
      <c r="P356" s="28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</row>
    <row r="357" spans="1:49" s="2" customFormat="1" x14ac:dyDescent="0.2">
      <c r="A357" s="10"/>
      <c r="B357" s="10"/>
      <c r="C357" s="13"/>
      <c r="D357" s="10"/>
      <c r="E357" s="10"/>
      <c r="F357" s="10"/>
      <c r="G357" s="10"/>
      <c r="H357" s="10"/>
      <c r="I357" s="10"/>
      <c r="J357" s="10"/>
      <c r="L357" s="10"/>
      <c r="M357" s="10"/>
      <c r="N357" s="23"/>
      <c r="O357" s="23"/>
      <c r="P357" s="28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</row>
    <row r="358" spans="1:49" s="2" customFormat="1" x14ac:dyDescent="0.2">
      <c r="A358" s="10"/>
      <c r="B358" s="10"/>
      <c r="C358" s="13"/>
      <c r="D358" s="10"/>
      <c r="E358" s="10"/>
      <c r="F358" s="10"/>
      <c r="G358" s="10"/>
      <c r="H358" s="10"/>
      <c r="I358" s="10"/>
      <c r="J358" s="10"/>
      <c r="L358" s="10"/>
      <c r="M358" s="10"/>
      <c r="N358" s="23"/>
      <c r="O358" s="23"/>
      <c r="P358" s="28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</row>
    <row r="359" spans="1:49" s="2" customFormat="1" x14ac:dyDescent="0.2">
      <c r="A359" s="10"/>
      <c r="B359" s="10"/>
      <c r="C359" s="13"/>
      <c r="D359" s="10"/>
      <c r="E359" s="10"/>
      <c r="F359" s="10"/>
      <c r="G359" s="10"/>
      <c r="H359" s="10"/>
      <c r="I359" s="10"/>
      <c r="J359" s="10"/>
      <c r="L359" s="10"/>
      <c r="M359" s="10"/>
      <c r="N359" s="23"/>
      <c r="O359" s="23"/>
      <c r="P359" s="28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</row>
    <row r="360" spans="1:49" s="2" customFormat="1" x14ac:dyDescent="0.2">
      <c r="A360" s="10"/>
      <c r="B360" s="10"/>
      <c r="C360" s="13"/>
      <c r="D360" s="10"/>
      <c r="E360" s="10"/>
      <c r="F360" s="10"/>
      <c r="G360" s="10"/>
      <c r="H360" s="10"/>
      <c r="I360" s="10"/>
      <c r="J360" s="10"/>
      <c r="L360" s="10"/>
      <c r="M360" s="10"/>
      <c r="N360" s="23"/>
      <c r="O360" s="23"/>
      <c r="P360" s="28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</row>
    <row r="361" spans="1:49" s="2" customFormat="1" x14ac:dyDescent="0.2">
      <c r="A361" s="10"/>
      <c r="B361" s="10"/>
      <c r="C361" s="13"/>
      <c r="D361" s="10"/>
      <c r="E361" s="10"/>
      <c r="F361" s="10"/>
      <c r="G361" s="10"/>
      <c r="H361" s="10"/>
      <c r="I361" s="10"/>
      <c r="J361" s="10"/>
      <c r="L361" s="10"/>
      <c r="M361" s="10"/>
      <c r="N361" s="23"/>
      <c r="O361" s="23"/>
      <c r="P361" s="28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</row>
    <row r="362" spans="1:49" s="2" customFormat="1" x14ac:dyDescent="0.2">
      <c r="A362" s="10"/>
      <c r="B362" s="10"/>
      <c r="C362" s="13"/>
      <c r="D362" s="10"/>
      <c r="E362" s="10"/>
      <c r="F362" s="10"/>
      <c r="G362" s="10"/>
      <c r="H362" s="10"/>
      <c r="I362" s="10"/>
      <c r="J362" s="10"/>
      <c r="L362" s="10"/>
      <c r="M362" s="10"/>
      <c r="N362" s="23"/>
      <c r="O362" s="23"/>
      <c r="P362" s="28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</row>
    <row r="363" spans="1:49" s="2" customFormat="1" x14ac:dyDescent="0.2">
      <c r="A363" s="10"/>
      <c r="B363" s="10"/>
      <c r="C363" s="13"/>
      <c r="D363" s="10"/>
      <c r="E363" s="10"/>
      <c r="F363" s="10"/>
      <c r="G363" s="10"/>
      <c r="H363" s="10"/>
      <c r="I363" s="10"/>
      <c r="J363" s="10"/>
      <c r="L363" s="10"/>
      <c r="M363" s="10"/>
      <c r="N363" s="23"/>
      <c r="O363" s="23"/>
      <c r="P363" s="28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</row>
    <row r="364" spans="1:49" s="2" customFormat="1" x14ac:dyDescent="0.2">
      <c r="A364" s="10"/>
      <c r="B364" s="10"/>
      <c r="C364" s="13"/>
      <c r="D364" s="10"/>
      <c r="E364" s="10"/>
      <c r="F364" s="10"/>
      <c r="G364" s="10"/>
      <c r="H364" s="10"/>
      <c r="I364" s="10"/>
      <c r="J364" s="10"/>
      <c r="L364" s="10"/>
      <c r="M364" s="10"/>
      <c r="N364" s="23"/>
      <c r="O364" s="23"/>
      <c r="P364" s="28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</row>
    <row r="365" spans="1:49" s="2" customFormat="1" x14ac:dyDescent="0.2">
      <c r="A365" s="10"/>
      <c r="B365" s="10"/>
      <c r="C365" s="13"/>
      <c r="D365" s="10"/>
      <c r="E365" s="10"/>
      <c r="F365" s="10"/>
      <c r="G365" s="10"/>
      <c r="H365" s="10"/>
      <c r="I365" s="10"/>
      <c r="J365" s="10"/>
      <c r="L365" s="10"/>
      <c r="M365" s="10"/>
      <c r="N365" s="23"/>
      <c r="O365" s="23"/>
      <c r="P365" s="28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</row>
    <row r="366" spans="1:49" s="2" customFormat="1" x14ac:dyDescent="0.2">
      <c r="A366" s="10"/>
      <c r="B366" s="10"/>
      <c r="C366" s="13"/>
      <c r="D366" s="10"/>
      <c r="E366" s="10"/>
      <c r="F366" s="10"/>
      <c r="G366" s="10"/>
      <c r="H366" s="10"/>
      <c r="I366" s="10"/>
      <c r="J366" s="10"/>
      <c r="L366" s="10"/>
      <c r="M366" s="10"/>
      <c r="N366" s="23"/>
      <c r="O366" s="23"/>
      <c r="P366" s="28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</row>
    <row r="367" spans="1:49" s="2" customFormat="1" x14ac:dyDescent="0.2">
      <c r="A367" s="10"/>
      <c r="B367" s="10"/>
      <c r="C367" s="13"/>
      <c r="D367" s="10"/>
      <c r="E367" s="10"/>
      <c r="F367" s="10"/>
      <c r="G367" s="10"/>
      <c r="H367" s="10"/>
      <c r="I367" s="10"/>
      <c r="J367" s="10"/>
      <c r="L367" s="10"/>
      <c r="M367" s="10"/>
      <c r="N367" s="23"/>
      <c r="O367" s="23"/>
      <c r="P367" s="28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</row>
    <row r="368" spans="1:49" s="2" customFormat="1" x14ac:dyDescent="0.2">
      <c r="A368" s="10"/>
      <c r="B368" s="10"/>
      <c r="C368" s="13"/>
      <c r="D368" s="10"/>
      <c r="E368" s="10"/>
      <c r="F368" s="10"/>
      <c r="G368" s="10"/>
      <c r="H368" s="10"/>
      <c r="I368" s="10"/>
      <c r="J368" s="10"/>
      <c r="L368" s="10"/>
      <c r="M368" s="10"/>
      <c r="N368" s="23"/>
      <c r="O368" s="23"/>
      <c r="P368" s="28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</row>
    <row r="369" spans="1:49" s="2" customFormat="1" x14ac:dyDescent="0.2">
      <c r="A369" s="10"/>
      <c r="B369" s="10"/>
      <c r="C369" s="13"/>
      <c r="D369" s="10"/>
      <c r="E369" s="10"/>
      <c r="F369" s="10"/>
      <c r="G369" s="10"/>
      <c r="H369" s="10"/>
      <c r="I369" s="10"/>
      <c r="J369" s="10"/>
      <c r="L369" s="10"/>
      <c r="M369" s="10"/>
      <c r="N369" s="23"/>
      <c r="O369" s="23"/>
      <c r="P369" s="28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</row>
    <row r="370" spans="1:49" s="2" customFormat="1" x14ac:dyDescent="0.2">
      <c r="A370" s="10"/>
      <c r="B370" s="10"/>
      <c r="C370" s="13"/>
      <c r="D370" s="10"/>
      <c r="E370" s="10"/>
      <c r="F370" s="10"/>
      <c r="G370" s="10"/>
      <c r="H370" s="10"/>
      <c r="I370" s="10"/>
      <c r="J370" s="10"/>
      <c r="L370" s="10"/>
      <c r="M370" s="10"/>
      <c r="N370" s="23"/>
      <c r="O370" s="23"/>
      <c r="P370" s="28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</row>
    <row r="371" spans="1:49" s="2" customFormat="1" x14ac:dyDescent="0.2">
      <c r="A371" s="10"/>
      <c r="B371" s="10"/>
      <c r="C371" s="13"/>
      <c r="D371" s="10"/>
      <c r="E371" s="10"/>
      <c r="F371" s="10"/>
      <c r="G371" s="10"/>
      <c r="H371" s="10"/>
      <c r="I371" s="10"/>
      <c r="J371" s="10"/>
      <c r="L371" s="10"/>
      <c r="M371" s="10"/>
      <c r="N371" s="23"/>
      <c r="O371" s="23"/>
      <c r="P371" s="28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</row>
    <row r="372" spans="1:49" s="2" customFormat="1" x14ac:dyDescent="0.2">
      <c r="A372" s="10"/>
      <c r="B372" s="10"/>
      <c r="C372" s="13"/>
      <c r="D372" s="10"/>
      <c r="E372" s="10"/>
      <c r="F372" s="10"/>
      <c r="G372" s="10"/>
      <c r="H372" s="10"/>
      <c r="I372" s="10"/>
      <c r="J372" s="10"/>
      <c r="L372" s="10"/>
      <c r="M372" s="10"/>
      <c r="N372" s="23"/>
      <c r="O372" s="23"/>
      <c r="P372" s="28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</row>
    <row r="373" spans="1:49" s="2" customFormat="1" x14ac:dyDescent="0.2">
      <c r="A373" s="10"/>
      <c r="B373" s="10"/>
      <c r="C373" s="13"/>
      <c r="D373" s="10"/>
      <c r="E373" s="10"/>
      <c r="F373" s="10"/>
      <c r="G373" s="10"/>
      <c r="H373" s="10"/>
      <c r="I373" s="10"/>
      <c r="J373" s="10"/>
      <c r="L373" s="10"/>
      <c r="M373" s="10"/>
      <c r="N373" s="23"/>
      <c r="O373" s="23"/>
      <c r="P373" s="28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</row>
    <row r="374" spans="1:49" s="2" customFormat="1" x14ac:dyDescent="0.2">
      <c r="A374" s="10"/>
      <c r="B374" s="10"/>
      <c r="C374" s="13"/>
      <c r="D374" s="10"/>
      <c r="E374" s="10"/>
      <c r="F374" s="10"/>
      <c r="G374" s="10"/>
      <c r="H374" s="10"/>
      <c r="I374" s="10"/>
      <c r="J374" s="10"/>
      <c r="L374" s="10"/>
      <c r="M374" s="10"/>
      <c r="N374" s="23"/>
      <c r="O374" s="23"/>
      <c r="P374" s="28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</row>
    <row r="375" spans="1:49" s="2" customFormat="1" x14ac:dyDescent="0.2">
      <c r="A375" s="10"/>
      <c r="B375" s="10"/>
      <c r="C375" s="13"/>
      <c r="D375" s="10"/>
      <c r="E375" s="10"/>
      <c r="F375" s="10"/>
      <c r="G375" s="10"/>
      <c r="H375" s="10"/>
      <c r="I375" s="10"/>
      <c r="J375" s="10"/>
      <c r="L375" s="10"/>
      <c r="M375" s="10"/>
      <c r="N375" s="23"/>
      <c r="O375" s="23"/>
      <c r="P375" s="28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</row>
    <row r="376" spans="1:49" s="2" customFormat="1" x14ac:dyDescent="0.2">
      <c r="A376" s="10"/>
      <c r="B376" s="10"/>
      <c r="C376" s="13"/>
      <c r="D376" s="10"/>
      <c r="E376" s="10"/>
      <c r="F376" s="10"/>
      <c r="G376" s="10"/>
      <c r="H376" s="10"/>
      <c r="I376" s="10"/>
      <c r="J376" s="10"/>
      <c r="L376" s="10"/>
      <c r="M376" s="10"/>
      <c r="N376" s="23"/>
      <c r="O376" s="23"/>
      <c r="P376" s="28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</row>
    <row r="377" spans="1:49" s="2" customFormat="1" x14ac:dyDescent="0.2">
      <c r="A377" s="10"/>
      <c r="B377" s="10"/>
      <c r="C377" s="13"/>
      <c r="D377" s="10"/>
      <c r="E377" s="10"/>
      <c r="F377" s="10"/>
      <c r="G377" s="10"/>
      <c r="H377" s="10"/>
      <c r="I377" s="10"/>
      <c r="J377" s="10"/>
      <c r="L377" s="10"/>
      <c r="M377" s="10"/>
      <c r="N377" s="23"/>
      <c r="O377" s="23"/>
      <c r="P377" s="28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</row>
    <row r="378" spans="1:49" s="2" customFormat="1" x14ac:dyDescent="0.2">
      <c r="A378" s="10"/>
      <c r="B378" s="10"/>
      <c r="C378" s="13"/>
      <c r="D378" s="10"/>
      <c r="E378" s="10"/>
      <c r="F378" s="10"/>
      <c r="G378" s="10"/>
      <c r="H378" s="10"/>
      <c r="I378" s="10"/>
      <c r="J378" s="10"/>
      <c r="L378" s="10"/>
      <c r="M378" s="10"/>
      <c r="N378" s="23"/>
      <c r="O378" s="23"/>
      <c r="P378" s="28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</row>
    <row r="379" spans="1:49" s="2" customFormat="1" x14ac:dyDescent="0.2">
      <c r="A379" s="10"/>
      <c r="B379" s="10"/>
      <c r="C379" s="13"/>
      <c r="D379" s="10"/>
      <c r="E379" s="10"/>
      <c r="F379" s="10"/>
      <c r="G379" s="10"/>
      <c r="H379" s="10"/>
      <c r="I379" s="10"/>
      <c r="J379" s="10"/>
      <c r="L379" s="10"/>
      <c r="M379" s="10"/>
      <c r="N379" s="23"/>
      <c r="O379" s="23"/>
      <c r="P379" s="28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</row>
    <row r="380" spans="1:49" s="2" customFormat="1" x14ac:dyDescent="0.2">
      <c r="A380" s="10"/>
      <c r="B380" s="10"/>
      <c r="C380" s="13"/>
      <c r="D380" s="10"/>
      <c r="E380" s="10"/>
      <c r="F380" s="10"/>
      <c r="G380" s="10"/>
      <c r="H380" s="10"/>
      <c r="I380" s="10"/>
      <c r="J380" s="10"/>
      <c r="L380" s="10"/>
      <c r="M380" s="10"/>
      <c r="N380" s="23"/>
      <c r="O380" s="23"/>
      <c r="P380" s="28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</row>
    <row r="381" spans="1:49" s="2" customFormat="1" x14ac:dyDescent="0.2">
      <c r="A381" s="10"/>
      <c r="B381" s="10"/>
      <c r="C381" s="13"/>
      <c r="D381" s="10"/>
      <c r="E381" s="10"/>
      <c r="F381" s="10"/>
      <c r="G381" s="10"/>
      <c r="H381" s="10"/>
      <c r="I381" s="10"/>
      <c r="J381" s="10"/>
      <c r="L381" s="10"/>
      <c r="M381" s="10"/>
      <c r="N381" s="23"/>
      <c r="O381" s="23"/>
      <c r="P381" s="28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</row>
    <row r="382" spans="1:49" s="2" customFormat="1" x14ac:dyDescent="0.2">
      <c r="A382" s="10"/>
      <c r="B382" s="10"/>
      <c r="C382" s="13"/>
      <c r="D382" s="10"/>
      <c r="E382" s="10"/>
      <c r="F382" s="10"/>
      <c r="G382" s="10"/>
      <c r="H382" s="10"/>
      <c r="I382" s="10"/>
      <c r="J382" s="10"/>
      <c r="L382" s="10"/>
      <c r="M382" s="10"/>
      <c r="N382" s="23"/>
      <c r="O382" s="23"/>
      <c r="P382" s="28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</row>
    <row r="383" spans="1:49" s="2" customFormat="1" x14ac:dyDescent="0.2">
      <c r="A383" s="10"/>
      <c r="B383" s="10"/>
      <c r="C383" s="13"/>
      <c r="D383" s="10"/>
      <c r="E383" s="10"/>
      <c r="F383" s="10"/>
      <c r="G383" s="10"/>
      <c r="H383" s="10"/>
      <c r="I383" s="10"/>
      <c r="J383" s="10"/>
      <c r="L383" s="10"/>
      <c r="M383" s="10"/>
      <c r="N383" s="23"/>
      <c r="O383" s="23"/>
      <c r="P383" s="28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</row>
    <row r="384" spans="1:49" s="2" customFormat="1" x14ac:dyDescent="0.2">
      <c r="A384" s="10"/>
      <c r="B384" s="10"/>
      <c r="C384" s="13"/>
      <c r="D384" s="10"/>
      <c r="E384" s="10"/>
      <c r="F384" s="10"/>
      <c r="G384" s="10"/>
      <c r="H384" s="10"/>
      <c r="I384" s="10"/>
      <c r="J384" s="10"/>
      <c r="L384" s="10"/>
      <c r="M384" s="10"/>
      <c r="N384" s="23"/>
      <c r="O384" s="23"/>
      <c r="P384" s="28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</row>
    <row r="385" spans="1:49" s="2" customFormat="1" x14ac:dyDescent="0.2">
      <c r="A385" s="10"/>
      <c r="B385" s="10"/>
      <c r="C385" s="13"/>
      <c r="D385" s="10"/>
      <c r="E385" s="10"/>
      <c r="F385" s="10"/>
      <c r="G385" s="10"/>
      <c r="H385" s="10"/>
      <c r="I385" s="10"/>
      <c r="J385" s="10"/>
      <c r="L385" s="10"/>
      <c r="M385" s="10"/>
      <c r="N385" s="23"/>
      <c r="O385" s="23"/>
      <c r="P385" s="28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</row>
    <row r="386" spans="1:49" s="2" customFormat="1" x14ac:dyDescent="0.2">
      <c r="A386" s="10"/>
      <c r="B386" s="10"/>
      <c r="C386" s="13"/>
      <c r="D386" s="10"/>
      <c r="E386" s="10"/>
      <c r="F386" s="10"/>
      <c r="G386" s="10"/>
      <c r="H386" s="10"/>
      <c r="I386" s="10"/>
      <c r="J386" s="10"/>
      <c r="L386" s="10"/>
      <c r="M386" s="10"/>
      <c r="N386" s="23"/>
      <c r="O386" s="23"/>
      <c r="P386" s="28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</row>
    <row r="387" spans="1:49" s="2" customFormat="1" x14ac:dyDescent="0.2">
      <c r="A387" s="10"/>
      <c r="B387" s="10"/>
      <c r="C387" s="13"/>
      <c r="D387" s="10"/>
      <c r="E387" s="10"/>
      <c r="F387" s="10"/>
      <c r="G387" s="10"/>
      <c r="H387" s="10"/>
      <c r="I387" s="10"/>
      <c r="J387" s="10"/>
      <c r="L387" s="10"/>
      <c r="M387" s="10"/>
      <c r="N387" s="23"/>
      <c r="O387" s="23"/>
      <c r="P387" s="28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</row>
    <row r="388" spans="1:49" s="2" customFormat="1" x14ac:dyDescent="0.2">
      <c r="A388" s="10"/>
      <c r="B388" s="10"/>
      <c r="C388" s="13"/>
      <c r="D388" s="10"/>
      <c r="E388" s="10"/>
      <c r="F388" s="10"/>
      <c r="G388" s="10"/>
      <c r="H388" s="10"/>
      <c r="I388" s="10"/>
      <c r="J388" s="10"/>
      <c r="L388" s="10"/>
      <c r="M388" s="10"/>
      <c r="N388" s="23"/>
      <c r="O388" s="23"/>
      <c r="P388" s="28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</row>
    <row r="389" spans="1:49" s="2" customFormat="1" x14ac:dyDescent="0.2">
      <c r="A389" s="10"/>
      <c r="B389" s="10"/>
      <c r="C389" s="13"/>
      <c r="D389" s="10"/>
      <c r="E389" s="10"/>
      <c r="F389" s="10"/>
      <c r="G389" s="10"/>
      <c r="H389" s="10"/>
      <c r="I389" s="10"/>
      <c r="J389" s="10"/>
      <c r="L389" s="10"/>
      <c r="M389" s="10"/>
      <c r="N389" s="23"/>
      <c r="O389" s="23"/>
      <c r="P389" s="28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</row>
    <row r="390" spans="1:49" s="2" customFormat="1" x14ac:dyDescent="0.2">
      <c r="A390" s="10"/>
      <c r="B390" s="10"/>
      <c r="C390" s="13"/>
      <c r="D390" s="10"/>
      <c r="E390" s="10"/>
      <c r="F390" s="10"/>
      <c r="G390" s="10"/>
      <c r="H390" s="10"/>
      <c r="I390" s="10"/>
      <c r="J390" s="10"/>
      <c r="L390" s="10"/>
      <c r="M390" s="10"/>
      <c r="N390" s="23"/>
      <c r="O390" s="23"/>
      <c r="P390" s="28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</row>
    <row r="391" spans="1:49" s="2" customFormat="1" x14ac:dyDescent="0.2">
      <c r="A391" s="10"/>
      <c r="B391" s="10"/>
      <c r="C391" s="13"/>
      <c r="D391" s="10"/>
      <c r="E391" s="10"/>
      <c r="F391" s="10"/>
      <c r="G391" s="10"/>
      <c r="H391" s="10"/>
      <c r="I391" s="10"/>
      <c r="J391" s="10"/>
      <c r="L391" s="10"/>
      <c r="M391" s="10"/>
      <c r="N391" s="23"/>
      <c r="O391" s="23"/>
      <c r="P391" s="28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</row>
    <row r="392" spans="1:49" s="2" customFormat="1" x14ac:dyDescent="0.2">
      <c r="A392" s="10"/>
      <c r="B392" s="10"/>
      <c r="C392" s="13"/>
      <c r="D392" s="10"/>
      <c r="E392" s="10"/>
      <c r="F392" s="10"/>
      <c r="G392" s="10"/>
      <c r="H392" s="10"/>
      <c r="I392" s="10"/>
      <c r="J392" s="10"/>
      <c r="L392" s="10"/>
      <c r="M392" s="10"/>
      <c r="N392" s="23"/>
      <c r="O392" s="23"/>
      <c r="P392" s="28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</row>
    <row r="393" spans="1:49" s="2" customFormat="1" x14ac:dyDescent="0.2">
      <c r="A393" s="10"/>
      <c r="B393" s="10"/>
      <c r="C393" s="13"/>
      <c r="D393" s="10"/>
      <c r="E393" s="10"/>
      <c r="F393" s="10"/>
      <c r="G393" s="10"/>
      <c r="H393" s="10"/>
      <c r="I393" s="10"/>
      <c r="J393" s="10"/>
      <c r="L393" s="10"/>
      <c r="M393" s="10"/>
      <c r="N393" s="23"/>
      <c r="O393" s="23"/>
      <c r="P393" s="28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</row>
    <row r="394" spans="1:49" s="2" customFormat="1" x14ac:dyDescent="0.2">
      <c r="A394" s="10"/>
      <c r="B394" s="10"/>
      <c r="C394" s="13"/>
      <c r="D394" s="10"/>
      <c r="E394" s="10"/>
      <c r="F394" s="10"/>
      <c r="G394" s="10"/>
      <c r="H394" s="10"/>
      <c r="I394" s="10"/>
      <c r="J394" s="10"/>
      <c r="L394" s="10"/>
      <c r="M394" s="10"/>
      <c r="N394" s="23"/>
      <c r="O394" s="23"/>
      <c r="P394" s="28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</row>
    <row r="395" spans="1:49" s="2" customFormat="1" x14ac:dyDescent="0.2">
      <c r="A395" s="10"/>
      <c r="B395" s="10"/>
      <c r="C395" s="13"/>
      <c r="D395" s="10"/>
      <c r="E395" s="10"/>
      <c r="F395" s="10"/>
      <c r="G395" s="10"/>
      <c r="H395" s="10"/>
      <c r="I395" s="10"/>
      <c r="J395" s="10"/>
      <c r="L395" s="10"/>
      <c r="M395" s="10"/>
      <c r="N395" s="23"/>
      <c r="O395" s="23"/>
      <c r="P395" s="28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</row>
    <row r="396" spans="1:49" s="2" customFormat="1" x14ac:dyDescent="0.2">
      <c r="A396" s="10"/>
      <c r="B396" s="10"/>
      <c r="C396" s="13"/>
      <c r="D396" s="10"/>
      <c r="E396" s="10"/>
      <c r="F396" s="10"/>
      <c r="G396" s="10"/>
      <c r="H396" s="10"/>
      <c r="I396" s="10"/>
      <c r="J396" s="10"/>
      <c r="L396" s="10"/>
      <c r="M396" s="10"/>
      <c r="N396" s="23"/>
      <c r="O396" s="23"/>
      <c r="P396" s="28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</row>
    <row r="397" spans="1:49" s="2" customFormat="1" x14ac:dyDescent="0.2">
      <c r="A397" s="10"/>
      <c r="B397" s="10"/>
      <c r="C397" s="13"/>
      <c r="D397" s="10"/>
      <c r="E397" s="10"/>
      <c r="F397" s="10"/>
      <c r="G397" s="10"/>
      <c r="H397" s="10"/>
      <c r="I397" s="10"/>
      <c r="J397" s="10"/>
      <c r="L397" s="10"/>
      <c r="M397" s="10"/>
      <c r="N397" s="23"/>
      <c r="O397" s="23"/>
      <c r="P397" s="28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</row>
    <row r="398" spans="1:49" s="2" customFormat="1" x14ac:dyDescent="0.2">
      <c r="A398" s="10"/>
      <c r="B398" s="10"/>
      <c r="C398" s="13"/>
      <c r="D398" s="10"/>
      <c r="E398" s="10"/>
      <c r="F398" s="10"/>
      <c r="G398" s="10"/>
      <c r="H398" s="10"/>
      <c r="I398" s="10"/>
      <c r="J398" s="10"/>
      <c r="L398" s="10"/>
      <c r="M398" s="10"/>
      <c r="N398" s="23"/>
      <c r="O398" s="23"/>
      <c r="P398" s="28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</row>
    <row r="399" spans="1:49" s="2" customFormat="1" x14ac:dyDescent="0.2">
      <c r="A399" s="10"/>
      <c r="B399" s="10"/>
      <c r="C399" s="13"/>
      <c r="D399" s="10"/>
      <c r="E399" s="10"/>
      <c r="F399" s="10"/>
      <c r="G399" s="10"/>
      <c r="H399" s="10"/>
      <c r="I399" s="10"/>
      <c r="J399" s="10"/>
      <c r="L399" s="10"/>
      <c r="M399" s="10"/>
      <c r="N399" s="23"/>
      <c r="O399" s="23"/>
      <c r="P399" s="28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</row>
    <row r="400" spans="1:49" s="2" customFormat="1" x14ac:dyDescent="0.2">
      <c r="A400" s="10"/>
      <c r="B400" s="10"/>
      <c r="C400" s="13"/>
      <c r="D400" s="10"/>
      <c r="E400" s="10"/>
      <c r="F400" s="10"/>
      <c r="G400" s="10"/>
      <c r="H400" s="10"/>
      <c r="I400" s="10"/>
      <c r="J400" s="10"/>
      <c r="L400" s="10"/>
      <c r="M400" s="10"/>
      <c r="N400" s="23"/>
      <c r="O400" s="23"/>
      <c r="P400" s="28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</row>
    <row r="401" spans="1:49" s="2" customFormat="1" x14ac:dyDescent="0.2">
      <c r="A401" s="10"/>
      <c r="B401" s="10"/>
      <c r="C401" s="13"/>
      <c r="D401" s="10"/>
      <c r="E401" s="10"/>
      <c r="F401" s="10"/>
      <c r="G401" s="10"/>
      <c r="H401" s="10"/>
      <c r="I401" s="10"/>
      <c r="J401" s="10"/>
      <c r="L401" s="10"/>
      <c r="M401" s="10"/>
      <c r="N401" s="23"/>
      <c r="O401" s="23"/>
      <c r="P401" s="28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</row>
    <row r="402" spans="1:49" s="2" customFormat="1" x14ac:dyDescent="0.2">
      <c r="A402" s="10"/>
      <c r="B402" s="10"/>
      <c r="C402" s="13"/>
      <c r="D402" s="10"/>
      <c r="E402" s="10"/>
      <c r="F402" s="10"/>
      <c r="G402" s="10"/>
      <c r="H402" s="10"/>
      <c r="I402" s="10"/>
      <c r="J402" s="10"/>
      <c r="L402" s="10"/>
      <c r="M402" s="10"/>
      <c r="N402" s="23"/>
      <c r="O402" s="23"/>
      <c r="P402" s="28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</row>
    <row r="403" spans="1:49" s="2" customFormat="1" x14ac:dyDescent="0.2">
      <c r="A403" s="10"/>
      <c r="B403" s="10"/>
      <c r="C403" s="13"/>
      <c r="D403" s="10"/>
      <c r="E403" s="10"/>
      <c r="F403" s="10"/>
      <c r="G403" s="10"/>
      <c r="H403" s="10"/>
      <c r="I403" s="10"/>
      <c r="J403" s="10"/>
      <c r="L403" s="10"/>
      <c r="M403" s="10"/>
      <c r="N403" s="23"/>
      <c r="O403" s="23"/>
      <c r="P403" s="28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</row>
    <row r="404" spans="1:49" s="2" customFormat="1" x14ac:dyDescent="0.2">
      <c r="A404" s="10"/>
      <c r="B404" s="10"/>
      <c r="C404" s="13"/>
      <c r="D404" s="10"/>
      <c r="E404" s="10"/>
      <c r="F404" s="10"/>
      <c r="G404" s="10"/>
      <c r="H404" s="10"/>
      <c r="I404" s="10"/>
      <c r="J404" s="10"/>
      <c r="L404" s="10"/>
      <c r="M404" s="10"/>
      <c r="N404" s="23"/>
      <c r="O404" s="23"/>
      <c r="P404" s="28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</row>
    <row r="405" spans="1:49" s="2" customFormat="1" x14ac:dyDescent="0.2">
      <c r="A405" s="10"/>
      <c r="B405" s="10"/>
      <c r="C405" s="13"/>
      <c r="D405" s="10"/>
      <c r="E405" s="10"/>
      <c r="F405" s="10"/>
      <c r="G405" s="10"/>
      <c r="H405" s="10"/>
      <c r="I405" s="10"/>
      <c r="J405" s="10"/>
      <c r="L405" s="10"/>
      <c r="M405" s="10"/>
      <c r="N405" s="23"/>
      <c r="O405" s="23"/>
      <c r="P405" s="28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</row>
    <row r="406" spans="1:49" s="2" customFormat="1" x14ac:dyDescent="0.2">
      <c r="A406" s="10"/>
      <c r="B406" s="10"/>
      <c r="C406" s="13"/>
      <c r="D406" s="10"/>
      <c r="E406" s="10"/>
      <c r="F406" s="10"/>
      <c r="G406" s="10"/>
      <c r="H406" s="10"/>
      <c r="I406" s="10"/>
      <c r="J406" s="10"/>
      <c r="L406" s="10"/>
      <c r="M406" s="10"/>
      <c r="N406" s="23"/>
      <c r="O406" s="23"/>
      <c r="P406" s="28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</row>
    <row r="407" spans="1:49" s="2" customFormat="1" x14ac:dyDescent="0.2">
      <c r="A407" s="10"/>
      <c r="B407" s="10"/>
      <c r="C407" s="13"/>
      <c r="D407" s="10"/>
      <c r="E407" s="10"/>
      <c r="F407" s="10"/>
      <c r="G407" s="10"/>
      <c r="H407" s="10"/>
      <c r="I407" s="10"/>
      <c r="J407" s="10"/>
      <c r="L407" s="10"/>
      <c r="M407" s="10"/>
      <c r="N407" s="23"/>
      <c r="O407" s="23"/>
      <c r="P407" s="28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</row>
    <row r="408" spans="1:49" s="2" customFormat="1" x14ac:dyDescent="0.2">
      <c r="A408" s="10"/>
      <c r="B408" s="10"/>
      <c r="C408" s="13"/>
      <c r="D408" s="10"/>
      <c r="E408" s="10"/>
      <c r="F408" s="10"/>
      <c r="G408" s="10"/>
      <c r="H408" s="10"/>
      <c r="I408" s="10"/>
      <c r="J408" s="10"/>
      <c r="L408" s="10"/>
      <c r="M408" s="10"/>
      <c r="N408" s="23"/>
      <c r="O408" s="23"/>
      <c r="P408" s="28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</row>
    <row r="409" spans="1:49" s="2" customFormat="1" x14ac:dyDescent="0.2">
      <c r="A409" s="10"/>
      <c r="B409" s="10"/>
      <c r="C409" s="13"/>
      <c r="D409" s="10"/>
      <c r="E409" s="10"/>
      <c r="F409" s="10"/>
      <c r="G409" s="10"/>
      <c r="H409" s="10"/>
      <c r="I409" s="10"/>
      <c r="J409" s="10"/>
      <c r="L409" s="10"/>
      <c r="M409" s="10"/>
      <c r="N409" s="23"/>
      <c r="O409" s="23"/>
      <c r="P409" s="28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</row>
    <row r="410" spans="1:49" s="2" customFormat="1" x14ac:dyDescent="0.2">
      <c r="A410" s="10"/>
      <c r="B410" s="10"/>
      <c r="C410" s="13"/>
      <c r="D410" s="10"/>
      <c r="E410" s="10"/>
      <c r="F410" s="10"/>
      <c r="G410" s="10"/>
      <c r="H410" s="10"/>
      <c r="I410" s="10"/>
      <c r="J410" s="10"/>
      <c r="L410" s="10"/>
      <c r="M410" s="10"/>
      <c r="N410" s="23"/>
      <c r="O410" s="23"/>
      <c r="P410" s="28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</row>
    <row r="411" spans="1:49" s="2" customFormat="1" x14ac:dyDescent="0.2">
      <c r="A411" s="10"/>
      <c r="B411" s="10"/>
      <c r="C411" s="13"/>
      <c r="D411" s="10"/>
      <c r="E411" s="10"/>
      <c r="F411" s="10"/>
      <c r="G411" s="10"/>
      <c r="H411" s="10"/>
      <c r="I411" s="10"/>
      <c r="J411" s="10"/>
      <c r="L411" s="10"/>
      <c r="M411" s="10"/>
      <c r="N411" s="23"/>
      <c r="O411" s="23"/>
      <c r="P411" s="28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</row>
    <row r="412" spans="1:49" s="2" customFormat="1" x14ac:dyDescent="0.2">
      <c r="A412" s="10"/>
      <c r="B412" s="10"/>
      <c r="C412" s="13"/>
      <c r="D412" s="10"/>
      <c r="E412" s="10"/>
      <c r="F412" s="10"/>
      <c r="G412" s="10"/>
      <c r="H412" s="10"/>
      <c r="I412" s="10"/>
      <c r="J412" s="10"/>
      <c r="L412" s="10"/>
      <c r="M412" s="10"/>
      <c r="N412" s="23"/>
      <c r="O412" s="23"/>
      <c r="P412" s="28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</row>
    <row r="413" spans="1:49" s="2" customFormat="1" x14ac:dyDescent="0.2">
      <c r="A413" s="10"/>
      <c r="B413" s="10"/>
      <c r="C413" s="13"/>
      <c r="D413" s="10"/>
      <c r="E413" s="10"/>
      <c r="F413" s="10"/>
      <c r="G413" s="10"/>
      <c r="H413" s="10"/>
      <c r="I413" s="10"/>
      <c r="J413" s="10"/>
      <c r="L413" s="10"/>
      <c r="M413" s="10"/>
      <c r="N413" s="23"/>
      <c r="O413" s="23"/>
      <c r="P413" s="28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</row>
    <row r="414" spans="1:49" s="2" customFormat="1" x14ac:dyDescent="0.2">
      <c r="A414" s="10"/>
      <c r="B414" s="10"/>
      <c r="C414" s="13"/>
      <c r="D414" s="10"/>
      <c r="E414" s="10"/>
      <c r="F414" s="10"/>
      <c r="G414" s="10"/>
      <c r="H414" s="10"/>
      <c r="I414" s="10"/>
      <c r="J414" s="10"/>
      <c r="L414" s="10"/>
      <c r="M414" s="10"/>
      <c r="N414" s="23"/>
      <c r="O414" s="23"/>
      <c r="P414" s="28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</row>
    <row r="415" spans="1:49" s="2" customFormat="1" x14ac:dyDescent="0.2">
      <c r="A415" s="10"/>
      <c r="B415" s="10"/>
      <c r="C415" s="13"/>
      <c r="D415" s="10"/>
      <c r="E415" s="10"/>
      <c r="F415" s="10"/>
      <c r="G415" s="10"/>
      <c r="H415" s="10"/>
      <c r="I415" s="10"/>
      <c r="J415" s="10"/>
      <c r="L415" s="10"/>
      <c r="M415" s="10"/>
      <c r="N415" s="23"/>
      <c r="O415" s="23"/>
      <c r="P415" s="28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</row>
    <row r="416" spans="1:49" s="2" customFormat="1" x14ac:dyDescent="0.2">
      <c r="A416" s="10"/>
      <c r="B416" s="10"/>
      <c r="C416" s="13"/>
      <c r="D416" s="10"/>
      <c r="E416" s="10"/>
      <c r="F416" s="10"/>
      <c r="G416" s="10"/>
      <c r="H416" s="10"/>
      <c r="I416" s="10"/>
      <c r="J416" s="10"/>
      <c r="L416" s="10"/>
      <c r="M416" s="10"/>
      <c r="N416" s="23"/>
      <c r="O416" s="23"/>
      <c r="P416" s="28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</row>
    <row r="417" spans="1:49" s="2" customFormat="1" x14ac:dyDescent="0.2">
      <c r="A417" s="10"/>
      <c r="B417" s="10"/>
      <c r="C417" s="13"/>
      <c r="D417" s="10"/>
      <c r="E417" s="10"/>
      <c r="F417" s="10"/>
      <c r="G417" s="10"/>
      <c r="H417" s="10"/>
      <c r="I417" s="10"/>
      <c r="J417" s="10"/>
      <c r="L417" s="10"/>
      <c r="M417" s="10"/>
      <c r="N417" s="23"/>
      <c r="O417" s="23"/>
      <c r="P417" s="28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</row>
    <row r="418" spans="1:49" s="2" customFormat="1" x14ac:dyDescent="0.2">
      <c r="A418" s="10"/>
      <c r="B418" s="10"/>
      <c r="C418" s="13"/>
      <c r="D418" s="10"/>
      <c r="E418" s="10"/>
      <c r="F418" s="10"/>
      <c r="G418" s="10"/>
      <c r="H418" s="10"/>
      <c r="I418" s="10"/>
      <c r="J418" s="10"/>
      <c r="L418" s="10"/>
      <c r="M418" s="10"/>
      <c r="N418" s="23"/>
      <c r="O418" s="23"/>
      <c r="P418" s="28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</row>
    <row r="419" spans="1:49" s="2" customFormat="1" x14ac:dyDescent="0.2">
      <c r="A419" s="10"/>
      <c r="B419" s="10"/>
      <c r="C419" s="13"/>
      <c r="D419" s="10"/>
      <c r="E419" s="10"/>
      <c r="F419" s="10"/>
      <c r="G419" s="10"/>
      <c r="H419" s="10"/>
      <c r="I419" s="10"/>
      <c r="J419" s="10"/>
      <c r="L419" s="10"/>
      <c r="M419" s="10"/>
      <c r="N419" s="23"/>
      <c r="O419" s="23"/>
      <c r="P419" s="28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</row>
    <row r="420" spans="1:49" s="2" customFormat="1" x14ac:dyDescent="0.2">
      <c r="A420" s="10"/>
      <c r="B420" s="10"/>
      <c r="C420" s="13"/>
      <c r="D420" s="10"/>
      <c r="E420" s="10"/>
      <c r="F420" s="10"/>
      <c r="G420" s="10"/>
      <c r="H420" s="10"/>
      <c r="I420" s="10"/>
      <c r="J420" s="10"/>
      <c r="L420" s="10"/>
      <c r="M420" s="10"/>
      <c r="N420" s="23"/>
      <c r="O420" s="23"/>
      <c r="P420" s="28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</row>
    <row r="421" spans="1:49" s="2" customFormat="1" x14ac:dyDescent="0.2">
      <c r="A421" s="10"/>
      <c r="B421" s="10"/>
      <c r="C421" s="13"/>
      <c r="D421" s="10"/>
      <c r="E421" s="10"/>
      <c r="F421" s="10"/>
      <c r="G421" s="10"/>
      <c r="H421" s="10"/>
      <c r="I421" s="10"/>
      <c r="J421" s="10"/>
      <c r="L421" s="10"/>
      <c r="M421" s="10"/>
      <c r="N421" s="23"/>
      <c r="O421" s="23"/>
      <c r="P421" s="28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</row>
    <row r="422" spans="1:49" s="2" customFormat="1" x14ac:dyDescent="0.2">
      <c r="A422" s="10"/>
      <c r="B422" s="10"/>
      <c r="C422" s="13"/>
      <c r="D422" s="10"/>
      <c r="E422" s="10"/>
      <c r="F422" s="10"/>
      <c r="G422" s="10"/>
      <c r="H422" s="10"/>
      <c r="I422" s="10"/>
      <c r="J422" s="10"/>
      <c r="L422" s="10"/>
      <c r="M422" s="10"/>
      <c r="N422" s="23"/>
      <c r="O422" s="23"/>
      <c r="P422" s="28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</row>
    <row r="423" spans="1:49" s="2" customFormat="1" x14ac:dyDescent="0.2">
      <c r="A423" s="10"/>
      <c r="B423" s="10"/>
      <c r="C423" s="13"/>
      <c r="D423" s="10"/>
      <c r="E423" s="10"/>
      <c r="F423" s="10"/>
      <c r="G423" s="10"/>
      <c r="H423" s="10"/>
      <c r="I423" s="10"/>
      <c r="J423" s="10"/>
      <c r="L423" s="10"/>
      <c r="M423" s="10"/>
      <c r="N423" s="23"/>
      <c r="O423" s="23"/>
      <c r="P423" s="28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</row>
    <row r="424" spans="1:49" s="2" customFormat="1" x14ac:dyDescent="0.2">
      <c r="A424" s="10"/>
      <c r="B424" s="10"/>
      <c r="C424" s="13"/>
      <c r="D424" s="10"/>
      <c r="E424" s="10"/>
      <c r="F424" s="10"/>
      <c r="G424" s="10"/>
      <c r="H424" s="10"/>
      <c r="I424" s="10"/>
      <c r="J424" s="10"/>
      <c r="L424" s="10"/>
      <c r="M424" s="10"/>
      <c r="N424" s="23"/>
      <c r="O424" s="23"/>
      <c r="P424" s="28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</row>
    <row r="425" spans="1:49" s="2" customFormat="1" x14ac:dyDescent="0.2">
      <c r="A425" s="10"/>
      <c r="B425" s="10"/>
      <c r="C425" s="13"/>
      <c r="D425" s="10"/>
      <c r="E425" s="10"/>
      <c r="F425" s="10"/>
      <c r="G425" s="10"/>
      <c r="H425" s="10"/>
      <c r="I425" s="10"/>
      <c r="J425" s="10"/>
      <c r="L425" s="10"/>
      <c r="M425" s="10"/>
      <c r="N425" s="23"/>
      <c r="O425" s="23"/>
      <c r="P425" s="28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</row>
    <row r="426" spans="1:49" s="2" customFormat="1" x14ac:dyDescent="0.2">
      <c r="A426" s="10"/>
      <c r="B426" s="10"/>
      <c r="C426" s="13"/>
      <c r="D426" s="10"/>
      <c r="E426" s="10"/>
      <c r="F426" s="10"/>
      <c r="G426" s="10"/>
      <c r="H426" s="10"/>
      <c r="I426" s="10"/>
      <c r="J426" s="10"/>
      <c r="L426" s="10"/>
      <c r="M426" s="10"/>
      <c r="N426" s="23"/>
      <c r="O426" s="23"/>
      <c r="P426" s="28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</row>
    <row r="427" spans="1:49" s="2" customFormat="1" x14ac:dyDescent="0.2">
      <c r="A427" s="10"/>
      <c r="B427" s="10"/>
      <c r="C427" s="13"/>
      <c r="D427" s="10"/>
      <c r="E427" s="10"/>
      <c r="F427" s="10"/>
      <c r="G427" s="10"/>
      <c r="H427" s="10"/>
      <c r="I427" s="10"/>
      <c r="J427" s="10"/>
      <c r="L427" s="10"/>
      <c r="M427" s="10"/>
      <c r="N427" s="23"/>
      <c r="O427" s="23"/>
      <c r="P427" s="28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</row>
    <row r="428" spans="1:49" s="2" customFormat="1" x14ac:dyDescent="0.2">
      <c r="A428" s="10"/>
      <c r="B428" s="10"/>
      <c r="C428" s="13"/>
      <c r="D428" s="10"/>
      <c r="E428" s="10"/>
      <c r="F428" s="10"/>
      <c r="G428" s="10"/>
      <c r="H428" s="10"/>
      <c r="I428" s="10"/>
      <c r="J428" s="10"/>
      <c r="L428" s="10"/>
      <c r="M428" s="10"/>
      <c r="N428" s="23"/>
      <c r="O428" s="23"/>
      <c r="P428" s="28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</row>
    <row r="429" spans="1:49" s="2" customFormat="1" x14ac:dyDescent="0.2">
      <c r="A429" s="10"/>
      <c r="B429" s="10"/>
      <c r="C429" s="13"/>
      <c r="D429" s="10"/>
      <c r="E429" s="10"/>
      <c r="F429" s="10"/>
      <c r="G429" s="10"/>
      <c r="H429" s="10"/>
      <c r="I429" s="10"/>
      <c r="J429" s="10"/>
      <c r="L429" s="10"/>
      <c r="M429" s="10"/>
      <c r="N429" s="23"/>
      <c r="O429" s="23"/>
      <c r="P429" s="28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</row>
    <row r="430" spans="1:49" s="2" customFormat="1" x14ac:dyDescent="0.2">
      <c r="A430" s="10"/>
      <c r="B430" s="10"/>
      <c r="C430" s="13"/>
      <c r="D430" s="10"/>
      <c r="E430" s="10"/>
      <c r="F430" s="10"/>
      <c r="G430" s="10"/>
      <c r="H430" s="10"/>
      <c r="I430" s="10"/>
      <c r="J430" s="10"/>
      <c r="L430" s="10"/>
      <c r="M430" s="10"/>
      <c r="N430" s="23"/>
      <c r="O430" s="23"/>
      <c r="P430" s="28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</row>
    <row r="431" spans="1:49" s="2" customFormat="1" x14ac:dyDescent="0.2">
      <c r="A431" s="10"/>
      <c r="B431" s="10"/>
      <c r="C431" s="13"/>
      <c r="D431" s="10"/>
      <c r="E431" s="10"/>
      <c r="F431" s="10"/>
      <c r="G431" s="10"/>
      <c r="H431" s="10"/>
      <c r="I431" s="10"/>
      <c r="J431" s="10"/>
      <c r="L431" s="10"/>
      <c r="M431" s="10"/>
      <c r="N431" s="23"/>
      <c r="O431" s="23"/>
      <c r="P431" s="28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</row>
    <row r="432" spans="1:49" s="2" customFormat="1" x14ac:dyDescent="0.2">
      <c r="A432" s="10"/>
      <c r="B432" s="10"/>
      <c r="C432" s="13"/>
      <c r="D432" s="10"/>
      <c r="E432" s="10"/>
      <c r="F432" s="10"/>
      <c r="G432" s="10"/>
      <c r="H432" s="10"/>
      <c r="I432" s="10"/>
      <c r="J432" s="10"/>
      <c r="L432" s="10"/>
      <c r="M432" s="10"/>
      <c r="N432" s="23"/>
      <c r="O432" s="23"/>
      <c r="P432" s="28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</row>
    <row r="433" spans="1:49" s="2" customFormat="1" x14ac:dyDescent="0.2">
      <c r="A433" s="10"/>
      <c r="B433" s="10"/>
      <c r="C433" s="13"/>
      <c r="D433" s="10"/>
      <c r="E433" s="10"/>
      <c r="F433" s="10"/>
      <c r="G433" s="10"/>
      <c r="H433" s="10"/>
      <c r="I433" s="10"/>
      <c r="J433" s="10"/>
      <c r="L433" s="10"/>
      <c r="M433" s="10"/>
      <c r="N433" s="23"/>
      <c r="O433" s="23"/>
      <c r="P433" s="28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</row>
    <row r="434" spans="1:49" s="2" customFormat="1" x14ac:dyDescent="0.2">
      <c r="A434" s="10"/>
      <c r="B434" s="10"/>
      <c r="C434" s="13"/>
      <c r="D434" s="10"/>
      <c r="E434" s="10"/>
      <c r="F434" s="10"/>
      <c r="G434" s="10"/>
      <c r="H434" s="10"/>
      <c r="I434" s="10"/>
      <c r="J434" s="10"/>
      <c r="L434" s="10"/>
      <c r="M434" s="10"/>
      <c r="N434" s="23"/>
      <c r="O434" s="23"/>
      <c r="P434" s="28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</row>
    <row r="435" spans="1:49" s="2" customFormat="1" x14ac:dyDescent="0.2">
      <c r="A435" s="10"/>
      <c r="B435" s="10"/>
      <c r="C435" s="13"/>
      <c r="D435" s="10"/>
      <c r="E435" s="10"/>
      <c r="F435" s="10"/>
      <c r="G435" s="10"/>
      <c r="H435" s="10"/>
      <c r="I435" s="10"/>
      <c r="J435" s="10"/>
      <c r="L435" s="10"/>
      <c r="M435" s="10"/>
      <c r="N435" s="23"/>
      <c r="O435" s="23"/>
      <c r="P435" s="28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</row>
    <row r="436" spans="1:49" s="2" customFormat="1" x14ac:dyDescent="0.2">
      <c r="A436" s="10"/>
      <c r="B436" s="10"/>
      <c r="C436" s="13"/>
      <c r="D436" s="10"/>
      <c r="E436" s="10"/>
      <c r="F436" s="10"/>
      <c r="G436" s="10"/>
      <c r="H436" s="10"/>
      <c r="I436" s="10"/>
      <c r="J436" s="10"/>
      <c r="L436" s="10"/>
      <c r="M436" s="10"/>
      <c r="N436" s="23"/>
      <c r="O436" s="23"/>
      <c r="P436" s="28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</row>
    <row r="437" spans="1:49" s="2" customFormat="1" x14ac:dyDescent="0.2">
      <c r="A437" s="10"/>
      <c r="B437" s="10"/>
      <c r="C437" s="13"/>
      <c r="D437" s="10"/>
      <c r="E437" s="10"/>
      <c r="F437" s="10"/>
      <c r="G437" s="10"/>
      <c r="H437" s="10"/>
      <c r="I437" s="10"/>
      <c r="J437" s="10"/>
      <c r="L437" s="10"/>
      <c r="M437" s="10"/>
      <c r="N437" s="23"/>
      <c r="O437" s="23"/>
      <c r="P437" s="28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</row>
    <row r="438" spans="1:49" s="2" customFormat="1" x14ac:dyDescent="0.2">
      <c r="A438" s="10"/>
      <c r="B438" s="10"/>
      <c r="C438" s="13"/>
      <c r="D438" s="10"/>
      <c r="E438" s="10"/>
      <c r="F438" s="10"/>
      <c r="G438" s="10"/>
      <c r="H438" s="10"/>
      <c r="I438" s="10"/>
      <c r="J438" s="10"/>
      <c r="L438" s="10"/>
      <c r="M438" s="10"/>
      <c r="N438" s="23"/>
      <c r="O438" s="23"/>
      <c r="P438" s="28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</row>
    <row r="439" spans="1:49" s="2" customFormat="1" x14ac:dyDescent="0.2">
      <c r="A439" s="10"/>
      <c r="B439" s="10"/>
      <c r="C439" s="13"/>
      <c r="D439" s="10"/>
      <c r="E439" s="10"/>
      <c r="F439" s="10"/>
      <c r="G439" s="10"/>
      <c r="H439" s="10"/>
      <c r="I439" s="10"/>
      <c r="J439" s="10"/>
      <c r="L439" s="10"/>
      <c r="M439" s="10"/>
      <c r="N439" s="23"/>
      <c r="O439" s="23"/>
      <c r="P439" s="28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</row>
    <row r="440" spans="1:49" s="2" customFormat="1" x14ac:dyDescent="0.2">
      <c r="A440" s="10"/>
      <c r="B440" s="10"/>
      <c r="C440" s="13"/>
      <c r="D440" s="10"/>
      <c r="E440" s="10"/>
      <c r="F440" s="10"/>
      <c r="G440" s="10"/>
      <c r="H440" s="10"/>
      <c r="I440" s="10"/>
      <c r="J440" s="10"/>
      <c r="L440" s="10"/>
      <c r="M440" s="10"/>
      <c r="N440" s="23"/>
      <c r="O440" s="23"/>
      <c r="P440" s="28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</row>
    <row r="441" spans="1:49" s="2" customFormat="1" x14ac:dyDescent="0.2">
      <c r="A441" s="10"/>
      <c r="B441" s="10"/>
      <c r="C441" s="13"/>
      <c r="D441" s="10"/>
      <c r="E441" s="10"/>
      <c r="F441" s="10"/>
      <c r="G441" s="10"/>
      <c r="H441" s="10"/>
      <c r="I441" s="10"/>
      <c r="J441" s="10"/>
      <c r="L441" s="10"/>
      <c r="M441" s="10"/>
      <c r="N441" s="23"/>
      <c r="O441" s="23"/>
      <c r="P441" s="28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</row>
    <row r="442" spans="1:49" s="2" customFormat="1" x14ac:dyDescent="0.2">
      <c r="A442" s="10"/>
      <c r="B442" s="10"/>
      <c r="C442" s="13"/>
      <c r="D442" s="10"/>
      <c r="E442" s="10"/>
      <c r="F442" s="10"/>
      <c r="G442" s="10"/>
      <c r="H442" s="10"/>
      <c r="I442" s="10"/>
      <c r="J442" s="10"/>
      <c r="L442" s="10"/>
      <c r="M442" s="10"/>
      <c r="N442" s="23"/>
      <c r="O442" s="23"/>
      <c r="P442" s="28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</row>
    <row r="443" spans="1:49" s="2" customFormat="1" x14ac:dyDescent="0.2">
      <c r="A443" s="10"/>
      <c r="B443" s="10"/>
      <c r="C443" s="13"/>
      <c r="D443" s="10"/>
      <c r="E443" s="10"/>
      <c r="F443" s="10"/>
      <c r="G443" s="10"/>
      <c r="H443" s="10"/>
      <c r="I443" s="10"/>
      <c r="J443" s="10"/>
      <c r="L443" s="10"/>
      <c r="M443" s="10"/>
      <c r="N443" s="23"/>
      <c r="O443" s="23"/>
      <c r="P443" s="28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</row>
    <row r="444" spans="1:49" s="2" customFormat="1" x14ac:dyDescent="0.2">
      <c r="A444" s="10"/>
      <c r="B444" s="10"/>
      <c r="C444" s="13"/>
      <c r="D444" s="10"/>
      <c r="E444" s="10"/>
      <c r="F444" s="10"/>
      <c r="G444" s="10"/>
      <c r="H444" s="10"/>
      <c r="I444" s="10"/>
      <c r="J444" s="10"/>
      <c r="L444" s="10"/>
      <c r="M444" s="10"/>
      <c r="N444" s="23"/>
      <c r="O444" s="23"/>
      <c r="P444" s="28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</row>
    <row r="445" spans="1:49" s="2" customFormat="1" x14ac:dyDescent="0.2">
      <c r="A445" s="10"/>
      <c r="B445" s="10"/>
      <c r="C445" s="13"/>
      <c r="D445" s="10"/>
      <c r="E445" s="10"/>
      <c r="F445" s="10"/>
      <c r="G445" s="10"/>
      <c r="H445" s="10"/>
      <c r="I445" s="10"/>
      <c r="J445" s="10"/>
      <c r="L445" s="10"/>
      <c r="M445" s="10"/>
      <c r="N445" s="23"/>
      <c r="O445" s="23"/>
      <c r="P445" s="28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</row>
    <row r="446" spans="1:49" s="2" customFormat="1" x14ac:dyDescent="0.2">
      <c r="A446" s="10"/>
      <c r="B446" s="10"/>
      <c r="C446" s="13"/>
      <c r="D446" s="10"/>
      <c r="E446" s="10"/>
      <c r="F446" s="10"/>
      <c r="G446" s="10"/>
      <c r="H446" s="10"/>
      <c r="I446" s="10"/>
      <c r="J446" s="10"/>
      <c r="L446" s="10"/>
      <c r="M446" s="10"/>
      <c r="N446" s="23"/>
      <c r="O446" s="23"/>
      <c r="P446" s="28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</row>
    <row r="447" spans="1:49" s="2" customFormat="1" x14ac:dyDescent="0.2">
      <c r="A447" s="10"/>
      <c r="B447" s="10"/>
      <c r="C447" s="13"/>
      <c r="D447" s="10"/>
      <c r="E447" s="10"/>
      <c r="F447" s="10"/>
      <c r="G447" s="10"/>
      <c r="H447" s="10"/>
      <c r="I447" s="10"/>
      <c r="J447" s="10"/>
      <c r="L447" s="10"/>
      <c r="M447" s="10"/>
      <c r="N447" s="23"/>
      <c r="O447" s="23"/>
      <c r="P447" s="28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</row>
    <row r="448" spans="1:49" s="2" customFormat="1" x14ac:dyDescent="0.2">
      <c r="A448" s="10"/>
      <c r="B448" s="10"/>
      <c r="C448" s="13"/>
      <c r="D448" s="10"/>
      <c r="E448" s="10"/>
      <c r="F448" s="10"/>
      <c r="G448" s="10"/>
      <c r="H448" s="10"/>
      <c r="I448" s="10"/>
      <c r="J448" s="10"/>
      <c r="L448" s="10"/>
      <c r="M448" s="10"/>
      <c r="N448" s="23"/>
      <c r="O448" s="23"/>
      <c r="P448" s="28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</row>
    <row r="449" spans="1:49" s="2" customFormat="1" x14ac:dyDescent="0.2">
      <c r="A449" s="10"/>
      <c r="B449" s="10"/>
      <c r="C449" s="13"/>
      <c r="D449" s="10"/>
      <c r="E449" s="10"/>
      <c r="F449" s="10"/>
      <c r="G449" s="10"/>
      <c r="H449" s="10"/>
      <c r="I449" s="10"/>
      <c r="J449" s="10"/>
      <c r="L449" s="10"/>
      <c r="M449" s="10"/>
      <c r="N449" s="23"/>
      <c r="O449" s="23"/>
      <c r="P449" s="28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</row>
    <row r="450" spans="1:49" s="2" customFormat="1" x14ac:dyDescent="0.2">
      <c r="A450" s="10"/>
      <c r="B450" s="10"/>
      <c r="C450" s="13"/>
      <c r="D450" s="10"/>
      <c r="E450" s="10"/>
      <c r="F450" s="10"/>
      <c r="G450" s="10"/>
      <c r="H450" s="10"/>
      <c r="I450" s="10"/>
      <c r="J450" s="10"/>
      <c r="L450" s="10"/>
      <c r="M450" s="10"/>
      <c r="N450" s="23"/>
      <c r="O450" s="23"/>
      <c r="P450" s="28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</row>
    <row r="451" spans="1:49" s="2" customFormat="1" x14ac:dyDescent="0.2">
      <c r="A451" s="10"/>
      <c r="B451" s="10"/>
      <c r="C451" s="13"/>
      <c r="D451" s="10"/>
      <c r="E451" s="10"/>
      <c r="F451" s="10"/>
      <c r="G451" s="10"/>
      <c r="H451" s="10"/>
      <c r="I451" s="10"/>
      <c r="J451" s="10"/>
      <c r="L451" s="10"/>
      <c r="M451" s="10"/>
      <c r="N451" s="23"/>
      <c r="O451" s="23"/>
      <c r="P451" s="28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</row>
    <row r="452" spans="1:49" s="2" customFormat="1" x14ac:dyDescent="0.2">
      <c r="A452" s="10"/>
      <c r="B452" s="10"/>
      <c r="C452" s="13"/>
      <c r="D452" s="10"/>
      <c r="E452" s="10"/>
      <c r="F452" s="10"/>
      <c r="G452" s="10"/>
      <c r="H452" s="10"/>
      <c r="I452" s="10"/>
      <c r="J452" s="10"/>
      <c r="L452" s="10"/>
      <c r="M452" s="10"/>
      <c r="N452" s="23"/>
      <c r="O452" s="23"/>
      <c r="P452" s="28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</row>
    <row r="453" spans="1:49" s="2" customFormat="1" x14ac:dyDescent="0.2">
      <c r="A453" s="10"/>
      <c r="B453" s="10"/>
      <c r="C453" s="13"/>
      <c r="D453" s="10"/>
      <c r="E453" s="10"/>
      <c r="F453" s="10"/>
      <c r="G453" s="10"/>
      <c r="H453" s="10"/>
      <c r="I453" s="10"/>
      <c r="J453" s="10"/>
      <c r="L453" s="10"/>
      <c r="M453" s="10"/>
      <c r="N453" s="23"/>
      <c r="O453" s="23"/>
      <c r="P453" s="28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</row>
    <row r="454" spans="1:49" s="2" customFormat="1" x14ac:dyDescent="0.2">
      <c r="A454" s="10"/>
      <c r="B454" s="10"/>
      <c r="C454" s="13"/>
      <c r="D454" s="10"/>
      <c r="E454" s="10"/>
      <c r="F454" s="10"/>
      <c r="G454" s="10"/>
      <c r="H454" s="10"/>
      <c r="I454" s="10"/>
      <c r="J454" s="10"/>
      <c r="L454" s="10"/>
      <c r="M454" s="10"/>
      <c r="N454" s="23"/>
      <c r="O454" s="23"/>
      <c r="P454" s="28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</row>
    <row r="455" spans="1:49" s="2" customFormat="1" x14ac:dyDescent="0.2">
      <c r="A455" s="10"/>
      <c r="B455" s="10"/>
      <c r="C455" s="13"/>
      <c r="D455" s="10"/>
      <c r="E455" s="10"/>
      <c r="F455" s="10"/>
      <c r="G455" s="10"/>
      <c r="H455" s="10"/>
      <c r="I455" s="10"/>
      <c r="J455" s="10"/>
      <c r="L455" s="10"/>
      <c r="M455" s="10"/>
      <c r="N455" s="23"/>
      <c r="O455" s="23"/>
      <c r="P455" s="28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</row>
    <row r="456" spans="1:49" s="2" customFormat="1" x14ac:dyDescent="0.2">
      <c r="A456" s="10"/>
      <c r="B456" s="10"/>
      <c r="C456" s="13"/>
      <c r="D456" s="10"/>
      <c r="E456" s="10"/>
      <c r="F456" s="10"/>
      <c r="G456" s="10"/>
      <c r="H456" s="10"/>
      <c r="I456" s="10"/>
      <c r="J456" s="10"/>
      <c r="L456" s="10"/>
      <c r="M456" s="10"/>
      <c r="N456" s="23"/>
      <c r="O456" s="23"/>
      <c r="P456" s="28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</row>
    <row r="457" spans="1:49" s="2" customFormat="1" x14ac:dyDescent="0.2">
      <c r="A457" s="10"/>
      <c r="B457" s="10"/>
      <c r="C457" s="13"/>
      <c r="D457" s="10"/>
      <c r="E457" s="10"/>
      <c r="F457" s="10"/>
      <c r="G457" s="10"/>
      <c r="H457" s="10"/>
      <c r="I457" s="10"/>
      <c r="J457" s="10"/>
      <c r="L457" s="10"/>
      <c r="M457" s="10"/>
      <c r="N457" s="23"/>
      <c r="O457" s="23"/>
      <c r="P457" s="28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</row>
    <row r="458" spans="1:49" s="2" customFormat="1" x14ac:dyDescent="0.2">
      <c r="A458" s="10"/>
      <c r="B458" s="10"/>
      <c r="C458" s="13"/>
      <c r="D458" s="10"/>
      <c r="E458" s="10"/>
      <c r="F458" s="10"/>
      <c r="G458" s="10"/>
      <c r="H458" s="10"/>
      <c r="I458" s="10"/>
      <c r="J458" s="10"/>
      <c r="L458" s="10"/>
      <c r="M458" s="10"/>
      <c r="N458" s="23"/>
      <c r="O458" s="23"/>
      <c r="P458" s="28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</row>
    <row r="459" spans="1:49" s="2" customFormat="1" x14ac:dyDescent="0.2">
      <c r="A459" s="10"/>
      <c r="B459" s="10"/>
      <c r="C459" s="13"/>
      <c r="D459" s="10"/>
      <c r="E459" s="10"/>
      <c r="F459" s="10"/>
      <c r="G459" s="10"/>
      <c r="H459" s="10"/>
      <c r="I459" s="10"/>
      <c r="J459" s="10"/>
      <c r="L459" s="10"/>
      <c r="M459" s="10"/>
      <c r="N459" s="23"/>
      <c r="O459" s="23"/>
      <c r="P459" s="28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</row>
    <row r="460" spans="1:49" s="2" customFormat="1" x14ac:dyDescent="0.2">
      <c r="A460" s="10"/>
      <c r="B460" s="10"/>
      <c r="C460" s="13"/>
      <c r="D460" s="10"/>
      <c r="E460" s="10"/>
      <c r="F460" s="10"/>
      <c r="G460" s="10"/>
      <c r="H460" s="10"/>
      <c r="I460" s="10"/>
      <c r="J460" s="10"/>
      <c r="L460" s="10"/>
      <c r="M460" s="10"/>
      <c r="N460" s="23"/>
      <c r="O460" s="23"/>
      <c r="P460" s="28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</row>
    <row r="461" spans="1:49" s="2" customFormat="1" x14ac:dyDescent="0.2">
      <c r="A461" s="10"/>
      <c r="B461" s="10"/>
      <c r="C461" s="13"/>
      <c r="D461" s="10"/>
      <c r="E461" s="10"/>
      <c r="F461" s="10"/>
      <c r="G461" s="10"/>
      <c r="H461" s="10"/>
      <c r="I461" s="10"/>
      <c r="J461" s="10"/>
      <c r="L461" s="10"/>
      <c r="M461" s="10"/>
      <c r="N461" s="23"/>
      <c r="O461" s="23"/>
      <c r="P461" s="28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</row>
    <row r="462" spans="1:49" s="2" customFormat="1" x14ac:dyDescent="0.2">
      <c r="A462" s="10"/>
      <c r="B462" s="10"/>
      <c r="C462" s="13"/>
      <c r="D462" s="10"/>
      <c r="E462" s="10"/>
      <c r="F462" s="10"/>
      <c r="G462" s="10"/>
      <c r="H462" s="10"/>
      <c r="I462" s="10"/>
      <c r="J462" s="10"/>
      <c r="L462" s="10"/>
      <c r="M462" s="10"/>
      <c r="N462" s="23"/>
      <c r="O462" s="23"/>
      <c r="P462" s="28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</row>
    <row r="463" spans="1:49" s="2" customFormat="1" x14ac:dyDescent="0.2">
      <c r="A463" s="10"/>
      <c r="B463" s="10"/>
      <c r="C463" s="13"/>
      <c r="D463" s="10"/>
      <c r="E463" s="10"/>
      <c r="F463" s="10"/>
      <c r="G463" s="10"/>
      <c r="H463" s="10"/>
      <c r="I463" s="10"/>
      <c r="J463" s="10"/>
      <c r="L463" s="10"/>
      <c r="M463" s="10"/>
      <c r="N463" s="23"/>
      <c r="O463" s="23"/>
      <c r="P463" s="28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</row>
    <row r="464" spans="1:49" s="2" customFormat="1" x14ac:dyDescent="0.2">
      <c r="A464" s="10"/>
      <c r="B464" s="10"/>
      <c r="C464" s="13"/>
      <c r="D464" s="10"/>
      <c r="E464" s="10"/>
      <c r="F464" s="10"/>
      <c r="G464" s="10"/>
      <c r="H464" s="10"/>
      <c r="I464" s="10"/>
      <c r="J464" s="10"/>
      <c r="L464" s="10"/>
      <c r="M464" s="10"/>
      <c r="N464" s="23"/>
      <c r="O464" s="23"/>
      <c r="P464" s="28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</row>
    <row r="465" spans="1:49" s="2" customFormat="1" x14ac:dyDescent="0.2">
      <c r="A465" s="10"/>
      <c r="B465" s="10"/>
      <c r="C465" s="13"/>
      <c r="D465" s="10"/>
      <c r="E465" s="10"/>
      <c r="F465" s="10"/>
      <c r="G465" s="10"/>
      <c r="H465" s="10"/>
      <c r="I465" s="10"/>
      <c r="J465" s="10"/>
      <c r="L465" s="10"/>
      <c r="M465" s="10"/>
      <c r="N465" s="23"/>
      <c r="O465" s="23"/>
      <c r="P465" s="28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</row>
    <row r="466" spans="1:49" s="2" customFormat="1" x14ac:dyDescent="0.2">
      <c r="A466" s="10"/>
      <c r="B466" s="10"/>
      <c r="C466" s="13"/>
      <c r="D466" s="10"/>
      <c r="E466" s="10"/>
      <c r="F466" s="10"/>
      <c r="G466" s="10"/>
      <c r="H466" s="10"/>
      <c r="I466" s="10"/>
      <c r="J466" s="10"/>
      <c r="L466" s="10"/>
      <c r="M466" s="10"/>
      <c r="N466" s="23"/>
      <c r="O466" s="23"/>
      <c r="P466" s="28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</row>
    <row r="467" spans="1:49" s="2" customFormat="1" x14ac:dyDescent="0.2">
      <c r="A467" s="10"/>
      <c r="B467" s="10"/>
      <c r="C467" s="13"/>
      <c r="D467" s="10"/>
      <c r="E467" s="10"/>
      <c r="F467" s="10"/>
      <c r="G467" s="10"/>
      <c r="H467" s="10"/>
      <c r="I467" s="10"/>
      <c r="J467" s="10"/>
      <c r="L467" s="10"/>
      <c r="M467" s="10"/>
      <c r="N467" s="23"/>
      <c r="O467" s="23"/>
      <c r="P467" s="28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</row>
    <row r="468" spans="1:49" s="2" customFormat="1" x14ac:dyDescent="0.2">
      <c r="A468" s="10"/>
      <c r="B468" s="10"/>
      <c r="C468" s="13"/>
      <c r="D468" s="10"/>
      <c r="E468" s="10"/>
      <c r="F468" s="10"/>
      <c r="G468" s="10"/>
      <c r="H468" s="10"/>
      <c r="I468" s="10"/>
      <c r="J468" s="10"/>
      <c r="L468" s="10"/>
      <c r="M468" s="10"/>
      <c r="N468" s="23"/>
      <c r="O468" s="23"/>
      <c r="P468" s="28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</row>
    <row r="469" spans="1:49" s="2" customFormat="1" x14ac:dyDescent="0.2">
      <c r="A469" s="10"/>
      <c r="B469" s="10"/>
      <c r="C469" s="13"/>
      <c r="D469" s="10"/>
      <c r="E469" s="10"/>
      <c r="F469" s="10"/>
      <c r="G469" s="10"/>
      <c r="H469" s="10"/>
      <c r="I469" s="10"/>
      <c r="J469" s="10"/>
      <c r="L469" s="10"/>
      <c r="M469" s="10"/>
      <c r="N469" s="23"/>
      <c r="O469" s="23"/>
      <c r="P469" s="28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</row>
    <row r="470" spans="1:49" s="2" customFormat="1" x14ac:dyDescent="0.2">
      <c r="A470" s="10"/>
      <c r="B470" s="10"/>
      <c r="C470" s="13"/>
      <c r="D470" s="10"/>
      <c r="E470" s="10"/>
      <c r="F470" s="10"/>
      <c r="G470" s="10"/>
      <c r="H470" s="10"/>
      <c r="I470" s="10"/>
      <c r="J470" s="10"/>
      <c r="L470" s="10"/>
      <c r="M470" s="10"/>
      <c r="N470" s="23"/>
      <c r="O470" s="23"/>
      <c r="P470" s="28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</row>
    <row r="471" spans="1:49" s="2" customFormat="1" x14ac:dyDescent="0.2">
      <c r="A471" s="10"/>
      <c r="B471" s="10"/>
      <c r="C471" s="13"/>
      <c r="D471" s="10"/>
      <c r="E471" s="10"/>
      <c r="F471" s="10"/>
      <c r="G471" s="10"/>
      <c r="H471" s="10"/>
      <c r="I471" s="10"/>
      <c r="J471" s="10"/>
      <c r="L471" s="10"/>
      <c r="M471" s="10"/>
      <c r="N471" s="23"/>
      <c r="O471" s="23"/>
      <c r="P471" s="28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</row>
    <row r="472" spans="1:49" s="2" customFormat="1" x14ac:dyDescent="0.2">
      <c r="A472" s="10"/>
      <c r="B472" s="10"/>
      <c r="C472" s="13"/>
      <c r="D472" s="10"/>
      <c r="E472" s="10"/>
      <c r="F472" s="10"/>
      <c r="G472" s="10"/>
      <c r="H472" s="10"/>
      <c r="I472" s="10"/>
      <c r="J472" s="10"/>
      <c r="L472" s="10"/>
      <c r="M472" s="10"/>
      <c r="N472" s="23"/>
      <c r="O472" s="23"/>
      <c r="P472" s="28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</row>
    <row r="473" spans="1:49" s="2" customFormat="1" x14ac:dyDescent="0.2">
      <c r="A473" s="10"/>
      <c r="B473" s="10"/>
      <c r="C473" s="13"/>
      <c r="D473" s="10"/>
      <c r="E473" s="10"/>
      <c r="F473" s="10"/>
      <c r="G473" s="10"/>
      <c r="H473" s="10"/>
      <c r="I473" s="10"/>
      <c r="J473" s="10"/>
      <c r="L473" s="10"/>
      <c r="M473" s="10"/>
      <c r="N473" s="23"/>
      <c r="O473" s="23"/>
      <c r="P473" s="28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</row>
    <row r="474" spans="1:49" s="2" customFormat="1" x14ac:dyDescent="0.2">
      <c r="A474" s="10"/>
      <c r="B474" s="10"/>
      <c r="C474" s="13"/>
      <c r="D474" s="10"/>
      <c r="E474" s="10"/>
      <c r="F474" s="10"/>
      <c r="G474" s="10"/>
      <c r="H474" s="10"/>
      <c r="I474" s="10"/>
      <c r="J474" s="10"/>
      <c r="L474" s="10"/>
      <c r="M474" s="10"/>
      <c r="N474" s="23"/>
      <c r="O474" s="23"/>
      <c r="P474" s="28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</row>
    <row r="475" spans="1:49" s="2" customFormat="1" x14ac:dyDescent="0.2">
      <c r="A475" s="10"/>
      <c r="B475" s="10"/>
      <c r="C475" s="13"/>
      <c r="D475" s="10"/>
      <c r="E475" s="10"/>
      <c r="F475" s="10"/>
      <c r="G475" s="10"/>
      <c r="H475" s="10"/>
      <c r="I475" s="10"/>
      <c r="J475" s="10"/>
      <c r="L475" s="10"/>
      <c r="M475" s="10"/>
      <c r="N475" s="23"/>
      <c r="O475" s="23"/>
      <c r="P475" s="28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</row>
    <row r="476" spans="1:49" s="2" customFormat="1" x14ac:dyDescent="0.2">
      <c r="A476" s="10"/>
      <c r="B476" s="10"/>
      <c r="C476" s="13"/>
      <c r="D476" s="10"/>
      <c r="E476" s="10"/>
      <c r="F476" s="10"/>
      <c r="G476" s="10"/>
      <c r="H476" s="10"/>
      <c r="I476" s="10"/>
      <c r="J476" s="10"/>
      <c r="L476" s="10"/>
      <c r="M476" s="10"/>
      <c r="N476" s="23"/>
      <c r="O476" s="23"/>
      <c r="P476" s="28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</row>
    <row r="477" spans="1:49" s="2" customFormat="1" x14ac:dyDescent="0.2">
      <c r="A477" s="10"/>
      <c r="B477" s="10"/>
      <c r="C477" s="13"/>
      <c r="D477" s="10"/>
      <c r="E477" s="10"/>
      <c r="F477" s="10"/>
      <c r="G477" s="10"/>
      <c r="H477" s="10"/>
      <c r="I477" s="10"/>
      <c r="J477" s="10"/>
      <c r="L477" s="10"/>
      <c r="M477" s="10"/>
      <c r="N477" s="23"/>
      <c r="O477" s="23"/>
      <c r="P477" s="28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</row>
    <row r="478" spans="1:49" s="2" customFormat="1" x14ac:dyDescent="0.2">
      <c r="A478" s="10"/>
      <c r="B478" s="10"/>
      <c r="C478" s="13"/>
      <c r="D478" s="10"/>
      <c r="E478" s="10"/>
      <c r="F478" s="10"/>
      <c r="G478" s="10"/>
      <c r="H478" s="10"/>
      <c r="I478" s="10"/>
      <c r="J478" s="10"/>
      <c r="L478" s="10"/>
      <c r="M478" s="10"/>
      <c r="N478" s="23"/>
      <c r="O478" s="23"/>
      <c r="P478" s="28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</row>
    <row r="479" spans="1:49" s="2" customFormat="1" x14ac:dyDescent="0.2">
      <c r="A479" s="10"/>
      <c r="B479" s="10"/>
      <c r="C479" s="13"/>
      <c r="D479" s="10"/>
      <c r="E479" s="10"/>
      <c r="F479" s="10"/>
      <c r="G479" s="10"/>
      <c r="H479" s="10"/>
      <c r="I479" s="10"/>
      <c r="J479" s="10"/>
      <c r="L479" s="10"/>
      <c r="M479" s="10"/>
      <c r="N479" s="23"/>
      <c r="O479" s="23"/>
      <c r="P479" s="28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</row>
    <row r="480" spans="1:49" s="2" customFormat="1" x14ac:dyDescent="0.2">
      <c r="A480" s="10"/>
      <c r="B480" s="10"/>
      <c r="C480" s="13"/>
      <c r="D480" s="10"/>
      <c r="E480" s="10"/>
      <c r="F480" s="10"/>
      <c r="G480" s="10"/>
      <c r="H480" s="10"/>
      <c r="I480" s="10"/>
      <c r="J480" s="10"/>
      <c r="L480" s="10"/>
      <c r="M480" s="10"/>
      <c r="N480" s="23"/>
      <c r="O480" s="23"/>
      <c r="P480" s="28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</row>
    <row r="481" spans="1:49" s="2" customFormat="1" x14ac:dyDescent="0.2">
      <c r="A481" s="10"/>
      <c r="B481" s="10"/>
      <c r="C481" s="13"/>
      <c r="D481" s="10"/>
      <c r="E481" s="10"/>
      <c r="F481" s="10"/>
      <c r="G481" s="10"/>
      <c r="H481" s="10"/>
      <c r="I481" s="10"/>
      <c r="J481" s="10"/>
      <c r="L481" s="10"/>
      <c r="M481" s="10"/>
      <c r="N481" s="23"/>
      <c r="O481" s="23"/>
      <c r="P481" s="28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</row>
    <row r="482" spans="1:49" s="2" customFormat="1" x14ac:dyDescent="0.2">
      <c r="A482" s="10"/>
      <c r="B482" s="10"/>
      <c r="C482" s="13"/>
      <c r="D482" s="10"/>
      <c r="E482" s="10"/>
      <c r="F482" s="10"/>
      <c r="G482" s="10"/>
      <c r="H482" s="10"/>
      <c r="I482" s="10"/>
      <c r="J482" s="10"/>
      <c r="L482" s="10"/>
      <c r="M482" s="10"/>
      <c r="N482" s="23"/>
      <c r="O482" s="23"/>
      <c r="P482" s="28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</row>
    <row r="483" spans="1:49" s="2" customFormat="1" x14ac:dyDescent="0.2">
      <c r="A483" s="10"/>
      <c r="B483" s="10"/>
      <c r="C483" s="13"/>
      <c r="D483" s="10"/>
      <c r="E483" s="10"/>
      <c r="F483" s="10"/>
      <c r="G483" s="10"/>
      <c r="H483" s="10"/>
      <c r="I483" s="10"/>
      <c r="J483" s="10"/>
      <c r="L483" s="10"/>
      <c r="M483" s="10"/>
      <c r="N483" s="23"/>
      <c r="O483" s="23"/>
      <c r="P483" s="28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</row>
    <row r="484" spans="1:49" s="2" customFormat="1" x14ac:dyDescent="0.2">
      <c r="A484" s="10"/>
      <c r="B484" s="10"/>
      <c r="C484" s="13"/>
      <c r="D484" s="10"/>
      <c r="E484" s="10"/>
      <c r="F484" s="10"/>
      <c r="G484" s="10"/>
      <c r="H484" s="10"/>
      <c r="I484" s="10"/>
      <c r="J484" s="10"/>
      <c r="L484" s="10"/>
      <c r="M484" s="10"/>
      <c r="N484" s="23"/>
      <c r="O484" s="23"/>
      <c r="P484" s="28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</row>
    <row r="485" spans="1:49" s="2" customFormat="1" x14ac:dyDescent="0.2">
      <c r="A485" s="10"/>
      <c r="B485" s="10"/>
      <c r="C485" s="13"/>
      <c r="D485" s="10"/>
      <c r="E485" s="10"/>
      <c r="F485" s="10"/>
      <c r="G485" s="10"/>
      <c r="H485" s="10"/>
      <c r="I485" s="10"/>
      <c r="J485" s="10"/>
      <c r="L485" s="10"/>
      <c r="M485" s="10"/>
      <c r="N485" s="23"/>
      <c r="O485" s="23"/>
      <c r="P485" s="28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</row>
    <row r="486" spans="1:49" s="2" customFormat="1" x14ac:dyDescent="0.2">
      <c r="A486" s="10"/>
      <c r="B486" s="10"/>
      <c r="C486" s="13"/>
      <c r="D486" s="10"/>
      <c r="E486" s="10"/>
      <c r="F486" s="10"/>
      <c r="G486" s="10"/>
      <c r="H486" s="10"/>
      <c r="I486" s="10"/>
      <c r="J486" s="10"/>
      <c r="L486" s="10"/>
      <c r="M486" s="10"/>
      <c r="N486" s="23"/>
      <c r="O486" s="23"/>
      <c r="P486" s="28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</row>
    <row r="487" spans="1:49" s="2" customFormat="1" x14ac:dyDescent="0.2">
      <c r="A487" s="10"/>
      <c r="B487" s="10"/>
      <c r="C487" s="13"/>
      <c r="D487" s="10"/>
      <c r="E487" s="10"/>
      <c r="F487" s="10"/>
      <c r="G487" s="10"/>
      <c r="H487" s="10"/>
      <c r="I487" s="10"/>
      <c r="J487" s="10"/>
      <c r="L487" s="10"/>
      <c r="M487" s="10"/>
      <c r="N487" s="23"/>
      <c r="O487" s="23"/>
      <c r="P487" s="28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</row>
    <row r="488" spans="1:49" s="2" customFormat="1" x14ac:dyDescent="0.2">
      <c r="A488" s="10"/>
      <c r="B488" s="10"/>
      <c r="C488" s="13"/>
      <c r="D488" s="10"/>
      <c r="E488" s="10"/>
      <c r="F488" s="10"/>
      <c r="G488" s="10"/>
      <c r="H488" s="10"/>
      <c r="I488" s="10"/>
      <c r="J488" s="10"/>
      <c r="L488" s="10"/>
      <c r="M488" s="10"/>
      <c r="N488" s="23"/>
      <c r="O488" s="23"/>
      <c r="P488" s="28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</row>
    <row r="489" spans="1:49" s="2" customFormat="1" x14ac:dyDescent="0.2">
      <c r="A489" s="10"/>
      <c r="B489" s="10"/>
      <c r="C489" s="13"/>
      <c r="D489" s="10"/>
      <c r="E489" s="10"/>
      <c r="F489" s="10"/>
      <c r="G489" s="10"/>
      <c r="H489" s="10"/>
      <c r="I489" s="10"/>
      <c r="J489" s="10"/>
      <c r="L489" s="10"/>
      <c r="M489" s="10"/>
      <c r="N489" s="23"/>
      <c r="O489" s="23"/>
      <c r="P489" s="28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</row>
    <row r="490" spans="1:49" s="2" customFormat="1" x14ac:dyDescent="0.2">
      <c r="A490" s="10"/>
      <c r="B490" s="10"/>
      <c r="C490" s="13"/>
      <c r="D490" s="10"/>
      <c r="E490" s="10"/>
      <c r="F490" s="10"/>
      <c r="G490" s="10"/>
      <c r="H490" s="10"/>
      <c r="I490" s="10"/>
      <c r="J490" s="10"/>
      <c r="L490" s="10"/>
      <c r="M490" s="10"/>
      <c r="N490" s="23"/>
      <c r="O490" s="23"/>
      <c r="P490" s="28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</row>
    <row r="491" spans="1:49" s="2" customFormat="1" x14ac:dyDescent="0.2">
      <c r="A491" s="10"/>
      <c r="B491" s="10"/>
      <c r="C491" s="13"/>
      <c r="D491" s="10"/>
      <c r="E491" s="10"/>
      <c r="F491" s="10"/>
      <c r="G491" s="10"/>
      <c r="H491" s="10"/>
      <c r="I491" s="10"/>
      <c r="J491" s="10"/>
      <c r="L491" s="10"/>
      <c r="M491" s="10"/>
      <c r="N491" s="23"/>
      <c r="O491" s="23"/>
      <c r="P491" s="28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</row>
    <row r="492" spans="1:49" s="2" customFormat="1" x14ac:dyDescent="0.2">
      <c r="A492" s="10"/>
      <c r="B492" s="10"/>
      <c r="C492" s="13"/>
      <c r="D492" s="10"/>
      <c r="E492" s="10"/>
      <c r="F492" s="10"/>
      <c r="G492" s="10"/>
      <c r="H492" s="10"/>
      <c r="I492" s="10"/>
      <c r="J492" s="10"/>
      <c r="L492" s="10"/>
      <c r="M492" s="10"/>
      <c r="N492" s="23"/>
      <c r="O492" s="23"/>
      <c r="P492" s="28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</row>
    <row r="493" spans="1:49" s="2" customFormat="1" x14ac:dyDescent="0.2">
      <c r="A493" s="10"/>
      <c r="B493" s="10"/>
      <c r="C493" s="13"/>
      <c r="D493" s="10"/>
      <c r="E493" s="10"/>
      <c r="F493" s="10"/>
      <c r="G493" s="10"/>
      <c r="H493" s="10"/>
      <c r="I493" s="10"/>
      <c r="J493" s="10"/>
      <c r="L493" s="10"/>
      <c r="M493" s="10"/>
      <c r="N493" s="23"/>
      <c r="O493" s="23"/>
      <c r="P493" s="28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</row>
    <row r="494" spans="1:49" s="2" customFormat="1" x14ac:dyDescent="0.2">
      <c r="A494" s="10"/>
      <c r="B494" s="10"/>
      <c r="C494" s="13"/>
      <c r="D494" s="10"/>
      <c r="E494" s="10"/>
      <c r="F494" s="10"/>
      <c r="G494" s="10"/>
      <c r="H494" s="10"/>
      <c r="I494" s="10"/>
      <c r="J494" s="10"/>
      <c r="L494" s="10"/>
      <c r="M494" s="10"/>
      <c r="N494" s="23"/>
      <c r="O494" s="23"/>
      <c r="P494" s="28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</row>
    <row r="495" spans="1:49" s="2" customFormat="1" x14ac:dyDescent="0.2">
      <c r="A495" s="10"/>
      <c r="B495" s="10"/>
      <c r="C495" s="13"/>
      <c r="D495" s="10"/>
      <c r="E495" s="10"/>
      <c r="F495" s="10"/>
      <c r="G495" s="10"/>
      <c r="H495" s="10"/>
      <c r="I495" s="10"/>
      <c r="J495" s="10"/>
      <c r="L495" s="10"/>
      <c r="M495" s="10"/>
      <c r="N495" s="23"/>
      <c r="O495" s="23"/>
      <c r="P495" s="28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</row>
    <row r="496" spans="1:49" s="2" customFormat="1" x14ac:dyDescent="0.2">
      <c r="A496" s="10"/>
      <c r="B496" s="10"/>
      <c r="C496" s="13"/>
      <c r="D496" s="10"/>
      <c r="E496" s="10"/>
      <c r="F496" s="10"/>
      <c r="G496" s="10"/>
      <c r="H496" s="10"/>
      <c r="I496" s="10"/>
      <c r="J496" s="10"/>
      <c r="L496" s="10"/>
      <c r="M496" s="10"/>
      <c r="N496" s="23"/>
      <c r="O496" s="23"/>
      <c r="P496" s="28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</row>
    <row r="497" spans="1:49" s="2" customFormat="1" x14ac:dyDescent="0.2">
      <c r="A497" s="10"/>
      <c r="B497" s="10"/>
      <c r="C497" s="13"/>
      <c r="D497" s="10"/>
      <c r="E497" s="10"/>
      <c r="F497" s="10"/>
      <c r="G497" s="10"/>
      <c r="H497" s="10"/>
      <c r="I497" s="10"/>
      <c r="J497" s="10"/>
      <c r="L497" s="10"/>
      <c r="M497" s="10"/>
      <c r="N497" s="23"/>
      <c r="O497" s="23"/>
      <c r="P497" s="28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</row>
    <row r="498" spans="1:49" s="2" customFormat="1" x14ac:dyDescent="0.2">
      <c r="A498" s="10"/>
      <c r="B498" s="10"/>
      <c r="C498" s="13"/>
      <c r="D498" s="10"/>
      <c r="E498" s="10"/>
      <c r="F498" s="10"/>
      <c r="G498" s="10"/>
      <c r="H498" s="10"/>
      <c r="I498" s="10"/>
      <c r="J498" s="10"/>
      <c r="L498" s="10"/>
      <c r="M498" s="10"/>
      <c r="N498" s="23"/>
      <c r="O498" s="23"/>
      <c r="P498" s="28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</row>
    <row r="499" spans="1:49" s="2" customFormat="1" x14ac:dyDescent="0.2">
      <c r="A499" s="10"/>
      <c r="B499" s="10"/>
      <c r="C499" s="13"/>
      <c r="D499" s="10"/>
      <c r="E499" s="10"/>
      <c r="F499" s="10"/>
      <c r="G499" s="10"/>
      <c r="H499" s="10"/>
      <c r="I499" s="10"/>
      <c r="J499" s="10"/>
      <c r="L499" s="10"/>
      <c r="M499" s="10"/>
      <c r="N499" s="23"/>
      <c r="O499" s="23"/>
      <c r="P499" s="28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</row>
    <row r="500" spans="1:49" s="2" customFormat="1" x14ac:dyDescent="0.2">
      <c r="A500" s="10"/>
      <c r="B500" s="10"/>
      <c r="C500" s="13"/>
      <c r="D500" s="10"/>
      <c r="E500" s="10"/>
      <c r="F500" s="10"/>
      <c r="G500" s="10"/>
      <c r="H500" s="10"/>
      <c r="I500" s="10"/>
      <c r="J500" s="10"/>
      <c r="L500" s="10"/>
      <c r="M500" s="10"/>
      <c r="N500" s="23"/>
      <c r="O500" s="23"/>
      <c r="P500" s="28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</row>
    <row r="501" spans="1:49" s="2" customFormat="1" x14ac:dyDescent="0.2">
      <c r="A501" s="10"/>
      <c r="B501" s="10"/>
      <c r="C501" s="13"/>
      <c r="D501" s="10"/>
      <c r="E501" s="10"/>
      <c r="F501" s="10"/>
      <c r="G501" s="10"/>
      <c r="H501" s="10"/>
      <c r="I501" s="10"/>
      <c r="J501" s="10"/>
      <c r="L501" s="10"/>
      <c r="M501" s="10"/>
      <c r="N501" s="23"/>
      <c r="O501" s="23"/>
      <c r="P501" s="28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</row>
    <row r="502" spans="1:49" s="2" customFormat="1" x14ac:dyDescent="0.2">
      <c r="A502" s="10"/>
      <c r="B502" s="10"/>
      <c r="C502" s="13"/>
      <c r="D502" s="10"/>
      <c r="E502" s="10"/>
      <c r="F502" s="10"/>
      <c r="G502" s="10"/>
      <c r="H502" s="10"/>
      <c r="I502" s="10"/>
      <c r="J502" s="10"/>
      <c r="L502" s="10"/>
      <c r="M502" s="10"/>
      <c r="N502" s="23"/>
      <c r="O502" s="23"/>
      <c r="P502" s="28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</row>
    <row r="503" spans="1:49" s="2" customFormat="1" x14ac:dyDescent="0.2">
      <c r="A503" s="10"/>
      <c r="B503" s="10"/>
      <c r="C503" s="13"/>
      <c r="D503" s="10"/>
      <c r="E503" s="10"/>
      <c r="F503" s="10"/>
      <c r="G503" s="10"/>
      <c r="H503" s="10"/>
      <c r="I503" s="10"/>
      <c r="J503" s="10"/>
      <c r="L503" s="10"/>
      <c r="M503" s="10"/>
      <c r="N503" s="23"/>
      <c r="O503" s="23"/>
      <c r="P503" s="28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</row>
    <row r="504" spans="1:49" s="2" customFormat="1" x14ac:dyDescent="0.2">
      <c r="A504" s="10"/>
      <c r="B504" s="10"/>
      <c r="C504" s="13"/>
      <c r="D504" s="10"/>
      <c r="E504" s="10"/>
      <c r="F504" s="10"/>
      <c r="G504" s="10"/>
      <c r="H504" s="10"/>
      <c r="I504" s="10"/>
      <c r="J504" s="10"/>
      <c r="L504" s="10"/>
      <c r="M504" s="10"/>
      <c r="N504" s="23"/>
      <c r="O504" s="23"/>
      <c r="P504" s="28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</row>
    <row r="505" spans="1:49" s="2" customFormat="1" x14ac:dyDescent="0.2">
      <c r="A505" s="10"/>
      <c r="B505" s="10"/>
      <c r="C505" s="13"/>
      <c r="D505" s="10"/>
      <c r="E505" s="10"/>
      <c r="F505" s="10"/>
      <c r="G505" s="10"/>
      <c r="H505" s="10"/>
      <c r="I505" s="10"/>
      <c r="J505" s="10"/>
      <c r="L505" s="10"/>
      <c r="M505" s="10"/>
      <c r="N505" s="23"/>
      <c r="O505" s="23"/>
      <c r="P505" s="28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</row>
    <row r="506" spans="1:49" s="2" customFormat="1" x14ac:dyDescent="0.2">
      <c r="A506" s="10"/>
      <c r="B506" s="10"/>
      <c r="C506" s="13"/>
      <c r="D506" s="10"/>
      <c r="E506" s="10"/>
      <c r="F506" s="10"/>
      <c r="G506" s="10"/>
      <c r="H506" s="10"/>
      <c r="I506" s="10"/>
      <c r="J506" s="10"/>
      <c r="L506" s="10"/>
      <c r="M506" s="10"/>
      <c r="N506" s="23"/>
      <c r="O506" s="23"/>
      <c r="P506" s="28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</row>
    <row r="507" spans="1:49" s="2" customFormat="1" x14ac:dyDescent="0.2">
      <c r="A507" s="10"/>
      <c r="B507" s="10"/>
      <c r="C507" s="13"/>
      <c r="D507" s="10"/>
      <c r="E507" s="10"/>
      <c r="F507" s="10"/>
      <c r="G507" s="10"/>
      <c r="H507" s="10"/>
      <c r="I507" s="10"/>
      <c r="J507" s="10"/>
      <c r="L507" s="10"/>
      <c r="M507" s="10"/>
      <c r="N507" s="23"/>
      <c r="O507" s="23"/>
      <c r="P507" s="28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</row>
    <row r="508" spans="1:49" s="2" customFormat="1" x14ac:dyDescent="0.2">
      <c r="A508" s="10"/>
      <c r="B508" s="10"/>
      <c r="C508" s="13"/>
      <c r="D508" s="10"/>
      <c r="E508" s="10"/>
      <c r="F508" s="10"/>
      <c r="G508" s="10"/>
      <c r="H508" s="10"/>
      <c r="I508" s="10"/>
      <c r="J508" s="10"/>
      <c r="L508" s="10"/>
      <c r="M508" s="10"/>
      <c r="N508" s="23"/>
      <c r="O508" s="23"/>
      <c r="P508" s="28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</row>
    <row r="509" spans="1:49" s="2" customFormat="1" x14ac:dyDescent="0.2">
      <c r="A509" s="10"/>
      <c r="B509" s="10"/>
      <c r="C509" s="13"/>
      <c r="D509" s="10"/>
      <c r="E509" s="10"/>
      <c r="F509" s="10"/>
      <c r="G509" s="10"/>
      <c r="H509" s="10"/>
      <c r="I509" s="10"/>
      <c r="J509" s="10"/>
      <c r="L509" s="10"/>
      <c r="M509" s="10"/>
      <c r="N509" s="23"/>
      <c r="O509" s="23"/>
      <c r="P509" s="28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</row>
    <row r="510" spans="1:49" s="2" customFormat="1" x14ac:dyDescent="0.2">
      <c r="A510" s="10"/>
      <c r="B510" s="10"/>
      <c r="C510" s="13"/>
      <c r="D510" s="10"/>
      <c r="E510" s="10"/>
      <c r="F510" s="10"/>
      <c r="G510" s="10"/>
      <c r="H510" s="10"/>
      <c r="I510" s="10"/>
      <c r="J510" s="10"/>
      <c r="L510" s="10"/>
      <c r="M510" s="10"/>
      <c r="N510" s="23"/>
      <c r="O510" s="23"/>
      <c r="P510" s="28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</row>
    <row r="511" spans="1:49" s="2" customFormat="1" x14ac:dyDescent="0.2">
      <c r="A511" s="10"/>
      <c r="B511" s="10"/>
      <c r="C511" s="13"/>
      <c r="D511" s="10"/>
      <c r="E511" s="10"/>
      <c r="F511" s="10"/>
      <c r="G511" s="10"/>
      <c r="H511" s="10"/>
      <c r="I511" s="10"/>
      <c r="J511" s="10"/>
      <c r="L511" s="10"/>
      <c r="M511" s="10"/>
      <c r="N511" s="23"/>
      <c r="O511" s="23"/>
      <c r="P511" s="28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</row>
    <row r="512" spans="1:49" s="2" customFormat="1" x14ac:dyDescent="0.2">
      <c r="A512" s="10"/>
      <c r="B512" s="10"/>
      <c r="C512" s="13"/>
      <c r="D512" s="10"/>
      <c r="E512" s="10"/>
      <c r="F512" s="10"/>
      <c r="G512" s="10"/>
      <c r="H512" s="10"/>
      <c r="I512" s="10"/>
      <c r="J512" s="10"/>
      <c r="L512" s="10"/>
      <c r="M512" s="10"/>
      <c r="N512" s="23"/>
      <c r="O512" s="23"/>
      <c r="P512" s="28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</row>
    <row r="513" spans="1:49" s="2" customFormat="1" x14ac:dyDescent="0.2">
      <c r="A513" s="10"/>
      <c r="B513" s="10"/>
      <c r="C513" s="13"/>
      <c r="D513" s="10"/>
      <c r="E513" s="10"/>
      <c r="F513" s="10"/>
      <c r="G513" s="10"/>
      <c r="H513" s="10"/>
      <c r="I513" s="10"/>
      <c r="J513" s="10"/>
      <c r="L513" s="10"/>
      <c r="M513" s="10"/>
      <c r="N513" s="23"/>
      <c r="O513" s="23"/>
      <c r="P513" s="28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</row>
    <row r="514" spans="1:49" s="2" customFormat="1" x14ac:dyDescent="0.2">
      <c r="A514" s="10"/>
      <c r="B514" s="10"/>
      <c r="C514" s="13"/>
      <c r="D514" s="10"/>
      <c r="E514" s="10"/>
      <c r="F514" s="10"/>
      <c r="G514" s="10"/>
      <c r="H514" s="10"/>
      <c r="I514" s="10"/>
      <c r="J514" s="10"/>
      <c r="L514" s="10"/>
      <c r="M514" s="10"/>
      <c r="N514" s="23"/>
      <c r="O514" s="23"/>
      <c r="P514" s="28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</row>
    <row r="515" spans="1:49" s="2" customFormat="1" x14ac:dyDescent="0.2">
      <c r="A515" s="10"/>
      <c r="B515" s="10"/>
      <c r="C515" s="13"/>
      <c r="D515" s="10"/>
      <c r="E515" s="10"/>
      <c r="F515" s="10"/>
      <c r="G515" s="10"/>
      <c r="H515" s="10"/>
      <c r="I515" s="10"/>
      <c r="J515" s="10"/>
      <c r="L515" s="10"/>
      <c r="M515" s="10"/>
      <c r="N515" s="23"/>
      <c r="O515" s="23"/>
      <c r="P515" s="28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</row>
    <row r="516" spans="1:49" s="2" customFormat="1" x14ac:dyDescent="0.2">
      <c r="A516" s="10"/>
      <c r="B516" s="10"/>
      <c r="C516" s="13"/>
      <c r="D516" s="10"/>
      <c r="E516" s="10"/>
      <c r="F516" s="10"/>
      <c r="G516" s="10"/>
      <c r="H516" s="10"/>
      <c r="I516" s="10"/>
      <c r="J516" s="10"/>
      <c r="L516" s="10"/>
      <c r="M516" s="10"/>
      <c r="N516" s="23"/>
      <c r="O516" s="23"/>
      <c r="P516" s="28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</row>
    <row r="517" spans="1:49" s="2" customFormat="1" x14ac:dyDescent="0.2">
      <c r="A517" s="10"/>
      <c r="B517" s="10"/>
      <c r="C517" s="13"/>
      <c r="D517" s="10"/>
      <c r="E517" s="10"/>
      <c r="F517" s="10"/>
      <c r="G517" s="10"/>
      <c r="H517" s="10"/>
      <c r="I517" s="10"/>
      <c r="J517" s="10"/>
      <c r="L517" s="10"/>
      <c r="M517" s="10"/>
      <c r="N517" s="23"/>
      <c r="O517" s="23"/>
      <c r="P517" s="28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</row>
    <row r="518" spans="1:49" s="2" customFormat="1" x14ac:dyDescent="0.2">
      <c r="A518" s="10"/>
      <c r="B518" s="10"/>
      <c r="C518" s="13"/>
      <c r="D518" s="10"/>
      <c r="E518" s="10"/>
      <c r="F518" s="10"/>
      <c r="G518" s="10"/>
      <c r="H518" s="10"/>
      <c r="I518" s="10"/>
      <c r="J518" s="10"/>
      <c r="L518" s="10"/>
      <c r="M518" s="10"/>
      <c r="N518" s="23"/>
      <c r="O518" s="23"/>
      <c r="P518" s="28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</row>
    <row r="519" spans="1:49" s="2" customFormat="1" x14ac:dyDescent="0.2">
      <c r="A519" s="10"/>
      <c r="B519" s="10"/>
      <c r="C519" s="13"/>
      <c r="D519" s="10"/>
      <c r="E519" s="10"/>
      <c r="F519" s="10"/>
      <c r="G519" s="10"/>
      <c r="H519" s="10"/>
      <c r="I519" s="10"/>
      <c r="J519" s="10"/>
      <c r="L519" s="10"/>
      <c r="M519" s="10"/>
      <c r="N519" s="23"/>
      <c r="O519" s="23"/>
      <c r="P519" s="28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</row>
    <row r="520" spans="1:49" s="2" customFormat="1" x14ac:dyDescent="0.2">
      <c r="A520" s="10"/>
      <c r="B520" s="10"/>
      <c r="C520" s="13"/>
      <c r="D520" s="10"/>
      <c r="E520" s="10"/>
      <c r="F520" s="10"/>
      <c r="G520" s="10"/>
      <c r="H520" s="10"/>
      <c r="I520" s="10"/>
      <c r="J520" s="10"/>
      <c r="L520" s="10"/>
      <c r="M520" s="10"/>
      <c r="N520" s="23"/>
      <c r="O520" s="23"/>
      <c r="P520" s="28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</row>
    <row r="521" spans="1:49" s="2" customFormat="1" x14ac:dyDescent="0.2">
      <c r="A521" s="10"/>
      <c r="B521" s="10"/>
      <c r="C521" s="13"/>
      <c r="D521" s="10"/>
      <c r="E521" s="10"/>
      <c r="F521" s="10"/>
      <c r="G521" s="10"/>
      <c r="H521" s="10"/>
      <c r="I521" s="10"/>
      <c r="J521" s="10"/>
      <c r="L521" s="10"/>
      <c r="M521" s="10"/>
      <c r="N521" s="23"/>
      <c r="O521" s="23"/>
      <c r="P521" s="28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</row>
    <row r="522" spans="1:49" s="2" customFormat="1" x14ac:dyDescent="0.2">
      <c r="A522" s="10"/>
      <c r="B522" s="10"/>
      <c r="C522" s="13"/>
      <c r="D522" s="10"/>
      <c r="E522" s="10"/>
      <c r="F522" s="10"/>
      <c r="G522" s="10"/>
      <c r="H522" s="10"/>
      <c r="I522" s="10"/>
      <c r="J522" s="10"/>
      <c r="L522" s="10"/>
      <c r="M522" s="10"/>
      <c r="N522" s="23"/>
      <c r="O522" s="23"/>
      <c r="P522" s="28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</row>
    <row r="523" spans="1:49" s="2" customFormat="1" x14ac:dyDescent="0.2">
      <c r="A523" s="10"/>
      <c r="B523" s="10"/>
      <c r="C523" s="13"/>
      <c r="D523" s="10"/>
      <c r="E523" s="10"/>
      <c r="F523" s="10"/>
      <c r="G523" s="10"/>
      <c r="H523" s="10"/>
      <c r="I523" s="10"/>
      <c r="J523" s="10"/>
      <c r="L523" s="10"/>
      <c r="M523" s="10"/>
      <c r="N523" s="23"/>
      <c r="O523" s="23"/>
      <c r="P523" s="28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</row>
    <row r="524" spans="1:49" s="2" customFormat="1" x14ac:dyDescent="0.2">
      <c r="A524" s="10"/>
      <c r="B524" s="10"/>
      <c r="C524" s="13"/>
      <c r="D524" s="10"/>
      <c r="E524" s="10"/>
      <c r="F524" s="10"/>
      <c r="G524" s="10"/>
      <c r="H524" s="10"/>
      <c r="I524" s="10"/>
      <c r="J524" s="10"/>
      <c r="L524" s="10"/>
      <c r="M524" s="10"/>
      <c r="N524" s="23"/>
      <c r="O524" s="23"/>
      <c r="P524" s="28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</row>
    <row r="525" spans="1:49" s="2" customFormat="1" x14ac:dyDescent="0.2">
      <c r="A525" s="10"/>
      <c r="B525" s="10"/>
      <c r="C525" s="13"/>
      <c r="D525" s="10"/>
      <c r="E525" s="10"/>
      <c r="F525" s="10"/>
      <c r="G525" s="10"/>
      <c r="H525" s="10"/>
      <c r="I525" s="10"/>
      <c r="J525" s="10"/>
      <c r="L525" s="10"/>
      <c r="M525" s="10"/>
      <c r="N525" s="23"/>
      <c r="O525" s="23"/>
      <c r="P525" s="28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</row>
    <row r="526" spans="1:49" s="2" customFormat="1" x14ac:dyDescent="0.2">
      <c r="A526" s="10"/>
      <c r="B526" s="10"/>
      <c r="C526" s="13"/>
      <c r="D526" s="10"/>
      <c r="E526" s="10"/>
      <c r="F526" s="10"/>
      <c r="G526" s="10"/>
      <c r="H526" s="10"/>
      <c r="I526" s="10"/>
      <c r="J526" s="10"/>
      <c r="L526" s="10"/>
      <c r="M526" s="10"/>
      <c r="N526" s="23"/>
      <c r="O526" s="23"/>
      <c r="P526" s="28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</row>
    <row r="527" spans="1:49" s="2" customFormat="1" x14ac:dyDescent="0.2">
      <c r="A527" s="10"/>
      <c r="B527" s="10"/>
      <c r="C527" s="13"/>
      <c r="D527" s="10"/>
      <c r="E527" s="10"/>
      <c r="F527" s="10"/>
      <c r="G527" s="10"/>
      <c r="H527" s="10"/>
      <c r="I527" s="10"/>
      <c r="J527" s="10"/>
      <c r="L527" s="10"/>
      <c r="M527" s="10"/>
      <c r="N527" s="23"/>
      <c r="O527" s="23"/>
      <c r="P527" s="28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</row>
    <row r="528" spans="1:49" s="2" customFormat="1" x14ac:dyDescent="0.2">
      <c r="A528" s="10"/>
      <c r="B528" s="10"/>
      <c r="C528" s="13"/>
      <c r="D528" s="10"/>
      <c r="E528" s="10"/>
      <c r="F528" s="10"/>
      <c r="G528" s="10"/>
      <c r="H528" s="10"/>
      <c r="I528" s="10"/>
      <c r="J528" s="10"/>
      <c r="L528" s="10"/>
      <c r="M528" s="10"/>
      <c r="N528" s="23"/>
      <c r="O528" s="23"/>
      <c r="P528" s="28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</row>
    <row r="529" spans="1:49" s="2" customFormat="1" x14ac:dyDescent="0.2">
      <c r="A529" s="10"/>
      <c r="B529" s="10"/>
      <c r="C529" s="13"/>
      <c r="D529" s="10"/>
      <c r="E529" s="10"/>
      <c r="F529" s="10"/>
      <c r="G529" s="10"/>
      <c r="H529" s="10"/>
      <c r="I529" s="10"/>
      <c r="J529" s="10"/>
      <c r="L529" s="10"/>
      <c r="M529" s="10"/>
      <c r="N529" s="23"/>
      <c r="O529" s="23"/>
      <c r="P529" s="28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</row>
    <row r="530" spans="1:49" s="2" customFormat="1" x14ac:dyDescent="0.2">
      <c r="A530" s="10"/>
      <c r="B530" s="10"/>
      <c r="C530" s="13"/>
      <c r="D530" s="10"/>
      <c r="E530" s="10"/>
      <c r="F530" s="10"/>
      <c r="G530" s="10"/>
      <c r="H530" s="10"/>
      <c r="I530" s="10"/>
      <c r="J530" s="10"/>
      <c r="L530" s="10"/>
      <c r="M530" s="10"/>
      <c r="N530" s="23"/>
      <c r="O530" s="23"/>
      <c r="P530" s="28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</row>
    <row r="531" spans="1:49" s="2" customFormat="1" x14ac:dyDescent="0.2">
      <c r="A531" s="10"/>
      <c r="B531" s="10"/>
      <c r="C531" s="13"/>
      <c r="D531" s="10"/>
      <c r="E531" s="10"/>
      <c r="F531" s="10"/>
      <c r="G531" s="10"/>
      <c r="H531" s="10"/>
      <c r="I531" s="10"/>
      <c r="J531" s="10"/>
      <c r="L531" s="10"/>
      <c r="M531" s="10"/>
      <c r="N531" s="23"/>
      <c r="O531" s="23"/>
      <c r="P531" s="28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</row>
    <row r="532" spans="1:49" s="2" customFormat="1" x14ac:dyDescent="0.2">
      <c r="A532" s="10"/>
      <c r="B532" s="10"/>
      <c r="C532" s="13"/>
      <c r="D532" s="10"/>
      <c r="E532" s="10"/>
      <c r="F532" s="10"/>
      <c r="G532" s="10"/>
      <c r="H532" s="10"/>
      <c r="I532" s="10"/>
      <c r="J532" s="10"/>
      <c r="L532" s="10"/>
      <c r="M532" s="10"/>
      <c r="N532" s="23"/>
      <c r="O532" s="23"/>
      <c r="P532" s="28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</row>
    <row r="533" spans="1:49" s="2" customFormat="1" x14ac:dyDescent="0.2">
      <c r="A533" s="10"/>
      <c r="B533" s="10"/>
      <c r="C533" s="13"/>
      <c r="D533" s="10"/>
      <c r="E533" s="10"/>
      <c r="F533" s="10"/>
      <c r="G533" s="10"/>
      <c r="H533" s="10"/>
      <c r="I533" s="10"/>
      <c r="J533" s="10"/>
      <c r="L533" s="10"/>
      <c r="M533" s="10"/>
      <c r="N533" s="23"/>
      <c r="O533" s="23"/>
      <c r="P533" s="28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</row>
    <row r="534" spans="1:49" s="2" customFormat="1" x14ac:dyDescent="0.2">
      <c r="A534" s="10"/>
      <c r="B534" s="10"/>
      <c r="C534" s="13"/>
      <c r="D534" s="10"/>
      <c r="E534" s="10"/>
      <c r="F534" s="10"/>
      <c r="G534" s="10"/>
      <c r="H534" s="10"/>
      <c r="I534" s="10"/>
      <c r="J534" s="10"/>
      <c r="L534" s="10"/>
      <c r="M534" s="10"/>
      <c r="N534" s="23"/>
      <c r="O534" s="23"/>
      <c r="P534" s="28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</row>
    <row r="535" spans="1:49" s="2" customFormat="1" x14ac:dyDescent="0.2">
      <c r="A535" s="10"/>
      <c r="B535" s="10"/>
      <c r="C535" s="13"/>
      <c r="D535" s="10"/>
      <c r="E535" s="10"/>
      <c r="F535" s="10"/>
      <c r="G535" s="10"/>
      <c r="H535" s="10"/>
      <c r="I535" s="10"/>
      <c r="J535" s="10"/>
      <c r="L535" s="10"/>
      <c r="M535" s="10"/>
      <c r="N535" s="23"/>
      <c r="O535" s="23"/>
      <c r="P535" s="28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</row>
    <row r="536" spans="1:49" s="2" customFormat="1" x14ac:dyDescent="0.2">
      <c r="A536" s="10"/>
      <c r="B536" s="10"/>
      <c r="C536" s="13"/>
      <c r="D536" s="10"/>
      <c r="E536" s="10"/>
      <c r="F536" s="10"/>
      <c r="G536" s="10"/>
      <c r="H536" s="10"/>
      <c r="I536" s="10"/>
      <c r="J536" s="10"/>
      <c r="L536" s="10"/>
      <c r="M536" s="10"/>
      <c r="N536" s="23"/>
      <c r="O536" s="23"/>
      <c r="P536" s="28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</row>
    <row r="537" spans="1:49" s="2" customFormat="1" x14ac:dyDescent="0.2">
      <c r="A537" s="10"/>
      <c r="B537" s="10"/>
      <c r="C537" s="13"/>
      <c r="D537" s="10"/>
      <c r="E537" s="10"/>
      <c r="F537" s="10"/>
      <c r="G537" s="10"/>
      <c r="H537" s="10"/>
      <c r="I537" s="10"/>
      <c r="J537" s="10"/>
      <c r="L537" s="10"/>
      <c r="M537" s="10"/>
      <c r="N537" s="23"/>
      <c r="O537" s="23"/>
      <c r="P537" s="28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</row>
    <row r="538" spans="1:49" s="2" customFormat="1" x14ac:dyDescent="0.2">
      <c r="A538" s="10"/>
      <c r="B538" s="10"/>
      <c r="C538" s="13"/>
      <c r="D538" s="10"/>
      <c r="E538" s="10"/>
      <c r="F538" s="10"/>
      <c r="G538" s="10"/>
      <c r="H538" s="10"/>
      <c r="I538" s="10"/>
      <c r="J538" s="10"/>
      <c r="L538" s="10"/>
      <c r="M538" s="10"/>
      <c r="N538" s="23"/>
      <c r="O538" s="23"/>
      <c r="P538" s="28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</row>
    <row r="539" spans="1:49" s="2" customFormat="1" x14ac:dyDescent="0.2">
      <c r="A539" s="10"/>
      <c r="B539" s="10"/>
      <c r="C539" s="13"/>
      <c r="D539" s="10"/>
      <c r="E539" s="10"/>
      <c r="F539" s="10"/>
      <c r="G539" s="10"/>
      <c r="H539" s="10"/>
      <c r="I539" s="10"/>
      <c r="J539" s="10"/>
      <c r="L539" s="10"/>
      <c r="M539" s="10"/>
      <c r="N539" s="23"/>
      <c r="O539" s="23"/>
      <c r="P539" s="28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</row>
    <row r="540" spans="1:49" s="2" customFormat="1" x14ac:dyDescent="0.2">
      <c r="A540" s="10"/>
      <c r="B540" s="10"/>
      <c r="C540" s="13"/>
      <c r="D540" s="10"/>
      <c r="E540" s="10"/>
      <c r="F540" s="10"/>
      <c r="G540" s="10"/>
      <c r="H540" s="10"/>
      <c r="I540" s="10"/>
      <c r="J540" s="10"/>
      <c r="L540" s="10"/>
      <c r="M540" s="10"/>
      <c r="N540" s="23"/>
      <c r="O540" s="23"/>
      <c r="P540" s="28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</row>
    <row r="541" spans="1:49" s="2" customFormat="1" x14ac:dyDescent="0.2">
      <c r="A541" s="10"/>
      <c r="B541" s="10"/>
      <c r="C541" s="13"/>
      <c r="D541" s="10"/>
      <c r="E541" s="10"/>
      <c r="F541" s="10"/>
      <c r="G541" s="10"/>
      <c r="H541" s="10"/>
      <c r="I541" s="10"/>
      <c r="J541" s="10"/>
      <c r="L541" s="10"/>
      <c r="M541" s="10"/>
      <c r="N541" s="23"/>
      <c r="O541" s="23"/>
      <c r="P541" s="28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</row>
    <row r="542" spans="1:49" s="2" customFormat="1" x14ac:dyDescent="0.2">
      <c r="A542" s="10"/>
      <c r="B542" s="10"/>
      <c r="C542" s="13"/>
      <c r="D542" s="10"/>
      <c r="E542" s="10"/>
      <c r="F542" s="10"/>
      <c r="G542" s="10"/>
      <c r="H542" s="10"/>
      <c r="I542" s="10"/>
      <c r="J542" s="10"/>
      <c r="L542" s="10"/>
      <c r="M542" s="10"/>
      <c r="N542" s="23"/>
      <c r="O542" s="23"/>
      <c r="P542" s="28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</row>
    <row r="543" spans="1:49" s="2" customFormat="1" x14ac:dyDescent="0.2">
      <c r="A543" s="10"/>
      <c r="B543" s="10"/>
      <c r="C543" s="13"/>
      <c r="D543" s="10"/>
      <c r="E543" s="10"/>
      <c r="F543" s="10"/>
      <c r="G543" s="10"/>
      <c r="H543" s="10"/>
      <c r="I543" s="10"/>
      <c r="J543" s="10"/>
      <c r="L543" s="10"/>
      <c r="M543" s="10"/>
      <c r="N543" s="23"/>
      <c r="O543" s="23"/>
      <c r="P543" s="28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</row>
    <row r="544" spans="1:49" s="2" customFormat="1" x14ac:dyDescent="0.2">
      <c r="A544" s="10"/>
      <c r="B544" s="10"/>
      <c r="C544" s="13"/>
      <c r="D544" s="10"/>
      <c r="E544" s="10"/>
      <c r="F544" s="10"/>
      <c r="G544" s="10"/>
      <c r="H544" s="10"/>
      <c r="I544" s="10"/>
      <c r="J544" s="10"/>
      <c r="L544" s="10"/>
      <c r="M544" s="10"/>
      <c r="N544" s="23"/>
      <c r="O544" s="23"/>
      <c r="P544" s="28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</row>
    <row r="545" spans="1:49" s="2" customFormat="1" x14ac:dyDescent="0.2">
      <c r="A545" s="10"/>
      <c r="B545" s="10"/>
      <c r="C545" s="13"/>
      <c r="D545" s="10"/>
      <c r="E545" s="10"/>
      <c r="F545" s="10"/>
      <c r="G545" s="10"/>
      <c r="H545" s="10"/>
      <c r="I545" s="10"/>
      <c r="J545" s="10"/>
      <c r="L545" s="10"/>
      <c r="M545" s="10"/>
      <c r="N545" s="23"/>
      <c r="O545" s="23"/>
      <c r="P545" s="28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</row>
    <row r="546" spans="1:49" s="2" customFormat="1" x14ac:dyDescent="0.2">
      <c r="A546" s="10"/>
      <c r="B546" s="10"/>
      <c r="C546" s="13"/>
      <c r="D546" s="10"/>
      <c r="E546" s="10"/>
      <c r="F546" s="10"/>
      <c r="G546" s="10"/>
      <c r="H546" s="10"/>
      <c r="I546" s="10"/>
      <c r="J546" s="10"/>
      <c r="L546" s="10"/>
      <c r="M546" s="10"/>
      <c r="N546" s="23"/>
      <c r="O546" s="23"/>
      <c r="P546" s="28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</row>
    <row r="547" spans="1:49" s="2" customFormat="1" x14ac:dyDescent="0.2">
      <c r="A547" s="10"/>
      <c r="B547" s="10"/>
      <c r="C547" s="13"/>
      <c r="D547" s="10"/>
      <c r="E547" s="10"/>
      <c r="F547" s="10"/>
      <c r="G547" s="10"/>
      <c r="H547" s="10"/>
      <c r="I547" s="10"/>
      <c r="J547" s="10"/>
      <c r="L547" s="10"/>
      <c r="M547" s="10"/>
      <c r="N547" s="23"/>
      <c r="O547" s="23"/>
      <c r="P547" s="28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</row>
    <row r="548" spans="1:49" s="2" customFormat="1" x14ac:dyDescent="0.2">
      <c r="A548" s="10"/>
      <c r="B548" s="10"/>
      <c r="C548" s="13"/>
      <c r="D548" s="10"/>
      <c r="E548" s="10"/>
      <c r="F548" s="10"/>
      <c r="G548" s="10"/>
      <c r="H548" s="10"/>
      <c r="I548" s="10"/>
      <c r="J548" s="10"/>
      <c r="L548" s="10"/>
      <c r="M548" s="10"/>
      <c r="N548" s="23"/>
      <c r="O548" s="23"/>
      <c r="P548" s="28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</row>
    <row r="549" spans="1:49" s="2" customFormat="1" x14ac:dyDescent="0.2">
      <c r="A549" s="10"/>
      <c r="B549" s="10"/>
      <c r="C549" s="13"/>
      <c r="D549" s="10"/>
      <c r="E549" s="10"/>
      <c r="F549" s="10"/>
      <c r="G549" s="10"/>
      <c r="H549" s="10"/>
      <c r="I549" s="10"/>
      <c r="J549" s="10"/>
      <c r="L549" s="10"/>
      <c r="M549" s="10"/>
      <c r="N549" s="23"/>
      <c r="O549" s="23"/>
      <c r="P549" s="28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</row>
    <row r="550" spans="1:49" s="2" customFormat="1" x14ac:dyDescent="0.2">
      <c r="A550" s="10"/>
      <c r="B550" s="10"/>
      <c r="C550" s="13"/>
      <c r="D550" s="10"/>
      <c r="E550" s="10"/>
      <c r="F550" s="10"/>
      <c r="G550" s="10"/>
      <c r="H550" s="10"/>
      <c r="I550" s="10"/>
      <c r="J550" s="10"/>
      <c r="L550" s="10"/>
      <c r="M550" s="10"/>
      <c r="N550" s="23"/>
      <c r="O550" s="23"/>
      <c r="P550" s="28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</row>
    <row r="551" spans="1:49" s="2" customFormat="1" x14ac:dyDescent="0.2">
      <c r="A551" s="10"/>
      <c r="B551" s="10"/>
      <c r="C551" s="13"/>
      <c r="D551" s="10"/>
      <c r="E551" s="10"/>
      <c r="F551" s="10"/>
      <c r="G551" s="10"/>
      <c r="H551" s="10"/>
      <c r="I551" s="10"/>
      <c r="J551" s="10"/>
      <c r="L551" s="10"/>
      <c r="M551" s="10"/>
      <c r="N551" s="23"/>
      <c r="O551" s="23"/>
      <c r="P551" s="28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</row>
    <row r="552" spans="1:49" s="2" customFormat="1" x14ac:dyDescent="0.2">
      <c r="A552" s="10"/>
      <c r="B552" s="10"/>
      <c r="C552" s="13"/>
      <c r="D552" s="10"/>
      <c r="E552" s="10"/>
      <c r="F552" s="10"/>
      <c r="G552" s="10"/>
      <c r="H552" s="10"/>
      <c r="I552" s="10"/>
      <c r="J552" s="10"/>
      <c r="L552" s="10"/>
      <c r="M552" s="10"/>
      <c r="N552" s="23"/>
      <c r="O552" s="23"/>
      <c r="P552" s="28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</row>
    <row r="553" spans="1:49" s="2" customFormat="1" x14ac:dyDescent="0.2">
      <c r="A553" s="10"/>
      <c r="B553" s="10"/>
      <c r="C553" s="13"/>
      <c r="D553" s="10"/>
      <c r="E553" s="10"/>
      <c r="F553" s="10"/>
      <c r="G553" s="10"/>
      <c r="H553" s="10"/>
      <c r="I553" s="10"/>
      <c r="J553" s="10"/>
      <c r="L553" s="10"/>
      <c r="M553" s="10"/>
      <c r="N553" s="23"/>
      <c r="O553" s="23"/>
      <c r="P553" s="28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</row>
    <row r="554" spans="1:49" s="2" customFormat="1" x14ac:dyDescent="0.2">
      <c r="A554" s="10"/>
      <c r="B554" s="10"/>
      <c r="C554" s="13"/>
      <c r="D554" s="10"/>
      <c r="E554" s="10"/>
      <c r="F554" s="10"/>
      <c r="G554" s="10"/>
      <c r="H554" s="10"/>
      <c r="I554" s="10"/>
      <c r="J554" s="10"/>
      <c r="L554" s="10"/>
      <c r="M554" s="10"/>
      <c r="N554" s="23"/>
      <c r="O554" s="23"/>
      <c r="P554" s="28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</row>
    <row r="555" spans="1:49" s="2" customFormat="1" x14ac:dyDescent="0.2">
      <c r="A555" s="10"/>
      <c r="B555" s="10"/>
      <c r="C555" s="13"/>
      <c r="D555" s="10"/>
      <c r="E555" s="10"/>
      <c r="F555" s="10"/>
      <c r="G555" s="10"/>
      <c r="H555" s="10"/>
      <c r="I555" s="10"/>
      <c r="J555" s="10"/>
      <c r="L555" s="10"/>
      <c r="M555" s="10"/>
      <c r="N555" s="23"/>
      <c r="O555" s="23"/>
      <c r="P555" s="28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</row>
    <row r="556" spans="1:49" s="2" customFormat="1" x14ac:dyDescent="0.2">
      <c r="A556" s="10"/>
      <c r="B556" s="10"/>
      <c r="C556" s="13"/>
      <c r="D556" s="10"/>
      <c r="E556" s="10"/>
      <c r="F556" s="10"/>
      <c r="G556" s="10"/>
      <c r="H556" s="10"/>
      <c r="I556" s="10"/>
      <c r="J556" s="10"/>
      <c r="L556" s="10"/>
      <c r="M556" s="10"/>
      <c r="N556" s="23"/>
      <c r="O556" s="23"/>
      <c r="P556" s="28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</row>
    <row r="557" spans="1:49" s="2" customFormat="1" x14ac:dyDescent="0.2">
      <c r="A557" s="10"/>
      <c r="B557" s="10"/>
      <c r="C557" s="13"/>
      <c r="D557" s="10"/>
      <c r="E557" s="10"/>
      <c r="F557" s="10"/>
      <c r="G557" s="10"/>
      <c r="H557" s="10"/>
      <c r="I557" s="10"/>
      <c r="J557" s="10"/>
      <c r="L557" s="10"/>
      <c r="M557" s="10"/>
      <c r="N557" s="23"/>
      <c r="O557" s="23"/>
      <c r="P557" s="28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</row>
    <row r="558" spans="1:49" s="2" customFormat="1" x14ac:dyDescent="0.2">
      <c r="A558" s="10"/>
      <c r="B558" s="10"/>
      <c r="C558" s="13"/>
      <c r="D558" s="10"/>
      <c r="E558" s="10"/>
      <c r="F558" s="10"/>
      <c r="G558" s="10"/>
      <c r="H558" s="10"/>
      <c r="I558" s="10"/>
      <c r="J558" s="10"/>
      <c r="L558" s="10"/>
      <c r="M558" s="10"/>
      <c r="N558" s="23"/>
      <c r="O558" s="23"/>
      <c r="P558" s="28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</row>
    <row r="559" spans="1:49" s="2" customFormat="1" x14ac:dyDescent="0.2">
      <c r="A559" s="10"/>
      <c r="B559" s="10"/>
      <c r="C559" s="13"/>
      <c r="D559" s="10"/>
      <c r="E559" s="10"/>
      <c r="F559" s="10"/>
      <c r="G559" s="10"/>
      <c r="H559" s="10"/>
      <c r="I559" s="10"/>
      <c r="J559" s="10"/>
      <c r="L559" s="10"/>
      <c r="M559" s="10"/>
      <c r="N559" s="23"/>
      <c r="O559" s="23"/>
      <c r="P559" s="28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</row>
    <row r="560" spans="1:49" s="2" customFormat="1" x14ac:dyDescent="0.2">
      <c r="A560" s="10"/>
      <c r="B560" s="10"/>
      <c r="C560" s="13"/>
      <c r="D560" s="10"/>
      <c r="E560" s="10"/>
      <c r="F560" s="10"/>
      <c r="G560" s="10"/>
      <c r="H560" s="10"/>
      <c r="I560" s="10"/>
      <c r="J560" s="10"/>
      <c r="L560" s="10"/>
      <c r="M560" s="10"/>
      <c r="N560" s="23"/>
      <c r="O560" s="23"/>
      <c r="P560" s="28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</row>
    <row r="561" spans="1:49" s="2" customFormat="1" x14ac:dyDescent="0.2">
      <c r="A561" s="10"/>
      <c r="B561" s="10"/>
      <c r="C561" s="13"/>
      <c r="D561" s="10"/>
      <c r="E561" s="10"/>
      <c r="F561" s="10"/>
      <c r="G561" s="10"/>
      <c r="H561" s="10"/>
      <c r="I561" s="10"/>
      <c r="J561" s="10"/>
      <c r="L561" s="10"/>
      <c r="M561" s="10"/>
      <c r="N561" s="23"/>
      <c r="O561" s="23"/>
      <c r="P561" s="28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</row>
    <row r="562" spans="1:49" s="2" customFormat="1" x14ac:dyDescent="0.2">
      <c r="A562" s="10"/>
      <c r="B562" s="10"/>
      <c r="C562" s="13"/>
      <c r="D562" s="10"/>
      <c r="E562" s="10"/>
      <c r="F562" s="10"/>
      <c r="G562" s="10"/>
      <c r="H562" s="10"/>
      <c r="I562" s="10"/>
      <c r="J562" s="10"/>
      <c r="L562" s="10"/>
      <c r="M562" s="10"/>
      <c r="N562" s="23"/>
      <c r="O562" s="23"/>
      <c r="P562" s="28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</row>
    <row r="563" spans="1:49" s="2" customFormat="1" x14ac:dyDescent="0.2">
      <c r="A563" s="10"/>
      <c r="B563" s="10"/>
      <c r="C563" s="13"/>
      <c r="D563" s="10"/>
      <c r="E563" s="10"/>
      <c r="F563" s="10"/>
      <c r="G563" s="10"/>
      <c r="H563" s="10"/>
      <c r="I563" s="10"/>
      <c r="J563" s="10"/>
      <c r="L563" s="10"/>
      <c r="M563" s="10"/>
      <c r="N563" s="23"/>
      <c r="O563" s="23"/>
      <c r="P563" s="28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</row>
    <row r="564" spans="1:49" s="2" customFormat="1" x14ac:dyDescent="0.2">
      <c r="A564" s="10"/>
      <c r="B564" s="10"/>
      <c r="C564" s="13"/>
      <c r="D564" s="10"/>
      <c r="E564" s="10"/>
      <c r="F564" s="10"/>
      <c r="G564" s="10"/>
      <c r="H564" s="10"/>
      <c r="I564" s="10"/>
      <c r="J564" s="10"/>
      <c r="L564" s="10"/>
      <c r="M564" s="10"/>
      <c r="N564" s="23"/>
      <c r="O564" s="23"/>
      <c r="P564" s="28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</row>
    <row r="565" spans="1:49" s="2" customFormat="1" x14ac:dyDescent="0.2">
      <c r="A565" s="10"/>
      <c r="B565" s="10"/>
      <c r="C565" s="13"/>
      <c r="D565" s="10"/>
      <c r="E565" s="10"/>
      <c r="F565" s="10"/>
      <c r="G565" s="10"/>
      <c r="H565" s="10"/>
      <c r="I565" s="10"/>
      <c r="J565" s="10"/>
      <c r="L565" s="10"/>
      <c r="M565" s="10"/>
      <c r="N565" s="23"/>
      <c r="O565" s="23"/>
      <c r="P565" s="28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</row>
    <row r="566" spans="1:49" s="2" customFormat="1" x14ac:dyDescent="0.2">
      <c r="A566" s="10"/>
      <c r="B566" s="10"/>
      <c r="C566" s="13"/>
      <c r="D566" s="10"/>
      <c r="E566" s="10"/>
      <c r="F566" s="10"/>
      <c r="G566" s="10"/>
      <c r="H566" s="10"/>
      <c r="I566" s="10"/>
      <c r="J566" s="10"/>
      <c r="L566" s="10"/>
      <c r="M566" s="10"/>
      <c r="N566" s="23"/>
      <c r="O566" s="23"/>
      <c r="P566" s="28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</row>
    <row r="567" spans="1:49" s="2" customFormat="1" x14ac:dyDescent="0.2">
      <c r="A567" s="10"/>
      <c r="B567" s="10"/>
      <c r="C567" s="13"/>
      <c r="D567" s="10"/>
      <c r="E567" s="10"/>
      <c r="F567" s="10"/>
      <c r="G567" s="10"/>
      <c r="H567" s="10"/>
      <c r="I567" s="10"/>
      <c r="J567" s="10"/>
      <c r="L567" s="10"/>
      <c r="M567" s="10"/>
      <c r="N567" s="23"/>
      <c r="O567" s="23"/>
      <c r="P567" s="28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</row>
    <row r="568" spans="1:49" s="2" customFormat="1" x14ac:dyDescent="0.2">
      <c r="A568" s="10"/>
      <c r="B568" s="10"/>
      <c r="C568" s="13"/>
      <c r="D568" s="10"/>
      <c r="E568" s="10"/>
      <c r="F568" s="10"/>
      <c r="G568" s="10"/>
      <c r="H568" s="10"/>
      <c r="I568" s="10"/>
      <c r="J568" s="10"/>
      <c r="L568" s="10"/>
      <c r="M568" s="10"/>
      <c r="N568" s="23"/>
      <c r="O568" s="23"/>
      <c r="P568" s="28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</row>
    <row r="569" spans="1:49" s="2" customFormat="1" x14ac:dyDescent="0.2">
      <c r="A569" s="10"/>
      <c r="B569" s="10"/>
      <c r="C569" s="13"/>
      <c r="D569" s="10"/>
      <c r="E569" s="10"/>
      <c r="F569" s="10"/>
      <c r="G569" s="10"/>
      <c r="H569" s="10"/>
      <c r="I569" s="10"/>
      <c r="J569" s="10"/>
      <c r="L569" s="10"/>
      <c r="M569" s="10"/>
      <c r="N569" s="23"/>
      <c r="O569" s="23"/>
      <c r="P569" s="28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</row>
    <row r="570" spans="1:49" s="2" customFormat="1" x14ac:dyDescent="0.2">
      <c r="A570" s="10"/>
      <c r="B570" s="10"/>
      <c r="C570" s="13"/>
      <c r="D570" s="10"/>
      <c r="E570" s="10"/>
      <c r="F570" s="10"/>
      <c r="G570" s="10"/>
      <c r="H570" s="10"/>
      <c r="I570" s="10"/>
      <c r="J570" s="10"/>
      <c r="L570" s="10"/>
      <c r="M570" s="10"/>
      <c r="N570" s="23"/>
      <c r="O570" s="23"/>
      <c r="P570" s="28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</row>
    <row r="571" spans="1:49" s="2" customFormat="1" x14ac:dyDescent="0.2">
      <c r="A571" s="10"/>
      <c r="B571" s="10"/>
      <c r="C571" s="13"/>
      <c r="D571" s="10"/>
      <c r="E571" s="10"/>
      <c r="F571" s="10"/>
      <c r="G571" s="10"/>
      <c r="H571" s="10"/>
      <c r="I571" s="10"/>
      <c r="J571" s="10"/>
      <c r="L571" s="10"/>
      <c r="M571" s="10"/>
      <c r="N571" s="23"/>
      <c r="O571" s="23"/>
      <c r="P571" s="28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</row>
    <row r="572" spans="1:49" s="2" customFormat="1" x14ac:dyDescent="0.2">
      <c r="A572" s="10"/>
      <c r="B572" s="10"/>
      <c r="C572" s="13"/>
      <c r="D572" s="10"/>
      <c r="E572" s="10"/>
      <c r="F572" s="10"/>
      <c r="G572" s="10"/>
      <c r="H572" s="10"/>
      <c r="I572" s="10"/>
      <c r="J572" s="10"/>
      <c r="L572" s="10"/>
      <c r="M572" s="10"/>
      <c r="N572" s="23"/>
      <c r="O572" s="23"/>
      <c r="P572" s="28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</row>
    <row r="573" spans="1:49" s="2" customFormat="1" x14ac:dyDescent="0.2">
      <c r="A573" s="10"/>
      <c r="B573" s="10"/>
      <c r="C573" s="13"/>
      <c r="D573" s="10"/>
      <c r="E573" s="10"/>
      <c r="F573" s="10"/>
      <c r="G573" s="10"/>
      <c r="H573" s="10"/>
      <c r="I573" s="10"/>
      <c r="J573" s="10"/>
      <c r="L573" s="10"/>
      <c r="M573" s="10"/>
      <c r="N573" s="23"/>
      <c r="O573" s="23"/>
      <c r="P573" s="28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</row>
    <row r="574" spans="1:49" s="2" customFormat="1" x14ac:dyDescent="0.2">
      <c r="A574" s="10"/>
      <c r="B574" s="10"/>
      <c r="C574" s="13"/>
      <c r="D574" s="10"/>
      <c r="E574" s="10"/>
      <c r="F574" s="10"/>
      <c r="G574" s="10"/>
      <c r="H574" s="10"/>
      <c r="I574" s="10"/>
      <c r="J574" s="10"/>
      <c r="L574" s="10"/>
      <c r="M574" s="10"/>
      <c r="N574" s="23"/>
      <c r="O574" s="23"/>
      <c r="P574" s="28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</row>
    <row r="575" spans="1:49" s="2" customFormat="1" x14ac:dyDescent="0.2">
      <c r="A575" s="10"/>
      <c r="B575" s="10"/>
      <c r="C575" s="13"/>
      <c r="D575" s="10"/>
      <c r="E575" s="10"/>
      <c r="F575" s="10"/>
      <c r="G575" s="10"/>
      <c r="H575" s="10"/>
      <c r="I575" s="10"/>
      <c r="J575" s="10"/>
      <c r="L575" s="10"/>
      <c r="M575" s="10"/>
      <c r="N575" s="23"/>
      <c r="O575" s="23"/>
      <c r="P575" s="28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</row>
    <row r="576" spans="1:49" s="2" customFormat="1" x14ac:dyDescent="0.2">
      <c r="A576" s="10"/>
      <c r="B576" s="10"/>
      <c r="C576" s="13"/>
      <c r="D576" s="10"/>
      <c r="E576" s="10"/>
      <c r="F576" s="10"/>
      <c r="G576" s="10"/>
      <c r="H576" s="10"/>
      <c r="I576" s="10"/>
      <c r="J576" s="10"/>
      <c r="L576" s="10"/>
      <c r="M576" s="10"/>
      <c r="N576" s="23"/>
      <c r="O576" s="23"/>
      <c r="P576" s="28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</row>
    <row r="577" spans="1:49" s="2" customFormat="1" x14ac:dyDescent="0.2">
      <c r="A577" s="10"/>
      <c r="B577" s="10"/>
      <c r="C577" s="13"/>
      <c r="D577" s="10"/>
      <c r="E577" s="10"/>
      <c r="F577" s="10"/>
      <c r="G577" s="10"/>
      <c r="H577" s="10"/>
      <c r="I577" s="10"/>
      <c r="J577" s="10"/>
      <c r="L577" s="10"/>
      <c r="M577" s="10"/>
      <c r="N577" s="23"/>
      <c r="O577" s="23"/>
      <c r="P577" s="28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</row>
    <row r="578" spans="1:49" s="2" customFormat="1" x14ac:dyDescent="0.2">
      <c r="A578" s="10"/>
      <c r="B578" s="10"/>
      <c r="C578" s="13"/>
      <c r="D578" s="10"/>
      <c r="E578" s="10"/>
      <c r="F578" s="10"/>
      <c r="G578" s="10"/>
      <c r="H578" s="10"/>
      <c r="I578" s="10"/>
      <c r="J578" s="10"/>
      <c r="L578" s="10"/>
      <c r="M578" s="10"/>
      <c r="N578" s="23"/>
      <c r="O578" s="23"/>
      <c r="P578" s="28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</row>
    <row r="579" spans="1:49" s="2" customFormat="1" x14ac:dyDescent="0.2">
      <c r="A579" s="10"/>
      <c r="B579" s="10"/>
      <c r="C579" s="13"/>
      <c r="D579" s="10"/>
      <c r="E579" s="10"/>
      <c r="F579" s="10"/>
      <c r="G579" s="10"/>
      <c r="H579" s="10"/>
      <c r="I579" s="10"/>
      <c r="J579" s="10"/>
      <c r="L579" s="10"/>
      <c r="M579" s="10"/>
      <c r="N579" s="23"/>
      <c r="O579" s="23"/>
      <c r="P579" s="28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</row>
    <row r="580" spans="1:49" s="2" customFormat="1" x14ac:dyDescent="0.2">
      <c r="A580" s="10"/>
      <c r="B580" s="10"/>
      <c r="C580" s="13"/>
      <c r="D580" s="10"/>
      <c r="E580" s="10"/>
      <c r="F580" s="10"/>
      <c r="G580" s="10"/>
      <c r="H580" s="10"/>
      <c r="I580" s="10"/>
      <c r="J580" s="10"/>
      <c r="L580" s="10"/>
      <c r="M580" s="10"/>
      <c r="N580" s="23"/>
      <c r="O580" s="23"/>
      <c r="P580" s="28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</row>
    <row r="581" spans="1:49" s="2" customFormat="1" x14ac:dyDescent="0.2">
      <c r="A581" s="10"/>
      <c r="B581" s="10"/>
      <c r="C581" s="13"/>
      <c r="D581" s="10"/>
      <c r="E581" s="10"/>
      <c r="F581" s="10"/>
      <c r="G581" s="10"/>
      <c r="H581" s="10"/>
      <c r="I581" s="10"/>
      <c r="J581" s="10"/>
      <c r="L581" s="10"/>
      <c r="M581" s="10"/>
      <c r="N581" s="23"/>
      <c r="O581" s="23"/>
      <c r="P581" s="28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</row>
    <row r="582" spans="1:49" s="2" customFormat="1" x14ac:dyDescent="0.2">
      <c r="A582" s="10"/>
      <c r="B582" s="10"/>
      <c r="C582" s="13"/>
      <c r="D582" s="10"/>
      <c r="E582" s="10"/>
      <c r="F582" s="10"/>
      <c r="G582" s="10"/>
      <c r="H582" s="10"/>
      <c r="I582" s="10"/>
      <c r="J582" s="10"/>
      <c r="L582" s="10"/>
      <c r="M582" s="10"/>
      <c r="N582" s="23"/>
      <c r="O582" s="23"/>
      <c r="P582" s="28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</row>
    <row r="583" spans="1:49" s="2" customFormat="1" x14ac:dyDescent="0.2">
      <c r="A583" s="10"/>
      <c r="B583" s="10"/>
      <c r="C583" s="13"/>
      <c r="D583" s="10"/>
      <c r="E583" s="10"/>
      <c r="F583" s="10"/>
      <c r="G583" s="10"/>
      <c r="H583" s="10"/>
      <c r="I583" s="10"/>
      <c r="J583" s="10"/>
      <c r="L583" s="10"/>
      <c r="M583" s="10"/>
      <c r="N583" s="23"/>
      <c r="O583" s="23"/>
      <c r="P583" s="28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</row>
    <row r="584" spans="1:49" s="2" customFormat="1" x14ac:dyDescent="0.2">
      <c r="A584" s="10"/>
      <c r="B584" s="10"/>
      <c r="C584" s="13"/>
      <c r="D584" s="10"/>
      <c r="E584" s="10"/>
      <c r="F584" s="10"/>
      <c r="G584" s="10"/>
      <c r="H584" s="10"/>
      <c r="I584" s="10"/>
      <c r="J584" s="10"/>
      <c r="L584" s="10"/>
      <c r="M584" s="10"/>
      <c r="N584" s="23"/>
      <c r="O584" s="23"/>
      <c r="P584" s="28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</row>
    <row r="585" spans="1:49" s="2" customFormat="1" x14ac:dyDescent="0.2">
      <c r="A585" s="10"/>
      <c r="B585" s="10"/>
      <c r="C585" s="13"/>
      <c r="D585" s="10"/>
      <c r="E585" s="10"/>
      <c r="F585" s="10"/>
      <c r="G585" s="10"/>
      <c r="H585" s="10"/>
      <c r="I585" s="10"/>
      <c r="J585" s="10"/>
      <c r="L585" s="10"/>
      <c r="M585" s="10"/>
      <c r="N585" s="23"/>
      <c r="O585" s="23"/>
      <c r="P585" s="28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</row>
    <row r="586" spans="1:49" s="2" customFormat="1" x14ac:dyDescent="0.2">
      <c r="A586" s="10"/>
      <c r="B586" s="10"/>
      <c r="C586" s="13"/>
      <c r="D586" s="10"/>
      <c r="E586" s="10"/>
      <c r="F586" s="10"/>
      <c r="G586" s="10"/>
      <c r="H586" s="10"/>
      <c r="I586" s="10"/>
      <c r="J586" s="10"/>
      <c r="L586" s="10"/>
      <c r="M586" s="10"/>
      <c r="N586" s="23"/>
      <c r="O586" s="23"/>
      <c r="P586" s="28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</row>
    <row r="587" spans="1:49" s="2" customFormat="1" x14ac:dyDescent="0.2">
      <c r="A587" s="10"/>
      <c r="B587" s="10"/>
      <c r="C587" s="13"/>
      <c r="D587" s="10"/>
      <c r="E587" s="10"/>
      <c r="F587" s="10"/>
      <c r="G587" s="10"/>
      <c r="H587" s="10"/>
      <c r="I587" s="10"/>
      <c r="J587" s="10"/>
      <c r="L587" s="10"/>
      <c r="M587" s="10"/>
      <c r="N587" s="23"/>
      <c r="O587" s="23"/>
      <c r="P587" s="28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</row>
    <row r="588" spans="1:49" s="2" customFormat="1" x14ac:dyDescent="0.2">
      <c r="A588" s="10"/>
      <c r="B588" s="10"/>
      <c r="C588" s="13"/>
      <c r="D588" s="10"/>
      <c r="E588" s="10"/>
      <c r="F588" s="10"/>
      <c r="G588" s="10"/>
      <c r="H588" s="10"/>
      <c r="I588" s="10"/>
      <c r="J588" s="10"/>
      <c r="L588" s="10"/>
      <c r="M588" s="10"/>
      <c r="N588" s="23"/>
      <c r="O588" s="23"/>
      <c r="P588" s="28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</row>
    <row r="589" spans="1:49" s="2" customFormat="1" x14ac:dyDescent="0.2">
      <c r="A589" s="10"/>
      <c r="B589" s="10"/>
      <c r="C589" s="13"/>
      <c r="D589" s="10"/>
      <c r="E589" s="10"/>
      <c r="F589" s="10"/>
      <c r="G589" s="10"/>
      <c r="H589" s="10"/>
      <c r="I589" s="10"/>
      <c r="J589" s="10"/>
      <c r="L589" s="10"/>
      <c r="M589" s="10"/>
      <c r="N589" s="23"/>
      <c r="O589" s="23"/>
      <c r="P589" s="28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</row>
    <row r="590" spans="1:49" s="2" customFormat="1" x14ac:dyDescent="0.2">
      <c r="A590" s="10"/>
      <c r="B590" s="10"/>
      <c r="C590" s="13"/>
      <c r="D590" s="10"/>
      <c r="E590" s="10"/>
      <c r="F590" s="10"/>
      <c r="G590" s="10"/>
      <c r="H590" s="10"/>
      <c r="I590" s="10"/>
      <c r="J590" s="10"/>
      <c r="L590" s="10"/>
      <c r="M590" s="10"/>
      <c r="N590" s="23"/>
      <c r="O590" s="23"/>
      <c r="P590" s="28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</row>
    <row r="591" spans="1:49" s="2" customFormat="1" x14ac:dyDescent="0.2">
      <c r="A591" s="10"/>
      <c r="B591" s="10"/>
      <c r="C591" s="13"/>
      <c r="D591" s="10"/>
      <c r="E591" s="10"/>
      <c r="F591" s="10"/>
      <c r="G591" s="10"/>
      <c r="H591" s="10"/>
      <c r="I591" s="10"/>
      <c r="J591" s="10"/>
      <c r="L591" s="10"/>
      <c r="M591" s="10"/>
      <c r="N591" s="23"/>
      <c r="O591" s="23"/>
      <c r="P591" s="28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</row>
    <row r="592" spans="1:49" s="2" customFormat="1" x14ac:dyDescent="0.2">
      <c r="A592" s="10"/>
      <c r="B592" s="10"/>
      <c r="C592" s="13"/>
      <c r="D592" s="10"/>
      <c r="E592" s="10"/>
      <c r="F592" s="10"/>
      <c r="G592" s="10"/>
      <c r="H592" s="10"/>
      <c r="I592" s="10"/>
      <c r="J592" s="10"/>
      <c r="L592" s="10"/>
      <c r="M592" s="10"/>
      <c r="N592" s="23"/>
      <c r="O592" s="23"/>
      <c r="P592" s="28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</row>
    <row r="593" spans="1:49" s="2" customFormat="1" x14ac:dyDescent="0.2">
      <c r="A593" s="10"/>
      <c r="B593" s="10"/>
      <c r="C593" s="13"/>
      <c r="D593" s="10"/>
      <c r="E593" s="10"/>
      <c r="F593" s="10"/>
      <c r="G593" s="10"/>
      <c r="H593" s="10"/>
      <c r="I593" s="10"/>
      <c r="J593" s="10"/>
      <c r="L593" s="10"/>
      <c r="M593" s="10"/>
      <c r="N593" s="23"/>
      <c r="O593" s="23"/>
      <c r="P593" s="28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</row>
    <row r="594" spans="1:49" s="2" customFormat="1" x14ac:dyDescent="0.2">
      <c r="A594" s="10"/>
      <c r="B594" s="10"/>
      <c r="C594" s="13"/>
      <c r="D594" s="10"/>
      <c r="E594" s="10"/>
      <c r="F594" s="10"/>
      <c r="G594" s="10"/>
      <c r="H594" s="10"/>
      <c r="I594" s="10"/>
      <c r="J594" s="10"/>
      <c r="L594" s="10"/>
      <c r="M594" s="10"/>
      <c r="N594" s="23"/>
      <c r="O594" s="23"/>
      <c r="P594" s="28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</row>
    <row r="595" spans="1:49" s="2" customFormat="1" x14ac:dyDescent="0.2">
      <c r="A595" s="10"/>
      <c r="B595" s="10"/>
      <c r="C595" s="13"/>
      <c r="D595" s="10"/>
      <c r="E595" s="10"/>
      <c r="F595" s="10"/>
      <c r="G595" s="10"/>
      <c r="H595" s="10"/>
      <c r="I595" s="10"/>
      <c r="J595" s="10"/>
      <c r="L595" s="10"/>
      <c r="M595" s="10"/>
      <c r="N595" s="23"/>
      <c r="O595" s="23"/>
      <c r="P595" s="28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</row>
    <row r="596" spans="1:49" s="2" customFormat="1" x14ac:dyDescent="0.2">
      <c r="A596" s="10"/>
      <c r="B596" s="10"/>
      <c r="C596" s="13"/>
      <c r="D596" s="10"/>
      <c r="E596" s="10"/>
      <c r="F596" s="10"/>
      <c r="G596" s="10"/>
      <c r="H596" s="10"/>
      <c r="I596" s="10"/>
      <c r="J596" s="10"/>
      <c r="L596" s="10"/>
      <c r="M596" s="10"/>
      <c r="N596" s="23"/>
      <c r="O596" s="23"/>
      <c r="P596" s="28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</row>
    <row r="597" spans="1:49" s="2" customFormat="1" x14ac:dyDescent="0.2">
      <c r="A597" s="10"/>
      <c r="B597" s="10"/>
      <c r="C597" s="13"/>
      <c r="D597" s="10"/>
      <c r="E597" s="10"/>
      <c r="F597" s="10"/>
      <c r="G597" s="10"/>
      <c r="H597" s="10"/>
      <c r="I597" s="10"/>
      <c r="J597" s="10"/>
      <c r="L597" s="10"/>
      <c r="M597" s="10"/>
      <c r="N597" s="23"/>
      <c r="O597" s="23"/>
      <c r="P597" s="28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</row>
    <row r="598" spans="1:49" s="2" customFormat="1" x14ac:dyDescent="0.2">
      <c r="A598" s="10"/>
      <c r="B598" s="10"/>
      <c r="C598" s="13"/>
      <c r="D598" s="10"/>
      <c r="E598" s="10"/>
      <c r="F598" s="10"/>
      <c r="G598" s="10"/>
      <c r="H598" s="10"/>
      <c r="I598" s="10"/>
      <c r="J598" s="10"/>
      <c r="L598" s="10"/>
      <c r="M598" s="10"/>
      <c r="N598" s="23"/>
      <c r="O598" s="23"/>
      <c r="P598" s="28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</row>
    <row r="599" spans="1:49" s="2" customFormat="1" x14ac:dyDescent="0.2">
      <c r="A599" s="10"/>
      <c r="B599" s="10"/>
      <c r="C599" s="13"/>
      <c r="D599" s="10"/>
      <c r="E599" s="10"/>
      <c r="F599" s="10"/>
      <c r="G599" s="10"/>
      <c r="H599" s="10"/>
      <c r="I599" s="10"/>
      <c r="J599" s="10"/>
      <c r="L599" s="10"/>
      <c r="M599" s="10"/>
      <c r="N599" s="23"/>
      <c r="O599" s="23"/>
      <c r="P599" s="28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</row>
    <row r="600" spans="1:49" s="2" customFormat="1" x14ac:dyDescent="0.2">
      <c r="A600" s="10"/>
      <c r="B600" s="10"/>
      <c r="C600" s="13"/>
      <c r="D600" s="10"/>
      <c r="E600" s="10"/>
      <c r="F600" s="10"/>
      <c r="G600" s="10"/>
      <c r="H600" s="10"/>
      <c r="I600" s="10"/>
      <c r="J600" s="10"/>
      <c r="L600" s="10"/>
      <c r="M600" s="10"/>
      <c r="N600" s="23"/>
      <c r="O600" s="23"/>
      <c r="P600" s="28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</row>
    <row r="601" spans="1:49" s="2" customFormat="1" x14ac:dyDescent="0.2">
      <c r="A601" s="10"/>
      <c r="B601" s="10"/>
      <c r="C601" s="13"/>
      <c r="D601" s="10"/>
      <c r="E601" s="10"/>
      <c r="F601" s="10"/>
      <c r="G601" s="10"/>
      <c r="H601" s="10"/>
      <c r="I601" s="10"/>
      <c r="J601" s="10"/>
      <c r="L601" s="10"/>
      <c r="M601" s="10"/>
      <c r="N601" s="23"/>
      <c r="O601" s="23"/>
      <c r="P601" s="28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</row>
    <row r="602" spans="1:49" s="2" customFormat="1" x14ac:dyDescent="0.2">
      <c r="A602" s="10"/>
      <c r="B602" s="10"/>
      <c r="C602" s="13"/>
      <c r="D602" s="10"/>
      <c r="E602" s="10"/>
      <c r="F602" s="10"/>
      <c r="G602" s="10"/>
      <c r="H602" s="10"/>
      <c r="I602" s="10"/>
      <c r="J602" s="10"/>
      <c r="L602" s="10"/>
      <c r="M602" s="10"/>
      <c r="N602" s="23"/>
      <c r="O602" s="23"/>
      <c r="P602" s="28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</row>
    <row r="603" spans="1:49" s="2" customFormat="1" x14ac:dyDescent="0.2">
      <c r="A603" s="10"/>
      <c r="B603" s="10"/>
      <c r="C603" s="13"/>
      <c r="D603" s="10"/>
      <c r="E603" s="10"/>
      <c r="F603" s="10"/>
      <c r="G603" s="10"/>
      <c r="H603" s="10"/>
      <c r="I603" s="10"/>
      <c r="J603" s="10"/>
      <c r="L603" s="10"/>
      <c r="M603" s="10"/>
      <c r="N603" s="23"/>
      <c r="O603" s="23"/>
      <c r="P603" s="28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</row>
    <row r="604" spans="1:49" s="2" customFormat="1" x14ac:dyDescent="0.2">
      <c r="A604" s="10"/>
      <c r="B604" s="10"/>
      <c r="C604" s="13"/>
      <c r="D604" s="10"/>
      <c r="E604" s="10"/>
      <c r="F604" s="10"/>
      <c r="G604" s="10"/>
      <c r="H604" s="10"/>
      <c r="I604" s="10"/>
      <c r="J604" s="10"/>
      <c r="L604" s="10"/>
      <c r="M604" s="10"/>
      <c r="N604" s="23"/>
      <c r="O604" s="23"/>
      <c r="P604" s="28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</row>
    <row r="605" spans="1:49" s="2" customFormat="1" x14ac:dyDescent="0.2">
      <c r="A605" s="10"/>
      <c r="B605" s="10"/>
      <c r="C605" s="13"/>
      <c r="D605" s="10"/>
      <c r="E605" s="10"/>
      <c r="F605" s="10"/>
      <c r="G605" s="10"/>
      <c r="H605" s="10"/>
      <c r="I605" s="10"/>
      <c r="J605" s="10"/>
      <c r="L605" s="10"/>
      <c r="M605" s="10"/>
      <c r="N605" s="23"/>
      <c r="O605" s="23"/>
      <c r="P605" s="28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</row>
    <row r="606" spans="1:49" s="2" customFormat="1" x14ac:dyDescent="0.2">
      <c r="A606" s="10"/>
      <c r="B606" s="10"/>
      <c r="C606" s="13"/>
      <c r="D606" s="10"/>
      <c r="E606" s="10"/>
      <c r="F606" s="10"/>
      <c r="G606" s="10"/>
      <c r="H606" s="10"/>
      <c r="I606" s="10"/>
      <c r="J606" s="10"/>
      <c r="L606" s="10"/>
      <c r="M606" s="10"/>
      <c r="N606" s="23"/>
      <c r="O606" s="23"/>
      <c r="P606" s="28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</row>
    <row r="607" spans="1:49" s="2" customFormat="1" x14ac:dyDescent="0.2">
      <c r="A607" s="10"/>
      <c r="B607" s="10"/>
      <c r="C607" s="13"/>
      <c r="D607" s="10"/>
      <c r="E607" s="10"/>
      <c r="F607" s="10"/>
      <c r="G607" s="10"/>
      <c r="H607" s="10"/>
      <c r="I607" s="10"/>
      <c r="J607" s="10"/>
      <c r="L607" s="10"/>
      <c r="M607" s="10"/>
      <c r="N607" s="23"/>
      <c r="O607" s="23"/>
      <c r="P607" s="28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</row>
    <row r="608" spans="1:49" s="2" customFormat="1" x14ac:dyDescent="0.2">
      <c r="A608" s="10"/>
      <c r="B608" s="10"/>
      <c r="C608" s="13"/>
      <c r="D608" s="10"/>
      <c r="E608" s="10"/>
      <c r="F608" s="10"/>
      <c r="G608" s="10"/>
      <c r="H608" s="10"/>
      <c r="I608" s="10"/>
      <c r="J608" s="10"/>
      <c r="L608" s="10"/>
      <c r="M608" s="10"/>
      <c r="N608" s="23"/>
      <c r="O608" s="23"/>
      <c r="P608" s="28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</row>
    <row r="609" spans="1:49" s="2" customFormat="1" x14ac:dyDescent="0.2">
      <c r="A609" s="10"/>
      <c r="B609" s="10"/>
      <c r="C609" s="13"/>
      <c r="D609" s="10"/>
      <c r="E609" s="10"/>
      <c r="F609" s="10"/>
      <c r="G609" s="10"/>
      <c r="H609" s="10"/>
      <c r="I609" s="10"/>
      <c r="J609" s="10"/>
      <c r="L609" s="10"/>
      <c r="M609" s="10"/>
      <c r="N609" s="23"/>
      <c r="O609" s="23"/>
      <c r="P609" s="28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</row>
    <row r="610" spans="1:49" s="2" customFormat="1" x14ac:dyDescent="0.2">
      <c r="A610" s="10"/>
      <c r="B610" s="10"/>
      <c r="C610" s="13"/>
      <c r="D610" s="10"/>
      <c r="E610" s="10"/>
      <c r="F610" s="10"/>
      <c r="G610" s="10"/>
      <c r="H610" s="10"/>
      <c r="I610" s="10"/>
      <c r="J610" s="10"/>
      <c r="L610" s="10"/>
      <c r="M610" s="10"/>
      <c r="N610" s="23"/>
      <c r="O610" s="23"/>
      <c r="P610" s="28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</row>
    <row r="611" spans="1:49" s="2" customFormat="1" x14ac:dyDescent="0.2">
      <c r="A611" s="10"/>
      <c r="B611" s="10"/>
      <c r="C611" s="13"/>
      <c r="D611" s="10"/>
      <c r="E611" s="10"/>
      <c r="F611" s="10"/>
      <c r="G611" s="10"/>
      <c r="H611" s="10"/>
      <c r="I611" s="10"/>
      <c r="J611" s="10"/>
      <c r="L611" s="10"/>
      <c r="M611" s="10"/>
      <c r="N611" s="23"/>
      <c r="O611" s="23"/>
      <c r="P611" s="28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</row>
    <row r="612" spans="1:49" s="2" customFormat="1" x14ac:dyDescent="0.2">
      <c r="A612" s="10"/>
      <c r="B612" s="10"/>
      <c r="C612" s="13"/>
      <c r="D612" s="10"/>
      <c r="E612" s="10"/>
      <c r="F612" s="10"/>
      <c r="G612" s="10"/>
      <c r="H612" s="10"/>
      <c r="I612" s="10"/>
      <c r="J612" s="10"/>
      <c r="L612" s="10"/>
      <c r="M612" s="10"/>
      <c r="N612" s="23"/>
      <c r="O612" s="23"/>
      <c r="P612" s="28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</row>
    <row r="613" spans="1:49" s="2" customFormat="1" x14ac:dyDescent="0.2">
      <c r="A613" s="10"/>
      <c r="B613" s="10"/>
      <c r="C613" s="13"/>
      <c r="D613" s="10"/>
      <c r="E613" s="10"/>
      <c r="F613" s="10"/>
      <c r="G613" s="10"/>
      <c r="H613" s="10"/>
      <c r="I613" s="10"/>
      <c r="J613" s="10"/>
      <c r="L613" s="10"/>
      <c r="M613" s="10"/>
      <c r="N613" s="23"/>
      <c r="O613" s="23"/>
      <c r="P613" s="28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</row>
    <row r="614" spans="1:49" s="2" customFormat="1" x14ac:dyDescent="0.2">
      <c r="A614" s="10"/>
      <c r="B614" s="10"/>
      <c r="C614" s="13"/>
      <c r="D614" s="10"/>
      <c r="E614" s="10"/>
      <c r="F614" s="10"/>
      <c r="G614" s="10"/>
      <c r="H614" s="10"/>
      <c r="I614" s="10"/>
      <c r="J614" s="10"/>
      <c r="L614" s="10"/>
      <c r="M614" s="10"/>
      <c r="N614" s="23"/>
      <c r="O614" s="23"/>
      <c r="P614" s="28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</row>
    <row r="615" spans="1:49" s="2" customFormat="1" x14ac:dyDescent="0.2">
      <c r="A615" s="10"/>
      <c r="B615" s="10"/>
      <c r="C615" s="13"/>
      <c r="D615" s="10"/>
      <c r="E615" s="10"/>
      <c r="F615" s="10"/>
      <c r="G615" s="10"/>
      <c r="H615" s="10"/>
      <c r="I615" s="10"/>
      <c r="J615" s="10"/>
      <c r="L615" s="10"/>
      <c r="M615" s="10"/>
      <c r="N615" s="23"/>
      <c r="O615" s="23"/>
      <c r="P615" s="28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</row>
    <row r="616" spans="1:49" s="2" customFormat="1" x14ac:dyDescent="0.2">
      <c r="A616" s="10"/>
      <c r="B616" s="10"/>
      <c r="C616" s="13"/>
      <c r="D616" s="10"/>
      <c r="E616" s="10"/>
      <c r="F616" s="10"/>
      <c r="G616" s="10"/>
      <c r="H616" s="10"/>
      <c r="I616" s="10"/>
      <c r="J616" s="10"/>
      <c r="L616" s="10"/>
      <c r="M616" s="10"/>
      <c r="N616" s="23"/>
      <c r="O616" s="23"/>
      <c r="P616" s="28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</row>
    <row r="617" spans="1:49" s="2" customFormat="1" x14ac:dyDescent="0.2">
      <c r="A617" s="10"/>
      <c r="B617" s="10"/>
      <c r="C617" s="13"/>
      <c r="D617" s="10"/>
      <c r="E617" s="10"/>
      <c r="F617" s="10"/>
      <c r="G617" s="10"/>
      <c r="H617" s="10"/>
      <c r="I617" s="10"/>
      <c r="J617" s="10"/>
      <c r="L617" s="10"/>
      <c r="M617" s="10"/>
      <c r="N617" s="23"/>
      <c r="O617" s="23"/>
      <c r="P617" s="28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</row>
    <row r="618" spans="1:49" s="2" customFormat="1" x14ac:dyDescent="0.2">
      <c r="A618" s="10"/>
      <c r="B618" s="10"/>
      <c r="C618" s="13"/>
      <c r="D618" s="10"/>
      <c r="E618" s="10"/>
      <c r="F618" s="10"/>
      <c r="G618" s="10"/>
      <c r="H618" s="10"/>
      <c r="I618" s="10"/>
      <c r="J618" s="10"/>
      <c r="L618" s="10"/>
      <c r="M618" s="10"/>
      <c r="N618" s="23"/>
      <c r="O618" s="23"/>
      <c r="P618" s="28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</row>
    <row r="619" spans="1:49" s="2" customFormat="1" x14ac:dyDescent="0.2">
      <c r="A619" s="10"/>
      <c r="B619" s="10"/>
      <c r="C619" s="13"/>
      <c r="D619" s="10"/>
      <c r="E619" s="10"/>
      <c r="F619" s="10"/>
      <c r="G619" s="10"/>
      <c r="H619" s="10"/>
      <c r="I619" s="10"/>
      <c r="J619" s="10"/>
      <c r="L619" s="10"/>
      <c r="M619" s="10"/>
      <c r="N619" s="23"/>
      <c r="O619" s="23"/>
      <c r="P619" s="28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</row>
    <row r="620" spans="1:49" s="2" customFormat="1" x14ac:dyDescent="0.2">
      <c r="A620" s="10"/>
      <c r="B620" s="10"/>
      <c r="C620" s="13"/>
      <c r="D620" s="10"/>
      <c r="E620" s="10"/>
      <c r="F620" s="10"/>
      <c r="G620" s="10"/>
      <c r="H620" s="10"/>
      <c r="I620" s="10"/>
      <c r="J620" s="10"/>
      <c r="L620" s="10"/>
      <c r="M620" s="10"/>
      <c r="N620" s="23"/>
      <c r="O620" s="23"/>
      <c r="P620" s="28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</row>
    <row r="621" spans="1:49" s="2" customFormat="1" x14ac:dyDescent="0.2">
      <c r="A621" s="10"/>
      <c r="B621" s="10"/>
      <c r="C621" s="13"/>
      <c r="D621" s="10"/>
      <c r="E621" s="10"/>
      <c r="F621" s="10"/>
      <c r="G621" s="10"/>
      <c r="H621" s="10"/>
      <c r="I621" s="10"/>
      <c r="J621" s="10"/>
      <c r="L621" s="10"/>
      <c r="M621" s="10"/>
      <c r="N621" s="23"/>
      <c r="O621" s="23"/>
      <c r="P621" s="28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</row>
    <row r="622" spans="1:49" s="2" customFormat="1" x14ac:dyDescent="0.2">
      <c r="A622" s="10"/>
      <c r="B622" s="10"/>
      <c r="C622" s="13"/>
      <c r="D622" s="10"/>
      <c r="E622" s="10"/>
      <c r="F622" s="10"/>
      <c r="G622" s="10"/>
      <c r="H622" s="10"/>
      <c r="I622" s="10"/>
      <c r="J622" s="10"/>
      <c r="L622" s="10"/>
      <c r="M622" s="10"/>
      <c r="N622" s="23"/>
      <c r="O622" s="23"/>
      <c r="P622" s="28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</row>
    <row r="623" spans="1:49" s="2" customFormat="1" x14ac:dyDescent="0.2">
      <c r="A623" s="10"/>
      <c r="B623" s="10"/>
      <c r="C623" s="13"/>
      <c r="D623" s="10"/>
      <c r="E623" s="10"/>
      <c r="F623" s="10"/>
      <c r="G623" s="10"/>
      <c r="H623" s="10"/>
      <c r="I623" s="10"/>
      <c r="J623" s="10"/>
      <c r="L623" s="10"/>
      <c r="M623" s="10"/>
      <c r="N623" s="23"/>
      <c r="O623" s="23"/>
      <c r="P623" s="28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</row>
    <row r="624" spans="1:49" s="2" customFormat="1" x14ac:dyDescent="0.2">
      <c r="A624" s="10"/>
      <c r="B624" s="10"/>
      <c r="C624" s="13"/>
      <c r="D624" s="10"/>
      <c r="E624" s="10"/>
      <c r="F624" s="10"/>
      <c r="G624" s="10"/>
      <c r="H624" s="10"/>
      <c r="I624" s="10"/>
      <c r="J624" s="10"/>
      <c r="L624" s="10"/>
      <c r="M624" s="10"/>
      <c r="N624" s="23"/>
      <c r="O624" s="23"/>
      <c r="P624" s="28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</row>
    <row r="625" spans="1:49" s="2" customFormat="1" x14ac:dyDescent="0.2">
      <c r="A625" s="10"/>
      <c r="B625" s="10"/>
      <c r="C625" s="13"/>
      <c r="D625" s="10"/>
      <c r="E625" s="10"/>
      <c r="F625" s="10"/>
      <c r="G625" s="10"/>
      <c r="H625" s="10"/>
      <c r="I625" s="10"/>
      <c r="J625" s="10"/>
      <c r="L625" s="10"/>
      <c r="M625" s="10"/>
      <c r="N625" s="23"/>
      <c r="O625" s="23"/>
      <c r="P625" s="28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</row>
    <row r="626" spans="1:49" s="2" customFormat="1" x14ac:dyDescent="0.2">
      <c r="A626" s="10"/>
      <c r="B626" s="10"/>
      <c r="C626" s="13"/>
      <c r="D626" s="10"/>
      <c r="E626" s="10"/>
      <c r="F626" s="10"/>
      <c r="G626" s="10"/>
      <c r="H626" s="10"/>
      <c r="I626" s="10"/>
      <c r="J626" s="10"/>
      <c r="L626" s="10"/>
      <c r="M626" s="10"/>
      <c r="N626" s="23"/>
      <c r="O626" s="23"/>
      <c r="P626" s="28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</row>
    <row r="627" spans="1:49" s="2" customFormat="1" x14ac:dyDescent="0.2">
      <c r="A627" s="10"/>
      <c r="B627" s="10"/>
      <c r="C627" s="13"/>
      <c r="D627" s="10"/>
      <c r="E627" s="10"/>
      <c r="F627" s="10"/>
      <c r="G627" s="10"/>
      <c r="H627" s="10"/>
      <c r="I627" s="10"/>
      <c r="J627" s="10"/>
      <c r="L627" s="10"/>
      <c r="M627" s="10"/>
      <c r="N627" s="23"/>
      <c r="O627" s="23"/>
      <c r="P627" s="28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</row>
    <row r="628" spans="1:49" s="2" customFormat="1" x14ac:dyDescent="0.2">
      <c r="A628" s="10"/>
      <c r="B628" s="10"/>
      <c r="C628" s="13"/>
      <c r="D628" s="10"/>
      <c r="E628" s="10"/>
      <c r="F628" s="10"/>
      <c r="G628" s="10"/>
      <c r="H628" s="10"/>
      <c r="I628" s="10"/>
      <c r="J628" s="10"/>
      <c r="L628" s="10"/>
      <c r="M628" s="10"/>
      <c r="N628" s="23"/>
      <c r="O628" s="23"/>
      <c r="P628" s="28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</row>
    <row r="629" spans="1:49" s="2" customFormat="1" x14ac:dyDescent="0.2">
      <c r="A629" s="10"/>
      <c r="B629" s="10"/>
      <c r="C629" s="13"/>
      <c r="D629" s="10"/>
      <c r="E629" s="10"/>
      <c r="F629" s="10"/>
      <c r="G629" s="10"/>
      <c r="H629" s="10"/>
      <c r="I629" s="10"/>
      <c r="J629" s="10"/>
      <c r="L629" s="10"/>
      <c r="M629" s="10"/>
      <c r="N629" s="23"/>
      <c r="O629" s="23"/>
      <c r="P629" s="28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</row>
    <row r="630" spans="1:49" s="2" customFormat="1" x14ac:dyDescent="0.2">
      <c r="A630" s="10"/>
      <c r="B630" s="10"/>
      <c r="C630" s="13"/>
      <c r="D630" s="10"/>
      <c r="E630" s="10"/>
      <c r="F630" s="10"/>
      <c r="G630" s="10"/>
      <c r="H630" s="10"/>
      <c r="I630" s="10"/>
      <c r="J630" s="10"/>
      <c r="L630" s="10"/>
      <c r="M630" s="10"/>
      <c r="N630" s="23"/>
      <c r="O630" s="23"/>
      <c r="P630" s="28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</row>
    <row r="631" spans="1:49" s="2" customFormat="1" x14ac:dyDescent="0.2">
      <c r="A631" s="10"/>
      <c r="B631" s="10"/>
      <c r="C631" s="13"/>
      <c r="D631" s="10"/>
      <c r="E631" s="10"/>
      <c r="F631" s="10"/>
      <c r="G631" s="10"/>
      <c r="H631" s="10"/>
      <c r="I631" s="10"/>
      <c r="J631" s="10"/>
      <c r="L631" s="10"/>
      <c r="M631" s="10"/>
      <c r="N631" s="23"/>
      <c r="O631" s="23"/>
      <c r="P631" s="28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</row>
    <row r="632" spans="1:49" s="2" customFormat="1" x14ac:dyDescent="0.2">
      <c r="A632" s="10"/>
      <c r="B632" s="10"/>
      <c r="C632" s="13"/>
      <c r="D632" s="10"/>
      <c r="E632" s="10"/>
      <c r="F632" s="10"/>
      <c r="G632" s="10"/>
      <c r="H632" s="10"/>
      <c r="I632" s="10"/>
      <c r="J632" s="10"/>
      <c r="L632" s="10"/>
      <c r="M632" s="10"/>
      <c r="N632" s="23"/>
      <c r="O632" s="23"/>
      <c r="P632" s="28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</row>
    <row r="633" spans="1:49" s="2" customFormat="1" x14ac:dyDescent="0.2">
      <c r="A633" s="10"/>
      <c r="B633" s="10"/>
      <c r="C633" s="13"/>
      <c r="D633" s="10"/>
      <c r="E633" s="10"/>
      <c r="F633" s="10"/>
      <c r="G633" s="10"/>
      <c r="H633" s="10"/>
      <c r="I633" s="10"/>
      <c r="J633" s="10"/>
      <c r="L633" s="10"/>
      <c r="M633" s="10"/>
      <c r="N633" s="23"/>
      <c r="O633" s="23"/>
      <c r="P633" s="28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</row>
    <row r="634" spans="1:49" s="2" customFormat="1" x14ac:dyDescent="0.2">
      <c r="A634" s="10"/>
      <c r="B634" s="10"/>
      <c r="C634" s="13"/>
      <c r="D634" s="10"/>
      <c r="E634" s="10"/>
      <c r="F634" s="10"/>
      <c r="G634" s="10"/>
      <c r="H634" s="10"/>
      <c r="I634" s="10"/>
      <c r="J634" s="10"/>
      <c r="L634" s="10"/>
      <c r="M634" s="10"/>
      <c r="N634" s="23"/>
      <c r="O634" s="23"/>
      <c r="P634" s="28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</row>
    <row r="635" spans="1:49" s="2" customFormat="1" x14ac:dyDescent="0.2">
      <c r="A635" s="10"/>
      <c r="B635" s="10"/>
      <c r="C635" s="13"/>
      <c r="D635" s="10"/>
      <c r="E635" s="10"/>
      <c r="F635" s="10"/>
      <c r="G635" s="10"/>
      <c r="H635" s="10"/>
      <c r="I635" s="10"/>
      <c r="J635" s="10"/>
      <c r="L635" s="10"/>
      <c r="M635" s="10"/>
      <c r="N635" s="23"/>
      <c r="O635" s="23"/>
      <c r="P635" s="28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</row>
    <row r="636" spans="1:49" s="2" customFormat="1" x14ac:dyDescent="0.2">
      <c r="A636" s="10"/>
      <c r="B636" s="10"/>
      <c r="C636" s="13"/>
      <c r="D636" s="10"/>
      <c r="E636" s="10"/>
      <c r="F636" s="10"/>
      <c r="G636" s="10"/>
      <c r="H636" s="10"/>
      <c r="I636" s="10"/>
      <c r="J636" s="10"/>
      <c r="L636" s="10"/>
      <c r="M636" s="10"/>
      <c r="N636" s="23"/>
      <c r="O636" s="23"/>
      <c r="P636" s="28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</row>
    <row r="637" spans="1:49" s="2" customFormat="1" x14ac:dyDescent="0.2">
      <c r="A637" s="10"/>
      <c r="B637" s="10"/>
      <c r="C637" s="13"/>
      <c r="D637" s="10"/>
      <c r="E637" s="10"/>
      <c r="F637" s="10"/>
      <c r="G637" s="10"/>
      <c r="H637" s="10"/>
      <c r="I637" s="10"/>
      <c r="J637" s="10"/>
      <c r="L637" s="10"/>
      <c r="M637" s="10"/>
      <c r="N637" s="23"/>
      <c r="O637" s="23"/>
      <c r="P637" s="28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</row>
    <row r="638" spans="1:49" s="2" customFormat="1" x14ac:dyDescent="0.2">
      <c r="A638" s="10"/>
      <c r="B638" s="10"/>
      <c r="C638" s="13"/>
      <c r="D638" s="10"/>
      <c r="E638" s="10"/>
      <c r="F638" s="10"/>
      <c r="G638" s="10"/>
      <c r="H638" s="10"/>
      <c r="I638" s="10"/>
      <c r="J638" s="10"/>
      <c r="L638" s="10"/>
      <c r="M638" s="10"/>
      <c r="N638" s="23"/>
      <c r="O638" s="23"/>
      <c r="P638" s="28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</row>
    <row r="639" spans="1:49" s="2" customFormat="1" x14ac:dyDescent="0.2">
      <c r="A639" s="10"/>
      <c r="B639" s="10"/>
      <c r="C639" s="13"/>
      <c r="D639" s="10"/>
      <c r="E639" s="10"/>
      <c r="F639" s="10"/>
      <c r="G639" s="10"/>
      <c r="H639" s="10"/>
      <c r="I639" s="10"/>
      <c r="J639" s="10"/>
      <c r="L639" s="10"/>
      <c r="M639" s="10"/>
      <c r="N639" s="23"/>
      <c r="O639" s="23"/>
      <c r="P639" s="28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</row>
    <row r="640" spans="1:49" s="2" customFormat="1" x14ac:dyDescent="0.2">
      <c r="A640" s="10"/>
      <c r="B640" s="10"/>
      <c r="C640" s="13"/>
      <c r="D640" s="10"/>
      <c r="E640" s="10"/>
      <c r="F640" s="10"/>
      <c r="G640" s="10"/>
      <c r="H640" s="10"/>
      <c r="I640" s="10"/>
      <c r="J640" s="10"/>
      <c r="L640" s="10"/>
      <c r="M640" s="10"/>
      <c r="N640" s="23"/>
      <c r="O640" s="23"/>
      <c r="P640" s="28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</row>
    <row r="641" spans="1:49" s="2" customFormat="1" x14ac:dyDescent="0.2">
      <c r="A641" s="10"/>
      <c r="B641" s="10"/>
      <c r="C641" s="13"/>
      <c r="D641" s="10"/>
      <c r="E641" s="10"/>
      <c r="F641" s="10"/>
      <c r="G641" s="10"/>
      <c r="H641" s="10"/>
      <c r="I641" s="10"/>
      <c r="J641" s="10"/>
      <c r="L641" s="10"/>
      <c r="M641" s="10"/>
      <c r="N641" s="23"/>
      <c r="O641" s="23"/>
      <c r="P641" s="28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</row>
    <row r="642" spans="1:49" s="2" customFormat="1" x14ac:dyDescent="0.2">
      <c r="A642" s="10"/>
      <c r="B642" s="10"/>
      <c r="C642" s="13"/>
      <c r="D642" s="10"/>
      <c r="E642" s="10"/>
      <c r="F642" s="10"/>
      <c r="G642" s="10"/>
      <c r="H642" s="10"/>
      <c r="I642" s="10"/>
      <c r="J642" s="10"/>
      <c r="L642" s="10"/>
      <c r="M642" s="10"/>
      <c r="N642" s="23"/>
      <c r="O642" s="23"/>
      <c r="P642" s="28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</row>
    <row r="643" spans="1:49" s="2" customFormat="1" x14ac:dyDescent="0.2">
      <c r="A643" s="10"/>
      <c r="B643" s="10"/>
      <c r="C643" s="13"/>
      <c r="D643" s="10"/>
      <c r="E643" s="10"/>
      <c r="F643" s="10"/>
      <c r="G643" s="10"/>
      <c r="H643" s="10"/>
      <c r="I643" s="10"/>
      <c r="J643" s="10"/>
      <c r="L643" s="10"/>
      <c r="M643" s="10"/>
      <c r="N643" s="23"/>
      <c r="O643" s="23"/>
      <c r="P643" s="28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</row>
    <row r="644" spans="1:49" s="2" customFormat="1" x14ac:dyDescent="0.2">
      <c r="A644" s="10"/>
      <c r="B644" s="10"/>
      <c r="C644" s="13"/>
      <c r="D644" s="10"/>
      <c r="E644" s="10"/>
      <c r="F644" s="10"/>
      <c r="G644" s="10"/>
      <c r="H644" s="10"/>
      <c r="I644" s="10"/>
      <c r="J644" s="10"/>
      <c r="L644" s="10"/>
      <c r="M644" s="10"/>
      <c r="N644" s="23"/>
      <c r="O644" s="23"/>
      <c r="P644" s="28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</row>
    <row r="645" spans="1:49" s="2" customFormat="1" x14ac:dyDescent="0.2">
      <c r="A645" s="10"/>
      <c r="B645" s="10"/>
      <c r="C645" s="13"/>
      <c r="D645" s="10"/>
      <c r="E645" s="10"/>
      <c r="F645" s="10"/>
      <c r="G645" s="10"/>
      <c r="H645" s="10"/>
      <c r="I645" s="10"/>
      <c r="J645" s="10"/>
      <c r="L645" s="10"/>
      <c r="M645" s="10"/>
      <c r="N645" s="23"/>
      <c r="O645" s="23"/>
      <c r="P645" s="28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</row>
    <row r="646" spans="1:49" s="2" customFormat="1" x14ac:dyDescent="0.2">
      <c r="A646" s="10"/>
      <c r="B646" s="10"/>
      <c r="C646" s="13"/>
      <c r="D646" s="10"/>
      <c r="E646" s="10"/>
      <c r="F646" s="10"/>
      <c r="G646" s="10"/>
      <c r="H646" s="10"/>
      <c r="I646" s="10"/>
      <c r="J646" s="10"/>
      <c r="L646" s="10"/>
      <c r="M646" s="10"/>
      <c r="N646" s="23"/>
      <c r="O646" s="23"/>
      <c r="P646" s="28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</row>
    <row r="647" spans="1:49" s="2" customFormat="1" x14ac:dyDescent="0.2">
      <c r="A647" s="10"/>
      <c r="B647" s="10"/>
      <c r="C647" s="13"/>
      <c r="D647" s="10"/>
      <c r="E647" s="10"/>
      <c r="F647" s="10"/>
      <c r="G647" s="10"/>
      <c r="H647" s="10"/>
      <c r="I647" s="10"/>
      <c r="J647" s="10"/>
      <c r="L647" s="10"/>
      <c r="M647" s="10"/>
      <c r="N647" s="23"/>
      <c r="O647" s="23"/>
      <c r="P647" s="28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</row>
    <row r="648" spans="1:49" s="2" customFormat="1" x14ac:dyDescent="0.2">
      <c r="A648" s="10"/>
      <c r="B648" s="10"/>
      <c r="C648" s="13"/>
      <c r="D648" s="10"/>
      <c r="E648" s="10"/>
      <c r="F648" s="10"/>
      <c r="G648" s="10"/>
      <c r="H648" s="10"/>
      <c r="I648" s="10"/>
      <c r="J648" s="10"/>
      <c r="L648" s="10"/>
      <c r="M648" s="10"/>
      <c r="N648" s="23"/>
      <c r="O648" s="23"/>
      <c r="P648" s="28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</row>
    <row r="649" spans="1:49" s="2" customFormat="1" x14ac:dyDescent="0.2">
      <c r="A649" s="10"/>
      <c r="B649" s="10"/>
      <c r="C649" s="13"/>
      <c r="D649" s="10"/>
      <c r="E649" s="10"/>
      <c r="F649" s="10"/>
      <c r="G649" s="10"/>
      <c r="H649" s="10"/>
      <c r="I649" s="10"/>
      <c r="J649" s="10"/>
      <c r="L649" s="10"/>
      <c r="M649" s="10"/>
      <c r="N649" s="23"/>
      <c r="O649" s="23"/>
      <c r="P649" s="28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</row>
    <row r="650" spans="1:49" s="2" customFormat="1" x14ac:dyDescent="0.2">
      <c r="A650" s="10"/>
      <c r="B650" s="10"/>
      <c r="C650" s="13"/>
      <c r="D650" s="10"/>
      <c r="E650" s="10"/>
      <c r="F650" s="10"/>
      <c r="G650" s="10"/>
      <c r="H650" s="10"/>
      <c r="I650" s="10"/>
      <c r="J650" s="10"/>
      <c r="L650" s="10"/>
      <c r="M650" s="10"/>
      <c r="N650" s="23"/>
      <c r="O650" s="23"/>
      <c r="P650" s="28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</row>
    <row r="651" spans="1:49" s="2" customFormat="1" x14ac:dyDescent="0.2">
      <c r="A651" s="10"/>
      <c r="B651" s="10"/>
      <c r="C651" s="13"/>
      <c r="D651" s="10"/>
      <c r="E651" s="10"/>
      <c r="F651" s="10"/>
      <c r="G651" s="10"/>
      <c r="H651" s="10"/>
      <c r="I651" s="10"/>
      <c r="J651" s="10"/>
      <c r="L651" s="10"/>
      <c r="M651" s="10"/>
      <c r="N651" s="23"/>
      <c r="O651" s="23"/>
      <c r="P651" s="28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</row>
    <row r="652" spans="1:49" s="2" customFormat="1" x14ac:dyDescent="0.2">
      <c r="A652" s="10"/>
      <c r="B652" s="10"/>
      <c r="C652" s="13"/>
      <c r="D652" s="10"/>
      <c r="E652" s="10"/>
      <c r="F652" s="10"/>
      <c r="G652" s="10"/>
      <c r="H652" s="10"/>
      <c r="I652" s="10"/>
      <c r="J652" s="10"/>
      <c r="L652" s="10"/>
      <c r="M652" s="10"/>
      <c r="N652" s="23"/>
      <c r="O652" s="23"/>
      <c r="P652" s="28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</row>
    <row r="653" spans="1:49" s="2" customFormat="1" x14ac:dyDescent="0.2">
      <c r="A653" s="10"/>
      <c r="B653" s="10"/>
      <c r="C653" s="13"/>
      <c r="D653" s="10"/>
      <c r="E653" s="10"/>
      <c r="F653" s="10"/>
      <c r="G653" s="10"/>
      <c r="H653" s="10"/>
      <c r="I653" s="10"/>
      <c r="J653" s="10"/>
      <c r="L653" s="10"/>
      <c r="M653" s="10"/>
      <c r="N653" s="23"/>
      <c r="O653" s="23"/>
      <c r="P653" s="28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</row>
    <row r="654" spans="1:49" s="2" customFormat="1" x14ac:dyDescent="0.2">
      <c r="A654" s="10"/>
      <c r="B654" s="10"/>
      <c r="C654" s="13"/>
      <c r="D654" s="10"/>
      <c r="E654" s="10"/>
      <c r="F654" s="10"/>
      <c r="G654" s="10"/>
      <c r="H654" s="10"/>
      <c r="I654" s="10"/>
      <c r="J654" s="10"/>
      <c r="L654" s="10"/>
      <c r="M654" s="10"/>
      <c r="N654" s="23"/>
      <c r="O654" s="23"/>
      <c r="P654" s="28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</row>
    <row r="655" spans="1:49" s="2" customFormat="1" x14ac:dyDescent="0.2">
      <c r="A655" s="10"/>
      <c r="B655" s="10"/>
      <c r="C655" s="13"/>
      <c r="D655" s="10"/>
      <c r="E655" s="10"/>
      <c r="F655" s="10"/>
      <c r="G655" s="10"/>
      <c r="H655" s="10"/>
      <c r="I655" s="10"/>
      <c r="J655" s="10"/>
      <c r="L655" s="10"/>
      <c r="M655" s="10"/>
      <c r="N655" s="23"/>
      <c r="O655" s="23"/>
      <c r="P655" s="28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</row>
    <row r="656" spans="1:49" s="2" customFormat="1" x14ac:dyDescent="0.2">
      <c r="A656" s="10"/>
      <c r="B656" s="10"/>
      <c r="C656" s="13"/>
      <c r="D656" s="10"/>
      <c r="E656" s="10"/>
      <c r="F656" s="10"/>
      <c r="G656" s="10"/>
      <c r="H656" s="10"/>
      <c r="I656" s="10"/>
      <c r="J656" s="10"/>
      <c r="L656" s="10"/>
      <c r="M656" s="10"/>
      <c r="N656" s="23"/>
      <c r="O656" s="23"/>
      <c r="P656" s="28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</row>
    <row r="657" spans="1:49" s="2" customFormat="1" x14ac:dyDescent="0.2">
      <c r="A657" s="10"/>
      <c r="B657" s="10"/>
      <c r="C657" s="13"/>
      <c r="D657" s="10"/>
      <c r="E657" s="10"/>
      <c r="F657" s="10"/>
      <c r="G657" s="10"/>
      <c r="H657" s="10"/>
      <c r="I657" s="10"/>
      <c r="J657" s="10"/>
      <c r="L657" s="10"/>
      <c r="M657" s="10"/>
      <c r="N657" s="23"/>
      <c r="O657" s="23"/>
      <c r="P657" s="28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</row>
    <row r="658" spans="1:49" s="2" customFormat="1" x14ac:dyDescent="0.2">
      <c r="A658" s="10"/>
      <c r="B658" s="10"/>
      <c r="C658" s="13"/>
      <c r="D658" s="10"/>
      <c r="E658" s="10"/>
      <c r="F658" s="10"/>
      <c r="G658" s="10"/>
      <c r="H658" s="10"/>
      <c r="I658" s="10"/>
      <c r="J658" s="10"/>
      <c r="L658" s="10"/>
      <c r="M658" s="10"/>
      <c r="N658" s="23"/>
      <c r="O658" s="23"/>
      <c r="P658" s="28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</row>
    <row r="659" spans="1:49" s="2" customFormat="1" x14ac:dyDescent="0.2">
      <c r="A659" s="10"/>
      <c r="B659" s="10"/>
      <c r="C659" s="13"/>
      <c r="D659" s="10"/>
      <c r="E659" s="10"/>
      <c r="F659" s="10"/>
      <c r="G659" s="10"/>
      <c r="H659" s="10"/>
      <c r="I659" s="10"/>
      <c r="J659" s="10"/>
      <c r="L659" s="10"/>
      <c r="M659" s="10"/>
      <c r="N659" s="23"/>
      <c r="O659" s="23"/>
      <c r="P659" s="28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</row>
    <row r="660" spans="1:49" s="2" customFormat="1" x14ac:dyDescent="0.2">
      <c r="A660" s="10"/>
      <c r="B660" s="10"/>
      <c r="C660" s="13"/>
      <c r="D660" s="10"/>
      <c r="E660" s="10"/>
      <c r="F660" s="10"/>
      <c r="G660" s="10"/>
      <c r="H660" s="10"/>
      <c r="I660" s="10"/>
      <c r="J660" s="10"/>
      <c r="L660" s="10"/>
      <c r="M660" s="10"/>
      <c r="N660" s="23"/>
      <c r="O660" s="23"/>
      <c r="P660" s="28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</row>
    <row r="661" spans="1:49" s="2" customFormat="1" x14ac:dyDescent="0.2">
      <c r="A661" s="10"/>
      <c r="B661" s="10"/>
      <c r="C661" s="13"/>
      <c r="D661" s="10"/>
      <c r="E661" s="10"/>
      <c r="F661" s="10"/>
      <c r="G661" s="10"/>
      <c r="H661" s="10"/>
      <c r="I661" s="10"/>
      <c r="J661" s="10"/>
      <c r="L661" s="10"/>
      <c r="M661" s="10"/>
      <c r="N661" s="23"/>
      <c r="O661" s="23"/>
      <c r="P661" s="28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</row>
    <row r="662" spans="1:49" s="2" customFormat="1" x14ac:dyDescent="0.2">
      <c r="A662" s="10"/>
      <c r="B662" s="10"/>
      <c r="C662" s="13"/>
      <c r="D662" s="10"/>
      <c r="E662" s="10"/>
      <c r="F662" s="10"/>
      <c r="G662" s="10"/>
      <c r="H662" s="10"/>
      <c r="I662" s="10"/>
      <c r="J662" s="10"/>
      <c r="L662" s="10"/>
      <c r="M662" s="10"/>
      <c r="N662" s="23"/>
      <c r="O662" s="23"/>
      <c r="P662" s="28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</row>
    <row r="663" spans="1:49" s="2" customFormat="1" x14ac:dyDescent="0.2">
      <c r="A663" s="10"/>
      <c r="B663" s="10"/>
      <c r="C663" s="13"/>
      <c r="D663" s="10"/>
      <c r="E663" s="10"/>
      <c r="F663" s="10"/>
      <c r="G663" s="10"/>
      <c r="H663" s="10"/>
      <c r="I663" s="10"/>
      <c r="J663" s="10"/>
      <c r="L663" s="10"/>
      <c r="M663" s="10"/>
      <c r="N663" s="23"/>
      <c r="O663" s="23"/>
      <c r="P663" s="28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</row>
    <row r="664" spans="1:49" s="2" customFormat="1" x14ac:dyDescent="0.2">
      <c r="A664" s="10"/>
      <c r="B664" s="10"/>
      <c r="C664" s="13"/>
      <c r="D664" s="10"/>
      <c r="E664" s="10"/>
      <c r="F664" s="10"/>
      <c r="G664" s="10"/>
      <c r="H664" s="10"/>
      <c r="I664" s="10"/>
      <c r="J664" s="10"/>
      <c r="L664" s="10"/>
      <c r="M664" s="10"/>
      <c r="N664" s="23"/>
      <c r="O664" s="23"/>
      <c r="P664" s="28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</row>
    <row r="665" spans="1:49" s="2" customFormat="1" x14ac:dyDescent="0.2">
      <c r="A665" s="10"/>
      <c r="B665" s="10"/>
      <c r="C665" s="13"/>
      <c r="D665" s="10"/>
      <c r="E665" s="10"/>
      <c r="F665" s="10"/>
      <c r="G665" s="10"/>
      <c r="H665" s="10"/>
      <c r="I665" s="10"/>
      <c r="J665" s="10"/>
      <c r="L665" s="10"/>
      <c r="M665" s="10"/>
      <c r="N665" s="23"/>
      <c r="O665" s="23"/>
      <c r="P665" s="28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</row>
    <row r="666" spans="1:49" s="2" customFormat="1" x14ac:dyDescent="0.2">
      <c r="A666" s="10"/>
      <c r="B666" s="10"/>
      <c r="C666" s="13"/>
      <c r="D666" s="10"/>
      <c r="E666" s="10"/>
      <c r="F666" s="10"/>
      <c r="G666" s="10"/>
      <c r="H666" s="10"/>
      <c r="I666" s="10"/>
      <c r="J666" s="10"/>
      <c r="L666" s="10"/>
      <c r="M666" s="10"/>
      <c r="N666" s="23"/>
      <c r="O666" s="23"/>
      <c r="P666" s="28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</row>
    <row r="667" spans="1:49" s="2" customFormat="1" x14ac:dyDescent="0.2">
      <c r="A667" s="10"/>
      <c r="B667" s="10"/>
      <c r="C667" s="13"/>
      <c r="D667" s="10"/>
      <c r="E667" s="10"/>
      <c r="F667" s="10"/>
      <c r="G667" s="10"/>
      <c r="H667" s="10"/>
      <c r="I667" s="10"/>
      <c r="J667" s="10"/>
      <c r="L667" s="10"/>
      <c r="M667" s="10"/>
      <c r="N667" s="23"/>
      <c r="O667" s="23"/>
      <c r="P667" s="28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</row>
    <row r="668" spans="1:49" s="2" customFormat="1" x14ac:dyDescent="0.2">
      <c r="A668" s="10"/>
      <c r="B668" s="10"/>
      <c r="C668" s="13"/>
      <c r="D668" s="10"/>
      <c r="E668" s="10"/>
      <c r="F668" s="10"/>
      <c r="G668" s="10"/>
      <c r="H668" s="10"/>
      <c r="I668" s="10"/>
      <c r="J668" s="10"/>
      <c r="L668" s="10"/>
      <c r="M668" s="10"/>
      <c r="N668" s="23"/>
      <c r="O668" s="23"/>
      <c r="P668" s="28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</row>
    <row r="669" spans="1:49" s="2" customFormat="1" x14ac:dyDescent="0.2">
      <c r="A669" s="10"/>
      <c r="B669" s="10"/>
      <c r="C669" s="13"/>
      <c r="D669" s="10"/>
      <c r="E669" s="10"/>
      <c r="F669" s="10"/>
      <c r="G669" s="10"/>
      <c r="H669" s="10"/>
      <c r="I669" s="10"/>
      <c r="J669" s="10"/>
      <c r="L669" s="10"/>
      <c r="M669" s="10"/>
      <c r="N669" s="23"/>
      <c r="O669" s="23"/>
      <c r="P669" s="28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</row>
    <row r="670" spans="1:49" s="2" customFormat="1" x14ac:dyDescent="0.2">
      <c r="A670" s="10"/>
      <c r="B670" s="10"/>
      <c r="C670" s="13"/>
      <c r="D670" s="10"/>
      <c r="E670" s="10"/>
      <c r="F670" s="10"/>
      <c r="G670" s="10"/>
      <c r="H670" s="10"/>
      <c r="I670" s="10"/>
      <c r="J670" s="10"/>
      <c r="L670" s="10"/>
      <c r="M670" s="10"/>
      <c r="N670" s="23"/>
      <c r="O670" s="23"/>
      <c r="P670" s="28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</row>
    <row r="671" spans="1:49" s="2" customFormat="1" x14ac:dyDescent="0.2">
      <c r="A671" s="10"/>
      <c r="B671" s="10"/>
      <c r="C671" s="13"/>
      <c r="D671" s="10"/>
      <c r="E671" s="10"/>
      <c r="F671" s="10"/>
      <c r="G671" s="10"/>
      <c r="H671" s="10"/>
      <c r="I671" s="10"/>
      <c r="J671" s="10"/>
      <c r="L671" s="10"/>
      <c r="M671" s="10"/>
      <c r="N671" s="23"/>
      <c r="O671" s="23"/>
      <c r="P671" s="28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</row>
    <row r="672" spans="1:49" s="2" customFormat="1" x14ac:dyDescent="0.2">
      <c r="A672" s="10"/>
      <c r="B672" s="10"/>
      <c r="C672" s="13"/>
      <c r="D672" s="10"/>
      <c r="E672" s="10"/>
      <c r="F672" s="10"/>
      <c r="G672" s="10"/>
      <c r="H672" s="10"/>
      <c r="I672" s="10"/>
      <c r="J672" s="10"/>
      <c r="L672" s="10"/>
      <c r="M672" s="10"/>
      <c r="N672" s="23"/>
      <c r="O672" s="23"/>
      <c r="P672" s="28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</row>
    <row r="673" spans="1:49" s="2" customFormat="1" x14ac:dyDescent="0.2">
      <c r="A673" s="10"/>
      <c r="B673" s="10"/>
      <c r="C673" s="13"/>
      <c r="D673" s="10"/>
      <c r="E673" s="10"/>
      <c r="F673" s="10"/>
      <c r="G673" s="10"/>
      <c r="H673" s="10"/>
      <c r="I673" s="10"/>
      <c r="J673" s="10"/>
      <c r="L673" s="10"/>
      <c r="M673" s="10"/>
      <c r="N673" s="23"/>
      <c r="O673" s="23"/>
      <c r="P673" s="28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</row>
    <row r="674" spans="1:49" s="2" customFormat="1" x14ac:dyDescent="0.2">
      <c r="A674" s="10"/>
      <c r="B674" s="10"/>
      <c r="C674" s="13"/>
      <c r="D674" s="10"/>
      <c r="E674" s="10"/>
      <c r="F674" s="10"/>
      <c r="G674" s="10"/>
      <c r="H674" s="10"/>
      <c r="I674" s="10"/>
      <c r="J674" s="10"/>
      <c r="L674" s="10"/>
      <c r="M674" s="10"/>
      <c r="N674" s="23"/>
      <c r="O674" s="23"/>
      <c r="P674" s="28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</row>
    <row r="675" spans="1:49" s="2" customFormat="1" x14ac:dyDescent="0.2">
      <c r="A675" s="10"/>
      <c r="B675" s="10"/>
      <c r="C675" s="13"/>
      <c r="D675" s="10"/>
      <c r="E675" s="10"/>
      <c r="F675" s="10"/>
      <c r="G675" s="10"/>
      <c r="H675" s="10"/>
      <c r="I675" s="10"/>
      <c r="J675" s="10"/>
      <c r="L675" s="10"/>
      <c r="M675" s="10"/>
      <c r="N675" s="23"/>
      <c r="O675" s="23"/>
      <c r="P675" s="28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</row>
    <row r="676" spans="1:49" s="2" customFormat="1" x14ac:dyDescent="0.2">
      <c r="A676" s="10"/>
      <c r="B676" s="10"/>
      <c r="C676" s="13"/>
      <c r="D676" s="10"/>
      <c r="E676" s="10"/>
      <c r="F676" s="10"/>
      <c r="G676" s="10"/>
      <c r="H676" s="10"/>
      <c r="I676" s="10"/>
      <c r="J676" s="10"/>
      <c r="L676" s="10"/>
      <c r="M676" s="10"/>
      <c r="N676" s="23"/>
      <c r="O676" s="23"/>
      <c r="P676" s="28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</row>
    <row r="677" spans="1:49" s="2" customFormat="1" x14ac:dyDescent="0.2">
      <c r="A677" s="10"/>
      <c r="B677" s="10"/>
      <c r="C677" s="13"/>
      <c r="D677" s="10"/>
      <c r="E677" s="10"/>
      <c r="F677" s="10"/>
      <c r="G677" s="10"/>
      <c r="H677" s="10"/>
      <c r="I677" s="10"/>
      <c r="J677" s="10"/>
      <c r="L677" s="10"/>
      <c r="M677" s="10"/>
      <c r="N677" s="23"/>
      <c r="O677" s="23"/>
      <c r="P677" s="28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</row>
    <row r="678" spans="1:49" s="2" customFormat="1" x14ac:dyDescent="0.2">
      <c r="A678" s="10"/>
      <c r="B678" s="10"/>
      <c r="C678" s="13"/>
      <c r="D678" s="10"/>
      <c r="E678" s="10"/>
      <c r="F678" s="10"/>
      <c r="G678" s="10"/>
      <c r="H678" s="10"/>
      <c r="I678" s="10"/>
      <c r="J678" s="10"/>
      <c r="L678" s="10"/>
      <c r="M678" s="10"/>
      <c r="N678" s="23"/>
      <c r="O678" s="23"/>
      <c r="P678" s="28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</row>
    <row r="679" spans="1:49" s="2" customFormat="1" x14ac:dyDescent="0.2">
      <c r="A679" s="10"/>
      <c r="B679" s="10"/>
      <c r="C679" s="13"/>
      <c r="D679" s="10"/>
      <c r="E679" s="10"/>
      <c r="F679" s="10"/>
      <c r="G679" s="10"/>
      <c r="H679" s="10"/>
      <c r="I679" s="10"/>
      <c r="J679" s="10"/>
      <c r="L679" s="10"/>
      <c r="M679" s="10"/>
      <c r="N679" s="23"/>
      <c r="O679" s="23"/>
      <c r="P679" s="28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</row>
    <row r="680" spans="1:49" s="2" customFormat="1" x14ac:dyDescent="0.2">
      <c r="A680" s="10"/>
      <c r="B680" s="10"/>
      <c r="C680" s="13"/>
      <c r="D680" s="10"/>
      <c r="E680" s="10"/>
      <c r="F680" s="10"/>
      <c r="G680" s="10"/>
      <c r="H680" s="10"/>
      <c r="I680" s="10"/>
      <c r="J680" s="10"/>
      <c r="L680" s="10"/>
      <c r="M680" s="10"/>
      <c r="N680" s="23"/>
      <c r="O680" s="23"/>
      <c r="P680" s="28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</row>
    <row r="681" spans="1:49" s="2" customFormat="1" x14ac:dyDescent="0.2">
      <c r="A681" s="10"/>
      <c r="B681" s="10"/>
      <c r="C681" s="13"/>
      <c r="D681" s="10"/>
      <c r="E681" s="10"/>
      <c r="F681" s="10"/>
      <c r="G681" s="10"/>
      <c r="H681" s="10"/>
      <c r="I681" s="10"/>
      <c r="J681" s="10"/>
      <c r="L681" s="10"/>
      <c r="M681" s="10"/>
      <c r="N681" s="23"/>
      <c r="O681" s="23"/>
      <c r="P681" s="28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</row>
    <row r="682" spans="1:49" s="2" customFormat="1" x14ac:dyDescent="0.2">
      <c r="A682" s="10"/>
      <c r="B682" s="10"/>
      <c r="C682" s="13"/>
      <c r="D682" s="10"/>
      <c r="E682" s="10"/>
      <c r="F682" s="10"/>
      <c r="G682" s="10"/>
      <c r="H682" s="10"/>
      <c r="I682" s="10"/>
      <c r="J682" s="10"/>
      <c r="L682" s="10"/>
      <c r="M682" s="10"/>
      <c r="N682" s="23"/>
      <c r="O682" s="23"/>
      <c r="P682" s="28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</row>
    <row r="683" spans="1:49" s="2" customFormat="1" x14ac:dyDescent="0.2">
      <c r="A683" s="10"/>
      <c r="B683" s="10"/>
      <c r="C683" s="13"/>
      <c r="D683" s="10"/>
      <c r="E683" s="10"/>
      <c r="F683" s="10"/>
      <c r="G683" s="10"/>
      <c r="H683" s="10"/>
      <c r="I683" s="10"/>
      <c r="J683" s="10"/>
      <c r="L683" s="10"/>
      <c r="M683" s="10"/>
      <c r="N683" s="23"/>
      <c r="O683" s="23"/>
      <c r="P683" s="28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</row>
    <row r="684" spans="1:49" s="2" customFormat="1" x14ac:dyDescent="0.2">
      <c r="A684" s="10"/>
      <c r="B684" s="10"/>
      <c r="C684" s="13"/>
      <c r="D684" s="10"/>
      <c r="E684" s="10"/>
      <c r="F684" s="10"/>
      <c r="G684" s="10"/>
      <c r="H684" s="10"/>
      <c r="I684" s="10"/>
      <c r="J684" s="10"/>
      <c r="L684" s="10"/>
      <c r="M684" s="10"/>
      <c r="N684" s="23"/>
      <c r="O684" s="23"/>
      <c r="P684" s="28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</row>
    <row r="685" spans="1:49" s="2" customFormat="1" x14ac:dyDescent="0.2">
      <c r="A685" s="10"/>
      <c r="B685" s="10"/>
      <c r="C685" s="13"/>
      <c r="D685" s="10"/>
      <c r="E685" s="10"/>
      <c r="F685" s="10"/>
      <c r="G685" s="10"/>
      <c r="H685" s="10"/>
      <c r="I685" s="10"/>
      <c r="J685" s="10"/>
      <c r="L685" s="10"/>
      <c r="M685" s="10"/>
      <c r="N685" s="23"/>
      <c r="O685" s="23"/>
      <c r="P685" s="28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</row>
    <row r="686" spans="1:49" s="2" customFormat="1" x14ac:dyDescent="0.2">
      <c r="A686" s="10"/>
      <c r="B686" s="10"/>
      <c r="C686" s="13"/>
      <c r="D686" s="10"/>
      <c r="E686" s="10"/>
      <c r="F686" s="10"/>
      <c r="G686" s="10"/>
      <c r="H686" s="10"/>
      <c r="I686" s="10"/>
      <c r="J686" s="10"/>
      <c r="L686" s="10"/>
      <c r="M686" s="10"/>
      <c r="N686" s="23"/>
      <c r="O686" s="23"/>
      <c r="P686" s="28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</row>
    <row r="687" spans="1:49" s="2" customFormat="1" x14ac:dyDescent="0.2">
      <c r="A687" s="10"/>
      <c r="B687" s="10"/>
      <c r="C687" s="13"/>
      <c r="D687" s="10"/>
      <c r="E687" s="10"/>
      <c r="F687" s="10"/>
      <c r="G687" s="10"/>
      <c r="H687" s="10"/>
      <c r="I687" s="10"/>
      <c r="J687" s="10"/>
      <c r="L687" s="10"/>
      <c r="M687" s="10"/>
      <c r="N687" s="23"/>
      <c r="O687" s="23"/>
      <c r="P687" s="28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</row>
    <row r="688" spans="1:49" s="2" customFormat="1" x14ac:dyDescent="0.2">
      <c r="A688" s="10"/>
      <c r="B688" s="10"/>
      <c r="C688" s="13"/>
      <c r="D688" s="10"/>
      <c r="E688" s="10"/>
      <c r="F688" s="10"/>
      <c r="G688" s="10"/>
      <c r="H688" s="10"/>
      <c r="I688" s="10"/>
      <c r="J688" s="10"/>
      <c r="L688" s="10"/>
      <c r="M688" s="10"/>
      <c r="N688" s="23"/>
      <c r="O688" s="23"/>
      <c r="P688" s="28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</row>
    <row r="689" spans="1:49" s="2" customFormat="1" x14ac:dyDescent="0.2">
      <c r="A689" s="10"/>
      <c r="B689" s="10"/>
      <c r="C689" s="13"/>
      <c r="D689" s="10"/>
      <c r="E689" s="10"/>
      <c r="F689" s="10"/>
      <c r="G689" s="10"/>
      <c r="H689" s="10"/>
      <c r="I689" s="10"/>
      <c r="J689" s="10"/>
      <c r="L689" s="10"/>
      <c r="M689" s="10"/>
      <c r="N689" s="23"/>
      <c r="O689" s="23"/>
      <c r="P689" s="28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</row>
    <row r="690" spans="1:49" s="2" customFormat="1" x14ac:dyDescent="0.2">
      <c r="A690" s="10"/>
      <c r="B690" s="10"/>
      <c r="C690" s="13"/>
      <c r="D690" s="10"/>
      <c r="E690" s="10"/>
      <c r="F690" s="10"/>
      <c r="G690" s="10"/>
      <c r="H690" s="10"/>
      <c r="I690" s="10"/>
      <c r="J690" s="10"/>
      <c r="L690" s="10"/>
      <c r="M690" s="10"/>
      <c r="N690" s="23"/>
      <c r="O690" s="23"/>
      <c r="P690" s="28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</row>
    <row r="691" spans="1:49" s="2" customFormat="1" x14ac:dyDescent="0.2">
      <c r="A691" s="10"/>
      <c r="B691" s="10"/>
      <c r="C691" s="13"/>
      <c r="D691" s="10"/>
      <c r="E691" s="10"/>
      <c r="F691" s="10"/>
      <c r="G691" s="10"/>
      <c r="H691" s="10"/>
      <c r="I691" s="10"/>
      <c r="J691" s="10"/>
      <c r="L691" s="10"/>
      <c r="M691" s="10"/>
      <c r="N691" s="23"/>
      <c r="O691" s="23"/>
      <c r="P691" s="28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</row>
    <row r="692" spans="1:49" s="2" customFormat="1" x14ac:dyDescent="0.2">
      <c r="A692" s="10"/>
      <c r="B692" s="10"/>
      <c r="C692" s="13"/>
      <c r="D692" s="10"/>
      <c r="E692" s="10"/>
      <c r="F692" s="10"/>
      <c r="G692" s="10"/>
      <c r="H692" s="10"/>
      <c r="I692" s="10"/>
      <c r="J692" s="10"/>
      <c r="L692" s="10"/>
      <c r="M692" s="10"/>
      <c r="N692" s="23"/>
      <c r="O692" s="23"/>
      <c r="P692" s="28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</row>
    <row r="693" spans="1:49" s="2" customFormat="1" x14ac:dyDescent="0.2">
      <c r="A693" s="10"/>
      <c r="B693" s="10"/>
      <c r="C693" s="13"/>
      <c r="D693" s="10"/>
      <c r="E693" s="10"/>
      <c r="F693" s="10"/>
      <c r="G693" s="10"/>
      <c r="H693" s="10"/>
      <c r="I693" s="10"/>
      <c r="J693" s="10"/>
      <c r="L693" s="10"/>
      <c r="M693" s="10"/>
      <c r="N693" s="23"/>
      <c r="O693" s="23"/>
      <c r="P693" s="28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</row>
    <row r="694" spans="1:49" s="2" customFormat="1" x14ac:dyDescent="0.2">
      <c r="A694" s="10"/>
      <c r="B694" s="10"/>
      <c r="C694" s="13"/>
      <c r="D694" s="10"/>
      <c r="E694" s="10"/>
      <c r="F694" s="10"/>
      <c r="G694" s="10"/>
      <c r="H694" s="10"/>
      <c r="I694" s="10"/>
      <c r="J694" s="10"/>
      <c r="L694" s="10"/>
      <c r="M694" s="10"/>
      <c r="N694" s="23"/>
      <c r="O694" s="23"/>
      <c r="P694" s="28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</row>
    <row r="695" spans="1:49" s="2" customFormat="1" x14ac:dyDescent="0.2">
      <c r="A695" s="10"/>
      <c r="B695" s="10"/>
      <c r="C695" s="13"/>
      <c r="D695" s="10"/>
      <c r="E695" s="10"/>
      <c r="F695" s="10"/>
      <c r="G695" s="10"/>
      <c r="H695" s="10"/>
      <c r="I695" s="10"/>
      <c r="J695" s="10"/>
      <c r="L695" s="10"/>
      <c r="M695" s="10"/>
      <c r="N695" s="23"/>
      <c r="O695" s="23"/>
      <c r="P695" s="28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</row>
    <row r="696" spans="1:49" s="2" customFormat="1" x14ac:dyDescent="0.2">
      <c r="A696" s="10"/>
      <c r="B696" s="10"/>
      <c r="C696" s="13"/>
      <c r="D696" s="10"/>
      <c r="E696" s="10"/>
      <c r="F696" s="10"/>
      <c r="G696" s="10"/>
      <c r="H696" s="10"/>
      <c r="I696" s="10"/>
      <c r="J696" s="10"/>
      <c r="L696" s="10"/>
      <c r="M696" s="10"/>
      <c r="N696" s="23"/>
      <c r="O696" s="23"/>
      <c r="P696" s="28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</row>
    <row r="697" spans="1:49" s="2" customFormat="1" x14ac:dyDescent="0.2">
      <c r="A697" s="10"/>
      <c r="B697" s="10"/>
      <c r="C697" s="13"/>
      <c r="D697" s="10"/>
      <c r="E697" s="10"/>
      <c r="F697" s="10"/>
      <c r="G697" s="10"/>
      <c r="H697" s="10"/>
      <c r="I697" s="10"/>
      <c r="J697" s="10"/>
      <c r="L697" s="10"/>
      <c r="M697" s="10"/>
      <c r="N697" s="23"/>
      <c r="O697" s="23"/>
      <c r="P697" s="28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</row>
    <row r="698" spans="1:49" s="2" customFormat="1" x14ac:dyDescent="0.2">
      <c r="A698" s="10"/>
      <c r="B698" s="10"/>
      <c r="C698" s="13"/>
      <c r="D698" s="10"/>
      <c r="E698" s="10"/>
      <c r="F698" s="10"/>
      <c r="G698" s="10"/>
      <c r="H698" s="10"/>
      <c r="I698" s="10"/>
      <c r="J698" s="10"/>
      <c r="L698" s="10"/>
      <c r="M698" s="10"/>
      <c r="N698" s="23"/>
      <c r="O698" s="23"/>
      <c r="P698" s="28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</row>
    <row r="699" spans="1:49" s="2" customFormat="1" x14ac:dyDescent="0.2">
      <c r="A699" s="10"/>
      <c r="B699" s="10"/>
      <c r="C699" s="13"/>
      <c r="D699" s="10"/>
      <c r="E699" s="10"/>
      <c r="F699" s="10"/>
      <c r="G699" s="10"/>
      <c r="H699" s="10"/>
      <c r="I699" s="10"/>
      <c r="J699" s="10"/>
      <c r="L699" s="10"/>
      <c r="M699" s="10"/>
      <c r="N699" s="23"/>
      <c r="O699" s="23"/>
      <c r="P699" s="28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</row>
    <row r="700" spans="1:49" s="2" customFormat="1" x14ac:dyDescent="0.2">
      <c r="A700" s="10"/>
      <c r="B700" s="10"/>
      <c r="C700" s="13"/>
      <c r="D700" s="10"/>
      <c r="E700" s="10"/>
      <c r="F700" s="10"/>
      <c r="G700" s="10"/>
      <c r="H700" s="10"/>
      <c r="I700" s="10"/>
      <c r="J700" s="10"/>
      <c r="L700" s="10"/>
      <c r="M700" s="10"/>
      <c r="N700" s="23"/>
      <c r="O700" s="23"/>
      <c r="P700" s="28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</row>
    <row r="701" spans="1:49" s="2" customFormat="1" x14ac:dyDescent="0.2">
      <c r="A701" s="10"/>
      <c r="B701" s="10"/>
      <c r="C701" s="13"/>
      <c r="D701" s="10"/>
      <c r="E701" s="10"/>
      <c r="F701" s="10"/>
      <c r="G701" s="10"/>
      <c r="H701" s="10"/>
      <c r="I701" s="10"/>
      <c r="J701" s="10"/>
      <c r="L701" s="10"/>
      <c r="M701" s="10"/>
      <c r="N701" s="23"/>
      <c r="O701" s="23"/>
      <c r="P701" s="28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</row>
    <row r="702" spans="1:49" s="2" customFormat="1" x14ac:dyDescent="0.2">
      <c r="A702" s="10"/>
      <c r="B702" s="10"/>
      <c r="C702" s="13"/>
      <c r="D702" s="10"/>
      <c r="E702" s="10"/>
      <c r="F702" s="10"/>
      <c r="G702" s="10"/>
      <c r="H702" s="10"/>
      <c r="I702" s="10"/>
      <c r="J702" s="10"/>
      <c r="L702" s="10"/>
      <c r="M702" s="10"/>
      <c r="N702" s="23"/>
      <c r="O702" s="23"/>
      <c r="P702" s="28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</row>
    <row r="703" spans="1:49" s="2" customFormat="1" x14ac:dyDescent="0.2">
      <c r="A703" s="10"/>
      <c r="B703" s="10"/>
      <c r="C703" s="13"/>
      <c r="D703" s="10"/>
      <c r="E703" s="10"/>
      <c r="F703" s="10"/>
      <c r="G703" s="10"/>
      <c r="H703" s="10"/>
      <c r="I703" s="10"/>
      <c r="J703" s="10"/>
      <c r="L703" s="10"/>
      <c r="M703" s="10"/>
      <c r="N703" s="23"/>
      <c r="O703" s="23"/>
      <c r="P703" s="28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</row>
    <row r="704" spans="1:49" s="2" customFormat="1" x14ac:dyDescent="0.2">
      <c r="A704" s="10"/>
      <c r="B704" s="10"/>
      <c r="C704" s="13"/>
      <c r="D704" s="10"/>
      <c r="E704" s="10"/>
      <c r="F704" s="10"/>
      <c r="G704" s="10"/>
      <c r="H704" s="10"/>
      <c r="I704" s="10"/>
      <c r="J704" s="10"/>
      <c r="L704" s="10"/>
      <c r="M704" s="10"/>
      <c r="N704" s="23"/>
      <c r="O704" s="23"/>
      <c r="P704" s="28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</row>
    <row r="705" spans="1:49" s="2" customFormat="1" x14ac:dyDescent="0.2">
      <c r="A705" s="10"/>
      <c r="B705" s="10"/>
      <c r="C705" s="13"/>
      <c r="D705" s="10"/>
      <c r="E705" s="10"/>
      <c r="F705" s="10"/>
      <c r="G705" s="10"/>
      <c r="H705" s="10"/>
      <c r="I705" s="10"/>
      <c r="J705" s="10"/>
      <c r="L705" s="10"/>
      <c r="M705" s="10"/>
      <c r="N705" s="23"/>
      <c r="O705" s="23"/>
      <c r="P705" s="28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</row>
    <row r="706" spans="1:49" s="2" customFormat="1" x14ac:dyDescent="0.2">
      <c r="A706" s="10"/>
      <c r="B706" s="10"/>
      <c r="C706" s="13"/>
      <c r="D706" s="10"/>
      <c r="E706" s="10"/>
      <c r="F706" s="10"/>
      <c r="G706" s="10"/>
      <c r="H706" s="10"/>
      <c r="I706" s="10"/>
      <c r="J706" s="10"/>
      <c r="L706" s="10"/>
      <c r="M706" s="10"/>
      <c r="N706" s="23"/>
      <c r="O706" s="23"/>
      <c r="P706" s="28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</row>
    <row r="707" spans="1:49" s="2" customFormat="1" x14ac:dyDescent="0.2">
      <c r="A707" s="10"/>
      <c r="B707" s="10"/>
      <c r="C707" s="13"/>
      <c r="D707" s="10"/>
      <c r="E707" s="10"/>
      <c r="F707" s="10"/>
      <c r="G707" s="10"/>
      <c r="H707" s="10"/>
      <c r="I707" s="10"/>
      <c r="J707" s="10"/>
      <c r="L707" s="10"/>
      <c r="M707" s="10"/>
      <c r="N707" s="23"/>
      <c r="O707" s="23"/>
      <c r="P707" s="28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</row>
    <row r="708" spans="1:49" s="2" customFormat="1" x14ac:dyDescent="0.2">
      <c r="A708" s="10"/>
      <c r="B708" s="10"/>
      <c r="C708" s="13"/>
      <c r="D708" s="10"/>
      <c r="E708" s="10"/>
      <c r="F708" s="10"/>
      <c r="G708" s="10"/>
      <c r="H708" s="10"/>
      <c r="I708" s="10"/>
      <c r="J708" s="10"/>
      <c r="L708" s="10"/>
      <c r="M708" s="10"/>
      <c r="N708" s="23"/>
      <c r="O708" s="23"/>
      <c r="P708" s="28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</row>
    <row r="709" spans="1:49" s="2" customFormat="1" x14ac:dyDescent="0.2">
      <c r="A709" s="10"/>
      <c r="B709" s="10"/>
      <c r="C709" s="13"/>
      <c r="D709" s="10"/>
      <c r="E709" s="10"/>
      <c r="F709" s="10"/>
      <c r="G709" s="10"/>
      <c r="H709" s="10"/>
      <c r="I709" s="10"/>
      <c r="J709" s="10"/>
      <c r="L709" s="10"/>
      <c r="M709" s="10"/>
      <c r="N709" s="23"/>
      <c r="O709" s="23"/>
      <c r="P709" s="28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</row>
    <row r="710" spans="1:49" s="2" customFormat="1" x14ac:dyDescent="0.2">
      <c r="A710" s="10"/>
      <c r="B710" s="10"/>
      <c r="C710" s="13"/>
      <c r="D710" s="10"/>
      <c r="E710" s="10"/>
      <c r="F710" s="10"/>
      <c r="G710" s="10"/>
      <c r="H710" s="10"/>
      <c r="I710" s="10"/>
      <c r="J710" s="10"/>
      <c r="L710" s="10"/>
      <c r="M710" s="10"/>
      <c r="N710" s="23"/>
      <c r="O710" s="23"/>
      <c r="P710" s="28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</row>
    <row r="711" spans="1:49" s="2" customFormat="1" x14ac:dyDescent="0.2">
      <c r="A711" s="10"/>
      <c r="B711" s="10"/>
      <c r="C711" s="13"/>
      <c r="D711" s="10"/>
      <c r="E711" s="10"/>
      <c r="F711" s="10"/>
      <c r="G711" s="10"/>
      <c r="H711" s="10"/>
      <c r="I711" s="10"/>
      <c r="J711" s="10"/>
      <c r="L711" s="10"/>
      <c r="M711" s="10"/>
      <c r="N711" s="23"/>
      <c r="O711" s="23"/>
      <c r="P711" s="28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</row>
    <row r="712" spans="1:49" s="2" customFormat="1" x14ac:dyDescent="0.2">
      <c r="A712" s="10"/>
      <c r="B712" s="10"/>
      <c r="C712" s="13"/>
      <c r="D712" s="10"/>
      <c r="E712" s="10"/>
      <c r="F712" s="10"/>
      <c r="G712" s="10"/>
      <c r="H712" s="10"/>
      <c r="I712" s="10"/>
      <c r="J712" s="10"/>
      <c r="L712" s="10"/>
      <c r="M712" s="10"/>
      <c r="N712" s="23"/>
      <c r="O712" s="23"/>
      <c r="P712" s="28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</row>
    <row r="713" spans="1:49" s="2" customFormat="1" x14ac:dyDescent="0.2">
      <c r="A713" s="10"/>
      <c r="B713" s="10"/>
      <c r="C713" s="13"/>
      <c r="D713" s="10"/>
      <c r="E713" s="10"/>
      <c r="F713" s="10"/>
      <c r="G713" s="10"/>
      <c r="H713" s="10"/>
      <c r="I713" s="10"/>
      <c r="J713" s="10"/>
      <c r="L713" s="10"/>
      <c r="M713" s="10"/>
      <c r="N713" s="23"/>
      <c r="O713" s="23"/>
      <c r="P713" s="28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</row>
    <row r="714" spans="1:49" s="2" customFormat="1" x14ac:dyDescent="0.2">
      <c r="A714" s="10"/>
      <c r="B714" s="10"/>
      <c r="C714" s="13"/>
      <c r="D714" s="10"/>
      <c r="E714" s="10"/>
      <c r="F714" s="10"/>
      <c r="G714" s="10"/>
      <c r="H714" s="10"/>
      <c r="I714" s="10"/>
      <c r="J714" s="10"/>
      <c r="L714" s="10"/>
      <c r="M714" s="10"/>
      <c r="N714" s="23"/>
      <c r="O714" s="23"/>
      <c r="P714" s="28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</row>
    <row r="715" spans="1:49" s="2" customFormat="1" x14ac:dyDescent="0.2">
      <c r="A715" s="10"/>
      <c r="B715" s="10"/>
      <c r="C715" s="13"/>
      <c r="D715" s="10"/>
      <c r="E715" s="10"/>
      <c r="F715" s="10"/>
      <c r="G715" s="10"/>
      <c r="H715" s="10"/>
      <c r="I715" s="10"/>
      <c r="J715" s="10"/>
      <c r="L715" s="10"/>
      <c r="M715" s="10"/>
      <c r="N715" s="23"/>
      <c r="O715" s="23"/>
      <c r="P715" s="28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</row>
    <row r="716" spans="1:49" s="2" customFormat="1" x14ac:dyDescent="0.2">
      <c r="A716" s="10"/>
      <c r="B716" s="10"/>
      <c r="C716" s="13"/>
      <c r="D716" s="10"/>
      <c r="E716" s="10"/>
      <c r="F716" s="10"/>
      <c r="G716" s="10"/>
      <c r="H716" s="10"/>
      <c r="I716" s="10"/>
      <c r="J716" s="10"/>
      <c r="L716" s="10"/>
      <c r="M716" s="10"/>
      <c r="N716" s="23"/>
      <c r="O716" s="23"/>
      <c r="P716" s="28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</row>
    <row r="717" spans="1:49" s="2" customFormat="1" x14ac:dyDescent="0.2">
      <c r="A717" s="10"/>
      <c r="B717" s="10"/>
      <c r="C717" s="13"/>
      <c r="D717" s="10"/>
      <c r="E717" s="10"/>
      <c r="F717" s="10"/>
      <c r="G717" s="10"/>
      <c r="H717" s="10"/>
      <c r="I717" s="10"/>
      <c r="J717" s="10"/>
      <c r="L717" s="10"/>
      <c r="M717" s="10"/>
      <c r="N717" s="23"/>
      <c r="O717" s="23"/>
      <c r="P717" s="28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</row>
    <row r="718" spans="1:49" s="2" customFormat="1" x14ac:dyDescent="0.2">
      <c r="A718" s="10"/>
      <c r="B718" s="10"/>
      <c r="C718" s="13"/>
      <c r="D718" s="10"/>
      <c r="E718" s="10"/>
      <c r="F718" s="10"/>
      <c r="G718" s="10"/>
      <c r="H718" s="10"/>
      <c r="I718" s="10"/>
      <c r="J718" s="10"/>
      <c r="L718" s="10"/>
      <c r="M718" s="10"/>
      <c r="N718" s="23"/>
      <c r="O718" s="23"/>
      <c r="P718" s="28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</row>
    <row r="719" spans="1:49" s="2" customFormat="1" x14ac:dyDescent="0.2">
      <c r="A719" s="10"/>
      <c r="B719" s="10"/>
      <c r="C719" s="13"/>
      <c r="D719" s="10"/>
      <c r="E719" s="10"/>
      <c r="F719" s="10"/>
      <c r="G719" s="10"/>
      <c r="H719" s="10"/>
      <c r="I719" s="10"/>
      <c r="J719" s="10"/>
      <c r="L719" s="10"/>
      <c r="M719" s="10"/>
      <c r="N719" s="23"/>
      <c r="O719" s="23"/>
      <c r="P719" s="28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</row>
    <row r="720" spans="1:49" s="2" customFormat="1" x14ac:dyDescent="0.2">
      <c r="A720" s="10"/>
      <c r="B720" s="10"/>
      <c r="C720" s="13"/>
      <c r="D720" s="10"/>
      <c r="E720" s="10"/>
      <c r="F720" s="10"/>
      <c r="G720" s="10"/>
      <c r="H720" s="10"/>
      <c r="I720" s="10"/>
      <c r="J720" s="10"/>
      <c r="L720" s="10"/>
      <c r="M720" s="10"/>
      <c r="N720" s="23"/>
      <c r="O720" s="23"/>
      <c r="P720" s="28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</row>
    <row r="721" spans="1:49" s="2" customFormat="1" x14ac:dyDescent="0.2">
      <c r="A721" s="10"/>
      <c r="B721" s="10"/>
      <c r="C721" s="13"/>
      <c r="D721" s="10"/>
      <c r="E721" s="10"/>
      <c r="F721" s="10"/>
      <c r="G721" s="10"/>
      <c r="H721" s="10"/>
      <c r="I721" s="10"/>
      <c r="J721" s="10"/>
      <c r="L721" s="10"/>
      <c r="M721" s="10"/>
      <c r="N721" s="23"/>
      <c r="O721" s="23"/>
      <c r="P721" s="28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</row>
    <row r="722" spans="1:49" s="2" customFormat="1" x14ac:dyDescent="0.2">
      <c r="A722" s="10"/>
      <c r="B722" s="10"/>
      <c r="C722" s="13"/>
      <c r="D722" s="10"/>
      <c r="E722" s="10"/>
      <c r="F722" s="10"/>
      <c r="G722" s="10"/>
      <c r="H722" s="10"/>
      <c r="I722" s="10"/>
      <c r="J722" s="10"/>
      <c r="L722" s="10"/>
      <c r="M722" s="10"/>
      <c r="N722" s="23"/>
      <c r="O722" s="23"/>
      <c r="P722" s="28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</row>
    <row r="723" spans="1:49" s="2" customFormat="1" x14ac:dyDescent="0.2">
      <c r="A723" s="10"/>
      <c r="B723" s="10"/>
      <c r="C723" s="13"/>
      <c r="D723" s="10"/>
      <c r="E723" s="10"/>
      <c r="F723" s="10"/>
      <c r="G723" s="10"/>
      <c r="H723" s="10"/>
      <c r="I723" s="10"/>
      <c r="J723" s="10"/>
      <c r="L723" s="10"/>
      <c r="M723" s="10"/>
      <c r="N723" s="23"/>
      <c r="O723" s="23"/>
      <c r="P723" s="28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</row>
    <row r="724" spans="1:49" s="2" customFormat="1" x14ac:dyDescent="0.2">
      <c r="A724" s="10"/>
      <c r="B724" s="10"/>
      <c r="C724" s="13"/>
      <c r="D724" s="10"/>
      <c r="E724" s="10"/>
      <c r="F724" s="10"/>
      <c r="G724" s="10"/>
      <c r="H724" s="10"/>
      <c r="I724" s="10"/>
      <c r="J724" s="10"/>
      <c r="L724" s="10"/>
      <c r="M724" s="10"/>
      <c r="N724" s="23"/>
      <c r="O724" s="23"/>
      <c r="P724" s="28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</row>
    <row r="725" spans="1:49" s="2" customFormat="1" x14ac:dyDescent="0.2">
      <c r="A725" s="10"/>
      <c r="B725" s="10"/>
      <c r="C725" s="13"/>
      <c r="D725" s="10"/>
      <c r="E725" s="10"/>
      <c r="F725" s="10"/>
      <c r="G725" s="10"/>
      <c r="H725" s="10"/>
      <c r="I725" s="10"/>
      <c r="J725" s="10"/>
      <c r="L725" s="10"/>
      <c r="M725" s="10"/>
      <c r="N725" s="23"/>
      <c r="O725" s="23"/>
      <c r="P725" s="28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</row>
    <row r="726" spans="1:49" s="2" customFormat="1" x14ac:dyDescent="0.2">
      <c r="A726" s="10"/>
      <c r="B726" s="10"/>
      <c r="C726" s="13"/>
      <c r="D726" s="10"/>
      <c r="E726" s="10"/>
      <c r="F726" s="10"/>
      <c r="G726" s="10"/>
      <c r="H726" s="10"/>
      <c r="I726" s="10"/>
      <c r="J726" s="10"/>
      <c r="L726" s="10"/>
      <c r="M726" s="10"/>
      <c r="N726" s="23"/>
      <c r="O726" s="23"/>
      <c r="P726" s="28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</row>
    <row r="727" spans="1:49" s="2" customFormat="1" x14ac:dyDescent="0.2">
      <c r="A727" s="10"/>
      <c r="B727" s="10"/>
      <c r="C727" s="13"/>
      <c r="D727" s="10"/>
      <c r="E727" s="10"/>
      <c r="F727" s="10"/>
      <c r="G727" s="10"/>
      <c r="H727" s="10"/>
      <c r="I727" s="10"/>
      <c r="J727" s="10"/>
      <c r="L727" s="10"/>
      <c r="M727" s="10"/>
      <c r="N727" s="23"/>
      <c r="O727" s="23"/>
      <c r="P727" s="28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</row>
    <row r="728" spans="1:49" s="2" customFormat="1" x14ac:dyDescent="0.2">
      <c r="A728" s="10"/>
      <c r="B728" s="10"/>
      <c r="C728" s="13"/>
      <c r="D728" s="10"/>
      <c r="E728" s="10"/>
      <c r="F728" s="10"/>
      <c r="G728" s="10"/>
      <c r="H728" s="10"/>
      <c r="I728" s="10"/>
      <c r="J728" s="10"/>
      <c r="L728" s="10"/>
      <c r="M728" s="10"/>
      <c r="N728" s="23"/>
      <c r="O728" s="23"/>
      <c r="P728" s="28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</row>
    <row r="729" spans="1:49" s="2" customFormat="1" x14ac:dyDescent="0.2">
      <c r="A729" s="10"/>
      <c r="B729" s="10"/>
      <c r="C729" s="13"/>
      <c r="D729" s="10"/>
      <c r="E729" s="10"/>
      <c r="F729" s="10"/>
      <c r="G729" s="10"/>
      <c r="H729" s="10"/>
      <c r="I729" s="10"/>
      <c r="J729" s="10"/>
      <c r="L729" s="10"/>
      <c r="M729" s="10"/>
      <c r="N729" s="23"/>
      <c r="O729" s="23"/>
      <c r="P729" s="28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</row>
    <row r="730" spans="1:49" s="2" customFormat="1" x14ac:dyDescent="0.2">
      <c r="A730" s="10"/>
      <c r="B730" s="10"/>
      <c r="C730" s="13"/>
      <c r="D730" s="10"/>
      <c r="E730" s="10"/>
      <c r="F730" s="10"/>
      <c r="G730" s="10"/>
      <c r="H730" s="10"/>
      <c r="I730" s="10"/>
      <c r="J730" s="10"/>
      <c r="L730" s="10"/>
      <c r="M730" s="10"/>
      <c r="N730" s="23"/>
      <c r="O730" s="23"/>
      <c r="P730" s="28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</row>
    <row r="731" spans="1:49" s="2" customFormat="1" x14ac:dyDescent="0.2">
      <c r="A731" s="10"/>
      <c r="B731" s="10"/>
      <c r="C731" s="13"/>
      <c r="D731" s="10"/>
      <c r="E731" s="10"/>
      <c r="F731" s="10"/>
      <c r="G731" s="10"/>
      <c r="H731" s="10"/>
      <c r="I731" s="10"/>
      <c r="J731" s="10"/>
      <c r="L731" s="10"/>
      <c r="M731" s="10"/>
      <c r="N731" s="23"/>
      <c r="O731" s="23"/>
      <c r="P731" s="28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</row>
    <row r="732" spans="1:49" s="2" customFormat="1" x14ac:dyDescent="0.2">
      <c r="A732" s="10"/>
      <c r="B732" s="10"/>
      <c r="C732" s="13"/>
      <c r="D732" s="10"/>
      <c r="E732" s="10"/>
      <c r="F732" s="10"/>
      <c r="G732" s="10"/>
      <c r="H732" s="10"/>
      <c r="I732" s="10"/>
      <c r="J732" s="10"/>
      <c r="L732" s="10"/>
      <c r="M732" s="10"/>
      <c r="N732" s="23"/>
      <c r="O732" s="23"/>
      <c r="P732" s="28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</row>
    <row r="733" spans="1:49" s="2" customFormat="1" x14ac:dyDescent="0.2">
      <c r="A733" s="10"/>
      <c r="B733" s="10"/>
      <c r="C733" s="13"/>
      <c r="D733" s="10"/>
      <c r="E733" s="10"/>
      <c r="F733" s="10"/>
      <c r="G733" s="10"/>
      <c r="H733" s="10"/>
      <c r="I733" s="10"/>
      <c r="J733" s="10"/>
      <c r="L733" s="10"/>
      <c r="M733" s="10"/>
      <c r="N733" s="23"/>
      <c r="O733" s="23"/>
      <c r="P733" s="28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</row>
    <row r="734" spans="1:49" s="2" customFormat="1" x14ac:dyDescent="0.2">
      <c r="A734" s="10"/>
      <c r="B734" s="10"/>
      <c r="C734" s="13"/>
      <c r="D734" s="10"/>
      <c r="E734" s="10"/>
      <c r="F734" s="10"/>
      <c r="G734" s="10"/>
      <c r="H734" s="10"/>
      <c r="I734" s="10"/>
      <c r="J734" s="10"/>
      <c r="L734" s="10"/>
      <c r="M734" s="10"/>
      <c r="N734" s="23"/>
      <c r="O734" s="23"/>
      <c r="P734" s="28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</row>
    <row r="735" spans="1:49" s="2" customFormat="1" x14ac:dyDescent="0.2">
      <c r="A735" s="10"/>
      <c r="B735" s="10"/>
      <c r="C735" s="13"/>
      <c r="D735" s="10"/>
      <c r="E735" s="10"/>
      <c r="F735" s="10"/>
      <c r="G735" s="10"/>
      <c r="H735" s="10"/>
      <c r="I735" s="10"/>
      <c r="J735" s="10"/>
      <c r="L735" s="10"/>
      <c r="M735" s="10"/>
      <c r="N735" s="23"/>
      <c r="O735" s="23"/>
      <c r="P735" s="28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</row>
    <row r="736" spans="1:49" s="2" customFormat="1" x14ac:dyDescent="0.2">
      <c r="A736" s="10"/>
      <c r="B736" s="10"/>
      <c r="C736" s="13"/>
      <c r="D736" s="10"/>
      <c r="E736" s="10"/>
      <c r="F736" s="10"/>
      <c r="G736" s="10"/>
      <c r="H736" s="10"/>
      <c r="I736" s="10"/>
      <c r="J736" s="10"/>
      <c r="L736" s="10"/>
      <c r="M736" s="10"/>
      <c r="N736" s="23"/>
      <c r="O736" s="23"/>
      <c r="P736" s="28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</row>
    <row r="737" spans="1:49" s="2" customFormat="1" x14ac:dyDescent="0.2">
      <c r="A737" s="10"/>
      <c r="B737" s="10"/>
      <c r="C737" s="13"/>
      <c r="D737" s="10"/>
      <c r="E737" s="10"/>
      <c r="F737" s="10"/>
      <c r="G737" s="10"/>
      <c r="H737" s="10"/>
      <c r="I737" s="10"/>
      <c r="J737" s="10"/>
      <c r="L737" s="10"/>
      <c r="M737" s="10"/>
      <c r="N737" s="23"/>
      <c r="O737" s="23"/>
      <c r="P737" s="28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</row>
    <row r="738" spans="1:49" s="2" customFormat="1" x14ac:dyDescent="0.2">
      <c r="A738" s="10"/>
      <c r="B738" s="10"/>
      <c r="C738" s="13"/>
      <c r="D738" s="10"/>
      <c r="E738" s="10"/>
      <c r="F738" s="10"/>
      <c r="G738" s="10"/>
      <c r="H738" s="10"/>
      <c r="I738" s="10"/>
      <c r="J738" s="10"/>
      <c r="L738" s="10"/>
      <c r="M738" s="10"/>
      <c r="N738" s="23"/>
      <c r="O738" s="23"/>
      <c r="P738" s="28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</row>
    <row r="739" spans="1:49" s="2" customFormat="1" x14ac:dyDescent="0.2">
      <c r="A739" s="10"/>
      <c r="B739" s="10"/>
      <c r="C739" s="13"/>
      <c r="D739" s="10"/>
      <c r="E739" s="10"/>
      <c r="F739" s="10"/>
      <c r="G739" s="10"/>
      <c r="H739" s="10"/>
      <c r="I739" s="10"/>
      <c r="J739" s="10"/>
      <c r="L739" s="10"/>
      <c r="M739" s="10"/>
      <c r="N739" s="23"/>
      <c r="O739" s="23"/>
      <c r="P739" s="28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</row>
    <row r="740" spans="1:49" s="2" customFormat="1" x14ac:dyDescent="0.2">
      <c r="A740" s="10"/>
      <c r="B740" s="10"/>
      <c r="C740" s="13"/>
      <c r="D740" s="10"/>
      <c r="E740" s="10"/>
      <c r="F740" s="10"/>
      <c r="G740" s="10"/>
      <c r="H740" s="10"/>
      <c r="I740" s="10"/>
      <c r="J740" s="10"/>
      <c r="L740" s="10"/>
      <c r="M740" s="10"/>
      <c r="N740" s="23"/>
      <c r="O740" s="23"/>
      <c r="P740" s="28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</row>
    <row r="741" spans="1:49" s="2" customFormat="1" x14ac:dyDescent="0.2">
      <c r="A741" s="10"/>
      <c r="B741" s="10"/>
      <c r="C741" s="13"/>
      <c r="D741" s="10"/>
      <c r="E741" s="10"/>
      <c r="F741" s="10"/>
      <c r="G741" s="10"/>
      <c r="H741" s="10"/>
      <c r="I741" s="10"/>
      <c r="J741" s="10"/>
      <c r="L741" s="10"/>
      <c r="M741" s="10"/>
      <c r="N741" s="23"/>
      <c r="O741" s="23"/>
      <c r="P741" s="28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</row>
    <row r="742" spans="1:49" s="2" customFormat="1" x14ac:dyDescent="0.2">
      <c r="A742" s="10"/>
      <c r="B742" s="10"/>
      <c r="C742" s="13"/>
      <c r="D742" s="10"/>
      <c r="E742" s="10"/>
      <c r="F742" s="10"/>
      <c r="G742" s="10"/>
      <c r="H742" s="10"/>
      <c r="I742" s="10"/>
      <c r="J742" s="10"/>
      <c r="L742" s="10"/>
      <c r="M742" s="10"/>
      <c r="N742" s="23"/>
      <c r="O742" s="23"/>
      <c r="P742" s="28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</row>
    <row r="743" spans="1:49" s="2" customFormat="1" x14ac:dyDescent="0.2">
      <c r="A743" s="10"/>
      <c r="B743" s="10"/>
      <c r="C743" s="13"/>
      <c r="D743" s="10"/>
      <c r="E743" s="10"/>
      <c r="F743" s="10"/>
      <c r="G743" s="10"/>
      <c r="H743" s="10"/>
      <c r="I743" s="10"/>
      <c r="J743" s="10"/>
      <c r="L743" s="10"/>
      <c r="M743" s="10"/>
      <c r="N743" s="23"/>
      <c r="O743" s="23"/>
      <c r="P743" s="28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</row>
    <row r="744" spans="1:49" s="2" customFormat="1" x14ac:dyDescent="0.2">
      <c r="A744" s="10"/>
      <c r="B744" s="10"/>
      <c r="C744" s="13"/>
      <c r="D744" s="10"/>
      <c r="E744" s="10"/>
      <c r="F744" s="10"/>
      <c r="G744" s="10"/>
      <c r="H744" s="10"/>
      <c r="I744" s="10"/>
      <c r="J744" s="10"/>
      <c r="L744" s="10"/>
      <c r="M744" s="10"/>
      <c r="N744" s="23"/>
      <c r="O744" s="23"/>
      <c r="P744" s="28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</row>
    <row r="745" spans="1:49" s="2" customFormat="1" x14ac:dyDescent="0.2">
      <c r="A745" s="10"/>
      <c r="B745" s="10"/>
      <c r="C745" s="13"/>
      <c r="D745" s="10"/>
      <c r="E745" s="10"/>
      <c r="F745" s="10"/>
      <c r="G745" s="10"/>
      <c r="H745" s="10"/>
      <c r="I745" s="10"/>
      <c r="J745" s="10"/>
      <c r="L745" s="10"/>
      <c r="M745" s="10"/>
      <c r="N745" s="23"/>
      <c r="O745" s="23"/>
      <c r="P745" s="28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</row>
    <row r="746" spans="1:49" s="2" customFormat="1" x14ac:dyDescent="0.2">
      <c r="A746" s="10"/>
      <c r="B746" s="10"/>
      <c r="C746" s="13"/>
      <c r="D746" s="10"/>
      <c r="E746" s="10"/>
      <c r="F746" s="10"/>
      <c r="G746" s="10"/>
      <c r="H746" s="10"/>
      <c r="I746" s="10"/>
      <c r="J746" s="10"/>
      <c r="L746" s="10"/>
      <c r="M746" s="10"/>
      <c r="N746" s="23"/>
      <c r="O746" s="23"/>
      <c r="P746" s="28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</row>
    <row r="747" spans="1:49" s="2" customFormat="1" x14ac:dyDescent="0.2">
      <c r="A747" s="10"/>
      <c r="B747" s="10"/>
      <c r="C747" s="13"/>
      <c r="D747" s="10"/>
      <c r="E747" s="10"/>
      <c r="F747" s="10"/>
      <c r="G747" s="10"/>
      <c r="H747" s="10"/>
      <c r="I747" s="10"/>
      <c r="J747" s="10"/>
      <c r="L747" s="10"/>
      <c r="M747" s="10"/>
      <c r="N747" s="23"/>
      <c r="O747" s="23"/>
      <c r="P747" s="28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</row>
    <row r="748" spans="1:49" s="2" customFormat="1" x14ac:dyDescent="0.2">
      <c r="A748" s="10"/>
      <c r="B748" s="10"/>
      <c r="C748" s="13"/>
      <c r="D748" s="10"/>
      <c r="E748" s="10"/>
      <c r="F748" s="10"/>
      <c r="G748" s="10"/>
      <c r="H748" s="10"/>
      <c r="I748" s="10"/>
      <c r="J748" s="10"/>
      <c r="L748" s="10"/>
      <c r="M748" s="10"/>
      <c r="N748" s="23"/>
      <c r="O748" s="23"/>
      <c r="P748" s="28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</row>
    <row r="749" spans="1:49" s="2" customFormat="1" x14ac:dyDescent="0.2">
      <c r="A749" s="10"/>
      <c r="B749" s="10"/>
      <c r="C749" s="13"/>
      <c r="D749" s="10"/>
      <c r="E749" s="10"/>
      <c r="F749" s="10"/>
      <c r="G749" s="10"/>
      <c r="H749" s="10"/>
      <c r="I749" s="10"/>
      <c r="J749" s="10"/>
      <c r="L749" s="10"/>
      <c r="M749" s="10"/>
      <c r="N749" s="23"/>
      <c r="O749" s="23"/>
      <c r="P749" s="28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</row>
    <row r="750" spans="1:49" s="2" customFormat="1" x14ac:dyDescent="0.2">
      <c r="A750" s="10"/>
      <c r="B750" s="10"/>
      <c r="C750" s="13"/>
      <c r="D750" s="10"/>
      <c r="E750" s="10"/>
      <c r="F750" s="10"/>
      <c r="G750" s="10"/>
      <c r="H750" s="10"/>
      <c r="I750" s="10"/>
      <c r="J750" s="10"/>
      <c r="L750" s="10"/>
      <c r="M750" s="10"/>
      <c r="N750" s="23"/>
      <c r="O750" s="23"/>
      <c r="P750" s="28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</row>
    <row r="751" spans="1:49" s="2" customFormat="1" x14ac:dyDescent="0.2">
      <c r="A751" s="10"/>
      <c r="B751" s="10"/>
      <c r="C751" s="13"/>
      <c r="D751" s="10"/>
      <c r="E751" s="10"/>
      <c r="F751" s="10"/>
      <c r="G751" s="10"/>
      <c r="H751" s="10"/>
      <c r="I751" s="10"/>
      <c r="J751" s="10"/>
      <c r="L751" s="10"/>
      <c r="M751" s="10"/>
      <c r="N751" s="23"/>
      <c r="O751" s="23"/>
      <c r="P751" s="28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</row>
    <row r="752" spans="1:49" s="2" customFormat="1" x14ac:dyDescent="0.2">
      <c r="A752" s="10"/>
      <c r="B752" s="10"/>
      <c r="C752" s="13"/>
      <c r="D752" s="10"/>
      <c r="E752" s="10"/>
      <c r="F752" s="10"/>
      <c r="G752" s="10"/>
      <c r="H752" s="10"/>
      <c r="I752" s="10"/>
      <c r="J752" s="10"/>
      <c r="L752" s="10"/>
      <c r="M752" s="10"/>
      <c r="N752" s="23"/>
      <c r="O752" s="23"/>
      <c r="P752" s="28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</row>
    <row r="753" spans="1:49" s="2" customFormat="1" x14ac:dyDescent="0.2">
      <c r="A753" s="10"/>
      <c r="B753" s="10"/>
      <c r="C753" s="13"/>
      <c r="D753" s="10"/>
      <c r="E753" s="10"/>
      <c r="F753" s="10"/>
      <c r="G753" s="10"/>
      <c r="H753" s="10"/>
      <c r="I753" s="10"/>
      <c r="J753" s="10"/>
      <c r="L753" s="10"/>
      <c r="M753" s="10"/>
      <c r="N753" s="23"/>
      <c r="O753" s="23"/>
      <c r="P753" s="28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</row>
    <row r="754" spans="1:49" s="2" customFormat="1" x14ac:dyDescent="0.2">
      <c r="A754" s="10"/>
      <c r="B754" s="10"/>
      <c r="C754" s="13"/>
      <c r="D754" s="10"/>
      <c r="E754" s="10"/>
      <c r="F754" s="10"/>
      <c r="G754" s="10"/>
      <c r="H754" s="10"/>
      <c r="I754" s="10"/>
      <c r="J754" s="10"/>
      <c r="L754" s="10"/>
      <c r="M754" s="10"/>
      <c r="N754" s="23"/>
      <c r="O754" s="23"/>
      <c r="P754" s="28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</row>
    <row r="755" spans="1:49" s="2" customFormat="1" x14ac:dyDescent="0.2">
      <c r="A755" s="10"/>
      <c r="B755" s="10"/>
      <c r="C755" s="13"/>
      <c r="D755" s="10"/>
      <c r="E755" s="10"/>
      <c r="F755" s="10"/>
      <c r="G755" s="10"/>
      <c r="H755" s="10"/>
      <c r="I755" s="10"/>
      <c r="J755" s="10"/>
      <c r="L755" s="10"/>
      <c r="M755" s="10"/>
      <c r="N755" s="23"/>
      <c r="O755" s="23"/>
      <c r="P755" s="28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</row>
    <row r="756" spans="1:49" s="2" customFormat="1" x14ac:dyDescent="0.2">
      <c r="A756" s="10"/>
      <c r="B756" s="10"/>
      <c r="C756" s="13"/>
      <c r="D756" s="10"/>
      <c r="E756" s="10"/>
      <c r="F756" s="10"/>
      <c r="G756" s="10"/>
      <c r="H756" s="10"/>
      <c r="I756" s="10"/>
      <c r="J756" s="10"/>
      <c r="L756" s="10"/>
      <c r="M756" s="10"/>
      <c r="N756" s="23"/>
      <c r="O756" s="23"/>
      <c r="P756" s="28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</row>
    <row r="757" spans="1:49" s="2" customFormat="1" x14ac:dyDescent="0.2">
      <c r="A757" s="10"/>
      <c r="B757" s="10"/>
      <c r="C757" s="13"/>
      <c r="D757" s="10"/>
      <c r="E757" s="10"/>
      <c r="F757" s="10"/>
      <c r="G757" s="10"/>
      <c r="H757" s="10"/>
      <c r="I757" s="10"/>
      <c r="J757" s="10"/>
      <c r="L757" s="10"/>
      <c r="M757" s="10"/>
      <c r="N757" s="23"/>
      <c r="O757" s="23"/>
      <c r="P757" s="28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</row>
    <row r="758" spans="1:49" s="2" customFormat="1" x14ac:dyDescent="0.2">
      <c r="A758" s="10"/>
      <c r="B758" s="10"/>
      <c r="C758" s="13"/>
      <c r="D758" s="10"/>
      <c r="E758" s="10"/>
      <c r="F758" s="10"/>
      <c r="G758" s="10"/>
      <c r="H758" s="10"/>
      <c r="I758" s="10"/>
      <c r="J758" s="10"/>
      <c r="L758" s="10"/>
      <c r="M758" s="10"/>
      <c r="N758" s="23"/>
      <c r="O758" s="23"/>
      <c r="P758" s="28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</row>
    <row r="759" spans="1:49" s="2" customFormat="1" x14ac:dyDescent="0.2">
      <c r="A759" s="10"/>
      <c r="B759" s="10"/>
      <c r="C759" s="13"/>
      <c r="D759" s="10"/>
      <c r="E759" s="10"/>
      <c r="F759" s="10"/>
      <c r="G759" s="10"/>
      <c r="H759" s="10"/>
      <c r="I759" s="10"/>
      <c r="J759" s="10"/>
      <c r="L759" s="10"/>
      <c r="M759" s="10"/>
      <c r="N759" s="23"/>
      <c r="O759" s="23"/>
      <c r="P759" s="28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</row>
    <row r="760" spans="1:49" s="2" customFormat="1" x14ac:dyDescent="0.2">
      <c r="A760" s="10"/>
      <c r="B760" s="10"/>
      <c r="C760" s="13"/>
      <c r="D760" s="10"/>
      <c r="E760" s="10"/>
      <c r="F760" s="10"/>
      <c r="G760" s="10"/>
      <c r="H760" s="10"/>
      <c r="I760" s="10"/>
      <c r="J760" s="10"/>
      <c r="L760" s="10"/>
      <c r="M760" s="10"/>
      <c r="N760" s="23"/>
      <c r="O760" s="23"/>
      <c r="P760" s="28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</row>
    <row r="761" spans="1:49" s="2" customFormat="1" x14ac:dyDescent="0.2">
      <c r="A761" s="10"/>
      <c r="B761" s="10"/>
      <c r="C761" s="13"/>
      <c r="D761" s="10"/>
      <c r="E761" s="10"/>
      <c r="F761" s="10"/>
      <c r="G761" s="10"/>
      <c r="H761" s="10"/>
      <c r="I761" s="10"/>
      <c r="J761" s="10"/>
      <c r="L761" s="10"/>
      <c r="M761" s="10"/>
      <c r="N761" s="23"/>
      <c r="O761" s="23"/>
      <c r="P761" s="28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</row>
    <row r="762" spans="1:49" s="2" customFormat="1" x14ac:dyDescent="0.2">
      <c r="A762" s="10"/>
      <c r="B762" s="10"/>
      <c r="C762" s="13"/>
      <c r="D762" s="10"/>
      <c r="E762" s="10"/>
      <c r="F762" s="10"/>
      <c r="G762" s="10"/>
      <c r="H762" s="10"/>
      <c r="I762" s="10"/>
      <c r="J762" s="10"/>
      <c r="L762" s="10"/>
      <c r="M762" s="10"/>
      <c r="N762" s="23"/>
      <c r="O762" s="23"/>
      <c r="P762" s="28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</row>
    <row r="763" spans="1:49" s="2" customFormat="1" x14ac:dyDescent="0.2">
      <c r="A763" s="10"/>
      <c r="B763" s="10"/>
      <c r="C763" s="13"/>
      <c r="D763" s="10"/>
      <c r="E763" s="10"/>
      <c r="F763" s="10"/>
      <c r="G763" s="10"/>
      <c r="H763" s="10"/>
      <c r="I763" s="10"/>
      <c r="J763" s="10"/>
      <c r="L763" s="10"/>
      <c r="M763" s="10"/>
      <c r="N763" s="23"/>
      <c r="O763" s="23"/>
      <c r="P763" s="28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</row>
    <row r="764" spans="1:49" s="2" customFormat="1" x14ac:dyDescent="0.2">
      <c r="A764" s="10"/>
      <c r="B764" s="10"/>
      <c r="C764" s="13"/>
      <c r="D764" s="10"/>
      <c r="E764" s="10"/>
      <c r="F764" s="10"/>
      <c r="G764" s="10"/>
      <c r="H764" s="10"/>
      <c r="I764" s="10"/>
      <c r="J764" s="10"/>
      <c r="L764" s="10"/>
      <c r="M764" s="10"/>
      <c r="N764" s="23"/>
      <c r="O764" s="23"/>
      <c r="P764" s="28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</row>
    <row r="765" spans="1:49" s="2" customFormat="1" x14ac:dyDescent="0.2">
      <c r="A765" s="10"/>
      <c r="B765" s="10"/>
      <c r="C765" s="13"/>
      <c r="D765" s="10"/>
      <c r="E765" s="10"/>
      <c r="F765" s="10"/>
      <c r="G765" s="10"/>
      <c r="H765" s="10"/>
      <c r="I765" s="10"/>
      <c r="J765" s="10"/>
      <c r="L765" s="10"/>
      <c r="M765" s="10"/>
      <c r="N765" s="23"/>
      <c r="O765" s="23"/>
      <c r="P765" s="28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</row>
    <row r="766" spans="1:49" s="2" customFormat="1" x14ac:dyDescent="0.2">
      <c r="A766" s="10"/>
      <c r="B766" s="10"/>
      <c r="C766" s="13"/>
      <c r="D766" s="10"/>
      <c r="E766" s="10"/>
      <c r="F766" s="10"/>
      <c r="G766" s="10"/>
      <c r="H766" s="10"/>
      <c r="I766" s="10"/>
      <c r="J766" s="10"/>
      <c r="L766" s="10"/>
      <c r="M766" s="10"/>
      <c r="N766" s="23"/>
      <c r="O766" s="23"/>
      <c r="P766" s="28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</row>
    <row r="767" spans="1:49" s="2" customFormat="1" x14ac:dyDescent="0.2">
      <c r="A767" s="10"/>
      <c r="B767" s="10"/>
      <c r="C767" s="13"/>
      <c r="D767" s="10"/>
      <c r="E767" s="10"/>
      <c r="F767" s="10"/>
      <c r="G767" s="10"/>
      <c r="H767" s="10"/>
      <c r="I767" s="10"/>
      <c r="J767" s="10"/>
      <c r="L767" s="10"/>
      <c r="M767" s="10"/>
      <c r="N767" s="23"/>
      <c r="O767" s="23"/>
      <c r="P767" s="28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</row>
    <row r="768" spans="1:49" s="2" customFormat="1" x14ac:dyDescent="0.2">
      <c r="A768" s="10"/>
      <c r="B768" s="10"/>
      <c r="C768" s="13"/>
      <c r="D768" s="10"/>
      <c r="E768" s="10"/>
      <c r="F768" s="10"/>
      <c r="G768" s="10"/>
      <c r="H768" s="10"/>
      <c r="I768" s="10"/>
      <c r="J768" s="10"/>
      <c r="L768" s="10"/>
      <c r="M768" s="10"/>
      <c r="N768" s="23"/>
      <c r="O768" s="23"/>
      <c r="P768" s="28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</row>
    <row r="769" spans="1:49" s="2" customFormat="1" x14ac:dyDescent="0.2">
      <c r="A769" s="10"/>
      <c r="B769" s="10"/>
      <c r="C769" s="13"/>
      <c r="D769" s="10"/>
      <c r="E769" s="10"/>
      <c r="F769" s="10"/>
      <c r="G769" s="10"/>
      <c r="H769" s="10"/>
      <c r="I769" s="10"/>
      <c r="J769" s="10"/>
      <c r="L769" s="10"/>
      <c r="M769" s="10"/>
      <c r="N769" s="23"/>
      <c r="O769" s="23"/>
      <c r="P769" s="28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</row>
    <row r="770" spans="1:49" s="2" customFormat="1" x14ac:dyDescent="0.2">
      <c r="A770" s="10"/>
      <c r="B770" s="10"/>
      <c r="C770" s="13"/>
      <c r="D770" s="10"/>
      <c r="E770" s="10"/>
      <c r="F770" s="10"/>
      <c r="G770" s="10"/>
      <c r="H770" s="10"/>
      <c r="I770" s="10"/>
      <c r="J770" s="10"/>
      <c r="L770" s="10"/>
      <c r="M770" s="10"/>
      <c r="N770" s="23"/>
      <c r="O770" s="23"/>
      <c r="P770" s="28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</row>
    <row r="771" spans="1:49" s="2" customFormat="1" x14ac:dyDescent="0.2">
      <c r="A771" s="10"/>
      <c r="B771" s="10"/>
      <c r="C771" s="13"/>
      <c r="D771" s="10"/>
      <c r="E771" s="10"/>
      <c r="F771" s="10"/>
      <c r="G771" s="10"/>
      <c r="H771" s="10"/>
      <c r="I771" s="10"/>
      <c r="J771" s="10"/>
      <c r="L771" s="10"/>
      <c r="M771" s="10"/>
      <c r="N771" s="23"/>
      <c r="O771" s="23"/>
      <c r="P771" s="28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</row>
    <row r="772" spans="1:49" s="2" customFormat="1" x14ac:dyDescent="0.2">
      <c r="A772" s="10"/>
      <c r="B772" s="10"/>
      <c r="C772" s="13"/>
      <c r="D772" s="10"/>
      <c r="E772" s="10"/>
      <c r="F772" s="10"/>
      <c r="G772" s="10"/>
      <c r="H772" s="10"/>
      <c r="I772" s="10"/>
      <c r="J772" s="10"/>
      <c r="L772" s="10"/>
      <c r="M772" s="10"/>
      <c r="N772" s="23"/>
      <c r="O772" s="23"/>
      <c r="P772" s="28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</row>
    <row r="773" spans="1:49" s="2" customFormat="1" x14ac:dyDescent="0.2">
      <c r="A773" s="10"/>
      <c r="B773" s="10"/>
      <c r="C773" s="13"/>
      <c r="D773" s="10"/>
      <c r="E773" s="10"/>
      <c r="F773" s="10"/>
      <c r="G773" s="10"/>
      <c r="H773" s="10"/>
      <c r="I773" s="10"/>
      <c r="J773" s="10"/>
      <c r="L773" s="10"/>
      <c r="M773" s="10"/>
      <c r="N773" s="23"/>
      <c r="O773" s="23"/>
      <c r="P773" s="28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</row>
    <row r="774" spans="1:49" s="2" customFormat="1" x14ac:dyDescent="0.2">
      <c r="A774" s="10"/>
      <c r="B774" s="10"/>
      <c r="C774" s="13"/>
      <c r="D774" s="10"/>
      <c r="E774" s="10"/>
      <c r="F774" s="10"/>
      <c r="G774" s="10"/>
      <c r="H774" s="10"/>
      <c r="I774" s="10"/>
      <c r="J774" s="10"/>
      <c r="L774" s="10"/>
      <c r="M774" s="10"/>
      <c r="N774" s="23"/>
      <c r="O774" s="23"/>
      <c r="P774" s="28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</row>
    <row r="775" spans="1:49" s="2" customFormat="1" x14ac:dyDescent="0.2">
      <c r="A775" s="10"/>
      <c r="B775" s="10"/>
      <c r="C775" s="13"/>
      <c r="D775" s="10"/>
      <c r="E775" s="10"/>
      <c r="F775" s="10"/>
      <c r="G775" s="10"/>
      <c r="H775" s="10"/>
      <c r="I775" s="10"/>
      <c r="J775" s="10"/>
      <c r="L775" s="10"/>
      <c r="M775" s="10"/>
      <c r="N775" s="23"/>
      <c r="O775" s="23"/>
      <c r="P775" s="28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</row>
    <row r="776" spans="1:49" s="2" customFormat="1" x14ac:dyDescent="0.2">
      <c r="A776" s="10"/>
      <c r="B776" s="10"/>
      <c r="C776" s="13"/>
      <c r="D776" s="10"/>
      <c r="E776" s="10"/>
      <c r="F776" s="10"/>
      <c r="G776" s="10"/>
      <c r="H776" s="10"/>
      <c r="I776" s="10"/>
      <c r="J776" s="10"/>
      <c r="L776" s="10"/>
      <c r="M776" s="10"/>
      <c r="N776" s="23"/>
      <c r="O776" s="23"/>
      <c r="P776" s="28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</row>
    <row r="777" spans="1:49" s="2" customFormat="1" x14ac:dyDescent="0.2">
      <c r="A777" s="10"/>
      <c r="B777" s="10"/>
      <c r="C777" s="13"/>
      <c r="D777" s="10"/>
      <c r="E777" s="10"/>
      <c r="F777" s="10"/>
      <c r="G777" s="10"/>
      <c r="H777" s="10"/>
      <c r="I777" s="10"/>
      <c r="J777" s="10"/>
      <c r="L777" s="10"/>
      <c r="M777" s="10"/>
      <c r="N777" s="23"/>
      <c r="O777" s="23"/>
      <c r="P777" s="28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</row>
    <row r="778" spans="1:49" s="2" customFormat="1" x14ac:dyDescent="0.2">
      <c r="A778" s="10"/>
      <c r="B778" s="10"/>
      <c r="C778" s="13"/>
      <c r="D778" s="10"/>
      <c r="E778" s="10"/>
      <c r="F778" s="10"/>
      <c r="G778" s="10"/>
      <c r="H778" s="10"/>
      <c r="I778" s="10"/>
      <c r="J778" s="10"/>
      <c r="L778" s="10"/>
      <c r="M778" s="10"/>
      <c r="N778" s="23"/>
      <c r="O778" s="23"/>
      <c r="P778" s="28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</row>
    <row r="779" spans="1:49" s="2" customFormat="1" x14ac:dyDescent="0.2">
      <c r="A779" s="10"/>
      <c r="B779" s="10"/>
      <c r="C779" s="13"/>
      <c r="D779" s="10"/>
      <c r="E779" s="10"/>
      <c r="F779" s="10"/>
      <c r="G779" s="10"/>
      <c r="H779" s="10"/>
      <c r="I779" s="10"/>
      <c r="J779" s="10"/>
      <c r="L779" s="10"/>
      <c r="M779" s="10"/>
      <c r="N779" s="23"/>
      <c r="O779" s="23"/>
      <c r="P779" s="28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</row>
    <row r="780" spans="1:49" s="2" customFormat="1" x14ac:dyDescent="0.2">
      <c r="A780" s="10"/>
      <c r="B780" s="10"/>
      <c r="C780" s="13"/>
      <c r="D780" s="10"/>
      <c r="E780" s="10"/>
      <c r="F780" s="10"/>
      <c r="G780" s="10"/>
      <c r="H780" s="10"/>
      <c r="I780" s="10"/>
      <c r="J780" s="10"/>
      <c r="L780" s="10"/>
      <c r="M780" s="10"/>
      <c r="N780" s="23"/>
      <c r="O780" s="23"/>
      <c r="P780" s="28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</row>
    <row r="781" spans="1:49" s="2" customFormat="1" x14ac:dyDescent="0.2">
      <c r="A781" s="10"/>
      <c r="B781" s="10"/>
      <c r="C781" s="13"/>
      <c r="D781" s="10"/>
      <c r="E781" s="10"/>
      <c r="F781" s="10"/>
      <c r="G781" s="10"/>
      <c r="H781" s="10"/>
      <c r="I781" s="10"/>
      <c r="J781" s="10"/>
      <c r="L781" s="10"/>
      <c r="M781" s="10"/>
      <c r="N781" s="23"/>
      <c r="O781" s="23"/>
      <c r="P781" s="28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</row>
    <row r="782" spans="1:49" s="2" customFormat="1" x14ac:dyDescent="0.2">
      <c r="A782" s="10"/>
      <c r="B782" s="10"/>
      <c r="C782" s="13"/>
      <c r="D782" s="10"/>
      <c r="E782" s="10"/>
      <c r="F782" s="10"/>
      <c r="G782" s="10"/>
      <c r="H782" s="10"/>
      <c r="I782" s="10"/>
      <c r="J782" s="10"/>
      <c r="L782" s="10"/>
      <c r="M782" s="10"/>
      <c r="N782" s="23"/>
      <c r="O782" s="23"/>
      <c r="P782" s="28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</row>
    <row r="783" spans="1:49" s="2" customFormat="1" x14ac:dyDescent="0.2">
      <c r="A783" s="10"/>
      <c r="B783" s="10"/>
      <c r="C783" s="13"/>
      <c r="D783" s="10"/>
      <c r="E783" s="10"/>
      <c r="F783" s="10"/>
      <c r="G783" s="10"/>
      <c r="H783" s="10"/>
      <c r="I783" s="10"/>
      <c r="J783" s="10"/>
      <c r="L783" s="10"/>
      <c r="M783" s="10"/>
      <c r="N783" s="23"/>
      <c r="O783" s="23"/>
      <c r="P783" s="28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</row>
    <row r="784" spans="1:49" s="2" customFormat="1" x14ac:dyDescent="0.2">
      <c r="A784" s="10"/>
      <c r="B784" s="10"/>
      <c r="C784" s="13"/>
      <c r="D784" s="10"/>
      <c r="E784" s="10"/>
      <c r="F784" s="10"/>
      <c r="G784" s="10"/>
      <c r="H784" s="10"/>
      <c r="I784" s="10"/>
      <c r="J784" s="10"/>
      <c r="L784" s="10"/>
      <c r="M784" s="10"/>
      <c r="N784" s="23"/>
      <c r="O784" s="23"/>
      <c r="P784" s="28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</row>
    <row r="785" spans="1:49" s="2" customFormat="1" x14ac:dyDescent="0.2">
      <c r="A785" s="10"/>
      <c r="B785" s="10"/>
      <c r="C785" s="13"/>
      <c r="D785" s="10"/>
      <c r="E785" s="10"/>
      <c r="F785" s="10"/>
      <c r="G785" s="10"/>
      <c r="H785" s="10"/>
      <c r="I785" s="10"/>
      <c r="J785" s="10"/>
      <c r="L785" s="10"/>
      <c r="M785" s="10"/>
      <c r="N785" s="23"/>
      <c r="O785" s="23"/>
      <c r="P785" s="28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</row>
    <row r="786" spans="1:49" s="2" customFormat="1" x14ac:dyDescent="0.2">
      <c r="A786" s="10"/>
      <c r="B786" s="10"/>
      <c r="C786" s="13"/>
      <c r="D786" s="10"/>
      <c r="E786" s="10"/>
      <c r="F786" s="10"/>
      <c r="G786" s="10"/>
      <c r="H786" s="10"/>
      <c r="I786" s="10"/>
      <c r="J786" s="10"/>
      <c r="L786" s="10"/>
      <c r="M786" s="10"/>
      <c r="N786" s="23"/>
      <c r="O786" s="23"/>
      <c r="P786" s="28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</row>
    <row r="787" spans="1:49" s="2" customFormat="1" x14ac:dyDescent="0.2">
      <c r="A787" s="10"/>
      <c r="B787" s="10"/>
      <c r="C787" s="13"/>
      <c r="D787" s="10"/>
      <c r="E787" s="10"/>
      <c r="F787" s="10"/>
      <c r="G787" s="10"/>
      <c r="H787" s="10"/>
      <c r="I787" s="10"/>
      <c r="J787" s="10"/>
      <c r="L787" s="10"/>
      <c r="M787" s="10"/>
      <c r="N787" s="23"/>
      <c r="O787" s="23"/>
      <c r="P787" s="28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</row>
    <row r="788" spans="1:49" s="2" customFormat="1" x14ac:dyDescent="0.2">
      <c r="A788" s="10"/>
      <c r="B788" s="10"/>
      <c r="C788" s="13"/>
      <c r="D788" s="10"/>
      <c r="E788" s="10"/>
      <c r="F788" s="10"/>
      <c r="G788" s="10"/>
      <c r="H788" s="10"/>
      <c r="I788" s="10"/>
      <c r="J788" s="10"/>
      <c r="L788" s="10"/>
      <c r="M788" s="10"/>
      <c r="N788" s="23"/>
      <c r="O788" s="23"/>
      <c r="P788" s="28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</row>
    <row r="789" spans="1:49" s="2" customFormat="1" x14ac:dyDescent="0.2">
      <c r="A789" s="10"/>
      <c r="B789" s="10"/>
      <c r="C789" s="13"/>
      <c r="D789" s="10"/>
      <c r="E789" s="10"/>
      <c r="F789" s="10"/>
      <c r="G789" s="10"/>
      <c r="H789" s="10"/>
      <c r="I789" s="10"/>
      <c r="J789" s="10"/>
      <c r="L789" s="10"/>
      <c r="M789" s="10"/>
      <c r="N789" s="23"/>
      <c r="O789" s="23"/>
      <c r="P789" s="28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</row>
    <row r="790" spans="1:49" s="2" customFormat="1" x14ac:dyDescent="0.2">
      <c r="A790" s="10"/>
      <c r="B790" s="10"/>
      <c r="C790" s="13"/>
      <c r="D790" s="10"/>
      <c r="E790" s="10"/>
      <c r="F790" s="10"/>
      <c r="G790" s="10"/>
      <c r="H790" s="10"/>
      <c r="I790" s="10"/>
      <c r="J790" s="10"/>
      <c r="L790" s="10"/>
      <c r="M790" s="10"/>
      <c r="N790" s="23"/>
      <c r="O790" s="23"/>
      <c r="P790" s="28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</row>
    <row r="791" spans="1:49" s="2" customFormat="1" x14ac:dyDescent="0.2">
      <c r="A791" s="10"/>
      <c r="B791" s="10"/>
      <c r="C791" s="13"/>
      <c r="D791" s="10"/>
      <c r="E791" s="10"/>
      <c r="F791" s="10"/>
      <c r="G791" s="10"/>
      <c r="H791" s="10"/>
      <c r="I791" s="10"/>
      <c r="J791" s="10"/>
      <c r="L791" s="10"/>
      <c r="M791" s="10"/>
      <c r="N791" s="23"/>
      <c r="O791" s="23"/>
      <c r="P791" s="28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</row>
    <row r="792" spans="1:49" s="2" customFormat="1" x14ac:dyDescent="0.2">
      <c r="A792" s="10"/>
      <c r="B792" s="10"/>
      <c r="C792" s="13"/>
      <c r="D792" s="10"/>
      <c r="E792" s="10"/>
      <c r="F792" s="10"/>
      <c r="G792" s="10"/>
      <c r="H792" s="10"/>
      <c r="I792" s="10"/>
      <c r="J792" s="10"/>
      <c r="L792" s="10"/>
      <c r="M792" s="10"/>
      <c r="N792" s="23"/>
      <c r="O792" s="23"/>
      <c r="P792" s="28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</row>
    <row r="793" spans="1:49" s="2" customFormat="1" x14ac:dyDescent="0.2">
      <c r="A793" s="10"/>
      <c r="B793" s="10"/>
      <c r="C793" s="13"/>
      <c r="D793" s="10"/>
      <c r="E793" s="10"/>
      <c r="F793" s="10"/>
      <c r="G793" s="10"/>
      <c r="H793" s="10"/>
      <c r="I793" s="10"/>
      <c r="J793" s="10"/>
      <c r="L793" s="10"/>
      <c r="M793" s="10"/>
      <c r="N793" s="23"/>
      <c r="O793" s="23"/>
      <c r="P793" s="28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</row>
    <row r="794" spans="1:49" s="2" customFormat="1" x14ac:dyDescent="0.2">
      <c r="A794" s="10"/>
      <c r="B794" s="10"/>
      <c r="C794" s="13"/>
      <c r="D794" s="10"/>
      <c r="E794" s="10"/>
      <c r="F794" s="10"/>
      <c r="G794" s="10"/>
      <c r="H794" s="10"/>
      <c r="I794" s="10"/>
      <c r="J794" s="10"/>
      <c r="L794" s="10"/>
      <c r="M794" s="10"/>
      <c r="N794" s="23"/>
      <c r="O794" s="23"/>
      <c r="P794" s="28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</row>
    <row r="795" spans="1:49" s="2" customFormat="1" x14ac:dyDescent="0.2">
      <c r="A795" s="10"/>
      <c r="B795" s="10"/>
      <c r="C795" s="13"/>
      <c r="D795" s="10"/>
      <c r="E795" s="10"/>
      <c r="F795" s="10"/>
      <c r="G795" s="10"/>
      <c r="H795" s="10"/>
      <c r="I795" s="10"/>
      <c r="J795" s="10"/>
      <c r="L795" s="10"/>
      <c r="M795" s="10"/>
      <c r="N795" s="23"/>
      <c r="O795" s="23"/>
      <c r="P795" s="28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</row>
    <row r="796" spans="1:49" s="2" customFormat="1" x14ac:dyDescent="0.2">
      <c r="A796" s="10"/>
      <c r="B796" s="10"/>
      <c r="C796" s="13"/>
      <c r="D796" s="10"/>
      <c r="E796" s="10"/>
      <c r="F796" s="10"/>
      <c r="G796" s="10"/>
      <c r="H796" s="10"/>
      <c r="I796" s="10"/>
      <c r="J796" s="10"/>
      <c r="L796" s="10"/>
      <c r="M796" s="10"/>
      <c r="N796" s="23"/>
      <c r="O796" s="23"/>
      <c r="P796" s="28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</row>
    <row r="797" spans="1:49" s="2" customFormat="1" x14ac:dyDescent="0.2">
      <c r="A797" s="10"/>
      <c r="B797" s="10"/>
      <c r="C797" s="13"/>
      <c r="D797" s="10"/>
      <c r="E797" s="10"/>
      <c r="F797" s="10"/>
      <c r="G797" s="10"/>
      <c r="H797" s="10"/>
      <c r="I797" s="10"/>
      <c r="J797" s="10"/>
      <c r="L797" s="10"/>
      <c r="M797" s="10"/>
      <c r="N797" s="23"/>
      <c r="O797" s="23"/>
      <c r="P797" s="28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</row>
    <row r="798" spans="1:49" s="2" customFormat="1" x14ac:dyDescent="0.2">
      <c r="A798" s="10"/>
      <c r="B798" s="10"/>
      <c r="C798" s="13"/>
      <c r="D798" s="10"/>
      <c r="E798" s="10"/>
      <c r="F798" s="10"/>
      <c r="G798" s="10"/>
      <c r="H798" s="10"/>
      <c r="I798" s="10"/>
      <c r="J798" s="10"/>
      <c r="L798" s="10"/>
      <c r="M798" s="10"/>
      <c r="N798" s="23"/>
      <c r="O798" s="23"/>
      <c r="P798" s="28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</row>
    <row r="799" spans="1:49" s="2" customFormat="1" x14ac:dyDescent="0.2">
      <c r="A799" s="10"/>
      <c r="B799" s="10"/>
      <c r="C799" s="13"/>
      <c r="D799" s="10"/>
      <c r="E799" s="10"/>
      <c r="F799" s="10"/>
      <c r="G799" s="10"/>
      <c r="H799" s="10"/>
      <c r="I799" s="10"/>
      <c r="J799" s="10"/>
      <c r="L799" s="10"/>
      <c r="M799" s="10"/>
      <c r="N799" s="23"/>
      <c r="O799" s="23"/>
      <c r="P799" s="28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</row>
    <row r="800" spans="1:49" s="2" customFormat="1" x14ac:dyDescent="0.2">
      <c r="A800" s="10"/>
      <c r="B800" s="10"/>
      <c r="C800" s="13"/>
      <c r="D800" s="10"/>
      <c r="E800" s="10"/>
      <c r="F800" s="10"/>
      <c r="G800" s="10"/>
      <c r="H800" s="10"/>
      <c r="I800" s="10"/>
      <c r="J800" s="10"/>
      <c r="L800" s="10"/>
      <c r="M800" s="10"/>
      <c r="N800" s="23"/>
      <c r="O800" s="23"/>
      <c r="P800" s="28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</row>
    <row r="801" spans="1:49" s="2" customFormat="1" x14ac:dyDescent="0.2">
      <c r="A801" s="10"/>
      <c r="B801" s="10"/>
      <c r="C801" s="13"/>
      <c r="D801" s="10"/>
      <c r="E801" s="10"/>
      <c r="F801" s="10"/>
      <c r="G801" s="10"/>
      <c r="H801" s="10"/>
      <c r="I801" s="10"/>
      <c r="J801" s="10"/>
      <c r="L801" s="10"/>
      <c r="M801" s="10"/>
      <c r="N801" s="23"/>
      <c r="O801" s="23"/>
      <c r="P801" s="28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</row>
    <row r="802" spans="1:49" s="2" customFormat="1" x14ac:dyDescent="0.2">
      <c r="A802" s="10"/>
      <c r="B802" s="10"/>
      <c r="C802" s="13"/>
      <c r="D802" s="10"/>
      <c r="E802" s="10"/>
      <c r="F802" s="10"/>
      <c r="G802" s="10"/>
      <c r="H802" s="10"/>
      <c r="I802" s="10"/>
      <c r="J802" s="10"/>
      <c r="L802" s="10"/>
      <c r="M802" s="10"/>
      <c r="N802" s="23"/>
      <c r="O802" s="23"/>
      <c r="P802" s="28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</row>
    <row r="803" spans="1:49" s="2" customFormat="1" x14ac:dyDescent="0.2">
      <c r="A803" s="10"/>
      <c r="B803" s="10"/>
      <c r="C803" s="13"/>
      <c r="D803" s="10"/>
      <c r="E803" s="10"/>
      <c r="F803" s="10"/>
      <c r="G803" s="10"/>
      <c r="H803" s="10"/>
      <c r="I803" s="10"/>
      <c r="J803" s="10"/>
      <c r="L803" s="10"/>
      <c r="M803" s="10"/>
      <c r="N803" s="23"/>
      <c r="O803" s="23"/>
      <c r="P803" s="28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</row>
    <row r="804" spans="1:49" s="2" customFormat="1" x14ac:dyDescent="0.2">
      <c r="A804" s="10"/>
      <c r="B804" s="10"/>
      <c r="C804" s="13"/>
      <c r="D804" s="10"/>
      <c r="E804" s="10"/>
      <c r="F804" s="10"/>
      <c r="G804" s="10"/>
      <c r="H804" s="10"/>
      <c r="I804" s="10"/>
      <c r="J804" s="10"/>
      <c r="L804" s="10"/>
      <c r="M804" s="10"/>
      <c r="N804" s="23"/>
      <c r="O804" s="23"/>
      <c r="P804" s="28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</row>
    <row r="805" spans="1:49" s="2" customFormat="1" x14ac:dyDescent="0.2">
      <c r="A805" s="10"/>
      <c r="B805" s="10"/>
      <c r="C805" s="13"/>
      <c r="D805" s="10"/>
      <c r="E805" s="10"/>
      <c r="F805" s="10"/>
      <c r="G805" s="10"/>
      <c r="H805" s="10"/>
      <c r="I805" s="10"/>
      <c r="J805" s="10"/>
      <c r="L805" s="10"/>
      <c r="M805" s="10"/>
      <c r="N805" s="23"/>
      <c r="O805" s="23"/>
      <c r="P805" s="28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</row>
    <row r="806" spans="1:49" s="2" customFormat="1" x14ac:dyDescent="0.2">
      <c r="A806" s="10"/>
      <c r="B806" s="10"/>
      <c r="C806" s="13"/>
      <c r="D806" s="10"/>
      <c r="E806" s="10"/>
      <c r="F806" s="10"/>
      <c r="G806" s="10"/>
      <c r="H806" s="10"/>
      <c r="I806" s="10"/>
      <c r="J806" s="10"/>
      <c r="L806" s="10"/>
      <c r="M806" s="10"/>
      <c r="N806" s="23"/>
      <c r="O806" s="23"/>
      <c r="P806" s="28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</row>
    <row r="807" spans="1:49" s="2" customFormat="1" x14ac:dyDescent="0.2">
      <c r="A807" s="10"/>
      <c r="B807" s="10"/>
      <c r="C807" s="13"/>
      <c r="D807" s="10"/>
      <c r="E807" s="10"/>
      <c r="F807" s="10"/>
      <c r="G807" s="10"/>
      <c r="H807" s="10"/>
      <c r="I807" s="10"/>
      <c r="J807" s="10"/>
      <c r="L807" s="10"/>
      <c r="M807" s="10"/>
      <c r="N807" s="23"/>
      <c r="O807" s="23"/>
      <c r="P807" s="28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</row>
    <row r="808" spans="1:49" s="2" customFormat="1" x14ac:dyDescent="0.2">
      <c r="A808" s="10"/>
      <c r="B808" s="10"/>
      <c r="C808" s="13"/>
      <c r="D808" s="10"/>
      <c r="E808" s="10"/>
      <c r="F808" s="10"/>
      <c r="G808" s="10"/>
      <c r="H808" s="10"/>
      <c r="I808" s="10"/>
      <c r="J808" s="10"/>
      <c r="L808" s="10"/>
      <c r="M808" s="10"/>
      <c r="N808" s="23"/>
      <c r="O808" s="23"/>
      <c r="P808" s="28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</row>
    <row r="809" spans="1:49" s="2" customFormat="1" x14ac:dyDescent="0.2">
      <c r="A809" s="10"/>
      <c r="B809" s="10"/>
      <c r="C809" s="13"/>
      <c r="D809" s="10"/>
      <c r="E809" s="10"/>
      <c r="F809" s="10"/>
      <c r="G809" s="10"/>
      <c r="H809" s="10"/>
      <c r="I809" s="10"/>
      <c r="J809" s="10"/>
      <c r="L809" s="10"/>
      <c r="M809" s="10"/>
      <c r="N809" s="23"/>
      <c r="O809" s="23"/>
      <c r="P809" s="28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</row>
    <row r="810" spans="1:49" s="2" customFormat="1" x14ac:dyDescent="0.2">
      <c r="A810" s="10"/>
      <c r="B810" s="10"/>
      <c r="C810" s="13"/>
      <c r="D810" s="10"/>
      <c r="E810" s="10"/>
      <c r="F810" s="10"/>
      <c r="G810" s="10"/>
      <c r="H810" s="10"/>
      <c r="I810" s="10"/>
      <c r="J810" s="10"/>
      <c r="L810" s="10"/>
      <c r="M810" s="10"/>
      <c r="N810" s="23"/>
      <c r="O810" s="23"/>
      <c r="P810" s="28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</row>
    <row r="811" spans="1:49" s="2" customFormat="1" x14ac:dyDescent="0.2">
      <c r="A811" s="10"/>
      <c r="B811" s="10"/>
      <c r="C811" s="13"/>
      <c r="D811" s="10"/>
      <c r="E811" s="10"/>
      <c r="F811" s="10"/>
      <c r="G811" s="10"/>
      <c r="H811" s="10"/>
      <c r="I811" s="10"/>
      <c r="J811" s="10"/>
      <c r="L811" s="10"/>
      <c r="M811" s="10"/>
      <c r="N811" s="23"/>
      <c r="O811" s="23"/>
      <c r="P811" s="28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</row>
    <row r="812" spans="1:49" s="2" customFormat="1" x14ac:dyDescent="0.2">
      <c r="A812" s="10"/>
      <c r="B812" s="10"/>
      <c r="C812" s="13"/>
      <c r="D812" s="10"/>
      <c r="E812" s="10"/>
      <c r="F812" s="10"/>
      <c r="G812" s="10"/>
      <c r="H812" s="10"/>
      <c r="I812" s="10"/>
      <c r="J812" s="10"/>
      <c r="L812" s="10"/>
      <c r="M812" s="10"/>
      <c r="N812" s="23"/>
      <c r="O812" s="23"/>
      <c r="P812" s="28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</row>
    <row r="813" spans="1:49" s="2" customFormat="1" x14ac:dyDescent="0.2">
      <c r="A813" s="10"/>
      <c r="B813" s="10"/>
      <c r="C813" s="13"/>
      <c r="D813" s="10"/>
      <c r="E813" s="10"/>
      <c r="F813" s="10"/>
      <c r="G813" s="10"/>
      <c r="H813" s="10"/>
      <c r="I813" s="10"/>
      <c r="J813" s="10"/>
      <c r="L813" s="10"/>
      <c r="M813" s="10"/>
      <c r="N813" s="23"/>
      <c r="O813" s="23"/>
      <c r="P813" s="28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</row>
    <row r="814" spans="1:49" s="2" customFormat="1" x14ac:dyDescent="0.2">
      <c r="A814" s="10"/>
      <c r="B814" s="10"/>
      <c r="C814" s="13"/>
      <c r="D814" s="10"/>
      <c r="E814" s="10"/>
      <c r="F814" s="10"/>
      <c r="G814" s="10"/>
      <c r="H814" s="10"/>
      <c r="I814" s="10"/>
      <c r="J814" s="10"/>
      <c r="L814" s="10"/>
      <c r="M814" s="10"/>
      <c r="N814" s="23"/>
      <c r="O814" s="23"/>
      <c r="P814" s="28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</row>
    <row r="815" spans="1:49" s="2" customFormat="1" x14ac:dyDescent="0.2">
      <c r="A815" s="10"/>
      <c r="B815" s="10"/>
      <c r="C815" s="13"/>
      <c r="D815" s="10"/>
      <c r="E815" s="10"/>
      <c r="F815" s="10"/>
      <c r="G815" s="10"/>
      <c r="H815" s="10"/>
      <c r="I815" s="10"/>
      <c r="J815" s="10"/>
      <c r="L815" s="10"/>
      <c r="M815" s="10"/>
      <c r="N815" s="23"/>
      <c r="O815" s="23"/>
      <c r="P815" s="28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</row>
    <row r="816" spans="1:49" s="2" customFormat="1" x14ac:dyDescent="0.2">
      <c r="A816" s="10"/>
      <c r="B816" s="10"/>
      <c r="C816" s="13"/>
      <c r="D816" s="10"/>
      <c r="E816" s="10"/>
      <c r="F816" s="10"/>
      <c r="G816" s="10"/>
      <c r="H816" s="10"/>
      <c r="I816" s="10"/>
      <c r="J816" s="10"/>
      <c r="L816" s="10"/>
      <c r="M816" s="10"/>
      <c r="N816" s="23"/>
      <c r="O816" s="23"/>
      <c r="P816" s="28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</row>
    <row r="817" spans="1:49" s="2" customFormat="1" x14ac:dyDescent="0.2">
      <c r="A817" s="10"/>
      <c r="B817" s="10"/>
      <c r="C817" s="13"/>
      <c r="D817" s="10"/>
      <c r="E817" s="10"/>
      <c r="F817" s="10"/>
      <c r="G817" s="10"/>
      <c r="H817" s="10"/>
      <c r="I817" s="10"/>
      <c r="J817" s="10"/>
      <c r="L817" s="10"/>
      <c r="M817" s="10"/>
      <c r="N817" s="23"/>
      <c r="O817" s="23"/>
      <c r="P817" s="28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</row>
    <row r="818" spans="1:49" s="2" customFormat="1" x14ac:dyDescent="0.2">
      <c r="A818" s="10"/>
      <c r="B818" s="10"/>
      <c r="C818" s="13"/>
      <c r="D818" s="10"/>
      <c r="E818" s="10"/>
      <c r="F818" s="10"/>
      <c r="G818" s="10"/>
      <c r="H818" s="10"/>
      <c r="I818" s="10"/>
      <c r="J818" s="10"/>
      <c r="L818" s="10"/>
      <c r="M818" s="10"/>
      <c r="N818" s="23"/>
      <c r="O818" s="23"/>
      <c r="P818" s="28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</row>
    <row r="819" spans="1:49" s="2" customFormat="1" x14ac:dyDescent="0.2">
      <c r="A819" s="10"/>
      <c r="B819" s="10"/>
      <c r="C819" s="13"/>
      <c r="D819" s="10"/>
      <c r="E819" s="10"/>
      <c r="F819" s="10"/>
      <c r="G819" s="10"/>
      <c r="H819" s="10"/>
      <c r="I819" s="10"/>
      <c r="J819" s="10"/>
      <c r="L819" s="10"/>
      <c r="M819" s="10"/>
      <c r="N819" s="23"/>
      <c r="O819" s="23"/>
      <c r="P819" s="28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</row>
    <row r="820" spans="1:49" s="2" customFormat="1" x14ac:dyDescent="0.2">
      <c r="A820" s="10"/>
      <c r="B820" s="10"/>
      <c r="C820" s="13"/>
      <c r="D820" s="10"/>
      <c r="E820" s="10"/>
      <c r="F820" s="10"/>
      <c r="G820" s="10"/>
      <c r="H820" s="10"/>
      <c r="I820" s="10"/>
      <c r="J820" s="10"/>
      <c r="L820" s="10"/>
      <c r="M820" s="10"/>
      <c r="N820" s="23"/>
      <c r="O820" s="23"/>
      <c r="P820" s="28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</row>
    <row r="821" spans="1:49" s="2" customFormat="1" x14ac:dyDescent="0.2">
      <c r="A821" s="10"/>
      <c r="B821" s="10"/>
      <c r="C821" s="13"/>
      <c r="D821" s="10"/>
      <c r="E821" s="10"/>
      <c r="F821" s="10"/>
      <c r="G821" s="10"/>
      <c r="H821" s="10"/>
      <c r="I821" s="10"/>
      <c r="J821" s="10"/>
      <c r="L821" s="10"/>
      <c r="M821" s="10"/>
      <c r="N821" s="23"/>
      <c r="O821" s="23"/>
      <c r="P821" s="28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</row>
    <row r="822" spans="1:49" s="2" customFormat="1" x14ac:dyDescent="0.2">
      <c r="A822" s="10"/>
      <c r="B822" s="10"/>
      <c r="C822" s="13"/>
      <c r="D822" s="10"/>
      <c r="E822" s="10"/>
      <c r="F822" s="10"/>
      <c r="G822" s="10"/>
      <c r="H822" s="10"/>
      <c r="I822" s="10"/>
      <c r="J822" s="10"/>
      <c r="L822" s="10"/>
      <c r="M822" s="10"/>
      <c r="N822" s="23"/>
      <c r="O822" s="23"/>
      <c r="P822" s="28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</row>
    <row r="823" spans="1:49" s="2" customFormat="1" x14ac:dyDescent="0.2">
      <c r="A823" s="10"/>
      <c r="B823" s="10"/>
      <c r="C823" s="13"/>
      <c r="D823" s="10"/>
      <c r="E823" s="10"/>
      <c r="F823" s="10"/>
      <c r="G823" s="10"/>
      <c r="H823" s="10"/>
      <c r="I823" s="10"/>
      <c r="J823" s="10"/>
      <c r="L823" s="10"/>
      <c r="M823" s="10"/>
      <c r="N823" s="23"/>
      <c r="O823" s="23"/>
      <c r="P823" s="28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</row>
    <row r="824" spans="1:49" s="2" customFormat="1" x14ac:dyDescent="0.2">
      <c r="A824" s="10"/>
      <c r="B824" s="10"/>
      <c r="C824" s="13"/>
      <c r="D824" s="10"/>
      <c r="E824" s="10"/>
      <c r="F824" s="10"/>
      <c r="G824" s="10"/>
      <c r="H824" s="10"/>
      <c r="I824" s="10"/>
      <c r="J824" s="10"/>
      <c r="L824" s="10"/>
      <c r="M824" s="10"/>
      <c r="N824" s="23"/>
      <c r="O824" s="23"/>
      <c r="P824" s="28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</row>
    <row r="825" spans="1:49" s="2" customFormat="1" x14ac:dyDescent="0.2">
      <c r="A825" s="10"/>
      <c r="B825" s="10"/>
      <c r="C825" s="13"/>
      <c r="D825" s="10"/>
      <c r="E825" s="10"/>
      <c r="F825" s="10"/>
      <c r="G825" s="10"/>
      <c r="H825" s="10"/>
      <c r="I825" s="10"/>
      <c r="J825" s="10"/>
      <c r="L825" s="10"/>
      <c r="M825" s="10"/>
      <c r="N825" s="23"/>
      <c r="O825" s="23"/>
      <c r="P825" s="28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</row>
    <row r="826" spans="1:49" s="2" customFormat="1" x14ac:dyDescent="0.2">
      <c r="A826" s="10"/>
      <c r="B826" s="10"/>
      <c r="C826" s="13"/>
      <c r="D826" s="10"/>
      <c r="E826" s="10"/>
      <c r="F826" s="10"/>
      <c r="G826" s="10"/>
      <c r="H826" s="10"/>
      <c r="I826" s="10"/>
      <c r="J826" s="10"/>
      <c r="L826" s="10"/>
      <c r="M826" s="10"/>
      <c r="N826" s="23"/>
      <c r="O826" s="23"/>
      <c r="P826" s="28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</row>
    <row r="827" spans="1:49" s="2" customFormat="1" x14ac:dyDescent="0.2">
      <c r="A827" s="10"/>
      <c r="B827" s="10"/>
      <c r="C827" s="13"/>
      <c r="D827" s="10"/>
      <c r="E827" s="10"/>
      <c r="F827" s="10"/>
      <c r="G827" s="10"/>
      <c r="H827" s="10"/>
      <c r="I827" s="10"/>
      <c r="J827" s="10"/>
      <c r="L827" s="10"/>
      <c r="M827" s="10"/>
      <c r="N827" s="23"/>
      <c r="O827" s="23"/>
      <c r="P827" s="28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</row>
    <row r="828" spans="1:49" s="2" customFormat="1" x14ac:dyDescent="0.2">
      <c r="A828" s="10"/>
      <c r="B828" s="10"/>
      <c r="C828" s="13"/>
      <c r="D828" s="10"/>
      <c r="E828" s="10"/>
      <c r="F828" s="10"/>
      <c r="G828" s="10"/>
      <c r="H828" s="10"/>
      <c r="I828" s="10"/>
      <c r="J828" s="10"/>
      <c r="L828" s="10"/>
      <c r="M828" s="10"/>
      <c r="N828" s="23"/>
      <c r="O828" s="23"/>
      <c r="P828" s="28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</row>
    <row r="829" spans="1:49" s="2" customFormat="1" x14ac:dyDescent="0.2">
      <c r="A829" s="10"/>
      <c r="B829" s="10"/>
      <c r="C829" s="13"/>
      <c r="D829" s="10"/>
      <c r="E829" s="10"/>
      <c r="F829" s="10"/>
      <c r="G829" s="10"/>
      <c r="H829" s="10"/>
      <c r="I829" s="10"/>
      <c r="J829" s="10"/>
      <c r="L829" s="10"/>
      <c r="M829" s="10"/>
      <c r="N829" s="23"/>
      <c r="O829" s="23"/>
      <c r="P829" s="28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</row>
    <row r="830" spans="1:49" s="2" customFormat="1" x14ac:dyDescent="0.2">
      <c r="A830" s="10"/>
      <c r="B830" s="10"/>
      <c r="C830" s="13"/>
      <c r="D830" s="10"/>
      <c r="E830" s="10"/>
      <c r="F830" s="10"/>
      <c r="G830" s="10"/>
      <c r="H830" s="10"/>
      <c r="I830" s="10"/>
      <c r="J830" s="10"/>
      <c r="L830" s="10"/>
      <c r="M830" s="10"/>
      <c r="N830" s="23"/>
      <c r="O830" s="23"/>
      <c r="P830" s="28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</row>
    <row r="831" spans="1:49" s="2" customFormat="1" x14ac:dyDescent="0.2">
      <c r="A831" s="10"/>
      <c r="B831" s="10"/>
      <c r="C831" s="13"/>
      <c r="D831" s="10"/>
      <c r="E831" s="10"/>
      <c r="F831" s="10"/>
      <c r="G831" s="10"/>
      <c r="H831" s="10"/>
      <c r="I831" s="10"/>
      <c r="J831" s="10"/>
      <c r="L831" s="10"/>
      <c r="M831" s="10"/>
      <c r="N831" s="23"/>
      <c r="O831" s="23"/>
      <c r="P831" s="28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</row>
    <row r="832" spans="1:49" s="2" customFormat="1" x14ac:dyDescent="0.2">
      <c r="A832" s="10"/>
      <c r="B832" s="10"/>
      <c r="C832" s="13"/>
      <c r="D832" s="10"/>
      <c r="E832" s="10"/>
      <c r="F832" s="10"/>
      <c r="G832" s="10"/>
      <c r="H832" s="10"/>
      <c r="I832" s="10"/>
      <c r="J832" s="10"/>
      <c r="L832" s="10"/>
      <c r="M832" s="10"/>
      <c r="N832" s="23"/>
      <c r="O832" s="23"/>
      <c r="P832" s="28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</row>
    <row r="833" spans="1:49" s="2" customFormat="1" x14ac:dyDescent="0.2">
      <c r="A833" s="10"/>
      <c r="B833" s="10"/>
      <c r="C833" s="13"/>
      <c r="D833" s="10"/>
      <c r="E833" s="10"/>
      <c r="F833" s="10"/>
      <c r="G833" s="10"/>
      <c r="H833" s="10"/>
      <c r="I833" s="10"/>
      <c r="J833" s="10"/>
      <c r="L833" s="10"/>
      <c r="M833" s="10"/>
      <c r="N833" s="23"/>
      <c r="O833" s="23"/>
      <c r="P833" s="28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</row>
    <row r="834" spans="1:49" s="2" customFormat="1" x14ac:dyDescent="0.2">
      <c r="A834" s="10"/>
      <c r="B834" s="10"/>
      <c r="C834" s="13"/>
      <c r="D834" s="10"/>
      <c r="E834" s="10"/>
      <c r="F834" s="10"/>
      <c r="G834" s="10"/>
      <c r="H834" s="10"/>
      <c r="I834" s="10"/>
      <c r="J834" s="10"/>
      <c r="L834" s="10"/>
      <c r="M834" s="10"/>
      <c r="N834" s="23"/>
      <c r="O834" s="23"/>
      <c r="P834" s="28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</row>
    <row r="835" spans="1:49" s="2" customFormat="1" x14ac:dyDescent="0.2">
      <c r="A835" s="10"/>
      <c r="B835" s="10"/>
      <c r="C835" s="13"/>
      <c r="D835" s="10"/>
      <c r="E835" s="10"/>
      <c r="F835" s="10"/>
      <c r="G835" s="10"/>
      <c r="H835" s="10"/>
      <c r="I835" s="10"/>
      <c r="J835" s="10"/>
      <c r="L835" s="10"/>
      <c r="M835" s="10"/>
      <c r="N835" s="23"/>
      <c r="O835" s="23"/>
      <c r="P835" s="28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</row>
    <row r="836" spans="1:49" s="2" customFormat="1" x14ac:dyDescent="0.2">
      <c r="A836" s="10"/>
      <c r="B836" s="10"/>
      <c r="C836" s="13"/>
      <c r="D836" s="10"/>
      <c r="E836" s="10"/>
      <c r="F836" s="10"/>
      <c r="G836" s="10"/>
      <c r="H836" s="10"/>
      <c r="I836" s="10"/>
      <c r="J836" s="10"/>
      <c r="L836" s="10"/>
      <c r="M836" s="10"/>
      <c r="N836" s="23"/>
      <c r="O836" s="23"/>
      <c r="P836" s="28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</row>
    <row r="837" spans="1:49" s="2" customFormat="1" x14ac:dyDescent="0.2">
      <c r="A837" s="10"/>
      <c r="B837" s="10"/>
      <c r="C837" s="13"/>
      <c r="D837" s="10"/>
      <c r="E837" s="10"/>
      <c r="F837" s="10"/>
      <c r="G837" s="10"/>
      <c r="H837" s="10"/>
      <c r="I837" s="10"/>
      <c r="J837" s="10"/>
      <c r="L837" s="10"/>
      <c r="M837" s="10"/>
      <c r="N837" s="23"/>
      <c r="O837" s="23"/>
      <c r="P837" s="28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</row>
    <row r="838" spans="1:49" s="2" customFormat="1" x14ac:dyDescent="0.2">
      <c r="A838" s="10"/>
      <c r="B838" s="10"/>
      <c r="C838" s="13"/>
      <c r="D838" s="10"/>
      <c r="E838" s="10"/>
      <c r="F838" s="10"/>
      <c r="G838" s="10"/>
      <c r="H838" s="10"/>
      <c r="I838" s="10"/>
      <c r="J838" s="10"/>
      <c r="L838" s="10"/>
      <c r="M838" s="10"/>
      <c r="N838" s="23"/>
      <c r="O838" s="23"/>
      <c r="P838" s="28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</row>
    <row r="839" spans="1:49" s="2" customFormat="1" x14ac:dyDescent="0.2">
      <c r="A839" s="10"/>
      <c r="B839" s="10"/>
      <c r="C839" s="13"/>
      <c r="D839" s="10"/>
      <c r="E839" s="10"/>
      <c r="F839" s="10"/>
      <c r="G839" s="10"/>
      <c r="H839" s="10"/>
      <c r="I839" s="10"/>
      <c r="J839" s="10"/>
      <c r="L839" s="10"/>
      <c r="M839" s="10"/>
      <c r="N839" s="23"/>
      <c r="O839" s="23"/>
      <c r="P839" s="28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</row>
    <row r="840" spans="1:49" s="2" customFormat="1" x14ac:dyDescent="0.2">
      <c r="A840" s="10"/>
      <c r="B840" s="10"/>
      <c r="C840" s="13"/>
      <c r="D840" s="10"/>
      <c r="E840" s="10"/>
      <c r="F840" s="10"/>
      <c r="G840" s="10"/>
      <c r="H840" s="10"/>
      <c r="I840" s="10"/>
      <c r="J840" s="10"/>
      <c r="L840" s="10"/>
      <c r="M840" s="10"/>
      <c r="N840" s="23"/>
      <c r="O840" s="23"/>
      <c r="P840" s="28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</row>
    <row r="841" spans="1:49" s="2" customFormat="1" x14ac:dyDescent="0.2">
      <c r="A841" s="10"/>
      <c r="B841" s="10"/>
      <c r="C841" s="13"/>
      <c r="D841" s="10"/>
      <c r="E841" s="10"/>
      <c r="F841" s="10"/>
      <c r="G841" s="10"/>
      <c r="H841" s="10"/>
      <c r="I841" s="10"/>
      <c r="J841" s="10"/>
      <c r="L841" s="10"/>
      <c r="M841" s="10"/>
      <c r="N841" s="23"/>
      <c r="O841" s="23"/>
      <c r="P841" s="28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</row>
    <row r="842" spans="1:49" s="2" customFormat="1" x14ac:dyDescent="0.2">
      <c r="A842" s="10"/>
      <c r="B842" s="10"/>
      <c r="C842" s="13"/>
      <c r="D842" s="10"/>
      <c r="E842" s="10"/>
      <c r="F842" s="10"/>
      <c r="G842" s="10"/>
      <c r="H842" s="10"/>
      <c r="I842" s="10"/>
      <c r="J842" s="10"/>
      <c r="L842" s="10"/>
      <c r="M842" s="10"/>
      <c r="N842" s="23"/>
      <c r="O842" s="23"/>
      <c r="P842" s="28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</row>
    <row r="843" spans="1:49" s="2" customFormat="1" x14ac:dyDescent="0.2">
      <c r="A843" s="10"/>
      <c r="B843" s="10"/>
      <c r="C843" s="13"/>
      <c r="D843" s="10"/>
      <c r="E843" s="10"/>
      <c r="F843" s="10"/>
      <c r="G843" s="10"/>
      <c r="H843" s="10"/>
      <c r="I843" s="10"/>
      <c r="J843" s="10"/>
      <c r="L843" s="10"/>
      <c r="M843" s="10"/>
      <c r="N843" s="23"/>
      <c r="O843" s="23"/>
      <c r="P843" s="28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</row>
    <row r="844" spans="1:49" s="2" customFormat="1" x14ac:dyDescent="0.2">
      <c r="A844" s="10"/>
      <c r="B844" s="10"/>
      <c r="C844" s="13"/>
      <c r="D844" s="10"/>
      <c r="E844" s="10"/>
      <c r="F844" s="10"/>
      <c r="G844" s="10"/>
      <c r="H844" s="10"/>
      <c r="I844" s="10"/>
      <c r="J844" s="10"/>
      <c r="L844" s="10"/>
      <c r="M844" s="10"/>
      <c r="N844" s="23"/>
      <c r="O844" s="23"/>
      <c r="P844" s="28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</row>
    <row r="845" spans="1:49" s="2" customFormat="1" x14ac:dyDescent="0.2">
      <c r="A845" s="10"/>
      <c r="B845" s="10"/>
      <c r="C845" s="13"/>
      <c r="D845" s="10"/>
      <c r="E845" s="10"/>
      <c r="F845" s="10"/>
      <c r="G845" s="10"/>
      <c r="H845" s="10"/>
      <c r="I845" s="10"/>
      <c r="J845" s="10"/>
      <c r="L845" s="10"/>
      <c r="M845" s="10"/>
      <c r="N845" s="23"/>
      <c r="O845" s="23"/>
      <c r="P845" s="28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</row>
    <row r="846" spans="1:49" s="2" customFormat="1" x14ac:dyDescent="0.2">
      <c r="A846" s="10"/>
      <c r="B846" s="10"/>
      <c r="C846" s="13"/>
      <c r="D846" s="10"/>
      <c r="E846" s="10"/>
      <c r="F846" s="10"/>
      <c r="G846" s="10"/>
      <c r="H846" s="10"/>
      <c r="I846" s="10"/>
      <c r="J846" s="10"/>
      <c r="L846" s="10"/>
      <c r="M846" s="10"/>
      <c r="N846" s="23"/>
      <c r="O846" s="23"/>
      <c r="P846" s="28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</row>
    <row r="847" spans="1:49" s="2" customFormat="1" x14ac:dyDescent="0.2">
      <c r="A847" s="10"/>
      <c r="B847" s="10"/>
      <c r="C847" s="13"/>
      <c r="D847" s="10"/>
      <c r="E847" s="10"/>
      <c r="F847" s="10"/>
      <c r="G847" s="10"/>
      <c r="H847" s="10"/>
      <c r="I847" s="10"/>
      <c r="J847" s="10"/>
      <c r="L847" s="10"/>
      <c r="M847" s="10"/>
      <c r="N847" s="23"/>
      <c r="O847" s="23"/>
      <c r="P847" s="28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</row>
    <row r="848" spans="1:49" s="2" customFormat="1" x14ac:dyDescent="0.2">
      <c r="A848" s="10"/>
      <c r="B848" s="10"/>
      <c r="C848" s="13"/>
      <c r="D848" s="10"/>
      <c r="E848" s="10"/>
      <c r="F848" s="10"/>
      <c r="G848" s="10"/>
      <c r="H848" s="10"/>
      <c r="I848" s="10"/>
      <c r="J848" s="10"/>
      <c r="L848" s="10"/>
      <c r="M848" s="10"/>
      <c r="N848" s="23"/>
      <c r="O848" s="23"/>
      <c r="P848" s="28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</row>
    <row r="849" spans="1:49" s="2" customFormat="1" x14ac:dyDescent="0.2">
      <c r="A849" s="10"/>
      <c r="B849" s="10"/>
      <c r="C849" s="13"/>
      <c r="D849" s="10"/>
      <c r="E849" s="10"/>
      <c r="F849" s="10"/>
      <c r="G849" s="10"/>
      <c r="H849" s="10"/>
      <c r="I849" s="10"/>
      <c r="J849" s="10"/>
      <c r="L849" s="10"/>
      <c r="M849" s="10"/>
      <c r="N849" s="23"/>
      <c r="O849" s="23"/>
      <c r="P849" s="28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</row>
    <row r="850" spans="1:49" s="2" customFormat="1" x14ac:dyDescent="0.2">
      <c r="A850" s="10"/>
      <c r="B850" s="10"/>
      <c r="C850" s="13"/>
      <c r="D850" s="10"/>
      <c r="E850" s="10"/>
      <c r="F850" s="10"/>
      <c r="G850" s="10"/>
      <c r="H850" s="10"/>
      <c r="I850" s="10"/>
      <c r="J850" s="10"/>
      <c r="L850" s="10"/>
      <c r="M850" s="10"/>
      <c r="N850" s="23"/>
      <c r="O850" s="23"/>
      <c r="P850" s="28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</row>
    <row r="851" spans="1:49" s="2" customFormat="1" x14ac:dyDescent="0.2">
      <c r="A851" s="10"/>
      <c r="B851" s="10"/>
      <c r="C851" s="13"/>
      <c r="D851" s="10"/>
      <c r="E851" s="10"/>
      <c r="F851" s="10"/>
      <c r="G851" s="10"/>
      <c r="H851" s="10"/>
      <c r="I851" s="10"/>
      <c r="J851" s="10"/>
      <c r="L851" s="10"/>
      <c r="M851" s="10"/>
      <c r="N851" s="23"/>
      <c r="O851" s="23"/>
      <c r="P851" s="28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</row>
    <row r="852" spans="1:49" s="2" customFormat="1" x14ac:dyDescent="0.2">
      <c r="A852" s="10"/>
      <c r="B852" s="10"/>
      <c r="C852" s="13"/>
      <c r="D852" s="10"/>
      <c r="E852" s="10"/>
      <c r="F852" s="10"/>
      <c r="G852" s="10"/>
      <c r="H852" s="10"/>
      <c r="I852" s="10"/>
      <c r="J852" s="10"/>
      <c r="L852" s="10"/>
      <c r="M852" s="10"/>
      <c r="N852" s="23"/>
      <c r="O852" s="23"/>
      <c r="P852" s="28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</row>
    <row r="853" spans="1:49" s="2" customFormat="1" x14ac:dyDescent="0.2">
      <c r="A853" s="10"/>
      <c r="B853" s="10"/>
      <c r="C853" s="13"/>
      <c r="D853" s="10"/>
      <c r="E853" s="10"/>
      <c r="F853" s="10"/>
      <c r="G853" s="10"/>
      <c r="H853" s="10"/>
      <c r="I853" s="10"/>
      <c r="J853" s="10"/>
      <c r="L853" s="10"/>
      <c r="M853" s="10"/>
      <c r="N853" s="23"/>
      <c r="O853" s="23"/>
      <c r="P853" s="28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</row>
    <row r="854" spans="1:49" s="2" customFormat="1" x14ac:dyDescent="0.2">
      <c r="A854" s="10"/>
      <c r="B854" s="10"/>
      <c r="C854" s="13"/>
      <c r="D854" s="10"/>
      <c r="E854" s="10"/>
      <c r="F854" s="10"/>
      <c r="G854" s="10"/>
      <c r="H854" s="10"/>
      <c r="I854" s="10"/>
      <c r="J854" s="10"/>
      <c r="L854" s="10"/>
      <c r="M854" s="10"/>
      <c r="N854" s="23"/>
      <c r="O854" s="23"/>
      <c r="P854" s="28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</row>
    <row r="855" spans="1:49" s="2" customFormat="1" x14ac:dyDescent="0.2">
      <c r="A855" s="10"/>
      <c r="B855" s="10"/>
      <c r="C855" s="13"/>
      <c r="D855" s="10"/>
      <c r="E855" s="10"/>
      <c r="F855" s="10"/>
      <c r="G855" s="10"/>
      <c r="H855" s="10"/>
      <c r="I855" s="10"/>
      <c r="J855" s="10"/>
      <c r="L855" s="10"/>
      <c r="M855" s="10"/>
      <c r="N855" s="23"/>
      <c r="O855" s="23"/>
      <c r="P855" s="28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</row>
    <row r="856" spans="1:49" s="2" customFormat="1" x14ac:dyDescent="0.2">
      <c r="A856" s="10"/>
      <c r="B856" s="10"/>
      <c r="C856" s="13"/>
      <c r="D856" s="10"/>
      <c r="E856" s="10"/>
      <c r="F856" s="10"/>
      <c r="G856" s="10"/>
      <c r="H856" s="10"/>
      <c r="I856" s="10"/>
      <c r="J856" s="10"/>
      <c r="L856" s="10"/>
      <c r="M856" s="10"/>
      <c r="N856" s="23"/>
      <c r="O856" s="23"/>
      <c r="P856" s="28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</row>
    <row r="857" spans="1:49" s="2" customFormat="1" x14ac:dyDescent="0.2">
      <c r="A857" s="10"/>
      <c r="B857" s="10"/>
      <c r="C857" s="13"/>
      <c r="D857" s="10"/>
      <c r="E857" s="10"/>
      <c r="F857" s="10"/>
      <c r="G857" s="10"/>
      <c r="H857" s="10"/>
      <c r="I857" s="10"/>
      <c r="J857" s="10"/>
      <c r="L857" s="10"/>
      <c r="M857" s="10"/>
      <c r="N857" s="23"/>
      <c r="O857" s="23"/>
      <c r="P857" s="28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</row>
    <row r="858" spans="1:49" s="2" customFormat="1" x14ac:dyDescent="0.2">
      <c r="A858" s="10"/>
      <c r="B858" s="10"/>
      <c r="C858" s="13"/>
      <c r="D858" s="10"/>
      <c r="E858" s="10"/>
      <c r="F858" s="10"/>
      <c r="G858" s="10"/>
      <c r="H858" s="10"/>
      <c r="I858" s="10"/>
      <c r="J858" s="10"/>
      <c r="L858" s="10"/>
      <c r="M858" s="10"/>
      <c r="N858" s="23"/>
      <c r="O858" s="23"/>
      <c r="P858" s="28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</row>
    <row r="859" spans="1:49" s="2" customFormat="1" x14ac:dyDescent="0.2">
      <c r="A859" s="10"/>
      <c r="B859" s="10"/>
      <c r="C859" s="13"/>
      <c r="D859" s="10"/>
      <c r="E859" s="10"/>
      <c r="F859" s="10"/>
      <c r="G859" s="10"/>
      <c r="H859" s="10"/>
      <c r="I859" s="10"/>
      <c r="J859" s="10"/>
      <c r="L859" s="10"/>
      <c r="M859" s="10"/>
      <c r="N859" s="23"/>
      <c r="O859" s="23"/>
      <c r="P859" s="28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</row>
    <row r="860" spans="1:49" s="2" customFormat="1" x14ac:dyDescent="0.2">
      <c r="A860" s="10"/>
      <c r="B860" s="10"/>
      <c r="C860" s="13"/>
      <c r="D860" s="10"/>
      <c r="E860" s="10"/>
      <c r="F860" s="10"/>
      <c r="G860" s="10"/>
      <c r="H860" s="10"/>
      <c r="I860" s="10"/>
      <c r="J860" s="10"/>
      <c r="L860" s="10"/>
      <c r="M860" s="10"/>
      <c r="N860" s="23"/>
      <c r="O860" s="23"/>
      <c r="P860" s="28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</row>
    <row r="861" spans="1:49" s="2" customFormat="1" x14ac:dyDescent="0.2">
      <c r="A861" s="10"/>
      <c r="B861" s="10"/>
      <c r="C861" s="13"/>
      <c r="D861" s="10"/>
      <c r="E861" s="10"/>
      <c r="F861" s="10"/>
      <c r="G861" s="10"/>
      <c r="H861" s="10"/>
      <c r="I861" s="10"/>
      <c r="J861" s="10"/>
      <c r="L861" s="10"/>
      <c r="M861" s="10"/>
      <c r="N861" s="23"/>
      <c r="O861" s="23"/>
      <c r="P861" s="28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</row>
    <row r="862" spans="1:49" s="2" customFormat="1" x14ac:dyDescent="0.2">
      <c r="A862" s="10"/>
      <c r="B862" s="10"/>
      <c r="C862" s="13"/>
      <c r="D862" s="10"/>
      <c r="E862" s="10"/>
      <c r="F862" s="10"/>
      <c r="G862" s="10"/>
      <c r="H862" s="10"/>
      <c r="I862" s="10"/>
      <c r="J862" s="10"/>
      <c r="L862" s="10"/>
      <c r="M862" s="10"/>
      <c r="N862" s="23"/>
      <c r="O862" s="23"/>
      <c r="P862" s="28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</row>
    <row r="863" spans="1:49" s="2" customFormat="1" x14ac:dyDescent="0.2">
      <c r="A863" s="10"/>
      <c r="B863" s="10"/>
      <c r="C863" s="13"/>
      <c r="D863" s="10"/>
      <c r="E863" s="10"/>
      <c r="F863" s="10"/>
      <c r="G863" s="10"/>
      <c r="H863" s="10"/>
      <c r="I863" s="10"/>
      <c r="J863" s="10"/>
      <c r="L863" s="10"/>
      <c r="M863" s="10"/>
      <c r="N863" s="23"/>
      <c r="O863" s="23"/>
      <c r="P863" s="28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</row>
    <row r="864" spans="1:49" s="2" customFormat="1" x14ac:dyDescent="0.2">
      <c r="A864" s="10"/>
      <c r="B864" s="10"/>
      <c r="C864" s="13"/>
      <c r="D864" s="10"/>
      <c r="E864" s="10"/>
      <c r="F864" s="10"/>
      <c r="G864" s="10"/>
      <c r="H864" s="10"/>
      <c r="I864" s="10"/>
      <c r="J864" s="10"/>
      <c r="L864" s="10"/>
      <c r="M864" s="10"/>
      <c r="N864" s="23"/>
      <c r="O864" s="23"/>
      <c r="P864" s="28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</row>
    <row r="865" spans="1:49" s="2" customFormat="1" x14ac:dyDescent="0.2">
      <c r="A865" s="10"/>
      <c r="B865" s="10"/>
      <c r="C865" s="13"/>
      <c r="D865" s="10"/>
      <c r="E865" s="10"/>
      <c r="F865" s="10"/>
      <c r="G865" s="10"/>
      <c r="H865" s="10"/>
      <c r="I865" s="10"/>
      <c r="J865" s="10"/>
      <c r="L865" s="10"/>
      <c r="M865" s="10"/>
      <c r="N865" s="23"/>
      <c r="O865" s="23"/>
      <c r="P865" s="28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</row>
    <row r="866" spans="1:49" s="2" customFormat="1" x14ac:dyDescent="0.2">
      <c r="A866" s="10"/>
      <c r="B866" s="10"/>
      <c r="C866" s="13"/>
      <c r="D866" s="10"/>
      <c r="E866" s="10"/>
      <c r="F866" s="10"/>
      <c r="G866" s="10"/>
      <c r="H866" s="10"/>
      <c r="I866" s="10"/>
      <c r="J866" s="10"/>
      <c r="L866" s="10"/>
      <c r="M866" s="10"/>
      <c r="N866" s="23"/>
      <c r="O866" s="23"/>
      <c r="P866" s="28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</row>
    <row r="867" spans="1:49" s="2" customFormat="1" x14ac:dyDescent="0.2">
      <c r="A867" s="10"/>
      <c r="B867" s="10"/>
      <c r="C867" s="13"/>
      <c r="D867" s="10"/>
      <c r="E867" s="10"/>
      <c r="F867" s="10"/>
      <c r="G867" s="10"/>
      <c r="H867" s="10"/>
      <c r="I867" s="10"/>
      <c r="J867" s="10"/>
      <c r="L867" s="10"/>
      <c r="M867" s="10"/>
      <c r="N867" s="23"/>
      <c r="O867" s="23"/>
      <c r="P867" s="28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</row>
    <row r="868" spans="1:49" s="2" customFormat="1" x14ac:dyDescent="0.2">
      <c r="A868" s="10"/>
      <c r="B868" s="10"/>
      <c r="C868" s="13"/>
      <c r="D868" s="10"/>
      <c r="E868" s="10"/>
      <c r="F868" s="10"/>
      <c r="G868" s="10"/>
      <c r="H868" s="10"/>
      <c r="I868" s="10"/>
      <c r="J868" s="10"/>
      <c r="L868" s="10"/>
      <c r="M868" s="10"/>
      <c r="N868" s="23"/>
      <c r="O868" s="23"/>
      <c r="P868" s="28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</row>
    <row r="869" spans="1:49" s="2" customFormat="1" x14ac:dyDescent="0.2">
      <c r="A869" s="10"/>
      <c r="B869" s="10"/>
      <c r="C869" s="13"/>
      <c r="D869" s="10"/>
      <c r="E869" s="10"/>
      <c r="F869" s="10"/>
      <c r="G869" s="10"/>
      <c r="H869" s="10"/>
      <c r="I869" s="10"/>
      <c r="J869" s="10"/>
      <c r="L869" s="10"/>
      <c r="M869" s="10"/>
      <c r="N869" s="23"/>
      <c r="O869" s="23"/>
      <c r="P869" s="28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</row>
    <row r="870" spans="1:49" s="2" customFormat="1" x14ac:dyDescent="0.2">
      <c r="A870" s="10"/>
      <c r="B870" s="10"/>
      <c r="C870" s="13"/>
      <c r="D870" s="10"/>
      <c r="E870" s="10"/>
      <c r="F870" s="10"/>
      <c r="G870" s="10"/>
      <c r="H870" s="10"/>
      <c r="I870" s="10"/>
      <c r="J870" s="10"/>
      <c r="L870" s="10"/>
      <c r="M870" s="10"/>
      <c r="N870" s="23"/>
      <c r="O870" s="23"/>
      <c r="P870" s="28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</row>
    <row r="871" spans="1:49" s="2" customFormat="1" x14ac:dyDescent="0.2">
      <c r="A871" s="10"/>
      <c r="B871" s="10"/>
      <c r="C871" s="13"/>
      <c r="D871" s="10"/>
      <c r="E871" s="10"/>
      <c r="F871" s="10"/>
      <c r="G871" s="10"/>
      <c r="H871" s="10"/>
      <c r="I871" s="10"/>
      <c r="J871" s="10"/>
      <c r="L871" s="10"/>
      <c r="M871" s="10"/>
      <c r="N871" s="23"/>
      <c r="O871" s="23"/>
      <c r="P871" s="28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</row>
    <row r="872" spans="1:49" s="2" customFormat="1" x14ac:dyDescent="0.2">
      <c r="A872" s="10"/>
      <c r="B872" s="10"/>
      <c r="C872" s="13"/>
      <c r="D872" s="10"/>
      <c r="E872" s="10"/>
      <c r="F872" s="10"/>
      <c r="G872" s="10"/>
      <c r="H872" s="10"/>
      <c r="I872" s="10"/>
      <c r="J872" s="10"/>
      <c r="L872" s="10"/>
      <c r="M872" s="10"/>
      <c r="N872" s="23"/>
      <c r="O872" s="23"/>
      <c r="P872" s="28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</row>
    <row r="873" spans="1:49" s="2" customFormat="1" x14ac:dyDescent="0.2">
      <c r="A873" s="10"/>
      <c r="B873" s="10"/>
      <c r="C873" s="13"/>
      <c r="D873" s="10"/>
      <c r="E873" s="10"/>
      <c r="F873" s="10"/>
      <c r="G873" s="10"/>
      <c r="H873" s="10"/>
      <c r="I873" s="10"/>
      <c r="J873" s="10"/>
      <c r="L873" s="10"/>
      <c r="M873" s="10"/>
      <c r="N873" s="23"/>
      <c r="O873" s="23"/>
      <c r="P873" s="28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</row>
    <row r="874" spans="1:49" s="2" customFormat="1" x14ac:dyDescent="0.2">
      <c r="A874" s="10"/>
      <c r="B874" s="10"/>
      <c r="C874" s="13"/>
      <c r="D874" s="10"/>
      <c r="E874" s="10"/>
      <c r="F874" s="10"/>
      <c r="G874" s="10"/>
      <c r="H874" s="10"/>
      <c r="I874" s="10"/>
      <c r="J874" s="10"/>
      <c r="L874" s="10"/>
      <c r="M874" s="10"/>
      <c r="N874" s="23"/>
      <c r="O874" s="23"/>
      <c r="P874" s="28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</row>
    <row r="875" spans="1:49" s="2" customFormat="1" x14ac:dyDescent="0.2">
      <c r="A875" s="10"/>
      <c r="B875" s="10"/>
      <c r="C875" s="13"/>
      <c r="D875" s="10"/>
      <c r="E875" s="10"/>
      <c r="F875" s="10"/>
      <c r="G875" s="10"/>
      <c r="H875" s="10"/>
      <c r="I875" s="10"/>
      <c r="J875" s="10"/>
      <c r="L875" s="10"/>
      <c r="M875" s="10"/>
      <c r="N875" s="23"/>
      <c r="O875" s="23"/>
      <c r="P875" s="28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</row>
    <row r="876" spans="1:49" s="2" customFormat="1" x14ac:dyDescent="0.2">
      <c r="A876" s="10"/>
      <c r="B876" s="10"/>
      <c r="C876" s="13"/>
      <c r="D876" s="10"/>
      <c r="E876" s="10"/>
      <c r="F876" s="10"/>
      <c r="G876" s="10"/>
      <c r="H876" s="10"/>
      <c r="I876" s="10"/>
      <c r="J876" s="10"/>
      <c r="L876" s="10"/>
      <c r="M876" s="10"/>
      <c r="N876" s="23"/>
      <c r="O876" s="23"/>
      <c r="P876" s="28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</row>
    <row r="877" spans="1:49" s="2" customFormat="1" x14ac:dyDescent="0.2">
      <c r="A877" s="10"/>
      <c r="B877" s="10"/>
      <c r="C877" s="13"/>
      <c r="D877" s="10"/>
      <c r="E877" s="10"/>
      <c r="F877" s="10"/>
      <c r="G877" s="10"/>
      <c r="H877" s="10"/>
      <c r="I877" s="10"/>
      <c r="J877" s="10"/>
      <c r="L877" s="10"/>
      <c r="M877" s="10"/>
      <c r="N877" s="23"/>
      <c r="O877" s="23"/>
      <c r="P877" s="28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</row>
    <row r="878" spans="1:49" s="2" customFormat="1" x14ac:dyDescent="0.2">
      <c r="A878" s="10"/>
      <c r="B878" s="10"/>
      <c r="C878" s="13"/>
      <c r="D878" s="10"/>
      <c r="E878" s="10"/>
      <c r="F878" s="10"/>
      <c r="G878" s="10"/>
      <c r="H878" s="10"/>
      <c r="I878" s="10"/>
      <c r="J878" s="10"/>
      <c r="L878" s="10"/>
      <c r="M878" s="10"/>
      <c r="N878" s="23"/>
      <c r="O878" s="23"/>
      <c r="P878" s="28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</row>
    <row r="879" spans="1:49" s="2" customFormat="1" x14ac:dyDescent="0.2">
      <c r="A879" s="10"/>
      <c r="B879" s="10"/>
      <c r="C879" s="13"/>
      <c r="D879" s="10"/>
      <c r="E879" s="10"/>
      <c r="F879" s="10"/>
      <c r="G879" s="10"/>
      <c r="H879" s="10"/>
      <c r="I879" s="10"/>
      <c r="J879" s="10"/>
      <c r="L879" s="10"/>
      <c r="M879" s="10"/>
      <c r="N879" s="23"/>
      <c r="O879" s="23"/>
      <c r="P879" s="28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</row>
    <row r="880" spans="1:49" s="2" customFormat="1" x14ac:dyDescent="0.2">
      <c r="A880" s="10"/>
      <c r="B880" s="10"/>
      <c r="C880" s="13"/>
      <c r="D880" s="10"/>
      <c r="E880" s="10"/>
      <c r="F880" s="10"/>
      <c r="G880" s="10"/>
      <c r="H880" s="10"/>
      <c r="I880" s="10"/>
      <c r="J880" s="10"/>
      <c r="L880" s="10"/>
      <c r="M880" s="10"/>
      <c r="N880" s="23"/>
      <c r="O880" s="23"/>
      <c r="P880" s="28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</row>
    <row r="881" spans="1:49" s="2" customFormat="1" x14ac:dyDescent="0.2">
      <c r="A881" s="10"/>
      <c r="B881" s="10"/>
      <c r="C881" s="13"/>
      <c r="D881" s="10"/>
      <c r="E881" s="10"/>
      <c r="F881" s="10"/>
      <c r="G881" s="10"/>
      <c r="H881" s="10"/>
      <c r="I881" s="10"/>
      <c r="J881" s="10"/>
      <c r="L881" s="10"/>
      <c r="M881" s="10"/>
      <c r="N881" s="23"/>
      <c r="O881" s="23"/>
      <c r="P881" s="28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</row>
    <row r="882" spans="1:49" s="2" customFormat="1" x14ac:dyDescent="0.2">
      <c r="A882" s="10"/>
      <c r="B882" s="10"/>
      <c r="C882" s="13"/>
      <c r="D882" s="10"/>
      <c r="E882" s="10"/>
      <c r="F882" s="10"/>
      <c r="G882" s="10"/>
      <c r="H882" s="10"/>
      <c r="I882" s="10"/>
      <c r="J882" s="10"/>
      <c r="L882" s="10"/>
      <c r="M882" s="10"/>
      <c r="N882" s="23"/>
      <c r="O882" s="23"/>
      <c r="P882" s="28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</row>
    <row r="883" spans="1:49" s="2" customFormat="1" x14ac:dyDescent="0.2">
      <c r="A883" s="10"/>
      <c r="B883" s="10"/>
      <c r="C883" s="13"/>
      <c r="D883" s="10"/>
      <c r="E883" s="10"/>
      <c r="F883" s="10"/>
      <c r="G883" s="10"/>
      <c r="H883" s="10"/>
      <c r="I883" s="10"/>
      <c r="J883" s="10"/>
      <c r="L883" s="10"/>
      <c r="M883" s="10"/>
      <c r="N883" s="23"/>
      <c r="O883" s="23"/>
      <c r="P883" s="28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</row>
    <row r="884" spans="1:49" s="2" customFormat="1" x14ac:dyDescent="0.2">
      <c r="A884" s="10"/>
      <c r="B884" s="10"/>
      <c r="C884" s="13"/>
      <c r="D884" s="10"/>
      <c r="E884" s="10"/>
      <c r="F884" s="10"/>
      <c r="G884" s="10"/>
      <c r="H884" s="10"/>
      <c r="I884" s="10"/>
      <c r="J884" s="10"/>
      <c r="L884" s="10"/>
      <c r="M884" s="10"/>
      <c r="N884" s="23"/>
      <c r="O884" s="23"/>
      <c r="P884" s="28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</row>
    <row r="885" spans="1:49" s="2" customFormat="1" x14ac:dyDescent="0.2">
      <c r="A885" s="10"/>
      <c r="B885" s="10"/>
      <c r="C885" s="13"/>
      <c r="D885" s="10"/>
      <c r="E885" s="10"/>
      <c r="F885" s="10"/>
      <c r="G885" s="10"/>
      <c r="H885" s="10"/>
      <c r="I885" s="10"/>
      <c r="J885" s="10"/>
      <c r="L885" s="10"/>
      <c r="M885" s="10"/>
      <c r="N885" s="23"/>
      <c r="O885" s="23"/>
      <c r="P885" s="28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</row>
    <row r="886" spans="1:49" s="2" customFormat="1" x14ac:dyDescent="0.2">
      <c r="A886" s="10"/>
      <c r="B886" s="10"/>
      <c r="C886" s="13"/>
      <c r="D886" s="10"/>
      <c r="E886" s="10"/>
      <c r="F886" s="10"/>
      <c r="G886" s="10"/>
      <c r="H886" s="10"/>
      <c r="I886" s="10"/>
      <c r="J886" s="10"/>
      <c r="L886" s="10"/>
      <c r="M886" s="10"/>
      <c r="N886" s="23"/>
      <c r="O886" s="23"/>
      <c r="P886" s="28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</row>
    <row r="887" spans="1:49" s="2" customFormat="1" x14ac:dyDescent="0.2">
      <c r="A887" s="10"/>
      <c r="B887" s="10"/>
      <c r="C887" s="13"/>
      <c r="D887" s="10"/>
      <c r="E887" s="10"/>
      <c r="F887" s="10"/>
      <c r="G887" s="10"/>
      <c r="H887" s="10"/>
      <c r="I887" s="10"/>
      <c r="J887" s="10"/>
      <c r="L887" s="10"/>
      <c r="M887" s="10"/>
      <c r="N887" s="23"/>
      <c r="O887" s="23"/>
      <c r="P887" s="28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</row>
    <row r="888" spans="1:49" s="2" customFormat="1" x14ac:dyDescent="0.2">
      <c r="A888" s="10"/>
      <c r="B888" s="10"/>
      <c r="C888" s="13"/>
      <c r="D888" s="10"/>
      <c r="E888" s="10"/>
      <c r="F888" s="10"/>
      <c r="G888" s="10"/>
      <c r="H888" s="10"/>
      <c r="I888" s="10"/>
      <c r="J888" s="10"/>
      <c r="L888" s="10"/>
      <c r="M888" s="10"/>
      <c r="N888" s="23"/>
      <c r="O888" s="23"/>
      <c r="P888" s="28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</row>
    <row r="889" spans="1:49" s="2" customFormat="1" x14ac:dyDescent="0.2">
      <c r="A889" s="10"/>
      <c r="B889" s="10"/>
      <c r="C889" s="13"/>
      <c r="D889" s="10"/>
      <c r="E889" s="10"/>
      <c r="F889" s="10"/>
      <c r="G889" s="10"/>
      <c r="H889" s="10"/>
      <c r="I889" s="10"/>
      <c r="J889" s="10"/>
      <c r="L889" s="10"/>
      <c r="M889" s="10"/>
      <c r="N889" s="23"/>
      <c r="O889" s="23"/>
      <c r="P889" s="28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</row>
    <row r="890" spans="1:49" s="2" customFormat="1" x14ac:dyDescent="0.2">
      <c r="A890" s="10"/>
      <c r="B890" s="10"/>
      <c r="C890" s="13"/>
      <c r="D890" s="10"/>
      <c r="E890" s="10"/>
      <c r="F890" s="10"/>
      <c r="G890" s="10"/>
      <c r="H890" s="10"/>
      <c r="I890" s="10"/>
      <c r="J890" s="10"/>
      <c r="L890" s="10"/>
      <c r="M890" s="10"/>
      <c r="N890" s="23"/>
      <c r="O890" s="23"/>
      <c r="P890" s="28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</row>
    <row r="891" spans="1:49" s="2" customFormat="1" x14ac:dyDescent="0.2">
      <c r="A891" s="10"/>
      <c r="B891" s="10"/>
      <c r="C891" s="13"/>
      <c r="D891" s="10"/>
      <c r="E891" s="10"/>
      <c r="F891" s="10"/>
      <c r="G891" s="10"/>
      <c r="H891" s="10"/>
      <c r="I891" s="10"/>
      <c r="J891" s="10"/>
      <c r="L891" s="10"/>
      <c r="M891" s="10"/>
      <c r="N891" s="23"/>
      <c r="O891" s="23"/>
      <c r="P891" s="28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</row>
    <row r="892" spans="1:49" s="2" customFormat="1" x14ac:dyDescent="0.2">
      <c r="A892" s="10"/>
      <c r="B892" s="10"/>
      <c r="C892" s="13"/>
      <c r="D892" s="10"/>
      <c r="E892" s="10"/>
      <c r="F892" s="10"/>
      <c r="G892" s="10"/>
      <c r="H892" s="10"/>
      <c r="I892" s="10"/>
      <c r="J892" s="10"/>
      <c r="L892" s="10"/>
      <c r="M892" s="10"/>
      <c r="N892" s="23"/>
      <c r="O892" s="23"/>
      <c r="P892" s="28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</row>
    <row r="893" spans="1:49" s="2" customFormat="1" x14ac:dyDescent="0.2">
      <c r="A893" s="10"/>
      <c r="B893" s="10"/>
      <c r="C893" s="13"/>
      <c r="D893" s="10"/>
      <c r="E893" s="10"/>
      <c r="F893" s="10"/>
      <c r="G893" s="10"/>
      <c r="H893" s="10"/>
      <c r="I893" s="10"/>
      <c r="J893" s="10"/>
      <c r="L893" s="10"/>
      <c r="M893" s="10"/>
      <c r="N893" s="23"/>
      <c r="O893" s="23"/>
      <c r="P893" s="28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</row>
    <row r="894" spans="1:49" s="2" customFormat="1" x14ac:dyDescent="0.2">
      <c r="A894" s="10"/>
      <c r="B894" s="10"/>
      <c r="C894" s="13"/>
      <c r="D894" s="10"/>
      <c r="E894" s="10"/>
      <c r="F894" s="10"/>
      <c r="G894" s="10"/>
      <c r="H894" s="10"/>
      <c r="I894" s="10"/>
      <c r="J894" s="10"/>
      <c r="L894" s="10"/>
      <c r="M894" s="10"/>
      <c r="N894" s="23"/>
      <c r="O894" s="23"/>
      <c r="P894" s="28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</row>
    <row r="895" spans="1:49" s="2" customFormat="1" x14ac:dyDescent="0.2">
      <c r="A895" s="10"/>
      <c r="B895" s="10"/>
      <c r="C895" s="13"/>
      <c r="D895" s="10"/>
      <c r="E895" s="10"/>
      <c r="F895" s="10"/>
      <c r="G895" s="10"/>
      <c r="H895" s="10"/>
      <c r="I895" s="10"/>
      <c r="J895" s="10"/>
      <c r="L895" s="10"/>
      <c r="M895" s="10"/>
      <c r="N895" s="23"/>
      <c r="O895" s="23"/>
      <c r="P895" s="28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</row>
    <row r="896" spans="1:49" s="2" customFormat="1" x14ac:dyDescent="0.2">
      <c r="A896" s="10"/>
      <c r="B896" s="10"/>
      <c r="C896" s="13"/>
      <c r="D896" s="10"/>
      <c r="E896" s="10"/>
      <c r="F896" s="10"/>
      <c r="G896" s="10"/>
      <c r="H896" s="10"/>
      <c r="I896" s="10"/>
      <c r="J896" s="10"/>
      <c r="L896" s="10"/>
      <c r="M896" s="10"/>
      <c r="N896" s="23"/>
      <c r="O896" s="23"/>
      <c r="P896" s="28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</row>
    <row r="897" spans="1:49" s="2" customFormat="1" x14ac:dyDescent="0.2">
      <c r="A897" s="10"/>
      <c r="B897" s="10"/>
      <c r="C897" s="13"/>
      <c r="D897" s="10"/>
      <c r="E897" s="10"/>
      <c r="F897" s="10"/>
      <c r="G897" s="10"/>
      <c r="H897" s="10"/>
      <c r="I897" s="10"/>
      <c r="J897" s="10"/>
      <c r="L897" s="10"/>
      <c r="M897" s="10"/>
      <c r="N897" s="23"/>
      <c r="O897" s="23"/>
      <c r="P897" s="28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</row>
    <row r="898" spans="1:49" s="2" customFormat="1" x14ac:dyDescent="0.2">
      <c r="A898" s="10"/>
      <c r="B898" s="10"/>
      <c r="C898" s="13"/>
      <c r="D898" s="10"/>
      <c r="E898" s="10"/>
      <c r="F898" s="10"/>
      <c r="G898" s="10"/>
      <c r="H898" s="10"/>
      <c r="I898" s="10"/>
      <c r="J898" s="10"/>
      <c r="L898" s="10"/>
      <c r="M898" s="10"/>
      <c r="N898" s="23"/>
      <c r="O898" s="23"/>
      <c r="P898" s="28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</row>
    <row r="899" spans="1:49" s="2" customFormat="1" x14ac:dyDescent="0.2">
      <c r="A899" s="10"/>
      <c r="B899" s="10"/>
      <c r="C899" s="13"/>
      <c r="D899" s="10"/>
      <c r="E899" s="10"/>
      <c r="F899" s="10"/>
      <c r="G899" s="10"/>
      <c r="H899" s="10"/>
      <c r="I899" s="10"/>
      <c r="J899" s="10"/>
      <c r="L899" s="10"/>
      <c r="M899" s="10"/>
      <c r="N899" s="23"/>
      <c r="O899" s="23"/>
      <c r="P899" s="28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</row>
    <row r="900" spans="1:49" s="2" customFormat="1" x14ac:dyDescent="0.2">
      <c r="A900" s="10"/>
      <c r="B900" s="10"/>
      <c r="C900" s="13"/>
      <c r="D900" s="10"/>
      <c r="E900" s="10"/>
      <c r="F900" s="10"/>
      <c r="G900" s="10"/>
      <c r="H900" s="10"/>
      <c r="I900" s="10"/>
      <c r="J900" s="10"/>
      <c r="L900" s="10"/>
      <c r="M900" s="10"/>
      <c r="N900" s="23"/>
      <c r="O900" s="23"/>
      <c r="P900" s="28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</row>
    <row r="901" spans="1:49" s="2" customFormat="1" x14ac:dyDescent="0.2">
      <c r="A901" s="10"/>
      <c r="B901" s="10"/>
      <c r="C901" s="13"/>
      <c r="D901" s="10"/>
      <c r="E901" s="10"/>
      <c r="F901" s="10"/>
      <c r="G901" s="10"/>
      <c r="H901" s="10"/>
      <c r="I901" s="10"/>
      <c r="J901" s="10"/>
      <c r="L901" s="10"/>
      <c r="M901" s="10"/>
      <c r="N901" s="23"/>
      <c r="O901" s="23"/>
      <c r="P901" s="28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</row>
    <row r="902" spans="1:49" s="2" customFormat="1" x14ac:dyDescent="0.2">
      <c r="A902" s="10"/>
      <c r="B902" s="10"/>
      <c r="C902" s="13"/>
      <c r="D902" s="10"/>
      <c r="E902" s="10"/>
      <c r="F902" s="10"/>
      <c r="G902" s="10"/>
      <c r="H902" s="10"/>
      <c r="I902" s="10"/>
      <c r="J902" s="10"/>
      <c r="L902" s="10"/>
      <c r="M902" s="10"/>
      <c r="N902" s="23"/>
      <c r="O902" s="23"/>
      <c r="P902" s="28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</row>
    <row r="903" spans="1:49" s="2" customFormat="1" x14ac:dyDescent="0.2">
      <c r="A903" s="10"/>
      <c r="B903" s="10"/>
      <c r="C903" s="13"/>
      <c r="D903" s="10"/>
      <c r="E903" s="10"/>
      <c r="F903" s="10"/>
      <c r="G903" s="10"/>
      <c r="H903" s="10"/>
      <c r="I903" s="10"/>
      <c r="J903" s="10"/>
      <c r="L903" s="10"/>
      <c r="M903" s="10"/>
      <c r="N903" s="23"/>
      <c r="O903" s="23"/>
      <c r="P903" s="28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</row>
    <row r="904" spans="1:49" s="2" customFormat="1" x14ac:dyDescent="0.2">
      <c r="A904" s="10"/>
      <c r="B904" s="10"/>
      <c r="C904" s="13"/>
      <c r="D904" s="10"/>
      <c r="E904" s="10"/>
      <c r="F904" s="10"/>
      <c r="G904" s="10"/>
      <c r="H904" s="10"/>
      <c r="I904" s="10"/>
      <c r="J904" s="10"/>
      <c r="L904" s="10"/>
      <c r="M904" s="10"/>
      <c r="N904" s="23"/>
      <c r="O904" s="23"/>
      <c r="P904" s="28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</row>
    <row r="905" spans="1:49" s="2" customFormat="1" x14ac:dyDescent="0.2">
      <c r="A905" s="10"/>
      <c r="B905" s="10"/>
      <c r="C905" s="13"/>
      <c r="D905" s="10"/>
      <c r="E905" s="10"/>
      <c r="F905" s="10"/>
      <c r="G905" s="10"/>
      <c r="H905" s="10"/>
      <c r="I905" s="10"/>
      <c r="J905" s="10"/>
      <c r="L905" s="10"/>
      <c r="M905" s="10"/>
      <c r="N905" s="23"/>
      <c r="O905" s="23"/>
      <c r="P905" s="28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</row>
    <row r="906" spans="1:49" s="2" customFormat="1" x14ac:dyDescent="0.2">
      <c r="A906" s="10"/>
      <c r="B906" s="10"/>
      <c r="C906" s="13"/>
      <c r="D906" s="10"/>
      <c r="E906" s="10"/>
      <c r="F906" s="10"/>
      <c r="G906" s="10"/>
      <c r="H906" s="10"/>
      <c r="I906" s="10"/>
      <c r="J906" s="10"/>
      <c r="L906" s="10"/>
      <c r="M906" s="10"/>
      <c r="N906" s="23"/>
      <c r="O906" s="23"/>
      <c r="P906" s="28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</row>
    <row r="907" spans="1:49" s="2" customFormat="1" x14ac:dyDescent="0.2">
      <c r="A907" s="10"/>
      <c r="B907" s="10"/>
      <c r="C907" s="13"/>
      <c r="D907" s="10"/>
      <c r="E907" s="10"/>
      <c r="F907" s="10"/>
      <c r="G907" s="10"/>
      <c r="H907" s="10"/>
      <c r="I907" s="10"/>
      <c r="J907" s="10"/>
      <c r="L907" s="10"/>
      <c r="M907" s="10"/>
      <c r="N907" s="23"/>
      <c r="O907" s="23"/>
      <c r="P907" s="28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</row>
    <row r="908" spans="1:49" s="2" customFormat="1" x14ac:dyDescent="0.2">
      <c r="A908" s="10"/>
      <c r="B908" s="10"/>
      <c r="C908" s="13"/>
      <c r="D908" s="10"/>
      <c r="E908" s="10"/>
      <c r="F908" s="10"/>
      <c r="G908" s="10"/>
      <c r="H908" s="10"/>
      <c r="I908" s="10"/>
      <c r="J908" s="10"/>
      <c r="L908" s="10"/>
      <c r="M908" s="10"/>
      <c r="N908" s="23"/>
      <c r="O908" s="23"/>
      <c r="P908" s="28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</row>
    <row r="909" spans="1:49" s="2" customFormat="1" x14ac:dyDescent="0.2">
      <c r="A909" s="10"/>
      <c r="B909" s="10"/>
      <c r="C909" s="13"/>
      <c r="D909" s="10"/>
      <c r="E909" s="10"/>
      <c r="F909" s="10"/>
      <c r="G909" s="10"/>
      <c r="H909" s="10"/>
      <c r="I909" s="10"/>
      <c r="J909" s="10"/>
      <c r="L909" s="10"/>
      <c r="M909" s="10"/>
      <c r="N909" s="23"/>
      <c r="O909" s="23"/>
      <c r="P909" s="28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</row>
    <row r="910" spans="1:49" s="2" customFormat="1" x14ac:dyDescent="0.2">
      <c r="A910" s="10"/>
      <c r="B910" s="10"/>
      <c r="C910" s="13"/>
      <c r="D910" s="10"/>
      <c r="E910" s="10"/>
      <c r="F910" s="10"/>
      <c r="G910" s="10"/>
      <c r="H910" s="10"/>
      <c r="I910" s="10"/>
      <c r="J910" s="10"/>
      <c r="L910" s="10"/>
      <c r="M910" s="10"/>
      <c r="N910" s="23"/>
      <c r="O910" s="23"/>
      <c r="P910" s="28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</row>
    <row r="911" spans="1:49" s="2" customFormat="1" x14ac:dyDescent="0.2">
      <c r="A911" s="10"/>
      <c r="B911" s="10"/>
      <c r="C911" s="13"/>
      <c r="D911" s="10"/>
      <c r="E911" s="10"/>
      <c r="F911" s="10"/>
      <c r="G911" s="10"/>
      <c r="H911" s="10"/>
      <c r="I911" s="10"/>
      <c r="J911" s="10"/>
      <c r="L911" s="10"/>
      <c r="M911" s="10"/>
      <c r="N911" s="23"/>
      <c r="O911" s="23"/>
      <c r="P911" s="28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</row>
    <row r="912" spans="1:49" s="2" customFormat="1" x14ac:dyDescent="0.2">
      <c r="A912" s="10"/>
      <c r="B912" s="10"/>
      <c r="C912" s="13"/>
      <c r="D912" s="10"/>
      <c r="E912" s="10"/>
      <c r="F912" s="10"/>
      <c r="G912" s="10"/>
      <c r="H912" s="10"/>
      <c r="I912" s="10"/>
      <c r="J912" s="10"/>
      <c r="L912" s="10"/>
      <c r="M912" s="10"/>
      <c r="N912" s="23"/>
      <c r="O912" s="23"/>
      <c r="P912" s="28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</row>
    <row r="913" spans="1:49" s="2" customFormat="1" x14ac:dyDescent="0.2">
      <c r="A913" s="10"/>
      <c r="B913" s="10"/>
      <c r="C913" s="13"/>
      <c r="D913" s="10"/>
      <c r="E913" s="10"/>
      <c r="F913" s="10"/>
      <c r="G913" s="10"/>
      <c r="H913" s="10"/>
      <c r="I913" s="10"/>
      <c r="J913" s="10"/>
      <c r="L913" s="10"/>
      <c r="M913" s="10"/>
      <c r="N913" s="23"/>
      <c r="O913" s="23"/>
      <c r="P913" s="28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</row>
    <row r="914" spans="1:49" s="2" customFormat="1" x14ac:dyDescent="0.2">
      <c r="A914" s="10"/>
      <c r="B914" s="10"/>
      <c r="C914" s="13"/>
      <c r="D914" s="10"/>
      <c r="E914" s="10"/>
      <c r="F914" s="10"/>
      <c r="G914" s="10"/>
      <c r="H914" s="10"/>
      <c r="I914" s="10"/>
      <c r="J914" s="10"/>
      <c r="L914" s="10"/>
      <c r="M914" s="10"/>
      <c r="N914" s="23"/>
      <c r="O914" s="23"/>
      <c r="P914" s="28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</row>
    <row r="915" spans="1:49" s="2" customFormat="1" x14ac:dyDescent="0.2">
      <c r="A915" s="10"/>
      <c r="B915" s="10"/>
      <c r="C915" s="13"/>
      <c r="D915" s="10"/>
      <c r="E915" s="10"/>
      <c r="F915" s="10"/>
      <c r="G915" s="10"/>
      <c r="H915" s="10"/>
      <c r="I915" s="10"/>
      <c r="J915" s="10"/>
      <c r="L915" s="10"/>
      <c r="M915" s="10"/>
      <c r="N915" s="23"/>
      <c r="O915" s="23"/>
      <c r="P915" s="28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</row>
    <row r="916" spans="1:49" s="2" customFormat="1" x14ac:dyDescent="0.2">
      <c r="A916" s="10"/>
      <c r="B916" s="10"/>
      <c r="C916" s="13"/>
      <c r="D916" s="10"/>
      <c r="E916" s="10"/>
      <c r="F916" s="10"/>
      <c r="G916" s="10"/>
      <c r="H916" s="10"/>
      <c r="I916" s="10"/>
      <c r="J916" s="10"/>
      <c r="L916" s="10"/>
      <c r="M916" s="10"/>
      <c r="N916" s="23"/>
      <c r="O916" s="23"/>
      <c r="P916" s="28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</row>
    <row r="917" spans="1:49" s="2" customFormat="1" x14ac:dyDescent="0.2">
      <c r="A917" s="10"/>
      <c r="B917" s="10"/>
      <c r="C917" s="13"/>
      <c r="D917" s="10"/>
      <c r="E917" s="10"/>
      <c r="F917" s="10"/>
      <c r="G917" s="10"/>
      <c r="H917" s="10"/>
      <c r="I917" s="10"/>
      <c r="J917" s="10"/>
      <c r="L917" s="10"/>
      <c r="M917" s="10"/>
      <c r="N917" s="23"/>
      <c r="O917" s="23"/>
      <c r="P917" s="28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</row>
    <row r="918" spans="1:49" s="2" customFormat="1" x14ac:dyDescent="0.2">
      <c r="A918" s="10"/>
      <c r="B918" s="10"/>
      <c r="C918" s="13"/>
      <c r="D918" s="10"/>
      <c r="E918" s="10"/>
      <c r="F918" s="10"/>
      <c r="G918" s="10"/>
      <c r="H918" s="10"/>
      <c r="I918" s="10"/>
      <c r="J918" s="10"/>
      <c r="L918" s="10"/>
      <c r="M918" s="10"/>
      <c r="N918" s="23"/>
      <c r="O918" s="23"/>
      <c r="P918" s="28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</row>
    <row r="919" spans="1:49" s="2" customFormat="1" x14ac:dyDescent="0.2">
      <c r="A919" s="10"/>
      <c r="B919" s="10"/>
      <c r="C919" s="13"/>
      <c r="D919" s="10"/>
      <c r="E919" s="10"/>
      <c r="F919" s="10"/>
      <c r="G919" s="10"/>
      <c r="H919" s="10"/>
      <c r="I919" s="10"/>
      <c r="J919" s="10"/>
      <c r="L919" s="10"/>
      <c r="M919" s="10"/>
      <c r="N919" s="23"/>
      <c r="O919" s="23"/>
      <c r="P919" s="28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</row>
    <row r="920" spans="1:49" s="2" customFormat="1" x14ac:dyDescent="0.2">
      <c r="A920" s="10"/>
      <c r="B920" s="10"/>
      <c r="C920" s="13"/>
      <c r="D920" s="10"/>
      <c r="E920" s="10"/>
      <c r="F920" s="10"/>
      <c r="G920" s="10"/>
      <c r="H920" s="10"/>
      <c r="I920" s="10"/>
      <c r="J920" s="10"/>
      <c r="L920" s="10"/>
      <c r="M920" s="10"/>
      <c r="N920" s="23"/>
      <c r="O920" s="23"/>
      <c r="P920" s="28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</row>
    <row r="921" spans="1:49" s="2" customFormat="1" x14ac:dyDescent="0.2">
      <c r="A921" s="10"/>
      <c r="B921" s="10"/>
      <c r="C921" s="13"/>
      <c r="D921" s="10"/>
      <c r="E921" s="10"/>
      <c r="F921" s="10"/>
      <c r="G921" s="10"/>
      <c r="H921" s="10"/>
      <c r="I921" s="10"/>
      <c r="J921" s="10"/>
      <c r="L921" s="10"/>
      <c r="M921" s="10"/>
      <c r="N921" s="23"/>
      <c r="O921" s="23"/>
      <c r="P921" s="28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</row>
    <row r="922" spans="1:49" s="2" customFormat="1" x14ac:dyDescent="0.2">
      <c r="A922" s="10"/>
      <c r="B922" s="10"/>
      <c r="C922" s="13"/>
      <c r="D922" s="10"/>
      <c r="E922" s="10"/>
      <c r="F922" s="10"/>
      <c r="G922" s="10"/>
      <c r="H922" s="10"/>
      <c r="I922" s="10"/>
      <c r="J922" s="10"/>
      <c r="L922" s="10"/>
      <c r="M922" s="10"/>
      <c r="N922" s="23"/>
      <c r="O922" s="23"/>
      <c r="P922" s="28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</row>
    <row r="923" spans="1:49" s="2" customFormat="1" x14ac:dyDescent="0.2">
      <c r="A923" s="10"/>
      <c r="B923" s="10"/>
      <c r="C923" s="13"/>
      <c r="D923" s="10"/>
      <c r="E923" s="10"/>
      <c r="F923" s="10"/>
      <c r="G923" s="10"/>
      <c r="H923" s="10"/>
      <c r="I923" s="10"/>
      <c r="J923" s="10"/>
      <c r="L923" s="10"/>
      <c r="M923" s="10"/>
      <c r="N923" s="23"/>
      <c r="O923" s="23"/>
      <c r="P923" s="28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</row>
    <row r="924" spans="1:49" s="2" customFormat="1" x14ac:dyDescent="0.2">
      <c r="A924" s="10"/>
      <c r="B924" s="10"/>
      <c r="C924" s="13"/>
      <c r="D924" s="10"/>
      <c r="E924" s="10"/>
      <c r="F924" s="10"/>
      <c r="G924" s="10"/>
      <c r="H924" s="10"/>
      <c r="I924" s="10"/>
      <c r="J924" s="10"/>
      <c r="L924" s="10"/>
      <c r="M924" s="10"/>
      <c r="N924" s="23"/>
      <c r="O924" s="23"/>
      <c r="P924" s="28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</row>
    <row r="925" spans="1:49" s="2" customFormat="1" x14ac:dyDescent="0.2">
      <c r="A925" s="10"/>
      <c r="B925" s="10"/>
      <c r="C925" s="13"/>
      <c r="D925" s="10"/>
      <c r="E925" s="10"/>
      <c r="F925" s="10"/>
      <c r="G925" s="10"/>
      <c r="H925" s="10"/>
      <c r="I925" s="10"/>
      <c r="J925" s="10"/>
      <c r="L925" s="10"/>
      <c r="M925" s="10"/>
      <c r="N925" s="23"/>
      <c r="O925" s="23"/>
      <c r="P925" s="28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</row>
    <row r="926" spans="1:49" s="2" customFormat="1" x14ac:dyDescent="0.2">
      <c r="A926" s="10"/>
      <c r="B926" s="10"/>
      <c r="C926" s="13"/>
      <c r="D926" s="10"/>
      <c r="E926" s="10"/>
      <c r="F926" s="10"/>
      <c r="G926" s="10"/>
      <c r="H926" s="10"/>
      <c r="I926" s="10"/>
      <c r="J926" s="10"/>
      <c r="L926" s="10"/>
      <c r="M926" s="10"/>
      <c r="N926" s="23"/>
      <c r="O926" s="23"/>
      <c r="P926" s="28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</row>
    <row r="927" spans="1:49" s="2" customFormat="1" x14ac:dyDescent="0.2">
      <c r="A927" s="10"/>
      <c r="B927" s="10"/>
      <c r="C927" s="13"/>
      <c r="D927" s="10"/>
      <c r="E927" s="10"/>
      <c r="F927" s="10"/>
      <c r="G927" s="10"/>
      <c r="H927" s="10"/>
      <c r="I927" s="10"/>
      <c r="J927" s="10"/>
      <c r="L927" s="10"/>
      <c r="M927" s="10"/>
      <c r="N927" s="23"/>
      <c r="O927" s="23"/>
      <c r="P927" s="28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</row>
    <row r="928" spans="1:49" s="2" customFormat="1" x14ac:dyDescent="0.2">
      <c r="A928" s="10"/>
      <c r="B928" s="10"/>
      <c r="C928" s="13"/>
      <c r="D928" s="10"/>
      <c r="E928" s="10"/>
      <c r="F928" s="10"/>
      <c r="G928" s="10"/>
      <c r="H928" s="10"/>
      <c r="I928" s="10"/>
      <c r="J928" s="10"/>
      <c r="L928" s="10"/>
      <c r="M928" s="10"/>
      <c r="N928" s="23"/>
      <c r="O928" s="23"/>
      <c r="P928" s="28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</row>
    <row r="929" spans="1:49" s="2" customFormat="1" x14ac:dyDescent="0.2">
      <c r="A929" s="10"/>
      <c r="B929" s="10"/>
      <c r="C929" s="13"/>
      <c r="D929" s="10"/>
      <c r="E929" s="10"/>
      <c r="F929" s="10"/>
      <c r="G929" s="10"/>
      <c r="H929" s="10"/>
      <c r="I929" s="10"/>
      <c r="J929" s="10"/>
      <c r="L929" s="10"/>
      <c r="M929" s="10"/>
      <c r="N929" s="23"/>
      <c r="O929" s="23"/>
      <c r="P929" s="28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</row>
    <row r="930" spans="1:49" s="2" customFormat="1" x14ac:dyDescent="0.2">
      <c r="A930" s="10"/>
      <c r="B930" s="10"/>
      <c r="C930" s="13"/>
      <c r="D930" s="10"/>
      <c r="E930" s="10"/>
      <c r="F930" s="10"/>
      <c r="G930" s="10"/>
      <c r="H930" s="10"/>
      <c r="I930" s="10"/>
      <c r="J930" s="10"/>
      <c r="L930" s="10"/>
      <c r="M930" s="10"/>
      <c r="N930" s="23"/>
      <c r="O930" s="23"/>
      <c r="P930" s="28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</row>
    <row r="931" spans="1:49" s="2" customFormat="1" x14ac:dyDescent="0.2">
      <c r="A931" s="10"/>
      <c r="B931" s="10"/>
      <c r="C931" s="13"/>
      <c r="D931" s="10"/>
      <c r="E931" s="10"/>
      <c r="F931" s="10"/>
      <c r="G931" s="10"/>
      <c r="H931" s="10"/>
      <c r="I931" s="10"/>
      <c r="J931" s="10"/>
      <c r="L931" s="10"/>
      <c r="M931" s="10"/>
      <c r="N931" s="23"/>
      <c r="O931" s="23"/>
      <c r="P931" s="28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</row>
    <row r="932" spans="1:49" s="2" customFormat="1" x14ac:dyDescent="0.2">
      <c r="A932" s="10"/>
      <c r="B932" s="10"/>
      <c r="C932" s="13"/>
      <c r="D932" s="10"/>
      <c r="E932" s="10"/>
      <c r="F932" s="10"/>
      <c r="G932" s="10"/>
      <c r="H932" s="10"/>
      <c r="I932" s="10"/>
      <c r="J932" s="10"/>
      <c r="L932" s="10"/>
      <c r="M932" s="10"/>
      <c r="N932" s="23"/>
      <c r="O932" s="23"/>
      <c r="P932" s="28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</row>
    <row r="933" spans="1:49" s="2" customFormat="1" x14ac:dyDescent="0.2">
      <c r="A933" s="10"/>
      <c r="B933" s="10"/>
      <c r="C933" s="13"/>
      <c r="D933" s="10"/>
      <c r="E933" s="10"/>
      <c r="F933" s="10"/>
      <c r="G933" s="10"/>
      <c r="H933" s="10"/>
      <c r="I933" s="10"/>
      <c r="J933" s="10"/>
      <c r="L933" s="10"/>
      <c r="M933" s="10"/>
      <c r="N933" s="23"/>
      <c r="O933" s="23"/>
      <c r="P933" s="28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</row>
    <row r="934" spans="1:49" s="2" customFormat="1" x14ac:dyDescent="0.2">
      <c r="A934" s="10"/>
      <c r="B934" s="10"/>
      <c r="C934" s="13"/>
      <c r="D934" s="10"/>
      <c r="E934" s="10"/>
      <c r="F934" s="10"/>
      <c r="G934" s="10"/>
      <c r="H934" s="10"/>
      <c r="I934" s="10"/>
      <c r="J934" s="10"/>
      <c r="L934" s="10"/>
      <c r="M934" s="10"/>
      <c r="N934" s="23"/>
      <c r="O934" s="23"/>
      <c r="P934" s="28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</row>
    <row r="935" spans="1:49" s="2" customFormat="1" x14ac:dyDescent="0.2">
      <c r="A935" s="10"/>
      <c r="B935" s="10"/>
      <c r="C935" s="13"/>
      <c r="D935" s="10"/>
      <c r="E935" s="10"/>
      <c r="F935" s="10"/>
      <c r="G935" s="10"/>
      <c r="H935" s="10"/>
      <c r="I935" s="10"/>
      <c r="J935" s="10"/>
      <c r="L935" s="10"/>
      <c r="M935" s="10"/>
      <c r="N935" s="23"/>
      <c r="O935" s="23"/>
      <c r="P935" s="28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</row>
    <row r="936" spans="1:49" s="2" customFormat="1" x14ac:dyDescent="0.2">
      <c r="A936" s="10"/>
      <c r="B936" s="10"/>
      <c r="C936" s="13"/>
      <c r="D936" s="10"/>
      <c r="E936" s="10"/>
      <c r="F936" s="10"/>
      <c r="G936" s="10"/>
      <c r="H936" s="10"/>
      <c r="I936" s="10"/>
      <c r="J936" s="10"/>
      <c r="L936" s="10"/>
      <c r="M936" s="10"/>
      <c r="N936" s="23"/>
      <c r="O936" s="23"/>
      <c r="P936" s="28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</row>
    <row r="937" spans="1:49" s="2" customFormat="1" x14ac:dyDescent="0.2">
      <c r="A937" s="10"/>
      <c r="B937" s="10"/>
      <c r="C937" s="13"/>
      <c r="D937" s="10"/>
      <c r="E937" s="10"/>
      <c r="F937" s="10"/>
      <c r="G937" s="10"/>
      <c r="H937" s="10"/>
      <c r="I937" s="10"/>
      <c r="J937" s="10"/>
      <c r="L937" s="10"/>
      <c r="M937" s="10"/>
      <c r="N937" s="23"/>
      <c r="O937" s="23"/>
      <c r="P937" s="28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</row>
    <row r="938" spans="1:49" s="2" customFormat="1" x14ac:dyDescent="0.2">
      <c r="A938" s="10"/>
      <c r="B938" s="10"/>
      <c r="C938" s="13"/>
      <c r="D938" s="10"/>
      <c r="E938" s="10"/>
      <c r="F938" s="10"/>
      <c r="G938" s="10"/>
      <c r="H938" s="10"/>
      <c r="I938" s="10"/>
      <c r="J938" s="10"/>
      <c r="L938" s="10"/>
      <c r="M938" s="10"/>
      <c r="N938" s="23"/>
      <c r="O938" s="23"/>
      <c r="P938" s="28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</row>
    <row r="939" spans="1:49" s="2" customFormat="1" x14ac:dyDescent="0.2">
      <c r="A939" s="10"/>
      <c r="B939" s="10"/>
      <c r="C939" s="13"/>
      <c r="D939" s="10"/>
      <c r="E939" s="10"/>
      <c r="F939" s="10"/>
      <c r="G939" s="10"/>
      <c r="H939" s="10"/>
      <c r="I939" s="10"/>
      <c r="J939" s="10"/>
      <c r="L939" s="10"/>
      <c r="M939" s="10"/>
      <c r="N939" s="23"/>
      <c r="O939" s="23"/>
      <c r="P939" s="28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</row>
    <row r="940" spans="1:49" s="2" customFormat="1" x14ac:dyDescent="0.2">
      <c r="A940" s="10"/>
      <c r="B940" s="10"/>
      <c r="C940" s="13"/>
      <c r="D940" s="10"/>
      <c r="E940" s="10"/>
      <c r="F940" s="10"/>
      <c r="G940" s="10"/>
      <c r="H940" s="10"/>
      <c r="I940" s="10"/>
      <c r="J940" s="10"/>
      <c r="L940" s="10"/>
      <c r="M940" s="10"/>
      <c r="N940" s="23"/>
      <c r="O940" s="23"/>
      <c r="P940" s="28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</row>
    <row r="941" spans="1:49" s="2" customFormat="1" x14ac:dyDescent="0.2">
      <c r="A941" s="10"/>
      <c r="B941" s="10"/>
      <c r="C941" s="13"/>
      <c r="D941" s="10"/>
      <c r="E941" s="10"/>
      <c r="F941" s="10"/>
      <c r="G941" s="10"/>
      <c r="H941" s="10"/>
      <c r="I941" s="10"/>
      <c r="J941" s="10"/>
      <c r="L941" s="10"/>
      <c r="M941" s="10"/>
      <c r="N941" s="23"/>
      <c r="O941" s="23"/>
      <c r="P941" s="28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</row>
    <row r="942" spans="1:49" s="2" customFormat="1" x14ac:dyDescent="0.2">
      <c r="A942" s="10"/>
      <c r="B942" s="10"/>
      <c r="C942" s="13"/>
      <c r="D942" s="10"/>
      <c r="E942" s="10"/>
      <c r="F942" s="10"/>
      <c r="G942" s="10"/>
      <c r="H942" s="10"/>
      <c r="I942" s="10"/>
      <c r="J942" s="10"/>
      <c r="L942" s="10"/>
      <c r="M942" s="10"/>
      <c r="N942" s="23"/>
      <c r="O942" s="23"/>
      <c r="P942" s="28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</row>
    <row r="943" spans="1:49" s="2" customFormat="1" x14ac:dyDescent="0.2">
      <c r="A943" s="10"/>
      <c r="B943" s="10"/>
      <c r="C943" s="13"/>
      <c r="D943" s="10"/>
      <c r="E943" s="10"/>
      <c r="F943" s="10"/>
      <c r="G943" s="10"/>
      <c r="H943" s="10"/>
      <c r="I943" s="10"/>
      <c r="J943" s="10"/>
      <c r="L943" s="10"/>
      <c r="M943" s="10"/>
      <c r="N943" s="23"/>
      <c r="O943" s="23"/>
      <c r="P943" s="28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</row>
    <row r="944" spans="1:49" s="2" customFormat="1" x14ac:dyDescent="0.2">
      <c r="A944" s="10"/>
      <c r="B944" s="10"/>
      <c r="C944" s="13"/>
      <c r="D944" s="10"/>
      <c r="E944" s="10"/>
      <c r="F944" s="10"/>
      <c r="G944" s="10"/>
      <c r="H944" s="10"/>
      <c r="I944" s="10"/>
      <c r="J944" s="10"/>
      <c r="L944" s="10"/>
      <c r="M944" s="10"/>
      <c r="N944" s="23"/>
      <c r="O944" s="23"/>
      <c r="P944" s="28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</row>
    <row r="945" spans="1:49" s="2" customFormat="1" x14ac:dyDescent="0.2">
      <c r="A945" s="10"/>
      <c r="B945" s="10"/>
      <c r="C945" s="13"/>
      <c r="D945" s="10"/>
      <c r="E945" s="10"/>
      <c r="F945" s="10"/>
      <c r="G945" s="10"/>
      <c r="H945" s="10"/>
      <c r="I945" s="10"/>
      <c r="J945" s="10"/>
      <c r="L945" s="10"/>
      <c r="M945" s="10"/>
      <c r="N945" s="23"/>
      <c r="O945" s="23"/>
      <c r="P945" s="28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</row>
    <row r="946" spans="1:49" s="2" customFormat="1" x14ac:dyDescent="0.2">
      <c r="A946" s="10"/>
      <c r="B946" s="10"/>
      <c r="C946" s="13"/>
      <c r="D946" s="10"/>
      <c r="E946" s="10"/>
      <c r="F946" s="10"/>
      <c r="G946" s="10"/>
      <c r="H946" s="10"/>
      <c r="I946" s="10"/>
      <c r="J946" s="10"/>
      <c r="L946" s="10"/>
      <c r="M946" s="10"/>
      <c r="N946" s="23"/>
      <c r="O946" s="23"/>
      <c r="P946" s="28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</row>
    <row r="947" spans="1:49" s="2" customFormat="1" x14ac:dyDescent="0.2">
      <c r="A947" s="10"/>
      <c r="B947" s="10"/>
      <c r="C947" s="13"/>
      <c r="D947" s="10"/>
      <c r="E947" s="10"/>
      <c r="F947" s="10"/>
      <c r="G947" s="10"/>
      <c r="H947" s="10"/>
      <c r="I947" s="10"/>
      <c r="J947" s="10"/>
      <c r="L947" s="10"/>
      <c r="M947" s="10"/>
      <c r="N947" s="23"/>
      <c r="O947" s="23"/>
      <c r="P947" s="28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</row>
    <row r="948" spans="1:49" s="2" customFormat="1" x14ac:dyDescent="0.2">
      <c r="A948" s="10"/>
      <c r="B948" s="10"/>
      <c r="C948" s="13"/>
      <c r="D948" s="10"/>
      <c r="E948" s="10"/>
      <c r="F948" s="10"/>
      <c r="G948" s="10"/>
      <c r="H948" s="10"/>
      <c r="I948" s="10"/>
      <c r="J948" s="10"/>
      <c r="L948" s="10"/>
      <c r="M948" s="10"/>
      <c r="N948" s="23"/>
      <c r="O948" s="23"/>
      <c r="P948" s="28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</row>
    <row r="949" spans="1:49" s="2" customFormat="1" x14ac:dyDescent="0.2">
      <c r="A949" s="10"/>
      <c r="B949" s="10"/>
      <c r="C949" s="13"/>
      <c r="D949" s="10"/>
      <c r="E949" s="10"/>
      <c r="F949" s="10"/>
      <c r="G949" s="10"/>
      <c r="H949" s="10"/>
      <c r="I949" s="10"/>
      <c r="J949" s="10"/>
      <c r="L949" s="10"/>
      <c r="M949" s="10"/>
      <c r="N949" s="23"/>
      <c r="O949" s="23"/>
      <c r="P949" s="28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</row>
    <row r="950" spans="1:49" s="2" customFormat="1" x14ac:dyDescent="0.2">
      <c r="A950" s="10"/>
      <c r="B950" s="10"/>
      <c r="C950" s="13"/>
      <c r="D950" s="10"/>
      <c r="E950" s="10"/>
      <c r="F950" s="10"/>
      <c r="G950" s="10"/>
      <c r="H950" s="10"/>
      <c r="I950" s="10"/>
      <c r="J950" s="10"/>
      <c r="L950" s="10"/>
      <c r="M950" s="10"/>
      <c r="N950" s="23"/>
      <c r="O950" s="23"/>
      <c r="P950" s="28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</row>
    <row r="951" spans="1:49" s="2" customFormat="1" x14ac:dyDescent="0.2">
      <c r="A951" s="10"/>
      <c r="B951" s="10"/>
      <c r="C951" s="13"/>
      <c r="D951" s="10"/>
      <c r="E951" s="10"/>
      <c r="F951" s="10"/>
      <c r="G951" s="10"/>
      <c r="H951" s="10"/>
      <c r="I951" s="10"/>
      <c r="J951" s="10"/>
      <c r="L951" s="10"/>
      <c r="M951" s="10"/>
      <c r="N951" s="23"/>
      <c r="O951" s="23"/>
      <c r="P951" s="28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</row>
    <row r="952" spans="1:49" s="2" customFormat="1" x14ac:dyDescent="0.2">
      <c r="A952" s="10"/>
      <c r="B952" s="10"/>
      <c r="C952" s="13"/>
      <c r="D952" s="10"/>
      <c r="E952" s="10"/>
      <c r="F952" s="10"/>
      <c r="G952" s="10"/>
      <c r="H952" s="10"/>
      <c r="I952" s="10"/>
      <c r="J952" s="10"/>
      <c r="L952" s="10"/>
      <c r="M952" s="10"/>
      <c r="N952" s="23"/>
      <c r="O952" s="23"/>
      <c r="P952" s="28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</row>
    <row r="953" spans="1:49" s="2" customFormat="1" x14ac:dyDescent="0.2">
      <c r="A953" s="10"/>
      <c r="B953" s="10"/>
      <c r="C953" s="13"/>
      <c r="D953" s="10"/>
      <c r="E953" s="10"/>
      <c r="F953" s="10"/>
      <c r="G953" s="10"/>
      <c r="H953" s="10"/>
      <c r="I953" s="10"/>
      <c r="J953" s="10"/>
      <c r="L953" s="10"/>
      <c r="M953" s="10"/>
      <c r="N953" s="23"/>
      <c r="O953" s="23"/>
      <c r="P953" s="28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</row>
    <row r="954" spans="1:49" s="2" customFormat="1" x14ac:dyDescent="0.2">
      <c r="A954" s="10"/>
      <c r="B954" s="10"/>
      <c r="C954" s="13"/>
      <c r="D954" s="10"/>
      <c r="E954" s="10"/>
      <c r="F954" s="10"/>
      <c r="G954" s="10"/>
      <c r="H954" s="10"/>
      <c r="I954" s="10"/>
      <c r="J954" s="10"/>
      <c r="L954" s="10"/>
      <c r="M954" s="10"/>
      <c r="N954" s="23"/>
      <c r="O954" s="23"/>
      <c r="P954" s="28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</row>
    <row r="955" spans="1:49" s="2" customFormat="1" x14ac:dyDescent="0.2">
      <c r="A955" s="10"/>
      <c r="B955" s="10"/>
      <c r="C955" s="13"/>
      <c r="D955" s="10"/>
      <c r="E955" s="10"/>
      <c r="F955" s="10"/>
      <c r="G955" s="10"/>
      <c r="H955" s="10"/>
      <c r="I955" s="10"/>
      <c r="J955" s="10"/>
      <c r="L955" s="10"/>
      <c r="M955" s="10"/>
      <c r="N955" s="23"/>
      <c r="O955" s="23"/>
      <c r="P955" s="28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</row>
    <row r="956" spans="1:49" s="2" customFormat="1" x14ac:dyDescent="0.2">
      <c r="A956" s="10"/>
      <c r="B956" s="10"/>
      <c r="C956" s="13"/>
      <c r="D956" s="10"/>
      <c r="E956" s="10"/>
      <c r="F956" s="10"/>
      <c r="G956" s="10"/>
      <c r="H956" s="10"/>
      <c r="I956" s="10"/>
      <c r="J956" s="10"/>
      <c r="L956" s="10"/>
      <c r="M956" s="10"/>
      <c r="N956" s="23"/>
      <c r="O956" s="23"/>
      <c r="P956" s="28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</row>
    <row r="957" spans="1:49" s="2" customFormat="1" x14ac:dyDescent="0.2">
      <c r="A957" s="10"/>
      <c r="B957" s="10"/>
      <c r="C957" s="13"/>
      <c r="D957" s="10"/>
      <c r="E957" s="10"/>
      <c r="F957" s="10"/>
      <c r="G957" s="10"/>
      <c r="H957" s="10"/>
      <c r="I957" s="10"/>
      <c r="J957" s="10"/>
      <c r="L957" s="10"/>
      <c r="M957" s="10"/>
      <c r="N957" s="23"/>
      <c r="O957" s="23"/>
      <c r="P957" s="28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</row>
    <row r="958" spans="1:49" s="2" customFormat="1" x14ac:dyDescent="0.2">
      <c r="A958" s="10"/>
      <c r="B958" s="10"/>
      <c r="C958" s="13"/>
      <c r="D958" s="10"/>
      <c r="E958" s="10"/>
      <c r="F958" s="10"/>
      <c r="G958" s="10"/>
      <c r="H958" s="10"/>
      <c r="I958" s="10"/>
      <c r="J958" s="10"/>
      <c r="L958" s="10"/>
      <c r="M958" s="10"/>
      <c r="N958" s="23"/>
      <c r="O958" s="23"/>
      <c r="P958" s="28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</row>
    <row r="959" spans="1:49" s="2" customFormat="1" x14ac:dyDescent="0.2">
      <c r="A959" s="10"/>
      <c r="B959" s="10"/>
      <c r="C959" s="13"/>
      <c r="D959" s="10"/>
      <c r="E959" s="10"/>
      <c r="F959" s="10"/>
      <c r="G959" s="10"/>
      <c r="H959" s="10"/>
      <c r="I959" s="10"/>
      <c r="J959" s="10"/>
      <c r="L959" s="10"/>
      <c r="M959" s="10"/>
      <c r="N959" s="23"/>
      <c r="O959" s="23"/>
      <c r="P959" s="28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</row>
    <row r="960" spans="1:49" s="2" customFormat="1" x14ac:dyDescent="0.2">
      <c r="A960" s="10"/>
      <c r="B960" s="10"/>
      <c r="C960" s="13"/>
      <c r="D960" s="10"/>
      <c r="E960" s="10"/>
      <c r="F960" s="10"/>
      <c r="G960" s="10"/>
      <c r="H960" s="10"/>
      <c r="I960" s="10"/>
      <c r="J960" s="10"/>
      <c r="L960" s="10"/>
      <c r="M960" s="10"/>
      <c r="N960" s="23"/>
      <c r="O960" s="23"/>
      <c r="P960" s="28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</row>
    <row r="961" spans="1:49" s="2" customFormat="1" x14ac:dyDescent="0.2">
      <c r="A961" s="10"/>
      <c r="B961" s="10"/>
      <c r="C961" s="13"/>
      <c r="D961" s="10"/>
      <c r="E961" s="10"/>
      <c r="F961" s="10"/>
      <c r="G961" s="10"/>
      <c r="H961" s="10"/>
      <c r="I961" s="10"/>
      <c r="J961" s="10"/>
      <c r="L961" s="10"/>
      <c r="M961" s="10"/>
      <c r="N961" s="23"/>
      <c r="O961" s="23"/>
      <c r="P961" s="28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</row>
    <row r="962" spans="1:49" s="2" customFormat="1" x14ac:dyDescent="0.2">
      <c r="A962" s="10"/>
      <c r="B962" s="10"/>
      <c r="C962" s="13"/>
      <c r="D962" s="10"/>
      <c r="E962" s="10"/>
      <c r="F962" s="10"/>
      <c r="G962" s="10"/>
      <c r="H962" s="10"/>
      <c r="I962" s="10"/>
      <c r="J962" s="10"/>
      <c r="L962" s="10"/>
      <c r="M962" s="10"/>
      <c r="N962" s="23"/>
      <c r="O962" s="23"/>
      <c r="P962" s="28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</row>
    <row r="963" spans="1:49" s="2" customFormat="1" x14ac:dyDescent="0.2">
      <c r="A963" s="10"/>
      <c r="B963" s="10"/>
      <c r="C963" s="13"/>
      <c r="D963" s="10"/>
      <c r="E963" s="10"/>
      <c r="F963" s="10"/>
      <c r="G963" s="10"/>
      <c r="H963" s="10"/>
      <c r="I963" s="10"/>
      <c r="J963" s="10"/>
      <c r="L963" s="10"/>
      <c r="M963" s="10"/>
      <c r="N963" s="23"/>
      <c r="O963" s="23"/>
      <c r="P963" s="28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</row>
    <row r="964" spans="1:49" s="2" customFormat="1" x14ac:dyDescent="0.2">
      <c r="A964" s="10"/>
      <c r="B964" s="10"/>
      <c r="C964" s="13"/>
      <c r="D964" s="10"/>
      <c r="E964" s="10"/>
      <c r="F964" s="10"/>
      <c r="G964" s="10"/>
      <c r="H964" s="10"/>
      <c r="I964" s="10"/>
      <c r="J964" s="10"/>
      <c r="L964" s="10"/>
      <c r="M964" s="10"/>
      <c r="N964" s="23"/>
      <c r="O964" s="23"/>
      <c r="P964" s="28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</row>
    <row r="965" spans="1:49" s="2" customFormat="1" x14ac:dyDescent="0.2">
      <c r="A965" s="10"/>
      <c r="B965" s="10"/>
      <c r="C965" s="13"/>
      <c r="D965" s="10"/>
      <c r="E965" s="10"/>
      <c r="F965" s="10"/>
      <c r="G965" s="10"/>
      <c r="H965" s="10"/>
      <c r="I965" s="10"/>
      <c r="J965" s="10"/>
      <c r="L965" s="10"/>
      <c r="M965" s="10"/>
      <c r="N965" s="23"/>
      <c r="O965" s="23"/>
      <c r="P965" s="28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</row>
    <row r="966" spans="1:49" s="2" customFormat="1" x14ac:dyDescent="0.2">
      <c r="A966" s="10"/>
      <c r="B966" s="10"/>
      <c r="C966" s="13"/>
      <c r="D966" s="10"/>
      <c r="E966" s="10"/>
      <c r="F966" s="10"/>
      <c r="G966" s="10"/>
      <c r="H966" s="10"/>
      <c r="I966" s="10"/>
      <c r="J966" s="10"/>
      <c r="L966" s="10"/>
      <c r="M966" s="10"/>
      <c r="N966" s="23"/>
      <c r="O966" s="23"/>
      <c r="P966" s="28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</row>
    <row r="967" spans="1:49" s="2" customFormat="1" x14ac:dyDescent="0.2">
      <c r="A967" s="10"/>
      <c r="B967" s="10"/>
      <c r="C967" s="13"/>
      <c r="D967" s="10"/>
      <c r="E967" s="10"/>
      <c r="F967" s="10"/>
      <c r="G967" s="10"/>
      <c r="H967" s="10"/>
      <c r="I967" s="10"/>
      <c r="J967" s="10"/>
      <c r="L967" s="10"/>
      <c r="M967" s="10"/>
      <c r="N967" s="23"/>
      <c r="O967" s="23"/>
      <c r="P967" s="28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</row>
    <row r="968" spans="1:49" s="2" customFormat="1" x14ac:dyDescent="0.2">
      <c r="A968" s="10"/>
      <c r="B968" s="10"/>
      <c r="C968" s="13"/>
      <c r="D968" s="10"/>
      <c r="E968" s="10"/>
      <c r="F968" s="10"/>
      <c r="G968" s="10"/>
      <c r="H968" s="10"/>
      <c r="I968" s="10"/>
      <c r="J968" s="10"/>
      <c r="L968" s="10"/>
      <c r="M968" s="10"/>
      <c r="N968" s="23"/>
      <c r="O968" s="23"/>
      <c r="P968" s="28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</row>
    <row r="969" spans="1:49" s="2" customFormat="1" x14ac:dyDescent="0.2">
      <c r="A969" s="10"/>
      <c r="B969" s="10"/>
      <c r="C969" s="13"/>
      <c r="D969" s="10"/>
      <c r="E969" s="10"/>
      <c r="F969" s="10"/>
      <c r="G969" s="10"/>
      <c r="H969" s="10"/>
      <c r="I969" s="10"/>
      <c r="J969" s="10"/>
      <c r="L969" s="10"/>
      <c r="M969" s="10"/>
      <c r="N969" s="23"/>
      <c r="O969" s="23"/>
      <c r="P969" s="28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</row>
    <row r="970" spans="1:49" s="2" customFormat="1" x14ac:dyDescent="0.2">
      <c r="A970" s="10"/>
      <c r="B970" s="10"/>
      <c r="C970" s="13"/>
      <c r="D970" s="10"/>
      <c r="E970" s="10"/>
      <c r="F970" s="10"/>
      <c r="G970" s="10"/>
      <c r="H970" s="10"/>
      <c r="I970" s="10"/>
      <c r="J970" s="10"/>
      <c r="L970" s="10"/>
      <c r="M970" s="10"/>
      <c r="N970" s="23"/>
      <c r="O970" s="23"/>
      <c r="P970" s="28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</row>
    <row r="971" spans="1:49" s="2" customFormat="1" x14ac:dyDescent="0.2">
      <c r="A971" s="10"/>
      <c r="B971" s="10"/>
      <c r="C971" s="13"/>
      <c r="D971" s="10"/>
      <c r="E971" s="10"/>
      <c r="F971" s="10"/>
      <c r="G971" s="10"/>
      <c r="H971" s="10"/>
      <c r="I971" s="10"/>
      <c r="J971" s="10"/>
      <c r="L971" s="10"/>
      <c r="M971" s="10"/>
      <c r="N971" s="23"/>
      <c r="O971" s="23"/>
      <c r="P971" s="28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</row>
    <row r="972" spans="1:49" s="2" customFormat="1" x14ac:dyDescent="0.2">
      <c r="A972" s="10"/>
      <c r="B972" s="10"/>
      <c r="C972" s="13"/>
      <c r="D972" s="10"/>
      <c r="E972" s="10"/>
      <c r="F972" s="10"/>
      <c r="G972" s="10"/>
      <c r="H972" s="10"/>
      <c r="I972" s="10"/>
      <c r="J972" s="10"/>
      <c r="L972" s="10"/>
      <c r="M972" s="10"/>
      <c r="N972" s="23"/>
      <c r="O972" s="23"/>
      <c r="P972" s="28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</row>
    <row r="973" spans="1:49" s="2" customFormat="1" x14ac:dyDescent="0.2">
      <c r="A973" s="10"/>
      <c r="B973" s="10"/>
      <c r="C973" s="13"/>
      <c r="D973" s="10"/>
      <c r="E973" s="10"/>
      <c r="F973" s="10"/>
      <c r="G973" s="10"/>
      <c r="H973" s="10"/>
      <c r="I973" s="10"/>
      <c r="J973" s="10"/>
      <c r="L973" s="10"/>
      <c r="M973" s="10"/>
      <c r="N973" s="23"/>
      <c r="O973" s="23"/>
      <c r="P973" s="28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</row>
    <row r="974" spans="1:49" s="2" customFormat="1" x14ac:dyDescent="0.2">
      <c r="A974" s="10"/>
      <c r="B974" s="10"/>
      <c r="C974" s="13"/>
      <c r="D974" s="10"/>
      <c r="E974" s="10"/>
      <c r="F974" s="10"/>
      <c r="G974" s="10"/>
      <c r="H974" s="10"/>
      <c r="I974" s="10"/>
      <c r="J974" s="10"/>
      <c r="L974" s="10"/>
      <c r="M974" s="10"/>
      <c r="N974" s="23"/>
      <c r="O974" s="23"/>
      <c r="P974" s="28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</row>
    <row r="975" spans="1:49" s="2" customFormat="1" x14ac:dyDescent="0.2">
      <c r="A975" s="10"/>
      <c r="B975" s="10"/>
      <c r="C975" s="13"/>
      <c r="D975" s="10"/>
      <c r="E975" s="10"/>
      <c r="F975" s="10"/>
      <c r="G975" s="10"/>
      <c r="H975" s="10"/>
      <c r="I975" s="10"/>
      <c r="J975" s="10"/>
      <c r="L975" s="10"/>
      <c r="M975" s="10"/>
      <c r="N975" s="23"/>
      <c r="O975" s="23"/>
      <c r="P975" s="28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</row>
    <row r="976" spans="1:49" s="2" customFormat="1" x14ac:dyDescent="0.2">
      <c r="A976" s="10"/>
      <c r="B976" s="10"/>
      <c r="C976" s="13"/>
      <c r="D976" s="10"/>
      <c r="E976" s="10"/>
      <c r="F976" s="10"/>
      <c r="G976" s="10"/>
      <c r="H976" s="10"/>
      <c r="I976" s="10"/>
      <c r="J976" s="10"/>
      <c r="L976" s="10"/>
      <c r="M976" s="10"/>
      <c r="N976" s="23"/>
      <c r="O976" s="23"/>
      <c r="P976" s="28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</row>
    <row r="977" spans="1:49" s="2" customFormat="1" x14ac:dyDescent="0.2">
      <c r="A977" s="10"/>
      <c r="B977" s="10"/>
      <c r="C977" s="13"/>
      <c r="D977" s="10"/>
      <c r="E977" s="10"/>
      <c r="F977" s="10"/>
      <c r="G977" s="10"/>
      <c r="H977" s="10"/>
      <c r="I977" s="10"/>
      <c r="J977" s="10"/>
      <c r="L977" s="10"/>
      <c r="M977" s="10"/>
      <c r="N977" s="23"/>
      <c r="O977" s="23"/>
      <c r="P977" s="28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</row>
    <row r="978" spans="1:49" s="2" customFormat="1" x14ac:dyDescent="0.2">
      <c r="A978" s="10"/>
      <c r="B978" s="10"/>
      <c r="C978" s="13"/>
      <c r="D978" s="10"/>
      <c r="E978" s="10"/>
      <c r="F978" s="10"/>
      <c r="G978" s="10"/>
      <c r="H978" s="10"/>
      <c r="I978" s="10"/>
      <c r="J978" s="10"/>
      <c r="L978" s="10"/>
      <c r="M978" s="10"/>
      <c r="N978" s="23"/>
      <c r="O978" s="23"/>
      <c r="P978" s="28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</row>
    <row r="979" spans="1:49" s="2" customFormat="1" x14ac:dyDescent="0.2">
      <c r="A979" s="10"/>
      <c r="B979" s="10"/>
      <c r="C979" s="13"/>
      <c r="D979" s="10"/>
      <c r="E979" s="10"/>
      <c r="F979" s="10"/>
      <c r="G979" s="10"/>
      <c r="H979" s="10"/>
      <c r="I979" s="10"/>
      <c r="J979" s="10"/>
      <c r="L979" s="10"/>
      <c r="M979" s="10"/>
      <c r="N979" s="23"/>
      <c r="O979" s="23"/>
      <c r="P979" s="28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</row>
    <row r="980" spans="1:49" s="2" customFormat="1" x14ac:dyDescent="0.2">
      <c r="A980" s="10"/>
      <c r="B980" s="10"/>
      <c r="C980" s="13"/>
      <c r="D980" s="10"/>
      <c r="E980" s="10"/>
      <c r="F980" s="10"/>
      <c r="G980" s="10"/>
      <c r="H980" s="10"/>
      <c r="I980" s="10"/>
      <c r="J980" s="10"/>
      <c r="L980" s="10"/>
      <c r="M980" s="10"/>
      <c r="N980" s="23"/>
      <c r="O980" s="23"/>
      <c r="P980" s="28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</row>
    <row r="981" spans="1:49" s="2" customFormat="1" x14ac:dyDescent="0.2">
      <c r="A981" s="10"/>
      <c r="B981" s="10"/>
      <c r="C981" s="13"/>
      <c r="D981" s="10"/>
      <c r="E981" s="10"/>
      <c r="F981" s="10"/>
      <c r="G981" s="10"/>
      <c r="H981" s="10"/>
      <c r="I981" s="10"/>
      <c r="J981" s="10"/>
      <c r="L981" s="10"/>
      <c r="M981" s="10"/>
      <c r="N981" s="23"/>
      <c r="O981" s="23"/>
      <c r="P981" s="28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</row>
    <row r="982" spans="1:49" s="2" customFormat="1" x14ac:dyDescent="0.2">
      <c r="A982" s="10"/>
      <c r="B982" s="10"/>
      <c r="C982" s="13"/>
      <c r="D982" s="10"/>
      <c r="E982" s="10"/>
      <c r="F982" s="10"/>
      <c r="G982" s="10"/>
      <c r="H982" s="10"/>
      <c r="I982" s="10"/>
      <c r="J982" s="10"/>
      <c r="L982" s="10"/>
      <c r="M982" s="10"/>
      <c r="N982" s="23"/>
      <c r="O982" s="23"/>
      <c r="P982" s="28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</row>
    <row r="983" spans="1:49" s="2" customFormat="1" x14ac:dyDescent="0.2">
      <c r="A983" s="10"/>
      <c r="B983" s="10"/>
      <c r="C983" s="13"/>
      <c r="D983" s="10"/>
      <c r="E983" s="10"/>
      <c r="F983" s="10"/>
      <c r="G983" s="10"/>
      <c r="H983" s="10"/>
      <c r="I983" s="10"/>
      <c r="J983" s="10"/>
      <c r="L983" s="10"/>
      <c r="M983" s="10"/>
      <c r="N983" s="23"/>
      <c r="O983" s="23"/>
      <c r="P983" s="28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</row>
    <row r="984" spans="1:49" s="2" customFormat="1" x14ac:dyDescent="0.2">
      <c r="A984" s="10"/>
      <c r="B984" s="10"/>
      <c r="C984" s="13"/>
      <c r="D984" s="10"/>
      <c r="E984" s="10"/>
      <c r="F984" s="10"/>
      <c r="G984" s="10"/>
      <c r="H984" s="10"/>
      <c r="I984" s="10"/>
      <c r="J984" s="10"/>
      <c r="L984" s="10"/>
      <c r="M984" s="10"/>
      <c r="N984" s="23"/>
      <c r="O984" s="23"/>
      <c r="P984" s="28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</row>
    <row r="985" spans="1:49" s="2" customFormat="1" x14ac:dyDescent="0.2">
      <c r="A985" s="10"/>
      <c r="B985" s="10"/>
      <c r="C985" s="13"/>
      <c r="D985" s="10"/>
      <c r="E985" s="10"/>
      <c r="F985" s="10"/>
      <c r="G985" s="10"/>
      <c r="H985" s="10"/>
      <c r="I985" s="10"/>
      <c r="J985" s="10"/>
      <c r="L985" s="10"/>
      <c r="M985" s="10"/>
      <c r="N985" s="23"/>
      <c r="O985" s="23"/>
      <c r="P985" s="28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</row>
    <row r="986" spans="1:49" s="2" customFormat="1" x14ac:dyDescent="0.2">
      <c r="A986" s="10"/>
      <c r="B986" s="10"/>
      <c r="C986" s="13"/>
      <c r="D986" s="10"/>
      <c r="E986" s="10"/>
      <c r="F986" s="10"/>
      <c r="G986" s="10"/>
      <c r="H986" s="10"/>
      <c r="I986" s="10"/>
      <c r="J986" s="10"/>
      <c r="L986" s="10"/>
      <c r="M986" s="10"/>
      <c r="N986" s="23"/>
      <c r="O986" s="23"/>
      <c r="P986" s="28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</row>
    <row r="987" spans="1:49" s="2" customFormat="1" x14ac:dyDescent="0.2">
      <c r="A987" s="10"/>
      <c r="B987" s="10"/>
      <c r="C987" s="13"/>
      <c r="D987" s="10"/>
      <c r="E987" s="10"/>
      <c r="F987" s="10"/>
      <c r="G987" s="10"/>
      <c r="H987" s="10"/>
      <c r="I987" s="10"/>
      <c r="J987" s="10"/>
      <c r="L987" s="10"/>
      <c r="M987" s="10"/>
      <c r="N987" s="23"/>
      <c r="O987" s="23"/>
      <c r="P987" s="28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</row>
    <row r="988" spans="1:49" s="2" customFormat="1" x14ac:dyDescent="0.2">
      <c r="A988" s="10"/>
      <c r="B988" s="10"/>
      <c r="C988" s="13"/>
      <c r="D988" s="10"/>
      <c r="E988" s="10"/>
      <c r="F988" s="10"/>
      <c r="G988" s="10"/>
      <c r="H988" s="10"/>
      <c r="I988" s="10"/>
      <c r="J988" s="10"/>
      <c r="L988" s="10"/>
      <c r="M988" s="10"/>
      <c r="N988" s="23"/>
      <c r="O988" s="23"/>
      <c r="P988" s="28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</row>
    <row r="989" spans="1:49" s="2" customFormat="1" x14ac:dyDescent="0.2">
      <c r="A989" s="10"/>
      <c r="B989" s="10"/>
      <c r="C989" s="13"/>
      <c r="D989" s="10"/>
      <c r="E989" s="10"/>
      <c r="F989" s="10"/>
      <c r="G989" s="10"/>
      <c r="H989" s="10"/>
      <c r="I989" s="10"/>
      <c r="J989" s="10"/>
      <c r="L989" s="10"/>
      <c r="M989" s="10"/>
      <c r="N989" s="23"/>
      <c r="O989" s="23"/>
      <c r="P989" s="28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</row>
    <row r="990" spans="1:49" s="2" customFormat="1" x14ac:dyDescent="0.2">
      <c r="A990" s="10"/>
      <c r="B990" s="10"/>
      <c r="C990" s="13"/>
      <c r="D990" s="10"/>
      <c r="E990" s="10"/>
      <c r="F990" s="10"/>
      <c r="G990" s="10"/>
      <c r="H990" s="10"/>
      <c r="I990" s="10"/>
      <c r="J990" s="10"/>
      <c r="L990" s="10"/>
      <c r="M990" s="10"/>
      <c r="N990" s="23"/>
      <c r="O990" s="23"/>
      <c r="P990" s="28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</row>
    <row r="991" spans="1:49" s="2" customFormat="1" x14ac:dyDescent="0.2">
      <c r="A991" s="10"/>
      <c r="B991" s="10"/>
      <c r="C991" s="13"/>
      <c r="D991" s="10"/>
      <c r="E991" s="10"/>
      <c r="F991" s="10"/>
      <c r="G991" s="10"/>
      <c r="H991" s="10"/>
      <c r="I991" s="10"/>
      <c r="J991" s="10"/>
      <c r="L991" s="10"/>
      <c r="M991" s="10"/>
      <c r="N991" s="23"/>
      <c r="O991" s="23"/>
      <c r="P991" s="28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</row>
    <row r="992" spans="1:49" s="2" customFormat="1" x14ac:dyDescent="0.2">
      <c r="A992" s="10"/>
      <c r="B992" s="10"/>
      <c r="C992" s="13"/>
      <c r="D992" s="10"/>
      <c r="E992" s="10"/>
      <c r="F992" s="10"/>
      <c r="G992" s="10"/>
      <c r="H992" s="10"/>
      <c r="I992" s="10"/>
      <c r="J992" s="10"/>
      <c r="L992" s="10"/>
      <c r="M992" s="10"/>
      <c r="N992" s="23"/>
      <c r="O992" s="23"/>
      <c r="P992" s="28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</row>
    <row r="993" spans="1:49" s="2" customFormat="1" x14ac:dyDescent="0.2">
      <c r="A993" s="10"/>
      <c r="B993" s="10"/>
      <c r="C993" s="13"/>
      <c r="D993" s="10"/>
      <c r="E993" s="10"/>
      <c r="F993" s="10"/>
      <c r="G993" s="10"/>
      <c r="H993" s="10"/>
      <c r="I993" s="10"/>
      <c r="J993" s="10"/>
      <c r="L993" s="10"/>
      <c r="M993" s="10"/>
      <c r="N993" s="23"/>
      <c r="O993" s="23"/>
      <c r="P993" s="28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</row>
    <row r="994" spans="1:49" s="2" customFormat="1" x14ac:dyDescent="0.2">
      <c r="A994" s="10"/>
      <c r="B994" s="10"/>
      <c r="C994" s="13"/>
      <c r="D994" s="10"/>
      <c r="E994" s="10"/>
      <c r="F994" s="10"/>
      <c r="G994" s="10"/>
      <c r="H994" s="10"/>
      <c r="I994" s="10"/>
      <c r="J994" s="10"/>
      <c r="L994" s="10"/>
      <c r="M994" s="10"/>
      <c r="N994" s="23"/>
      <c r="O994" s="23"/>
      <c r="P994" s="28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</row>
    <row r="995" spans="1:49" s="2" customFormat="1" x14ac:dyDescent="0.2">
      <c r="A995" s="10"/>
      <c r="B995" s="10"/>
      <c r="C995" s="13"/>
      <c r="D995" s="10"/>
      <c r="E995" s="10"/>
      <c r="F995" s="10"/>
      <c r="G995" s="10"/>
      <c r="H995" s="10"/>
      <c r="I995" s="10"/>
      <c r="J995" s="10"/>
      <c r="L995" s="10"/>
      <c r="M995" s="10"/>
      <c r="N995" s="23"/>
      <c r="O995" s="23"/>
      <c r="P995" s="28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</row>
    <row r="996" spans="1:49" s="2" customFormat="1" x14ac:dyDescent="0.2">
      <c r="A996" s="10"/>
      <c r="B996" s="10"/>
      <c r="C996" s="13"/>
      <c r="D996" s="10"/>
      <c r="E996" s="10"/>
      <c r="F996" s="10"/>
      <c r="G996" s="10"/>
      <c r="H996" s="10"/>
      <c r="I996" s="10"/>
      <c r="J996" s="10"/>
      <c r="L996" s="10"/>
      <c r="M996" s="10"/>
      <c r="N996" s="23"/>
      <c r="O996" s="23"/>
      <c r="P996" s="28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</row>
    <row r="997" spans="1:49" s="2" customFormat="1" x14ac:dyDescent="0.2">
      <c r="A997" s="10"/>
      <c r="B997" s="10"/>
      <c r="C997" s="13"/>
      <c r="D997" s="10"/>
      <c r="E997" s="10"/>
      <c r="F997" s="10"/>
      <c r="G997" s="10"/>
      <c r="H997" s="10"/>
      <c r="I997" s="10"/>
      <c r="J997" s="10"/>
      <c r="L997" s="10"/>
      <c r="M997" s="10"/>
      <c r="N997" s="23"/>
      <c r="O997" s="23"/>
      <c r="P997" s="28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</row>
    <row r="998" spans="1:49" s="2" customFormat="1" x14ac:dyDescent="0.2">
      <c r="A998" s="10"/>
      <c r="B998" s="10"/>
      <c r="C998" s="13"/>
      <c r="D998" s="10"/>
      <c r="E998" s="10"/>
      <c r="F998" s="10"/>
      <c r="G998" s="10"/>
      <c r="H998" s="10"/>
      <c r="I998" s="10"/>
      <c r="J998" s="10"/>
      <c r="L998" s="10"/>
      <c r="M998" s="10"/>
      <c r="N998" s="23"/>
      <c r="O998" s="23"/>
      <c r="P998" s="28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</row>
    <row r="999" spans="1:49" s="2" customFormat="1" x14ac:dyDescent="0.2">
      <c r="A999" s="10"/>
      <c r="B999" s="10"/>
      <c r="C999" s="13"/>
      <c r="D999" s="10"/>
      <c r="E999" s="10"/>
      <c r="F999" s="10"/>
      <c r="G999" s="10"/>
      <c r="H999" s="10"/>
      <c r="I999" s="10"/>
      <c r="J999" s="10"/>
      <c r="L999" s="10"/>
      <c r="M999" s="10"/>
      <c r="N999" s="23"/>
      <c r="O999" s="23"/>
      <c r="P999" s="28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</row>
    <row r="1000" spans="1:49" s="2" customFormat="1" x14ac:dyDescent="0.2">
      <c r="A1000" s="10"/>
      <c r="B1000" s="10"/>
      <c r="C1000" s="13"/>
      <c r="D1000" s="10"/>
      <c r="E1000" s="10"/>
      <c r="F1000" s="10"/>
      <c r="G1000" s="10"/>
      <c r="H1000" s="10"/>
      <c r="I1000" s="10"/>
      <c r="J1000" s="10"/>
      <c r="L1000" s="10"/>
      <c r="M1000" s="10"/>
      <c r="N1000" s="23"/>
      <c r="O1000" s="23"/>
      <c r="P1000" s="28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</row>
    <row r="1001" spans="1:49" s="2" customFormat="1" x14ac:dyDescent="0.2">
      <c r="A1001" s="10"/>
      <c r="B1001" s="10"/>
      <c r="C1001" s="13"/>
      <c r="D1001" s="10"/>
      <c r="E1001" s="10"/>
      <c r="F1001" s="10"/>
      <c r="G1001" s="10"/>
      <c r="H1001" s="10"/>
      <c r="I1001" s="10"/>
      <c r="J1001" s="10"/>
      <c r="L1001" s="10"/>
      <c r="M1001" s="10"/>
      <c r="N1001" s="23"/>
      <c r="O1001" s="23"/>
      <c r="P1001" s="28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</row>
    <row r="1002" spans="1:49" s="2" customFormat="1" x14ac:dyDescent="0.2">
      <c r="A1002" s="10"/>
      <c r="B1002" s="10"/>
      <c r="C1002" s="13"/>
      <c r="D1002" s="10"/>
      <c r="E1002" s="10"/>
      <c r="F1002" s="10"/>
      <c r="G1002" s="10"/>
      <c r="H1002" s="10"/>
      <c r="I1002" s="10"/>
      <c r="J1002" s="10"/>
      <c r="L1002" s="10"/>
      <c r="M1002" s="10"/>
      <c r="N1002" s="23"/>
      <c r="O1002" s="23"/>
      <c r="P1002" s="28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</row>
    <row r="1003" spans="1:49" s="2" customFormat="1" x14ac:dyDescent="0.2">
      <c r="A1003" s="10"/>
      <c r="B1003" s="10"/>
      <c r="C1003" s="13"/>
      <c r="D1003" s="10"/>
      <c r="E1003" s="10"/>
      <c r="F1003" s="10"/>
      <c r="G1003" s="10"/>
      <c r="H1003" s="10"/>
      <c r="I1003" s="10"/>
      <c r="J1003" s="10"/>
      <c r="L1003" s="10"/>
      <c r="M1003" s="10"/>
      <c r="N1003" s="23"/>
      <c r="O1003" s="23"/>
      <c r="P1003" s="28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</row>
    <row r="1004" spans="1:49" s="2" customFormat="1" x14ac:dyDescent="0.2">
      <c r="A1004" s="10"/>
      <c r="B1004" s="10"/>
      <c r="C1004" s="13"/>
      <c r="D1004" s="10"/>
      <c r="E1004" s="10"/>
      <c r="F1004" s="10"/>
      <c r="G1004" s="10"/>
      <c r="H1004" s="10"/>
      <c r="I1004" s="10"/>
      <c r="J1004" s="10"/>
      <c r="L1004" s="10"/>
      <c r="M1004" s="10"/>
      <c r="N1004" s="23"/>
      <c r="O1004" s="23"/>
      <c r="P1004" s="28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</row>
    <row r="1005" spans="1:49" s="2" customFormat="1" x14ac:dyDescent="0.2">
      <c r="A1005" s="10"/>
      <c r="B1005" s="10"/>
      <c r="C1005" s="13"/>
      <c r="D1005" s="10"/>
      <c r="E1005" s="10"/>
      <c r="F1005" s="10"/>
      <c r="G1005" s="10"/>
      <c r="H1005" s="10"/>
      <c r="I1005" s="10"/>
      <c r="J1005" s="10"/>
      <c r="L1005" s="10"/>
      <c r="M1005" s="10"/>
      <c r="N1005" s="23"/>
      <c r="O1005" s="23"/>
      <c r="P1005" s="28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</row>
    <row r="1006" spans="1:49" s="2" customFormat="1" x14ac:dyDescent="0.2">
      <c r="A1006" s="10"/>
      <c r="B1006" s="10"/>
      <c r="C1006" s="13"/>
      <c r="D1006" s="10"/>
      <c r="E1006" s="10"/>
      <c r="F1006" s="10"/>
      <c r="G1006" s="10"/>
      <c r="H1006" s="10"/>
      <c r="I1006" s="10"/>
      <c r="J1006" s="10"/>
      <c r="L1006" s="10"/>
      <c r="M1006" s="10"/>
      <c r="N1006" s="23"/>
      <c r="O1006" s="23"/>
      <c r="P1006" s="28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</row>
    <row r="1007" spans="1:49" s="2" customFormat="1" x14ac:dyDescent="0.2">
      <c r="A1007" s="10"/>
      <c r="B1007" s="10"/>
      <c r="C1007" s="13"/>
      <c r="D1007" s="10"/>
      <c r="E1007" s="10"/>
      <c r="F1007" s="10"/>
      <c r="G1007" s="10"/>
      <c r="H1007" s="10"/>
      <c r="I1007" s="10"/>
      <c r="J1007" s="10"/>
      <c r="L1007" s="10"/>
      <c r="M1007" s="10"/>
      <c r="N1007" s="23"/>
      <c r="O1007" s="23"/>
      <c r="P1007" s="28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</row>
    <row r="1008" spans="1:49" s="2" customFormat="1" x14ac:dyDescent="0.2">
      <c r="A1008" s="10"/>
      <c r="B1008" s="10"/>
      <c r="C1008" s="13"/>
      <c r="D1008" s="10"/>
      <c r="E1008" s="10"/>
      <c r="F1008" s="10"/>
      <c r="G1008" s="10"/>
      <c r="H1008" s="10"/>
      <c r="I1008" s="10"/>
      <c r="J1008" s="10"/>
      <c r="L1008" s="10"/>
      <c r="M1008" s="10"/>
      <c r="N1008" s="23"/>
      <c r="O1008" s="23"/>
      <c r="P1008" s="28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</row>
    <row r="1009" spans="1:49" s="2" customFormat="1" x14ac:dyDescent="0.2">
      <c r="A1009" s="10"/>
      <c r="B1009" s="10"/>
      <c r="C1009" s="13"/>
      <c r="D1009" s="10"/>
      <c r="E1009" s="10"/>
      <c r="F1009" s="10"/>
      <c r="G1009" s="10"/>
      <c r="H1009" s="10"/>
      <c r="I1009" s="10"/>
      <c r="J1009" s="10"/>
      <c r="L1009" s="10"/>
      <c r="M1009" s="10"/>
      <c r="N1009" s="23"/>
      <c r="O1009" s="23"/>
      <c r="P1009" s="28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</row>
    <row r="1010" spans="1:49" s="2" customFormat="1" x14ac:dyDescent="0.2">
      <c r="A1010" s="10"/>
      <c r="B1010" s="10"/>
      <c r="C1010" s="13"/>
      <c r="D1010" s="10"/>
      <c r="E1010" s="10"/>
      <c r="F1010" s="10"/>
      <c r="G1010" s="10"/>
      <c r="H1010" s="10"/>
      <c r="I1010" s="10"/>
      <c r="J1010" s="10"/>
      <c r="L1010" s="10"/>
      <c r="M1010" s="10"/>
      <c r="N1010" s="23"/>
      <c r="O1010" s="23"/>
      <c r="P1010" s="28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</row>
    <row r="1011" spans="1:49" s="2" customFormat="1" x14ac:dyDescent="0.2">
      <c r="A1011" s="10"/>
      <c r="B1011" s="10"/>
      <c r="C1011" s="13"/>
      <c r="D1011" s="10"/>
      <c r="E1011" s="10"/>
      <c r="F1011" s="10"/>
      <c r="G1011" s="10"/>
      <c r="H1011" s="10"/>
      <c r="I1011" s="10"/>
      <c r="J1011" s="10"/>
      <c r="L1011" s="10"/>
      <c r="M1011" s="10"/>
      <c r="N1011" s="23"/>
      <c r="O1011" s="23"/>
      <c r="P1011" s="28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</row>
    <row r="1012" spans="1:49" s="2" customFormat="1" x14ac:dyDescent="0.2">
      <c r="A1012" s="10"/>
      <c r="B1012" s="10"/>
      <c r="C1012" s="13"/>
      <c r="D1012" s="10"/>
      <c r="E1012" s="10"/>
      <c r="F1012" s="10"/>
      <c r="G1012" s="10"/>
      <c r="H1012" s="10"/>
      <c r="I1012" s="10"/>
      <c r="J1012" s="10"/>
      <c r="L1012" s="10"/>
      <c r="M1012" s="10"/>
      <c r="N1012" s="23"/>
      <c r="O1012" s="23"/>
      <c r="P1012" s="28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</row>
    <row r="1013" spans="1:49" s="2" customFormat="1" x14ac:dyDescent="0.2">
      <c r="A1013" s="10"/>
      <c r="B1013" s="10"/>
      <c r="C1013" s="13"/>
      <c r="D1013" s="10"/>
      <c r="E1013" s="10"/>
      <c r="F1013" s="10"/>
      <c r="G1013" s="10"/>
      <c r="H1013" s="10"/>
      <c r="I1013" s="10"/>
      <c r="J1013" s="10"/>
      <c r="L1013" s="10"/>
      <c r="M1013" s="10"/>
      <c r="N1013" s="23"/>
      <c r="O1013" s="23"/>
      <c r="P1013" s="28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</row>
    <row r="1014" spans="1:49" s="2" customFormat="1" x14ac:dyDescent="0.2">
      <c r="A1014" s="10"/>
      <c r="B1014" s="10"/>
      <c r="C1014" s="13"/>
      <c r="D1014" s="10"/>
      <c r="E1014" s="10"/>
      <c r="F1014" s="10"/>
      <c r="G1014" s="10"/>
      <c r="H1014" s="10"/>
      <c r="I1014" s="10"/>
      <c r="J1014" s="10"/>
      <c r="L1014" s="10"/>
      <c r="M1014" s="10"/>
      <c r="N1014" s="23"/>
      <c r="O1014" s="23"/>
      <c r="P1014" s="28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</row>
    <row r="1015" spans="1:49" s="2" customFormat="1" x14ac:dyDescent="0.2">
      <c r="A1015" s="10"/>
      <c r="B1015" s="10"/>
      <c r="C1015" s="13"/>
      <c r="D1015" s="10"/>
      <c r="E1015" s="10"/>
      <c r="F1015" s="10"/>
      <c r="G1015" s="10"/>
      <c r="H1015" s="10"/>
      <c r="I1015" s="10"/>
      <c r="J1015" s="10"/>
      <c r="L1015" s="10"/>
      <c r="M1015" s="10"/>
      <c r="N1015" s="23"/>
      <c r="O1015" s="23"/>
      <c r="P1015" s="28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</row>
    <row r="1016" spans="1:49" s="2" customFormat="1" x14ac:dyDescent="0.2">
      <c r="A1016" s="10"/>
      <c r="B1016" s="10"/>
      <c r="C1016" s="13"/>
      <c r="D1016" s="10"/>
      <c r="E1016" s="10"/>
      <c r="F1016" s="10"/>
      <c r="G1016" s="10"/>
      <c r="H1016" s="10"/>
      <c r="I1016" s="10"/>
      <c r="J1016" s="10"/>
      <c r="L1016" s="10"/>
      <c r="M1016" s="10"/>
      <c r="N1016" s="23"/>
      <c r="O1016" s="23"/>
      <c r="P1016" s="28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</row>
    <row r="1017" spans="1:49" s="2" customFormat="1" x14ac:dyDescent="0.2">
      <c r="A1017" s="10"/>
      <c r="B1017" s="10"/>
      <c r="C1017" s="13"/>
      <c r="D1017" s="10"/>
      <c r="E1017" s="10"/>
      <c r="F1017" s="10"/>
      <c r="G1017" s="10"/>
      <c r="H1017" s="10"/>
      <c r="I1017" s="10"/>
      <c r="J1017" s="10"/>
      <c r="L1017" s="10"/>
      <c r="M1017" s="10"/>
      <c r="N1017" s="23"/>
      <c r="O1017" s="23"/>
      <c r="P1017" s="28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</row>
    <row r="1018" spans="1:49" s="2" customFormat="1" x14ac:dyDescent="0.2">
      <c r="A1018" s="10"/>
      <c r="B1018" s="10"/>
      <c r="C1018" s="13"/>
      <c r="D1018" s="10"/>
      <c r="E1018" s="10"/>
      <c r="F1018" s="10"/>
      <c r="G1018" s="10"/>
      <c r="H1018" s="10"/>
      <c r="I1018" s="10"/>
      <c r="J1018" s="10"/>
      <c r="L1018" s="10"/>
      <c r="M1018" s="10"/>
      <c r="N1018" s="23"/>
      <c r="O1018" s="23"/>
      <c r="P1018" s="28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</row>
    <row r="1019" spans="1:49" s="2" customFormat="1" x14ac:dyDescent="0.2">
      <c r="A1019" s="10"/>
      <c r="B1019" s="10"/>
      <c r="C1019" s="13"/>
      <c r="D1019" s="10"/>
      <c r="E1019" s="10"/>
      <c r="F1019" s="10"/>
      <c r="G1019" s="10"/>
      <c r="H1019" s="10"/>
      <c r="I1019" s="10"/>
      <c r="J1019" s="10"/>
      <c r="L1019" s="10"/>
      <c r="M1019" s="10"/>
      <c r="N1019" s="23"/>
      <c r="O1019" s="23"/>
      <c r="P1019" s="28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</row>
    <row r="1020" spans="1:49" s="2" customFormat="1" x14ac:dyDescent="0.2">
      <c r="A1020" s="10"/>
      <c r="B1020" s="10"/>
      <c r="C1020" s="13"/>
      <c r="D1020" s="10"/>
      <c r="E1020" s="10"/>
      <c r="F1020" s="10"/>
      <c r="G1020" s="10"/>
      <c r="H1020" s="10"/>
      <c r="I1020" s="10"/>
      <c r="J1020" s="10"/>
      <c r="L1020" s="10"/>
      <c r="M1020" s="10"/>
      <c r="N1020" s="23"/>
      <c r="O1020" s="23"/>
      <c r="P1020" s="28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</row>
    <row r="1021" spans="1:49" s="2" customFormat="1" x14ac:dyDescent="0.2">
      <c r="A1021" s="10"/>
      <c r="B1021" s="10"/>
      <c r="C1021" s="13"/>
      <c r="D1021" s="10"/>
      <c r="E1021" s="10"/>
      <c r="F1021" s="10"/>
      <c r="G1021" s="10"/>
      <c r="H1021" s="10"/>
      <c r="I1021" s="10"/>
      <c r="J1021" s="10"/>
      <c r="L1021" s="10"/>
      <c r="M1021" s="10"/>
      <c r="N1021" s="23"/>
      <c r="O1021" s="23"/>
      <c r="P1021" s="28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</row>
    <row r="1022" spans="1:49" s="2" customFormat="1" x14ac:dyDescent="0.2">
      <c r="A1022" s="10"/>
      <c r="B1022" s="10"/>
      <c r="C1022" s="13"/>
      <c r="D1022" s="10"/>
      <c r="E1022" s="10"/>
      <c r="F1022" s="10"/>
      <c r="G1022" s="10"/>
      <c r="H1022" s="10"/>
      <c r="I1022" s="10"/>
      <c r="J1022" s="10"/>
      <c r="L1022" s="10"/>
      <c r="M1022" s="10"/>
      <c r="N1022" s="23"/>
      <c r="O1022" s="23"/>
      <c r="P1022" s="28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</row>
    <row r="1023" spans="1:49" s="2" customFormat="1" x14ac:dyDescent="0.2">
      <c r="A1023" s="10"/>
      <c r="B1023" s="10"/>
      <c r="C1023" s="13"/>
      <c r="D1023" s="10"/>
      <c r="E1023" s="10"/>
      <c r="F1023" s="10"/>
      <c r="G1023" s="10"/>
      <c r="H1023" s="10"/>
      <c r="I1023" s="10"/>
      <c r="J1023" s="10"/>
      <c r="L1023" s="10"/>
      <c r="M1023" s="10"/>
      <c r="N1023" s="23"/>
      <c r="O1023" s="23"/>
      <c r="P1023" s="28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</row>
    <row r="1024" spans="1:49" s="2" customFormat="1" x14ac:dyDescent="0.2">
      <c r="A1024" s="10"/>
      <c r="B1024" s="10"/>
      <c r="C1024" s="13"/>
      <c r="D1024" s="10"/>
      <c r="E1024" s="10"/>
      <c r="F1024" s="10"/>
      <c r="G1024" s="10"/>
      <c r="H1024" s="10"/>
      <c r="I1024" s="10"/>
      <c r="J1024" s="10"/>
      <c r="L1024" s="10"/>
      <c r="M1024" s="10"/>
      <c r="N1024" s="23"/>
      <c r="O1024" s="23"/>
      <c r="P1024" s="28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</row>
    <row r="1025" spans="1:49" s="2" customFormat="1" x14ac:dyDescent="0.2">
      <c r="A1025" s="10"/>
      <c r="B1025" s="10"/>
      <c r="C1025" s="13"/>
      <c r="D1025" s="10"/>
      <c r="E1025" s="10"/>
      <c r="F1025" s="10"/>
      <c r="G1025" s="10"/>
      <c r="H1025" s="10"/>
      <c r="I1025" s="10"/>
      <c r="J1025" s="10"/>
      <c r="L1025" s="10"/>
      <c r="M1025" s="10"/>
      <c r="N1025" s="23"/>
      <c r="O1025" s="23"/>
      <c r="P1025" s="28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</row>
    <row r="1026" spans="1:49" s="2" customFormat="1" x14ac:dyDescent="0.2">
      <c r="A1026" s="10"/>
      <c r="B1026" s="10"/>
      <c r="C1026" s="13"/>
      <c r="D1026" s="10"/>
      <c r="E1026" s="10"/>
      <c r="F1026" s="10"/>
      <c r="G1026" s="10"/>
      <c r="H1026" s="10"/>
      <c r="I1026" s="10"/>
      <c r="J1026" s="10"/>
      <c r="L1026" s="10"/>
      <c r="M1026" s="10"/>
      <c r="N1026" s="23"/>
      <c r="O1026" s="23"/>
      <c r="P1026" s="28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</row>
    <row r="1027" spans="1:49" s="2" customFormat="1" x14ac:dyDescent="0.2">
      <c r="A1027" s="10"/>
      <c r="B1027" s="10"/>
      <c r="C1027" s="13"/>
      <c r="D1027" s="10"/>
      <c r="E1027" s="10"/>
      <c r="F1027" s="10"/>
      <c r="G1027" s="10"/>
      <c r="H1027" s="10"/>
      <c r="I1027" s="10"/>
      <c r="J1027" s="10"/>
      <c r="L1027" s="10"/>
      <c r="M1027" s="10"/>
      <c r="N1027" s="23"/>
      <c r="O1027" s="23"/>
      <c r="P1027" s="28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</row>
    <row r="1028" spans="1:49" s="2" customFormat="1" x14ac:dyDescent="0.2">
      <c r="A1028" s="10"/>
      <c r="B1028" s="10"/>
      <c r="C1028" s="13"/>
      <c r="D1028" s="10"/>
      <c r="E1028" s="10"/>
      <c r="F1028" s="10"/>
      <c r="G1028" s="10"/>
      <c r="H1028" s="10"/>
      <c r="I1028" s="10"/>
      <c r="J1028" s="10"/>
      <c r="L1028" s="10"/>
      <c r="M1028" s="10"/>
      <c r="N1028" s="23"/>
      <c r="O1028" s="23"/>
      <c r="P1028" s="28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</row>
    <row r="1029" spans="1:49" s="2" customFormat="1" x14ac:dyDescent="0.2">
      <c r="A1029" s="10"/>
      <c r="B1029" s="10"/>
      <c r="C1029" s="13"/>
      <c r="D1029" s="10"/>
      <c r="E1029" s="10"/>
      <c r="F1029" s="10"/>
      <c r="G1029" s="10"/>
      <c r="H1029" s="10"/>
      <c r="I1029" s="10"/>
      <c r="J1029" s="10"/>
      <c r="L1029" s="10"/>
      <c r="M1029" s="10"/>
      <c r="N1029" s="23"/>
      <c r="O1029" s="23"/>
      <c r="P1029" s="28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</row>
    <row r="1030" spans="1:49" s="2" customFormat="1" x14ac:dyDescent="0.2">
      <c r="A1030" s="10"/>
      <c r="B1030" s="10"/>
      <c r="C1030" s="13"/>
      <c r="D1030" s="10"/>
      <c r="E1030" s="10"/>
      <c r="F1030" s="10"/>
      <c r="G1030" s="10"/>
      <c r="H1030" s="10"/>
      <c r="I1030" s="10"/>
      <c r="J1030" s="10"/>
      <c r="L1030" s="10"/>
      <c r="M1030" s="10"/>
      <c r="N1030" s="23"/>
      <c r="O1030" s="23"/>
      <c r="P1030" s="28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</row>
    <row r="1031" spans="1:49" s="2" customFormat="1" x14ac:dyDescent="0.2">
      <c r="A1031" s="10"/>
      <c r="B1031" s="10"/>
      <c r="C1031" s="13"/>
      <c r="D1031" s="10"/>
      <c r="E1031" s="10"/>
      <c r="F1031" s="10"/>
      <c r="G1031" s="10"/>
      <c r="H1031" s="10"/>
      <c r="I1031" s="10"/>
      <c r="J1031" s="10"/>
      <c r="L1031" s="10"/>
      <c r="M1031" s="10"/>
      <c r="N1031" s="23"/>
      <c r="O1031" s="23"/>
      <c r="P1031" s="28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</row>
    <row r="1032" spans="1:49" s="2" customFormat="1" x14ac:dyDescent="0.2">
      <c r="A1032" s="10"/>
      <c r="B1032" s="10"/>
      <c r="C1032" s="13"/>
      <c r="D1032" s="10"/>
      <c r="E1032" s="10"/>
      <c r="F1032" s="10"/>
      <c r="G1032" s="10"/>
      <c r="H1032" s="10"/>
      <c r="I1032" s="10"/>
      <c r="J1032" s="10"/>
      <c r="L1032" s="10"/>
      <c r="M1032" s="10"/>
      <c r="N1032" s="23"/>
      <c r="O1032" s="23"/>
      <c r="P1032" s="28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</row>
    <row r="1033" spans="1:49" s="2" customFormat="1" x14ac:dyDescent="0.2">
      <c r="A1033" s="10"/>
      <c r="B1033" s="10"/>
      <c r="C1033" s="13"/>
      <c r="D1033" s="10"/>
      <c r="E1033" s="10"/>
      <c r="F1033" s="10"/>
      <c r="G1033" s="10"/>
      <c r="H1033" s="10"/>
      <c r="I1033" s="10"/>
      <c r="J1033" s="10"/>
      <c r="L1033" s="10"/>
      <c r="M1033" s="10"/>
      <c r="N1033" s="23"/>
      <c r="O1033" s="23"/>
      <c r="P1033" s="28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</row>
    <row r="1034" spans="1:49" s="2" customFormat="1" x14ac:dyDescent="0.2">
      <c r="A1034" s="10"/>
      <c r="B1034" s="10"/>
      <c r="C1034" s="13"/>
      <c r="D1034" s="10"/>
      <c r="E1034" s="10"/>
      <c r="F1034" s="10"/>
      <c r="G1034" s="10"/>
      <c r="H1034" s="10"/>
      <c r="I1034" s="10"/>
      <c r="J1034" s="10"/>
      <c r="L1034" s="10"/>
      <c r="M1034" s="10"/>
      <c r="N1034" s="23"/>
      <c r="O1034" s="23"/>
      <c r="P1034" s="28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</row>
    <row r="1035" spans="1:49" s="2" customFormat="1" x14ac:dyDescent="0.2">
      <c r="A1035" s="10"/>
      <c r="B1035" s="10"/>
      <c r="C1035" s="13"/>
      <c r="D1035" s="10"/>
      <c r="E1035" s="10"/>
      <c r="F1035" s="10"/>
      <c r="G1035" s="10"/>
      <c r="H1035" s="10"/>
      <c r="I1035" s="10"/>
      <c r="J1035" s="10"/>
      <c r="L1035" s="10"/>
      <c r="M1035" s="10"/>
      <c r="N1035" s="23"/>
      <c r="O1035" s="23"/>
      <c r="P1035" s="28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</row>
    <row r="1036" spans="1:49" s="2" customFormat="1" x14ac:dyDescent="0.2">
      <c r="A1036" s="10"/>
      <c r="B1036" s="10"/>
      <c r="C1036" s="13"/>
      <c r="D1036" s="10"/>
      <c r="E1036" s="10"/>
      <c r="F1036" s="10"/>
      <c r="G1036" s="10"/>
      <c r="H1036" s="10"/>
      <c r="I1036" s="10"/>
      <c r="J1036" s="10"/>
      <c r="L1036" s="10"/>
      <c r="M1036" s="10"/>
      <c r="N1036" s="23"/>
      <c r="O1036" s="23"/>
      <c r="P1036" s="28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</row>
    <row r="1037" spans="1:49" s="2" customFormat="1" x14ac:dyDescent="0.2">
      <c r="A1037" s="10"/>
      <c r="B1037" s="10"/>
      <c r="C1037" s="13"/>
      <c r="D1037" s="10"/>
      <c r="E1037" s="10"/>
      <c r="F1037" s="10"/>
      <c r="G1037" s="10"/>
      <c r="H1037" s="10"/>
      <c r="I1037" s="10"/>
      <c r="J1037" s="10"/>
      <c r="L1037" s="10"/>
      <c r="M1037" s="10"/>
      <c r="N1037" s="23"/>
      <c r="O1037" s="23"/>
      <c r="P1037" s="28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</row>
    <row r="1038" spans="1:49" s="2" customFormat="1" x14ac:dyDescent="0.2">
      <c r="A1038" s="10"/>
      <c r="B1038" s="10"/>
      <c r="C1038" s="13"/>
      <c r="D1038" s="10"/>
      <c r="E1038" s="10"/>
      <c r="F1038" s="10"/>
      <c r="G1038" s="10"/>
      <c r="H1038" s="10"/>
      <c r="I1038" s="10"/>
      <c r="J1038" s="10"/>
      <c r="L1038" s="10"/>
      <c r="M1038" s="10"/>
      <c r="N1038" s="23"/>
      <c r="O1038" s="23"/>
      <c r="P1038" s="28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</row>
    <row r="1039" spans="1:49" s="2" customFormat="1" x14ac:dyDescent="0.2">
      <c r="A1039" s="10"/>
      <c r="B1039" s="10"/>
      <c r="C1039" s="13"/>
      <c r="D1039" s="10"/>
      <c r="E1039" s="10"/>
      <c r="F1039" s="10"/>
      <c r="G1039" s="10"/>
      <c r="H1039" s="10"/>
      <c r="I1039" s="10"/>
      <c r="J1039" s="10"/>
      <c r="L1039" s="10"/>
      <c r="M1039" s="10"/>
      <c r="N1039" s="23"/>
      <c r="O1039" s="23"/>
      <c r="P1039" s="28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</row>
    <row r="1040" spans="1:49" s="2" customFormat="1" x14ac:dyDescent="0.2">
      <c r="A1040" s="10"/>
      <c r="B1040" s="10"/>
      <c r="C1040" s="13"/>
      <c r="D1040" s="10"/>
      <c r="E1040" s="10"/>
      <c r="F1040" s="10"/>
      <c r="G1040" s="10"/>
      <c r="H1040" s="10"/>
      <c r="I1040" s="10"/>
      <c r="J1040" s="10"/>
      <c r="L1040" s="10"/>
      <c r="M1040" s="10"/>
      <c r="N1040" s="23"/>
      <c r="O1040" s="23"/>
      <c r="P1040" s="28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</row>
    <row r="1041" spans="1:49" s="2" customFormat="1" x14ac:dyDescent="0.2">
      <c r="A1041" s="10"/>
      <c r="B1041" s="10"/>
      <c r="C1041" s="13"/>
      <c r="D1041" s="10"/>
      <c r="E1041" s="10"/>
      <c r="F1041" s="10"/>
      <c r="G1041" s="10"/>
      <c r="H1041" s="10"/>
      <c r="I1041" s="10"/>
      <c r="J1041" s="10"/>
      <c r="L1041" s="10"/>
      <c r="M1041" s="10"/>
      <c r="N1041" s="23"/>
      <c r="O1041" s="23"/>
      <c r="P1041" s="28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</row>
    <row r="1042" spans="1:49" s="2" customFormat="1" x14ac:dyDescent="0.2">
      <c r="A1042" s="10"/>
      <c r="B1042" s="10"/>
      <c r="C1042" s="13"/>
      <c r="D1042" s="10"/>
      <c r="E1042" s="10"/>
      <c r="F1042" s="10"/>
      <c r="G1042" s="10"/>
      <c r="H1042" s="10"/>
      <c r="I1042" s="10"/>
      <c r="J1042" s="10"/>
      <c r="L1042" s="10"/>
      <c r="M1042" s="10"/>
      <c r="N1042" s="23"/>
      <c r="O1042" s="23"/>
      <c r="P1042" s="28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</row>
    <row r="1043" spans="1:49" s="2" customFormat="1" x14ac:dyDescent="0.2">
      <c r="A1043" s="10"/>
      <c r="B1043" s="10"/>
      <c r="C1043" s="13"/>
      <c r="D1043" s="10"/>
      <c r="E1043" s="10"/>
      <c r="F1043" s="10"/>
      <c r="G1043" s="10"/>
      <c r="H1043" s="10"/>
      <c r="I1043" s="10"/>
      <c r="J1043" s="10"/>
      <c r="L1043" s="10"/>
      <c r="M1043" s="10"/>
      <c r="N1043" s="23"/>
      <c r="O1043" s="23"/>
      <c r="P1043" s="28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</row>
    <row r="1044" spans="1:49" s="2" customFormat="1" x14ac:dyDescent="0.2">
      <c r="A1044" s="10"/>
      <c r="B1044" s="10"/>
      <c r="C1044" s="13"/>
      <c r="D1044" s="10"/>
      <c r="E1044" s="10"/>
      <c r="F1044" s="10"/>
      <c r="G1044" s="10"/>
      <c r="H1044" s="10"/>
      <c r="I1044" s="10"/>
      <c r="J1044" s="10"/>
      <c r="L1044" s="10"/>
      <c r="M1044" s="10"/>
      <c r="N1044" s="23"/>
      <c r="O1044" s="23"/>
      <c r="P1044" s="28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</row>
    <row r="1045" spans="1:49" s="2" customFormat="1" x14ac:dyDescent="0.2">
      <c r="A1045" s="10"/>
      <c r="B1045" s="10"/>
      <c r="C1045" s="13"/>
      <c r="D1045" s="10"/>
      <c r="E1045" s="10"/>
      <c r="F1045" s="10"/>
      <c r="G1045" s="10"/>
      <c r="H1045" s="10"/>
      <c r="I1045" s="10"/>
      <c r="J1045" s="10"/>
      <c r="L1045" s="10"/>
      <c r="M1045" s="10"/>
      <c r="N1045" s="23"/>
      <c r="O1045" s="23"/>
      <c r="P1045" s="28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</row>
    <row r="1046" spans="1:49" s="2" customFormat="1" x14ac:dyDescent="0.2">
      <c r="A1046" s="10"/>
      <c r="B1046" s="10"/>
      <c r="C1046" s="13"/>
      <c r="D1046" s="10"/>
      <c r="E1046" s="10"/>
      <c r="F1046" s="10"/>
      <c r="G1046" s="10"/>
      <c r="H1046" s="10"/>
      <c r="I1046" s="10"/>
      <c r="J1046" s="10"/>
      <c r="L1046" s="10"/>
      <c r="M1046" s="10"/>
      <c r="N1046" s="23"/>
      <c r="O1046" s="23"/>
      <c r="P1046" s="28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</row>
    <row r="1047" spans="1:49" s="2" customFormat="1" x14ac:dyDescent="0.2">
      <c r="A1047" s="10"/>
      <c r="B1047" s="10"/>
      <c r="C1047" s="13"/>
      <c r="D1047" s="10"/>
      <c r="E1047" s="10"/>
      <c r="F1047" s="10"/>
      <c r="G1047" s="10"/>
      <c r="H1047" s="10"/>
      <c r="I1047" s="10"/>
      <c r="J1047" s="10"/>
      <c r="L1047" s="10"/>
      <c r="M1047" s="10"/>
      <c r="N1047" s="23"/>
      <c r="O1047" s="23"/>
      <c r="P1047" s="28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</row>
    <row r="1048" spans="1:49" s="2" customFormat="1" x14ac:dyDescent="0.2">
      <c r="A1048" s="10"/>
      <c r="B1048" s="10"/>
      <c r="C1048" s="13"/>
      <c r="D1048" s="10"/>
      <c r="E1048" s="10"/>
      <c r="F1048" s="10"/>
      <c r="G1048" s="10"/>
      <c r="H1048" s="10"/>
      <c r="I1048" s="10"/>
      <c r="J1048" s="10"/>
      <c r="L1048" s="10"/>
      <c r="M1048" s="10"/>
      <c r="N1048" s="23"/>
      <c r="O1048" s="23"/>
      <c r="P1048" s="28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</row>
    <row r="1049" spans="1:49" s="2" customFormat="1" x14ac:dyDescent="0.2">
      <c r="A1049" s="10"/>
      <c r="B1049" s="10"/>
      <c r="C1049" s="13"/>
      <c r="D1049" s="10"/>
      <c r="E1049" s="10"/>
      <c r="F1049" s="10"/>
      <c r="G1049" s="10"/>
      <c r="H1049" s="10"/>
      <c r="I1049" s="10"/>
      <c r="J1049" s="10"/>
      <c r="L1049" s="10"/>
      <c r="M1049" s="10"/>
      <c r="N1049" s="23"/>
      <c r="O1049" s="23"/>
      <c r="P1049" s="28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</row>
    <row r="1050" spans="1:49" s="2" customFormat="1" x14ac:dyDescent="0.2">
      <c r="A1050" s="10"/>
      <c r="B1050" s="10"/>
      <c r="C1050" s="13"/>
      <c r="D1050" s="10"/>
      <c r="E1050" s="10"/>
      <c r="F1050" s="10"/>
      <c r="G1050" s="10"/>
      <c r="H1050" s="10"/>
      <c r="I1050" s="10"/>
      <c r="J1050" s="10"/>
      <c r="L1050" s="10"/>
      <c r="M1050" s="10"/>
      <c r="N1050" s="23"/>
      <c r="O1050" s="23"/>
      <c r="P1050" s="28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</row>
    <row r="1051" spans="1:49" s="2" customFormat="1" x14ac:dyDescent="0.2">
      <c r="A1051" s="10"/>
      <c r="B1051" s="10"/>
      <c r="C1051" s="13"/>
      <c r="D1051" s="10"/>
      <c r="E1051" s="10"/>
      <c r="F1051" s="10"/>
      <c r="G1051" s="10"/>
      <c r="H1051" s="10"/>
      <c r="I1051" s="10"/>
      <c r="J1051" s="10"/>
      <c r="L1051" s="10"/>
      <c r="M1051" s="10"/>
      <c r="N1051" s="23"/>
      <c r="O1051" s="23"/>
      <c r="P1051" s="28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</row>
    <row r="1052" spans="1:49" s="2" customFormat="1" x14ac:dyDescent="0.2">
      <c r="A1052" s="10"/>
      <c r="B1052" s="10"/>
      <c r="C1052" s="13"/>
      <c r="D1052" s="10"/>
      <c r="E1052" s="10"/>
      <c r="F1052" s="10"/>
      <c r="G1052" s="10"/>
      <c r="H1052" s="10"/>
      <c r="I1052" s="10"/>
      <c r="J1052" s="10"/>
      <c r="L1052" s="10"/>
      <c r="M1052" s="10"/>
      <c r="N1052" s="23"/>
      <c r="O1052" s="23"/>
      <c r="P1052" s="28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</row>
    <row r="1053" spans="1:49" s="2" customFormat="1" x14ac:dyDescent="0.2">
      <c r="A1053" s="10"/>
      <c r="B1053" s="10"/>
      <c r="C1053" s="13"/>
      <c r="D1053" s="10"/>
      <c r="E1053" s="10"/>
      <c r="F1053" s="10"/>
      <c r="G1053" s="10"/>
      <c r="H1053" s="10"/>
      <c r="I1053" s="10"/>
      <c r="J1053" s="10"/>
      <c r="L1053" s="10"/>
      <c r="M1053" s="10"/>
      <c r="N1053" s="23"/>
      <c r="O1053" s="23"/>
      <c r="P1053" s="28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</row>
    <row r="1054" spans="1:49" s="2" customFormat="1" x14ac:dyDescent="0.2">
      <c r="A1054" s="10"/>
      <c r="B1054" s="10"/>
      <c r="C1054" s="13"/>
      <c r="D1054" s="10"/>
      <c r="E1054" s="10"/>
      <c r="F1054" s="10"/>
      <c r="G1054" s="10"/>
      <c r="H1054" s="10"/>
      <c r="I1054" s="10"/>
      <c r="J1054" s="10"/>
      <c r="L1054" s="10"/>
      <c r="M1054" s="10"/>
      <c r="N1054" s="23"/>
      <c r="O1054" s="23"/>
      <c r="P1054" s="28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</row>
    <row r="1055" spans="1:49" s="2" customFormat="1" x14ac:dyDescent="0.2">
      <c r="A1055" s="10"/>
      <c r="B1055" s="10"/>
      <c r="C1055" s="13"/>
      <c r="D1055" s="10"/>
      <c r="E1055" s="10"/>
      <c r="F1055" s="10"/>
      <c r="G1055" s="10"/>
      <c r="H1055" s="10"/>
      <c r="I1055" s="10"/>
      <c r="J1055" s="10"/>
      <c r="L1055" s="10"/>
      <c r="M1055" s="10"/>
      <c r="N1055" s="23"/>
      <c r="O1055" s="23"/>
      <c r="P1055" s="28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</row>
    <row r="1056" spans="1:49" s="2" customFormat="1" x14ac:dyDescent="0.2">
      <c r="A1056" s="10"/>
      <c r="B1056" s="10"/>
      <c r="C1056" s="13"/>
      <c r="D1056" s="10"/>
      <c r="E1056" s="10"/>
      <c r="F1056" s="10"/>
      <c r="G1056" s="10"/>
      <c r="H1056" s="10"/>
      <c r="I1056" s="10"/>
      <c r="J1056" s="10"/>
      <c r="L1056" s="10"/>
      <c r="M1056" s="10"/>
      <c r="N1056" s="23"/>
      <c r="O1056" s="23"/>
      <c r="P1056" s="28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</row>
    <row r="1057" spans="1:49" s="2" customFormat="1" x14ac:dyDescent="0.2">
      <c r="A1057" s="10"/>
      <c r="B1057" s="10"/>
      <c r="C1057" s="13"/>
      <c r="D1057" s="10"/>
      <c r="E1057" s="10"/>
      <c r="F1057" s="10"/>
      <c r="G1057" s="10"/>
      <c r="H1057" s="10"/>
      <c r="I1057" s="10"/>
      <c r="J1057" s="10"/>
      <c r="L1057" s="10"/>
      <c r="M1057" s="10"/>
      <c r="N1057" s="23"/>
      <c r="O1057" s="23"/>
      <c r="P1057" s="28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</row>
    <row r="1058" spans="1:49" s="2" customFormat="1" x14ac:dyDescent="0.2">
      <c r="A1058" s="10"/>
      <c r="B1058" s="10"/>
      <c r="C1058" s="13"/>
      <c r="D1058" s="10"/>
      <c r="E1058" s="10"/>
      <c r="F1058" s="10"/>
      <c r="G1058" s="10"/>
      <c r="H1058" s="10"/>
      <c r="I1058" s="10"/>
      <c r="J1058" s="10"/>
      <c r="L1058" s="10"/>
      <c r="M1058" s="10"/>
      <c r="N1058" s="23"/>
      <c r="O1058" s="23"/>
      <c r="P1058" s="28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</row>
    <row r="1059" spans="1:49" s="2" customFormat="1" x14ac:dyDescent="0.2">
      <c r="A1059" s="10"/>
      <c r="B1059" s="10"/>
      <c r="C1059" s="13"/>
      <c r="D1059" s="10"/>
      <c r="E1059" s="10"/>
      <c r="F1059" s="10"/>
      <c r="G1059" s="10"/>
      <c r="H1059" s="10"/>
      <c r="I1059" s="10"/>
      <c r="J1059" s="10"/>
      <c r="L1059" s="10"/>
      <c r="M1059" s="10"/>
      <c r="N1059" s="23"/>
      <c r="O1059" s="23"/>
      <c r="P1059" s="28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</row>
    <row r="1060" spans="1:49" s="2" customFormat="1" x14ac:dyDescent="0.2">
      <c r="A1060" s="10"/>
      <c r="B1060" s="10"/>
      <c r="C1060" s="13"/>
      <c r="D1060" s="10"/>
      <c r="E1060" s="10"/>
      <c r="F1060" s="10"/>
      <c r="G1060" s="10"/>
      <c r="H1060" s="10"/>
      <c r="I1060" s="10"/>
      <c r="J1060" s="10"/>
      <c r="L1060" s="10"/>
      <c r="M1060" s="10"/>
      <c r="N1060" s="23"/>
      <c r="O1060" s="23"/>
      <c r="P1060" s="28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</row>
    <row r="1061" spans="1:49" s="2" customFormat="1" x14ac:dyDescent="0.2">
      <c r="A1061" s="10"/>
      <c r="B1061" s="10"/>
      <c r="C1061" s="13"/>
      <c r="D1061" s="10"/>
      <c r="E1061" s="10"/>
      <c r="F1061" s="10"/>
      <c r="G1061" s="10"/>
      <c r="H1061" s="10"/>
      <c r="I1061" s="10"/>
      <c r="J1061" s="10"/>
      <c r="L1061" s="10"/>
      <c r="M1061" s="10"/>
      <c r="N1061" s="23"/>
      <c r="O1061" s="23"/>
      <c r="P1061" s="28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</row>
    <row r="1062" spans="1:49" s="2" customFormat="1" x14ac:dyDescent="0.2">
      <c r="A1062" s="10"/>
      <c r="B1062" s="10"/>
      <c r="C1062" s="13"/>
      <c r="D1062" s="10"/>
      <c r="E1062" s="10"/>
      <c r="F1062" s="10"/>
      <c r="G1062" s="10"/>
      <c r="H1062" s="10"/>
      <c r="I1062" s="10"/>
      <c r="J1062" s="10"/>
      <c r="L1062" s="10"/>
      <c r="M1062" s="10"/>
      <c r="N1062" s="23"/>
      <c r="O1062" s="23"/>
      <c r="P1062" s="28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</row>
    <row r="1063" spans="1:49" s="2" customFormat="1" x14ac:dyDescent="0.2">
      <c r="A1063" s="10"/>
      <c r="B1063" s="10"/>
      <c r="C1063" s="13"/>
      <c r="D1063" s="10"/>
      <c r="E1063" s="10"/>
      <c r="F1063" s="10"/>
      <c r="G1063" s="10"/>
      <c r="H1063" s="10"/>
      <c r="I1063" s="10"/>
      <c r="J1063" s="10"/>
      <c r="L1063" s="10"/>
      <c r="M1063" s="10"/>
      <c r="N1063" s="23"/>
      <c r="O1063" s="23"/>
      <c r="P1063" s="28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</row>
    <row r="1064" spans="1:49" s="2" customFormat="1" x14ac:dyDescent="0.2">
      <c r="A1064" s="10"/>
      <c r="B1064" s="10"/>
      <c r="C1064" s="13"/>
      <c r="D1064" s="10"/>
      <c r="E1064" s="10"/>
      <c r="F1064" s="10"/>
      <c r="G1064" s="10"/>
      <c r="H1064" s="10"/>
      <c r="I1064" s="10"/>
      <c r="J1064" s="10"/>
      <c r="L1064" s="10"/>
      <c r="M1064" s="10"/>
      <c r="N1064" s="23"/>
      <c r="O1064" s="23"/>
      <c r="P1064" s="28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</row>
    <row r="1065" spans="1:49" s="2" customFormat="1" x14ac:dyDescent="0.2">
      <c r="A1065" s="10"/>
      <c r="B1065" s="10"/>
      <c r="C1065" s="13"/>
      <c r="D1065" s="10"/>
      <c r="E1065" s="10"/>
      <c r="F1065" s="10"/>
      <c r="G1065" s="10"/>
      <c r="H1065" s="10"/>
      <c r="I1065" s="10"/>
      <c r="J1065" s="10"/>
      <c r="L1065" s="10"/>
      <c r="M1065" s="10"/>
      <c r="N1065" s="23"/>
      <c r="O1065" s="23"/>
      <c r="P1065" s="28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</row>
    <row r="1066" spans="1:49" s="2" customFormat="1" x14ac:dyDescent="0.2">
      <c r="A1066" s="10"/>
      <c r="B1066" s="10"/>
      <c r="C1066" s="13"/>
      <c r="D1066" s="10"/>
      <c r="E1066" s="10"/>
      <c r="F1066" s="10"/>
      <c r="G1066" s="10"/>
      <c r="H1066" s="10"/>
      <c r="I1066" s="10"/>
      <c r="J1066" s="10"/>
      <c r="L1066" s="10"/>
      <c r="M1066" s="10"/>
      <c r="N1066" s="23"/>
      <c r="O1066" s="23"/>
      <c r="P1066" s="28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</row>
    <row r="1067" spans="1:49" s="2" customFormat="1" x14ac:dyDescent="0.2">
      <c r="A1067" s="10"/>
      <c r="B1067" s="10"/>
      <c r="C1067" s="13"/>
      <c r="D1067" s="10"/>
      <c r="E1067" s="10"/>
      <c r="F1067" s="10"/>
      <c r="G1067" s="10"/>
      <c r="H1067" s="10"/>
      <c r="I1067" s="10"/>
      <c r="J1067" s="10"/>
      <c r="L1067" s="10"/>
      <c r="M1067" s="10"/>
      <c r="N1067" s="23"/>
      <c r="O1067" s="23"/>
      <c r="P1067" s="28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</row>
    <row r="1068" spans="1:49" s="2" customFormat="1" x14ac:dyDescent="0.2">
      <c r="A1068" s="10"/>
      <c r="B1068" s="10"/>
      <c r="C1068" s="13"/>
      <c r="D1068" s="10"/>
      <c r="E1068" s="10"/>
      <c r="F1068" s="10"/>
      <c r="G1068" s="10"/>
      <c r="H1068" s="10"/>
      <c r="I1068" s="10"/>
      <c r="J1068" s="10"/>
      <c r="L1068" s="10"/>
      <c r="M1068" s="10"/>
      <c r="N1068" s="23"/>
      <c r="O1068" s="23"/>
      <c r="P1068" s="28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</row>
    <row r="1069" spans="1:49" s="2" customFormat="1" x14ac:dyDescent="0.2">
      <c r="A1069" s="10"/>
      <c r="B1069" s="10"/>
      <c r="C1069" s="13"/>
      <c r="D1069" s="10"/>
      <c r="E1069" s="10"/>
      <c r="F1069" s="10"/>
      <c r="G1069" s="10"/>
      <c r="H1069" s="10"/>
      <c r="I1069" s="10"/>
      <c r="J1069" s="10"/>
      <c r="L1069" s="10"/>
      <c r="M1069" s="10"/>
      <c r="N1069" s="23"/>
      <c r="O1069" s="23"/>
      <c r="P1069" s="28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</row>
    <row r="1070" spans="1:49" s="2" customFormat="1" x14ac:dyDescent="0.2">
      <c r="A1070" s="10"/>
      <c r="B1070" s="10"/>
      <c r="C1070" s="13"/>
      <c r="D1070" s="10"/>
      <c r="E1070" s="10"/>
      <c r="F1070" s="10"/>
      <c r="G1070" s="10"/>
      <c r="H1070" s="10"/>
      <c r="I1070" s="10"/>
      <c r="J1070" s="10"/>
      <c r="L1070" s="10"/>
      <c r="M1070" s="10"/>
      <c r="N1070" s="23"/>
      <c r="O1070" s="23"/>
      <c r="P1070" s="28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</row>
    <row r="1071" spans="1:49" s="2" customFormat="1" x14ac:dyDescent="0.2">
      <c r="A1071" s="10"/>
      <c r="B1071" s="10"/>
      <c r="C1071" s="13"/>
      <c r="D1071" s="10"/>
      <c r="E1071" s="10"/>
      <c r="F1071" s="10"/>
      <c r="G1071" s="10"/>
      <c r="H1071" s="10"/>
      <c r="I1071" s="10"/>
      <c r="J1071" s="10"/>
      <c r="L1071" s="10"/>
      <c r="M1071" s="10"/>
      <c r="N1071" s="23"/>
      <c r="O1071" s="23"/>
      <c r="P1071" s="28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</row>
    <row r="1072" spans="1:49" s="2" customFormat="1" x14ac:dyDescent="0.2">
      <c r="A1072" s="10"/>
      <c r="B1072" s="10"/>
      <c r="C1072" s="13"/>
      <c r="D1072" s="10"/>
      <c r="E1072" s="10"/>
      <c r="F1072" s="10"/>
      <c r="G1072" s="10"/>
      <c r="H1072" s="10"/>
      <c r="I1072" s="10"/>
      <c r="J1072" s="10"/>
      <c r="L1072" s="10"/>
      <c r="M1072" s="10"/>
      <c r="N1072" s="23"/>
      <c r="O1072" s="23"/>
      <c r="P1072" s="28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</row>
    <row r="1073" spans="1:49" s="2" customFormat="1" x14ac:dyDescent="0.2">
      <c r="A1073" s="10"/>
      <c r="B1073" s="10"/>
      <c r="C1073" s="13"/>
      <c r="D1073" s="10"/>
      <c r="E1073" s="10"/>
      <c r="F1073" s="10"/>
      <c r="G1073" s="10"/>
      <c r="H1073" s="10"/>
      <c r="I1073" s="10"/>
      <c r="J1073" s="10"/>
      <c r="L1073" s="10"/>
      <c r="M1073" s="10"/>
      <c r="N1073" s="23"/>
      <c r="O1073" s="23"/>
      <c r="P1073" s="28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</row>
    <row r="1074" spans="1:49" s="2" customFormat="1" x14ac:dyDescent="0.2">
      <c r="A1074" s="10"/>
      <c r="B1074" s="10"/>
      <c r="C1074" s="13"/>
      <c r="D1074" s="10"/>
      <c r="E1074" s="10"/>
      <c r="F1074" s="10"/>
      <c r="G1074" s="10"/>
      <c r="H1074" s="10"/>
      <c r="I1074" s="10"/>
      <c r="J1074" s="10"/>
      <c r="L1074" s="10"/>
      <c r="M1074" s="10"/>
      <c r="N1074" s="23"/>
      <c r="O1074" s="23"/>
      <c r="P1074" s="28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</row>
    <row r="1075" spans="1:49" s="2" customFormat="1" x14ac:dyDescent="0.2">
      <c r="A1075" s="10"/>
      <c r="B1075" s="10"/>
      <c r="C1075" s="13"/>
      <c r="D1075" s="10"/>
      <c r="E1075" s="10"/>
      <c r="F1075" s="10"/>
      <c r="G1075" s="10"/>
      <c r="H1075" s="10"/>
      <c r="I1075" s="10"/>
      <c r="J1075" s="10"/>
      <c r="L1075" s="10"/>
      <c r="M1075" s="10"/>
      <c r="N1075" s="23"/>
      <c r="O1075" s="23"/>
      <c r="P1075" s="28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</row>
    <row r="1076" spans="1:49" s="2" customFormat="1" x14ac:dyDescent="0.2">
      <c r="A1076" s="10"/>
      <c r="B1076" s="10"/>
      <c r="C1076" s="13"/>
      <c r="D1076" s="10"/>
      <c r="E1076" s="10"/>
      <c r="F1076" s="10"/>
      <c r="G1076" s="10"/>
      <c r="H1076" s="10"/>
      <c r="I1076" s="10"/>
      <c r="J1076" s="10"/>
      <c r="L1076" s="10"/>
      <c r="M1076" s="10"/>
      <c r="N1076" s="23"/>
      <c r="O1076" s="23"/>
      <c r="P1076" s="28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</row>
    <row r="1077" spans="1:49" s="2" customFormat="1" x14ac:dyDescent="0.2">
      <c r="A1077" s="10"/>
      <c r="B1077" s="10"/>
      <c r="C1077" s="13"/>
      <c r="D1077" s="10"/>
      <c r="E1077" s="10"/>
      <c r="F1077" s="10"/>
      <c r="G1077" s="10"/>
      <c r="H1077" s="10"/>
      <c r="I1077" s="10"/>
      <c r="J1077" s="10"/>
      <c r="L1077" s="10"/>
      <c r="M1077" s="10"/>
      <c r="N1077" s="23"/>
      <c r="O1077" s="23"/>
      <c r="P1077" s="28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</row>
    <row r="1078" spans="1:49" s="2" customFormat="1" x14ac:dyDescent="0.2">
      <c r="A1078" s="10"/>
      <c r="B1078" s="10"/>
      <c r="C1078" s="13"/>
      <c r="D1078" s="10"/>
      <c r="E1078" s="10"/>
      <c r="F1078" s="10"/>
      <c r="G1078" s="10"/>
      <c r="H1078" s="10"/>
      <c r="I1078" s="10"/>
      <c r="J1078" s="10"/>
      <c r="L1078" s="10"/>
      <c r="M1078" s="10"/>
      <c r="N1078" s="23"/>
      <c r="O1078" s="23"/>
      <c r="P1078" s="28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</row>
    <row r="1079" spans="1:49" s="2" customFormat="1" x14ac:dyDescent="0.2">
      <c r="A1079" s="10"/>
      <c r="B1079" s="10"/>
      <c r="C1079" s="13"/>
      <c r="D1079" s="10"/>
      <c r="E1079" s="10"/>
      <c r="F1079" s="10"/>
      <c r="G1079" s="10"/>
      <c r="H1079" s="10"/>
      <c r="I1079" s="10"/>
      <c r="J1079" s="10"/>
      <c r="L1079" s="10"/>
      <c r="M1079" s="10"/>
      <c r="N1079" s="23"/>
      <c r="O1079" s="23"/>
      <c r="P1079" s="28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</row>
    <row r="1080" spans="1:49" s="2" customFormat="1" x14ac:dyDescent="0.2">
      <c r="A1080" s="10"/>
      <c r="B1080" s="10"/>
      <c r="C1080" s="13"/>
      <c r="D1080" s="10"/>
      <c r="E1080" s="10"/>
      <c r="F1080" s="10"/>
      <c r="G1080" s="10"/>
      <c r="H1080" s="10"/>
      <c r="I1080" s="10"/>
      <c r="J1080" s="10"/>
      <c r="L1080" s="10"/>
      <c r="M1080" s="10"/>
      <c r="N1080" s="23"/>
      <c r="O1080" s="23"/>
      <c r="P1080" s="28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</row>
    <row r="1081" spans="1:49" s="2" customFormat="1" x14ac:dyDescent="0.2">
      <c r="A1081" s="10"/>
      <c r="B1081" s="10"/>
      <c r="C1081" s="13"/>
      <c r="D1081" s="10"/>
      <c r="E1081" s="10"/>
      <c r="F1081" s="10"/>
      <c r="G1081" s="10"/>
      <c r="H1081" s="10"/>
      <c r="I1081" s="10"/>
      <c r="J1081" s="10"/>
      <c r="L1081" s="10"/>
      <c r="M1081" s="10"/>
      <c r="N1081" s="23"/>
      <c r="O1081" s="23"/>
      <c r="P1081" s="28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</row>
    <row r="1082" spans="1:49" s="2" customFormat="1" x14ac:dyDescent="0.2">
      <c r="A1082" s="10"/>
      <c r="B1082" s="10"/>
      <c r="C1082" s="13"/>
      <c r="D1082" s="10"/>
      <c r="E1082" s="10"/>
      <c r="F1082" s="10"/>
      <c r="G1082" s="10"/>
      <c r="H1082" s="10"/>
      <c r="I1082" s="10"/>
      <c r="J1082" s="10"/>
      <c r="L1082" s="10"/>
      <c r="M1082" s="10"/>
      <c r="N1082" s="23"/>
      <c r="O1082" s="23"/>
      <c r="P1082" s="28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</row>
    <row r="1083" spans="1:49" s="2" customFormat="1" x14ac:dyDescent="0.2">
      <c r="A1083" s="10"/>
      <c r="B1083" s="10"/>
      <c r="C1083" s="13"/>
      <c r="D1083" s="10"/>
      <c r="E1083" s="10"/>
      <c r="F1083" s="10"/>
      <c r="G1083" s="10"/>
      <c r="H1083" s="10"/>
      <c r="I1083" s="10"/>
      <c r="J1083" s="10"/>
      <c r="L1083" s="10"/>
      <c r="M1083" s="10"/>
      <c r="N1083" s="23"/>
      <c r="O1083" s="23"/>
      <c r="P1083" s="28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</row>
    <row r="1084" spans="1:49" s="2" customFormat="1" x14ac:dyDescent="0.2">
      <c r="A1084" s="10"/>
      <c r="B1084" s="10"/>
      <c r="C1084" s="13"/>
      <c r="D1084" s="10"/>
      <c r="E1084" s="10"/>
      <c r="F1084" s="10"/>
      <c r="G1084" s="10"/>
      <c r="H1084" s="10"/>
      <c r="I1084" s="10"/>
      <c r="J1084" s="10"/>
      <c r="L1084" s="10"/>
      <c r="M1084" s="10"/>
      <c r="N1084" s="23"/>
      <c r="O1084" s="23"/>
      <c r="P1084" s="28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</row>
    <row r="1085" spans="1:49" s="2" customFormat="1" x14ac:dyDescent="0.2">
      <c r="A1085" s="10"/>
      <c r="B1085" s="10"/>
      <c r="C1085" s="13"/>
      <c r="D1085" s="10"/>
      <c r="E1085" s="10"/>
      <c r="F1085" s="10"/>
      <c r="G1085" s="10"/>
      <c r="H1085" s="10"/>
      <c r="I1085" s="10"/>
      <c r="J1085" s="10"/>
      <c r="L1085" s="10"/>
      <c r="M1085" s="10"/>
      <c r="N1085" s="23"/>
      <c r="O1085" s="23"/>
      <c r="P1085" s="28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</row>
    <row r="1086" spans="1:49" s="2" customFormat="1" x14ac:dyDescent="0.2">
      <c r="A1086" s="10"/>
      <c r="B1086" s="10"/>
      <c r="C1086" s="13"/>
      <c r="D1086" s="10"/>
      <c r="E1086" s="10"/>
      <c r="F1086" s="10"/>
      <c r="G1086" s="10"/>
      <c r="H1086" s="10"/>
      <c r="I1086" s="10"/>
      <c r="J1086" s="10"/>
      <c r="L1086" s="10"/>
      <c r="M1086" s="10"/>
      <c r="N1086" s="23"/>
      <c r="O1086" s="23"/>
      <c r="P1086" s="28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</row>
    <row r="1087" spans="1:49" s="2" customFormat="1" x14ac:dyDescent="0.2">
      <c r="A1087" s="10"/>
      <c r="B1087" s="10"/>
      <c r="C1087" s="13"/>
      <c r="D1087" s="10"/>
      <c r="E1087" s="10"/>
      <c r="F1087" s="10"/>
      <c r="G1087" s="10"/>
      <c r="H1087" s="10"/>
      <c r="I1087" s="10"/>
      <c r="J1087" s="10"/>
      <c r="L1087" s="10"/>
      <c r="M1087" s="10"/>
      <c r="N1087" s="23"/>
      <c r="O1087" s="23"/>
      <c r="P1087" s="28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</row>
    <row r="1088" spans="1:49" s="2" customFormat="1" x14ac:dyDescent="0.2">
      <c r="A1088" s="10"/>
      <c r="B1088" s="10"/>
      <c r="C1088" s="13"/>
      <c r="D1088" s="10"/>
      <c r="E1088" s="10"/>
      <c r="F1088" s="10"/>
      <c r="G1088" s="10"/>
      <c r="H1088" s="10"/>
      <c r="I1088" s="10"/>
      <c r="J1088" s="10"/>
      <c r="L1088" s="10"/>
      <c r="M1088" s="10"/>
      <c r="N1088" s="23"/>
      <c r="O1088" s="23"/>
      <c r="P1088" s="28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</row>
    <row r="1089" spans="1:49" s="2" customFormat="1" x14ac:dyDescent="0.2">
      <c r="A1089" s="10"/>
      <c r="B1089" s="10"/>
      <c r="C1089" s="13"/>
      <c r="D1089" s="10"/>
      <c r="E1089" s="10"/>
      <c r="F1089" s="10"/>
      <c r="G1089" s="10"/>
      <c r="H1089" s="10"/>
      <c r="I1089" s="10"/>
      <c r="J1089" s="10"/>
      <c r="L1089" s="10"/>
      <c r="M1089" s="10"/>
      <c r="N1089" s="23"/>
      <c r="O1089" s="23"/>
      <c r="P1089" s="28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</row>
    <row r="1090" spans="1:49" s="2" customFormat="1" x14ac:dyDescent="0.2">
      <c r="A1090" s="10"/>
      <c r="B1090" s="10"/>
      <c r="C1090" s="13"/>
      <c r="D1090" s="10"/>
      <c r="E1090" s="10"/>
      <c r="F1090" s="10"/>
      <c r="G1090" s="10"/>
      <c r="H1090" s="10"/>
      <c r="I1090" s="10"/>
      <c r="J1090" s="10"/>
      <c r="L1090" s="10"/>
      <c r="M1090" s="10"/>
      <c r="N1090" s="23"/>
      <c r="O1090" s="23"/>
      <c r="P1090" s="28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</row>
    <row r="1091" spans="1:49" s="2" customFormat="1" x14ac:dyDescent="0.2">
      <c r="A1091" s="10"/>
      <c r="B1091" s="10"/>
      <c r="C1091" s="13"/>
      <c r="D1091" s="10"/>
      <c r="E1091" s="10"/>
      <c r="F1091" s="10"/>
      <c r="G1091" s="10"/>
      <c r="H1091" s="10"/>
      <c r="I1091" s="10"/>
      <c r="J1091" s="10"/>
      <c r="L1091" s="10"/>
      <c r="M1091" s="10"/>
      <c r="N1091" s="23"/>
      <c r="O1091" s="23"/>
      <c r="P1091" s="28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</row>
    <row r="1092" spans="1:49" s="2" customFormat="1" x14ac:dyDescent="0.2">
      <c r="A1092" s="10"/>
      <c r="B1092" s="10"/>
      <c r="C1092" s="13"/>
      <c r="D1092" s="10"/>
      <c r="E1092" s="10"/>
      <c r="F1092" s="10"/>
      <c r="G1092" s="10"/>
      <c r="H1092" s="10"/>
      <c r="I1092" s="10"/>
      <c r="J1092" s="10"/>
      <c r="L1092" s="10"/>
      <c r="M1092" s="10"/>
      <c r="N1092" s="23"/>
      <c r="O1092" s="23"/>
      <c r="P1092" s="28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</row>
    <row r="1093" spans="1:49" s="2" customFormat="1" x14ac:dyDescent="0.2">
      <c r="A1093" s="10"/>
      <c r="B1093" s="10"/>
      <c r="C1093" s="13"/>
      <c r="D1093" s="10"/>
      <c r="E1093" s="10"/>
      <c r="F1093" s="10"/>
      <c r="G1093" s="10"/>
      <c r="H1093" s="10"/>
      <c r="I1093" s="10"/>
      <c r="J1093" s="10"/>
      <c r="L1093" s="10"/>
      <c r="M1093" s="10"/>
      <c r="N1093" s="23"/>
      <c r="O1093" s="23"/>
      <c r="P1093" s="28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</row>
    <row r="1094" spans="1:49" s="2" customFormat="1" x14ac:dyDescent="0.2">
      <c r="A1094" s="10"/>
      <c r="B1094" s="10"/>
      <c r="C1094" s="13"/>
      <c r="D1094" s="10"/>
      <c r="E1094" s="10"/>
      <c r="F1094" s="10"/>
      <c r="G1094" s="10"/>
      <c r="H1094" s="10"/>
      <c r="I1094" s="10"/>
      <c r="J1094" s="10"/>
      <c r="L1094" s="10"/>
      <c r="M1094" s="10"/>
      <c r="N1094" s="23"/>
      <c r="O1094" s="23"/>
      <c r="P1094" s="28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</row>
    <row r="1095" spans="1:49" s="2" customFormat="1" x14ac:dyDescent="0.2">
      <c r="A1095" s="10"/>
      <c r="B1095" s="10"/>
      <c r="C1095" s="13"/>
      <c r="D1095" s="10"/>
      <c r="E1095" s="10"/>
      <c r="F1095" s="10"/>
      <c r="G1095" s="10"/>
      <c r="H1095" s="10"/>
      <c r="I1095" s="10"/>
      <c r="J1095" s="10"/>
      <c r="L1095" s="10"/>
      <c r="M1095" s="10"/>
      <c r="N1095" s="23"/>
      <c r="O1095" s="23"/>
      <c r="P1095" s="28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</row>
    <row r="1096" spans="1:49" s="2" customFormat="1" x14ac:dyDescent="0.2">
      <c r="A1096" s="10"/>
      <c r="B1096" s="10"/>
      <c r="C1096" s="13"/>
      <c r="D1096" s="10"/>
      <c r="E1096" s="10"/>
      <c r="F1096" s="10"/>
      <c r="G1096" s="10"/>
      <c r="H1096" s="10"/>
      <c r="I1096" s="10"/>
      <c r="J1096" s="10"/>
      <c r="L1096" s="10"/>
      <c r="M1096" s="10"/>
      <c r="N1096" s="23"/>
      <c r="O1096" s="23"/>
      <c r="P1096" s="28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</row>
    <row r="1097" spans="1:49" s="2" customFormat="1" x14ac:dyDescent="0.2">
      <c r="A1097" s="10"/>
      <c r="B1097" s="10"/>
      <c r="C1097" s="13"/>
      <c r="D1097" s="10"/>
      <c r="E1097" s="10"/>
      <c r="F1097" s="10"/>
      <c r="G1097" s="10"/>
      <c r="H1097" s="10"/>
      <c r="I1097" s="10"/>
      <c r="J1097" s="10"/>
      <c r="L1097" s="10"/>
      <c r="M1097" s="10"/>
      <c r="N1097" s="23"/>
      <c r="O1097" s="23"/>
      <c r="P1097" s="28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</row>
    <row r="1098" spans="1:49" s="2" customFormat="1" x14ac:dyDescent="0.2">
      <c r="A1098" s="10"/>
      <c r="B1098" s="10"/>
      <c r="C1098" s="13"/>
      <c r="D1098" s="10"/>
      <c r="E1098" s="10"/>
      <c r="F1098" s="10"/>
      <c r="G1098" s="10"/>
      <c r="H1098" s="10"/>
      <c r="I1098" s="10"/>
      <c r="J1098" s="10"/>
      <c r="L1098" s="10"/>
      <c r="M1098" s="10"/>
      <c r="N1098" s="23"/>
      <c r="O1098" s="23"/>
      <c r="P1098" s="28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</row>
    <row r="1099" spans="1:49" s="2" customFormat="1" x14ac:dyDescent="0.2">
      <c r="A1099" s="10"/>
      <c r="B1099" s="10"/>
      <c r="C1099" s="13"/>
      <c r="D1099" s="10"/>
      <c r="E1099" s="10"/>
      <c r="F1099" s="10"/>
      <c r="G1099" s="10"/>
      <c r="H1099" s="10"/>
      <c r="I1099" s="10"/>
      <c r="J1099" s="10"/>
      <c r="L1099" s="10"/>
      <c r="M1099" s="10"/>
      <c r="N1099" s="23"/>
      <c r="O1099" s="23"/>
      <c r="P1099" s="28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</row>
    <row r="1100" spans="1:49" s="2" customFormat="1" x14ac:dyDescent="0.2">
      <c r="A1100" s="10"/>
      <c r="B1100" s="10"/>
      <c r="C1100" s="13"/>
      <c r="D1100" s="10"/>
      <c r="E1100" s="10"/>
      <c r="F1100" s="10"/>
      <c r="G1100" s="10"/>
      <c r="H1100" s="10"/>
      <c r="I1100" s="10"/>
      <c r="J1100" s="10"/>
      <c r="L1100" s="10"/>
      <c r="M1100" s="10"/>
      <c r="N1100" s="23"/>
      <c r="O1100" s="23"/>
      <c r="P1100" s="28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</row>
    <row r="1101" spans="1:49" s="2" customFormat="1" x14ac:dyDescent="0.2">
      <c r="A1101" s="10"/>
      <c r="B1101" s="10"/>
      <c r="C1101" s="13"/>
      <c r="D1101" s="10"/>
      <c r="E1101" s="10"/>
      <c r="F1101" s="10"/>
      <c r="G1101" s="10"/>
      <c r="H1101" s="10"/>
      <c r="I1101" s="10"/>
      <c r="J1101" s="10"/>
      <c r="L1101" s="10"/>
      <c r="M1101" s="10"/>
      <c r="N1101" s="23"/>
      <c r="O1101" s="23"/>
      <c r="P1101" s="28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</row>
    <row r="1102" spans="1:49" s="2" customFormat="1" x14ac:dyDescent="0.2">
      <c r="A1102" s="10"/>
      <c r="B1102" s="10"/>
      <c r="C1102" s="13"/>
      <c r="D1102" s="10"/>
      <c r="E1102" s="10"/>
      <c r="F1102" s="10"/>
      <c r="G1102" s="10"/>
      <c r="H1102" s="10"/>
      <c r="I1102" s="10"/>
      <c r="J1102" s="10"/>
      <c r="L1102" s="10"/>
      <c r="M1102" s="10"/>
      <c r="N1102" s="23"/>
      <c r="O1102" s="23"/>
      <c r="P1102" s="28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</row>
    <row r="1103" spans="1:49" s="2" customFormat="1" x14ac:dyDescent="0.2">
      <c r="A1103" s="10"/>
      <c r="B1103" s="10"/>
      <c r="C1103" s="13"/>
      <c r="D1103" s="10"/>
      <c r="E1103" s="10"/>
      <c r="F1103" s="10"/>
      <c r="G1103" s="10"/>
      <c r="H1103" s="10"/>
      <c r="I1103" s="10"/>
      <c r="J1103" s="10"/>
      <c r="L1103" s="10"/>
      <c r="M1103" s="10"/>
      <c r="N1103" s="23"/>
      <c r="O1103" s="23"/>
      <c r="P1103" s="28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0"/>
    </row>
    <row r="1104" spans="1:49" s="2" customFormat="1" x14ac:dyDescent="0.2">
      <c r="A1104" s="10"/>
      <c r="B1104" s="10"/>
      <c r="C1104" s="13"/>
      <c r="D1104" s="10"/>
      <c r="E1104" s="10"/>
      <c r="F1104" s="10"/>
      <c r="G1104" s="10"/>
      <c r="H1104" s="10"/>
      <c r="I1104" s="10"/>
      <c r="J1104" s="10"/>
      <c r="L1104" s="10"/>
      <c r="M1104" s="10"/>
      <c r="N1104" s="23"/>
      <c r="O1104" s="23"/>
      <c r="P1104" s="28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</row>
    <row r="1105" spans="1:49" s="2" customFormat="1" x14ac:dyDescent="0.2">
      <c r="A1105" s="10"/>
      <c r="B1105" s="10"/>
      <c r="C1105" s="13"/>
      <c r="D1105" s="10"/>
      <c r="E1105" s="10"/>
      <c r="F1105" s="10"/>
      <c r="G1105" s="10"/>
      <c r="H1105" s="10"/>
      <c r="I1105" s="10"/>
      <c r="J1105" s="10"/>
      <c r="L1105" s="10"/>
      <c r="M1105" s="10"/>
      <c r="N1105" s="23"/>
      <c r="O1105" s="23"/>
      <c r="P1105" s="28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</row>
    <row r="1106" spans="1:49" s="2" customFormat="1" x14ac:dyDescent="0.2">
      <c r="A1106" s="10"/>
      <c r="B1106" s="10"/>
      <c r="C1106" s="13"/>
      <c r="D1106" s="10"/>
      <c r="E1106" s="10"/>
      <c r="F1106" s="10"/>
      <c r="G1106" s="10"/>
      <c r="H1106" s="10"/>
      <c r="I1106" s="10"/>
      <c r="J1106" s="10"/>
      <c r="L1106" s="10"/>
      <c r="M1106" s="10"/>
      <c r="N1106" s="23"/>
      <c r="O1106" s="23"/>
      <c r="P1106" s="28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</row>
    <row r="1107" spans="1:49" s="2" customFormat="1" x14ac:dyDescent="0.2">
      <c r="A1107" s="10"/>
      <c r="B1107" s="10"/>
      <c r="C1107" s="13"/>
      <c r="D1107" s="10"/>
      <c r="E1107" s="10"/>
      <c r="F1107" s="10"/>
      <c r="G1107" s="10"/>
      <c r="H1107" s="10"/>
      <c r="I1107" s="10"/>
      <c r="J1107" s="10"/>
      <c r="L1107" s="10"/>
      <c r="M1107" s="10"/>
      <c r="N1107" s="23"/>
      <c r="O1107" s="23"/>
      <c r="P1107" s="28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</row>
    <row r="1108" spans="1:49" s="2" customFormat="1" x14ac:dyDescent="0.2">
      <c r="A1108" s="10"/>
      <c r="B1108" s="10"/>
      <c r="C1108" s="13"/>
      <c r="D1108" s="10"/>
      <c r="E1108" s="10"/>
      <c r="F1108" s="10"/>
      <c r="G1108" s="10"/>
      <c r="H1108" s="10"/>
      <c r="I1108" s="10"/>
      <c r="J1108" s="10"/>
      <c r="L1108" s="10"/>
      <c r="M1108" s="10"/>
      <c r="N1108" s="23"/>
      <c r="O1108" s="23"/>
      <c r="P1108" s="28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</row>
    <row r="1109" spans="1:49" s="2" customFormat="1" x14ac:dyDescent="0.2">
      <c r="A1109" s="10"/>
      <c r="B1109" s="10"/>
      <c r="C1109" s="13"/>
      <c r="D1109" s="10"/>
      <c r="E1109" s="10"/>
      <c r="F1109" s="10"/>
      <c r="G1109" s="10"/>
      <c r="H1109" s="10"/>
      <c r="I1109" s="10"/>
      <c r="J1109" s="10"/>
      <c r="L1109" s="10"/>
      <c r="M1109" s="10"/>
      <c r="N1109" s="23"/>
      <c r="O1109" s="23"/>
      <c r="P1109" s="28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</row>
    <row r="1110" spans="1:49" s="2" customFormat="1" x14ac:dyDescent="0.2">
      <c r="A1110" s="10"/>
      <c r="B1110" s="10"/>
      <c r="C1110" s="13"/>
      <c r="D1110" s="10"/>
      <c r="E1110" s="10"/>
      <c r="F1110" s="10"/>
      <c r="G1110" s="10"/>
      <c r="H1110" s="10"/>
      <c r="I1110" s="10"/>
      <c r="J1110" s="10"/>
      <c r="L1110" s="10"/>
      <c r="M1110" s="10"/>
      <c r="N1110" s="23"/>
      <c r="O1110" s="23"/>
      <c r="P1110" s="28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</row>
    <row r="1111" spans="1:49" s="2" customFormat="1" x14ac:dyDescent="0.2">
      <c r="A1111" s="10"/>
      <c r="B1111" s="10"/>
      <c r="C1111" s="13"/>
      <c r="D1111" s="10"/>
      <c r="E1111" s="10"/>
      <c r="F1111" s="10"/>
      <c r="G1111" s="10"/>
      <c r="H1111" s="10"/>
      <c r="I1111" s="10"/>
      <c r="J1111" s="10"/>
      <c r="L1111" s="10"/>
      <c r="M1111" s="10"/>
      <c r="N1111" s="23"/>
      <c r="O1111" s="23"/>
      <c r="P1111" s="28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</row>
    <row r="1112" spans="1:49" s="2" customFormat="1" x14ac:dyDescent="0.2">
      <c r="A1112" s="10"/>
      <c r="B1112" s="10"/>
      <c r="C1112" s="13"/>
      <c r="D1112" s="10"/>
      <c r="E1112" s="10"/>
      <c r="F1112" s="10"/>
      <c r="G1112" s="10"/>
      <c r="H1112" s="10"/>
      <c r="I1112" s="10"/>
      <c r="J1112" s="10"/>
      <c r="L1112" s="10"/>
      <c r="M1112" s="10"/>
      <c r="N1112" s="23"/>
      <c r="O1112" s="23"/>
      <c r="P1112" s="28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</row>
    <row r="1113" spans="1:49" s="2" customFormat="1" x14ac:dyDescent="0.2">
      <c r="A1113" s="10"/>
      <c r="B1113" s="10"/>
      <c r="C1113" s="13"/>
      <c r="D1113" s="10"/>
      <c r="E1113" s="10"/>
      <c r="F1113" s="10"/>
      <c r="G1113" s="10"/>
      <c r="H1113" s="10"/>
      <c r="I1113" s="10"/>
      <c r="J1113" s="10"/>
      <c r="L1113" s="10"/>
      <c r="M1113" s="10"/>
      <c r="N1113" s="23"/>
      <c r="O1113" s="23"/>
      <c r="P1113" s="28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</row>
    <row r="1114" spans="1:49" s="2" customFormat="1" x14ac:dyDescent="0.2">
      <c r="A1114" s="10"/>
      <c r="B1114" s="10"/>
      <c r="C1114" s="13"/>
      <c r="D1114" s="10"/>
      <c r="E1114" s="10"/>
      <c r="F1114" s="10"/>
      <c r="G1114" s="10"/>
      <c r="H1114" s="10"/>
      <c r="I1114" s="10"/>
      <c r="J1114" s="10"/>
      <c r="L1114" s="10"/>
      <c r="M1114" s="10"/>
      <c r="N1114" s="23"/>
      <c r="O1114" s="23"/>
      <c r="P1114" s="28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</row>
    <row r="1115" spans="1:49" s="2" customFormat="1" x14ac:dyDescent="0.2">
      <c r="A1115" s="10"/>
      <c r="B1115" s="10"/>
      <c r="C1115" s="13"/>
      <c r="D1115" s="10"/>
      <c r="E1115" s="10"/>
      <c r="F1115" s="10"/>
      <c r="G1115" s="10"/>
      <c r="H1115" s="10"/>
      <c r="I1115" s="10"/>
      <c r="J1115" s="10"/>
      <c r="L1115" s="10"/>
      <c r="M1115" s="10"/>
      <c r="N1115" s="23"/>
      <c r="O1115" s="23"/>
      <c r="P1115" s="28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</row>
    <row r="1116" spans="1:49" s="2" customFormat="1" x14ac:dyDescent="0.2">
      <c r="A1116" s="10"/>
      <c r="B1116" s="10"/>
      <c r="C1116" s="13"/>
      <c r="D1116" s="10"/>
      <c r="E1116" s="10"/>
      <c r="F1116" s="10"/>
      <c r="G1116" s="10"/>
      <c r="H1116" s="10"/>
      <c r="I1116" s="10"/>
      <c r="J1116" s="10"/>
      <c r="L1116" s="10"/>
      <c r="M1116" s="10"/>
      <c r="N1116" s="23"/>
      <c r="O1116" s="23"/>
      <c r="P1116" s="28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0"/>
    </row>
    <row r="1117" spans="1:49" s="2" customFormat="1" x14ac:dyDescent="0.2">
      <c r="A1117" s="10"/>
      <c r="B1117" s="10"/>
      <c r="C1117" s="13"/>
      <c r="D1117" s="10"/>
      <c r="E1117" s="10"/>
      <c r="F1117" s="10"/>
      <c r="G1117" s="10"/>
      <c r="H1117" s="10"/>
      <c r="I1117" s="10"/>
      <c r="J1117" s="10"/>
      <c r="L1117" s="10"/>
      <c r="M1117" s="10"/>
      <c r="N1117" s="23"/>
      <c r="O1117" s="23"/>
      <c r="P1117" s="28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</row>
    <row r="1118" spans="1:49" s="2" customFormat="1" x14ac:dyDescent="0.2">
      <c r="A1118" s="10"/>
      <c r="B1118" s="10"/>
      <c r="C1118" s="13"/>
      <c r="D1118" s="10"/>
      <c r="E1118" s="10"/>
      <c r="F1118" s="10"/>
      <c r="G1118" s="10"/>
      <c r="H1118" s="10"/>
      <c r="I1118" s="10"/>
      <c r="J1118" s="10"/>
      <c r="L1118" s="10"/>
      <c r="M1118" s="10"/>
      <c r="N1118" s="23"/>
      <c r="O1118" s="23"/>
      <c r="P1118" s="28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0"/>
    </row>
    <row r="1119" spans="1:49" s="2" customFormat="1" x14ac:dyDescent="0.2">
      <c r="A1119" s="10"/>
      <c r="B1119" s="10"/>
      <c r="C1119" s="13"/>
      <c r="D1119" s="10"/>
      <c r="E1119" s="10"/>
      <c r="F1119" s="10"/>
      <c r="G1119" s="10"/>
      <c r="H1119" s="10"/>
      <c r="I1119" s="10"/>
      <c r="J1119" s="10"/>
      <c r="L1119" s="10"/>
      <c r="M1119" s="10"/>
      <c r="N1119" s="23"/>
      <c r="O1119" s="23"/>
      <c r="P1119" s="28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</row>
    <row r="1120" spans="1:49" s="2" customFormat="1" x14ac:dyDescent="0.2">
      <c r="A1120" s="10"/>
      <c r="B1120" s="10"/>
      <c r="C1120" s="13"/>
      <c r="D1120" s="10"/>
      <c r="E1120" s="10"/>
      <c r="F1120" s="10"/>
      <c r="G1120" s="10"/>
      <c r="H1120" s="10"/>
      <c r="I1120" s="10"/>
      <c r="J1120" s="10"/>
      <c r="L1120" s="10"/>
      <c r="M1120" s="10"/>
      <c r="N1120" s="23"/>
      <c r="O1120" s="23"/>
      <c r="P1120" s="28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</row>
    <row r="1121" spans="1:49" s="2" customFormat="1" x14ac:dyDescent="0.2">
      <c r="A1121" s="10"/>
      <c r="B1121" s="10"/>
      <c r="C1121" s="13"/>
      <c r="D1121" s="10"/>
      <c r="E1121" s="10"/>
      <c r="F1121" s="10"/>
      <c r="G1121" s="10"/>
      <c r="H1121" s="10"/>
      <c r="I1121" s="10"/>
      <c r="J1121" s="10"/>
      <c r="L1121" s="10"/>
      <c r="M1121" s="10"/>
      <c r="N1121" s="23"/>
      <c r="O1121" s="23"/>
      <c r="P1121" s="28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</row>
    <row r="1122" spans="1:49" s="2" customFormat="1" x14ac:dyDescent="0.2">
      <c r="A1122" s="10"/>
      <c r="B1122" s="10"/>
      <c r="C1122" s="13"/>
      <c r="D1122" s="10"/>
      <c r="E1122" s="10"/>
      <c r="F1122" s="10"/>
      <c r="G1122" s="10"/>
      <c r="H1122" s="10"/>
      <c r="I1122" s="10"/>
      <c r="J1122" s="10"/>
      <c r="L1122" s="10"/>
      <c r="M1122" s="10"/>
      <c r="N1122" s="23"/>
      <c r="O1122" s="23"/>
      <c r="P1122" s="28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</row>
    <row r="1123" spans="1:49" s="2" customFormat="1" x14ac:dyDescent="0.2">
      <c r="A1123" s="10"/>
      <c r="B1123" s="10"/>
      <c r="C1123" s="13"/>
      <c r="D1123" s="10"/>
      <c r="E1123" s="10"/>
      <c r="F1123" s="10"/>
      <c r="G1123" s="10"/>
      <c r="H1123" s="10"/>
      <c r="I1123" s="10"/>
      <c r="J1123" s="10"/>
      <c r="L1123" s="10"/>
      <c r="M1123" s="10"/>
      <c r="N1123" s="23"/>
      <c r="O1123" s="23"/>
      <c r="P1123" s="28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</row>
    <row r="1124" spans="1:49" s="2" customFormat="1" x14ac:dyDescent="0.2">
      <c r="A1124" s="10"/>
      <c r="B1124" s="10"/>
      <c r="C1124" s="13"/>
      <c r="D1124" s="10"/>
      <c r="E1124" s="10"/>
      <c r="F1124" s="10"/>
      <c r="G1124" s="10"/>
      <c r="H1124" s="10"/>
      <c r="I1124" s="10"/>
      <c r="J1124" s="10"/>
      <c r="L1124" s="10"/>
      <c r="M1124" s="10"/>
      <c r="N1124" s="23"/>
      <c r="O1124" s="23"/>
      <c r="P1124" s="28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</row>
    <row r="1125" spans="1:49" s="2" customFormat="1" x14ac:dyDescent="0.2">
      <c r="A1125" s="10"/>
      <c r="B1125" s="10"/>
      <c r="C1125" s="13"/>
      <c r="D1125" s="10"/>
      <c r="E1125" s="10"/>
      <c r="F1125" s="10"/>
      <c r="G1125" s="10"/>
      <c r="H1125" s="10"/>
      <c r="I1125" s="10"/>
      <c r="J1125" s="10"/>
      <c r="L1125" s="10"/>
      <c r="M1125" s="10"/>
      <c r="N1125" s="23"/>
      <c r="O1125" s="23"/>
      <c r="P1125" s="28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</row>
    <row r="1126" spans="1:49" s="2" customFormat="1" x14ac:dyDescent="0.2">
      <c r="A1126" s="10"/>
      <c r="B1126" s="10"/>
      <c r="C1126" s="13"/>
      <c r="D1126" s="10"/>
      <c r="E1126" s="10"/>
      <c r="F1126" s="10"/>
      <c r="G1126" s="10"/>
      <c r="H1126" s="10"/>
      <c r="I1126" s="10"/>
      <c r="J1126" s="10"/>
      <c r="L1126" s="10"/>
      <c r="M1126" s="10"/>
      <c r="N1126" s="23"/>
      <c r="O1126" s="23"/>
      <c r="P1126" s="28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</row>
    <row r="1127" spans="1:49" s="2" customFormat="1" x14ac:dyDescent="0.2">
      <c r="A1127" s="10"/>
      <c r="B1127" s="10"/>
      <c r="C1127" s="13"/>
      <c r="D1127" s="10"/>
      <c r="E1127" s="10"/>
      <c r="F1127" s="10"/>
      <c r="G1127" s="10"/>
      <c r="H1127" s="10"/>
      <c r="I1127" s="10"/>
      <c r="J1127" s="10"/>
      <c r="L1127" s="10"/>
      <c r="M1127" s="10"/>
      <c r="N1127" s="23"/>
      <c r="O1127" s="23"/>
      <c r="P1127" s="28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</row>
    <row r="1128" spans="1:49" s="2" customFormat="1" x14ac:dyDescent="0.2">
      <c r="A1128" s="10"/>
      <c r="B1128" s="10"/>
      <c r="C1128" s="13"/>
      <c r="D1128" s="10"/>
      <c r="E1128" s="10"/>
      <c r="F1128" s="10"/>
      <c r="G1128" s="10"/>
      <c r="H1128" s="10"/>
      <c r="I1128" s="10"/>
      <c r="J1128" s="10"/>
      <c r="L1128" s="10"/>
      <c r="M1128" s="10"/>
      <c r="N1128" s="23"/>
      <c r="O1128" s="23"/>
      <c r="P1128" s="28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0"/>
    </row>
    <row r="1129" spans="1:49" s="2" customFormat="1" x14ac:dyDescent="0.2">
      <c r="A1129" s="10"/>
      <c r="B1129" s="10"/>
      <c r="C1129" s="13"/>
      <c r="D1129" s="10"/>
      <c r="E1129" s="10"/>
      <c r="F1129" s="10"/>
      <c r="G1129" s="10"/>
      <c r="H1129" s="10"/>
      <c r="I1129" s="10"/>
      <c r="J1129" s="10"/>
      <c r="L1129" s="10"/>
      <c r="M1129" s="10"/>
      <c r="N1129" s="23"/>
      <c r="O1129" s="23"/>
      <c r="P1129" s="28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</row>
    <row r="1130" spans="1:49" s="2" customFormat="1" x14ac:dyDescent="0.2">
      <c r="A1130" s="10"/>
      <c r="B1130" s="10"/>
      <c r="C1130" s="13"/>
      <c r="D1130" s="10"/>
      <c r="E1130" s="10"/>
      <c r="F1130" s="10"/>
      <c r="G1130" s="10"/>
      <c r="H1130" s="10"/>
      <c r="I1130" s="10"/>
      <c r="J1130" s="10"/>
      <c r="L1130" s="10"/>
      <c r="M1130" s="10"/>
      <c r="N1130" s="23"/>
      <c r="O1130" s="23"/>
      <c r="P1130" s="28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0"/>
    </row>
    <row r="1131" spans="1:49" s="2" customFormat="1" x14ac:dyDescent="0.2">
      <c r="A1131" s="10"/>
      <c r="B1131" s="10"/>
      <c r="C1131" s="13"/>
      <c r="D1131" s="10"/>
      <c r="E1131" s="10"/>
      <c r="F1131" s="10"/>
      <c r="G1131" s="10"/>
      <c r="H1131" s="10"/>
      <c r="I1131" s="10"/>
      <c r="J1131" s="10"/>
      <c r="L1131" s="10"/>
      <c r="M1131" s="10"/>
      <c r="N1131" s="23"/>
      <c r="O1131" s="23"/>
      <c r="P1131" s="28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</row>
    <row r="1132" spans="1:49" s="2" customFormat="1" x14ac:dyDescent="0.2">
      <c r="A1132" s="10"/>
      <c r="B1132" s="10"/>
      <c r="C1132" s="13"/>
      <c r="D1132" s="10"/>
      <c r="E1132" s="10"/>
      <c r="F1132" s="10"/>
      <c r="G1132" s="10"/>
      <c r="H1132" s="10"/>
      <c r="I1132" s="10"/>
      <c r="J1132" s="10"/>
      <c r="L1132" s="10"/>
      <c r="M1132" s="10"/>
      <c r="N1132" s="23"/>
      <c r="O1132" s="23"/>
      <c r="P1132" s="28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</row>
    <row r="1133" spans="1:49" s="2" customFormat="1" x14ac:dyDescent="0.2">
      <c r="A1133" s="10"/>
      <c r="B1133" s="10"/>
      <c r="C1133" s="13"/>
      <c r="D1133" s="10"/>
      <c r="E1133" s="10"/>
      <c r="F1133" s="10"/>
      <c r="G1133" s="10"/>
      <c r="H1133" s="10"/>
      <c r="I1133" s="10"/>
      <c r="J1133" s="10"/>
      <c r="L1133" s="10"/>
      <c r="M1133" s="10"/>
      <c r="N1133" s="23"/>
      <c r="O1133" s="23"/>
      <c r="P1133" s="28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</row>
    <row r="1134" spans="1:49" s="2" customFormat="1" x14ac:dyDescent="0.2">
      <c r="A1134" s="10"/>
      <c r="B1134" s="10"/>
      <c r="C1134" s="13"/>
      <c r="D1134" s="10"/>
      <c r="E1134" s="10"/>
      <c r="F1134" s="10"/>
      <c r="G1134" s="10"/>
      <c r="H1134" s="10"/>
      <c r="I1134" s="10"/>
      <c r="J1134" s="10"/>
      <c r="L1134" s="10"/>
      <c r="M1134" s="10"/>
      <c r="N1134" s="23"/>
      <c r="O1134" s="23"/>
      <c r="P1134" s="28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</row>
    <row r="1135" spans="1:49" s="2" customFormat="1" x14ac:dyDescent="0.2">
      <c r="A1135" s="10"/>
      <c r="B1135" s="10"/>
      <c r="C1135" s="13"/>
      <c r="D1135" s="10"/>
      <c r="E1135" s="10"/>
      <c r="F1135" s="10"/>
      <c r="G1135" s="10"/>
      <c r="H1135" s="10"/>
      <c r="I1135" s="10"/>
      <c r="J1135" s="10"/>
      <c r="L1135" s="10"/>
      <c r="M1135" s="10"/>
      <c r="N1135" s="23"/>
      <c r="O1135" s="23"/>
      <c r="P1135" s="28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</row>
    <row r="1136" spans="1:49" s="2" customFormat="1" x14ac:dyDescent="0.2">
      <c r="A1136" s="10"/>
      <c r="B1136" s="10"/>
      <c r="C1136" s="13"/>
      <c r="D1136" s="10"/>
      <c r="E1136" s="10"/>
      <c r="F1136" s="10"/>
      <c r="G1136" s="10"/>
      <c r="H1136" s="10"/>
      <c r="I1136" s="10"/>
      <c r="J1136" s="10"/>
      <c r="L1136" s="10"/>
      <c r="M1136" s="10"/>
      <c r="N1136" s="23"/>
      <c r="O1136" s="23"/>
      <c r="P1136" s="28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0"/>
    </row>
    <row r="1137" spans="1:49" s="2" customFormat="1" x14ac:dyDescent="0.2">
      <c r="A1137" s="10"/>
      <c r="B1137" s="10"/>
      <c r="C1137" s="13"/>
      <c r="D1137" s="10"/>
      <c r="E1137" s="10"/>
      <c r="F1137" s="10"/>
      <c r="G1137" s="10"/>
      <c r="H1137" s="10"/>
      <c r="I1137" s="10"/>
      <c r="J1137" s="10"/>
      <c r="L1137" s="10"/>
      <c r="M1137" s="10"/>
      <c r="N1137" s="23"/>
      <c r="O1137" s="23"/>
      <c r="P1137" s="28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</row>
    <row r="1138" spans="1:49" s="2" customFormat="1" x14ac:dyDescent="0.2">
      <c r="A1138" s="10"/>
      <c r="B1138" s="10"/>
      <c r="C1138" s="13"/>
      <c r="D1138" s="10"/>
      <c r="E1138" s="10"/>
      <c r="F1138" s="10"/>
      <c r="G1138" s="10"/>
      <c r="H1138" s="10"/>
      <c r="I1138" s="10"/>
      <c r="J1138" s="10"/>
      <c r="L1138" s="10"/>
      <c r="M1138" s="10"/>
      <c r="N1138" s="23"/>
      <c r="O1138" s="23"/>
      <c r="P1138" s="28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0"/>
    </row>
    <row r="1139" spans="1:49" s="2" customFormat="1" x14ac:dyDescent="0.2">
      <c r="A1139" s="10"/>
      <c r="B1139" s="10"/>
      <c r="C1139" s="13"/>
      <c r="D1139" s="10"/>
      <c r="E1139" s="10"/>
      <c r="F1139" s="10"/>
      <c r="G1139" s="10"/>
      <c r="H1139" s="10"/>
      <c r="I1139" s="10"/>
      <c r="J1139" s="10"/>
      <c r="L1139" s="10"/>
      <c r="M1139" s="10"/>
      <c r="N1139" s="23"/>
      <c r="O1139" s="23"/>
      <c r="P1139" s="28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0"/>
    </row>
    <row r="1140" spans="1:49" s="2" customFormat="1" x14ac:dyDescent="0.2">
      <c r="A1140" s="10"/>
      <c r="B1140" s="10"/>
      <c r="C1140" s="13"/>
      <c r="D1140" s="10"/>
      <c r="E1140" s="10"/>
      <c r="F1140" s="10"/>
      <c r="G1140" s="10"/>
      <c r="H1140" s="10"/>
      <c r="I1140" s="10"/>
      <c r="J1140" s="10"/>
      <c r="L1140" s="10"/>
      <c r="M1140" s="10"/>
      <c r="N1140" s="23"/>
      <c r="O1140" s="23"/>
      <c r="P1140" s="28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  <c r="AT1140" s="10"/>
      <c r="AU1140" s="10"/>
      <c r="AV1140" s="10"/>
      <c r="AW1140" s="10"/>
    </row>
    <row r="1141" spans="1:49" s="2" customFormat="1" x14ac:dyDescent="0.2">
      <c r="A1141" s="10"/>
      <c r="B1141" s="10"/>
      <c r="C1141" s="13"/>
      <c r="D1141" s="10"/>
      <c r="E1141" s="10"/>
      <c r="F1141" s="10"/>
      <c r="G1141" s="10"/>
      <c r="H1141" s="10"/>
      <c r="I1141" s="10"/>
      <c r="J1141" s="10"/>
      <c r="L1141" s="10"/>
      <c r="M1141" s="10"/>
      <c r="N1141" s="23"/>
      <c r="O1141" s="23"/>
      <c r="P1141" s="28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</row>
    <row r="1142" spans="1:49" s="2" customFormat="1" x14ac:dyDescent="0.2">
      <c r="A1142" s="10"/>
      <c r="B1142" s="10"/>
      <c r="C1142" s="13"/>
      <c r="D1142" s="10"/>
      <c r="E1142" s="10"/>
      <c r="F1142" s="10"/>
      <c r="G1142" s="10"/>
      <c r="H1142" s="10"/>
      <c r="I1142" s="10"/>
      <c r="J1142" s="10"/>
      <c r="L1142" s="10"/>
      <c r="M1142" s="10"/>
      <c r="N1142" s="23"/>
      <c r="O1142" s="23"/>
      <c r="P1142" s="28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  <c r="AT1142" s="10"/>
      <c r="AU1142" s="10"/>
      <c r="AV1142" s="10"/>
      <c r="AW1142" s="10"/>
    </row>
    <row r="1143" spans="1:49" s="2" customFormat="1" x14ac:dyDescent="0.2">
      <c r="A1143" s="10"/>
      <c r="B1143" s="10"/>
      <c r="C1143" s="13"/>
      <c r="D1143" s="10"/>
      <c r="E1143" s="10"/>
      <c r="F1143" s="10"/>
      <c r="G1143" s="10"/>
      <c r="H1143" s="10"/>
      <c r="I1143" s="10"/>
      <c r="J1143" s="10"/>
      <c r="L1143" s="10"/>
      <c r="M1143" s="10"/>
      <c r="N1143" s="23"/>
      <c r="O1143" s="23"/>
      <c r="P1143" s="28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0"/>
    </row>
    <row r="1144" spans="1:49" s="2" customFormat="1" x14ac:dyDescent="0.2">
      <c r="A1144" s="10"/>
      <c r="B1144" s="10"/>
      <c r="C1144" s="13"/>
      <c r="D1144" s="10"/>
      <c r="E1144" s="10"/>
      <c r="F1144" s="10"/>
      <c r="G1144" s="10"/>
      <c r="H1144" s="10"/>
      <c r="I1144" s="10"/>
      <c r="J1144" s="10"/>
      <c r="L1144" s="10"/>
      <c r="M1144" s="10"/>
      <c r="N1144" s="23"/>
      <c r="O1144" s="23"/>
      <c r="P1144" s="28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</row>
    <row r="1145" spans="1:49" s="2" customFormat="1" x14ac:dyDescent="0.2">
      <c r="A1145" s="10"/>
      <c r="B1145" s="10"/>
      <c r="C1145" s="13"/>
      <c r="D1145" s="10"/>
      <c r="E1145" s="10"/>
      <c r="F1145" s="10"/>
      <c r="G1145" s="10"/>
      <c r="H1145" s="10"/>
      <c r="I1145" s="10"/>
      <c r="J1145" s="10"/>
      <c r="L1145" s="10"/>
      <c r="M1145" s="10"/>
      <c r="N1145" s="23"/>
      <c r="O1145" s="23"/>
      <c r="P1145" s="28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</row>
    <row r="1146" spans="1:49" s="2" customFormat="1" x14ac:dyDescent="0.2">
      <c r="A1146" s="10"/>
      <c r="B1146" s="10"/>
      <c r="C1146" s="13"/>
      <c r="D1146" s="10"/>
      <c r="E1146" s="10"/>
      <c r="F1146" s="10"/>
      <c r="G1146" s="10"/>
      <c r="H1146" s="10"/>
      <c r="I1146" s="10"/>
      <c r="J1146" s="10"/>
      <c r="L1146" s="10"/>
      <c r="M1146" s="10"/>
      <c r="N1146" s="23"/>
      <c r="O1146" s="23"/>
      <c r="P1146" s="28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</row>
    <row r="1147" spans="1:49" s="2" customFormat="1" x14ac:dyDescent="0.2">
      <c r="A1147" s="10"/>
      <c r="B1147" s="10"/>
      <c r="C1147" s="13"/>
      <c r="D1147" s="10"/>
      <c r="E1147" s="10"/>
      <c r="F1147" s="10"/>
      <c r="G1147" s="10"/>
      <c r="H1147" s="10"/>
      <c r="I1147" s="10"/>
      <c r="J1147" s="10"/>
      <c r="L1147" s="10"/>
      <c r="M1147" s="10"/>
      <c r="N1147" s="23"/>
      <c r="O1147" s="23"/>
      <c r="P1147" s="28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</row>
    <row r="1148" spans="1:49" s="2" customFormat="1" x14ac:dyDescent="0.2">
      <c r="A1148" s="10"/>
      <c r="B1148" s="10"/>
      <c r="C1148" s="13"/>
      <c r="D1148" s="10"/>
      <c r="E1148" s="10"/>
      <c r="F1148" s="10"/>
      <c r="G1148" s="10"/>
      <c r="H1148" s="10"/>
      <c r="I1148" s="10"/>
      <c r="J1148" s="10"/>
      <c r="L1148" s="10"/>
      <c r="M1148" s="10"/>
      <c r="N1148" s="23"/>
      <c r="O1148" s="23"/>
      <c r="P1148" s="28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  <c r="AT1148" s="10"/>
      <c r="AU1148" s="10"/>
      <c r="AV1148" s="10"/>
      <c r="AW1148" s="10"/>
    </row>
    <row r="1149" spans="1:49" s="2" customFormat="1" x14ac:dyDescent="0.2">
      <c r="A1149" s="10"/>
      <c r="B1149" s="10"/>
      <c r="C1149" s="13"/>
      <c r="D1149" s="10"/>
      <c r="E1149" s="10"/>
      <c r="F1149" s="10"/>
      <c r="G1149" s="10"/>
      <c r="H1149" s="10"/>
      <c r="I1149" s="10"/>
      <c r="J1149" s="10"/>
      <c r="L1149" s="10"/>
      <c r="M1149" s="10"/>
      <c r="N1149" s="23"/>
      <c r="O1149" s="23"/>
      <c r="P1149" s="28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</row>
    <row r="1150" spans="1:49" s="2" customFormat="1" x14ac:dyDescent="0.2">
      <c r="A1150" s="10"/>
      <c r="B1150" s="10"/>
      <c r="C1150" s="13"/>
      <c r="D1150" s="10"/>
      <c r="E1150" s="10"/>
      <c r="F1150" s="10"/>
      <c r="G1150" s="10"/>
      <c r="H1150" s="10"/>
      <c r="I1150" s="10"/>
      <c r="J1150" s="10"/>
      <c r="L1150" s="10"/>
      <c r="M1150" s="10"/>
      <c r="N1150" s="23"/>
      <c r="O1150" s="23"/>
      <c r="P1150" s="28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0"/>
    </row>
    <row r="1151" spans="1:49" s="2" customFormat="1" x14ac:dyDescent="0.2">
      <c r="A1151" s="10"/>
      <c r="B1151" s="10"/>
      <c r="C1151" s="13"/>
      <c r="D1151" s="10"/>
      <c r="E1151" s="10"/>
      <c r="F1151" s="10"/>
      <c r="G1151" s="10"/>
      <c r="H1151" s="10"/>
      <c r="I1151" s="10"/>
      <c r="J1151" s="10"/>
      <c r="L1151" s="10"/>
      <c r="M1151" s="10"/>
      <c r="N1151" s="23"/>
      <c r="O1151" s="23"/>
      <c r="P1151" s="28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0"/>
    </row>
    <row r="1152" spans="1:49" s="2" customFormat="1" x14ac:dyDescent="0.2">
      <c r="A1152" s="10"/>
      <c r="B1152" s="10"/>
      <c r="C1152" s="13"/>
      <c r="D1152" s="10"/>
      <c r="E1152" s="10"/>
      <c r="F1152" s="10"/>
      <c r="G1152" s="10"/>
      <c r="H1152" s="10"/>
      <c r="I1152" s="10"/>
      <c r="J1152" s="10"/>
      <c r="L1152" s="10"/>
      <c r="M1152" s="10"/>
      <c r="N1152" s="23"/>
      <c r="O1152" s="23"/>
      <c r="P1152" s="28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  <c r="AT1152" s="10"/>
      <c r="AU1152" s="10"/>
      <c r="AV1152" s="10"/>
      <c r="AW1152" s="10"/>
    </row>
    <row r="1153" spans="1:49" s="2" customFormat="1" x14ac:dyDescent="0.2">
      <c r="A1153" s="10"/>
      <c r="B1153" s="10"/>
      <c r="C1153" s="13"/>
      <c r="D1153" s="10"/>
      <c r="E1153" s="10"/>
      <c r="F1153" s="10"/>
      <c r="G1153" s="10"/>
      <c r="H1153" s="10"/>
      <c r="I1153" s="10"/>
      <c r="J1153" s="10"/>
      <c r="L1153" s="10"/>
      <c r="M1153" s="10"/>
      <c r="N1153" s="23"/>
      <c r="O1153" s="23"/>
      <c r="P1153" s="28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</row>
    <row r="1154" spans="1:49" s="2" customFormat="1" x14ac:dyDescent="0.2">
      <c r="A1154" s="10"/>
      <c r="B1154" s="10"/>
      <c r="C1154" s="13"/>
      <c r="D1154" s="10"/>
      <c r="E1154" s="10"/>
      <c r="F1154" s="10"/>
      <c r="G1154" s="10"/>
      <c r="H1154" s="10"/>
      <c r="I1154" s="10"/>
      <c r="J1154" s="10"/>
      <c r="L1154" s="10"/>
      <c r="M1154" s="10"/>
      <c r="N1154" s="23"/>
      <c r="O1154" s="23"/>
      <c r="P1154" s="28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  <c r="AT1154" s="10"/>
      <c r="AU1154" s="10"/>
      <c r="AV1154" s="10"/>
      <c r="AW1154" s="10"/>
    </row>
    <row r="1155" spans="1:49" s="2" customFormat="1" x14ac:dyDescent="0.2">
      <c r="A1155" s="10"/>
      <c r="B1155" s="10"/>
      <c r="C1155" s="13"/>
      <c r="D1155" s="10"/>
      <c r="E1155" s="10"/>
      <c r="F1155" s="10"/>
      <c r="G1155" s="10"/>
      <c r="H1155" s="10"/>
      <c r="I1155" s="10"/>
      <c r="J1155" s="10"/>
      <c r="L1155" s="10"/>
      <c r="M1155" s="10"/>
      <c r="N1155" s="23"/>
      <c r="O1155" s="23"/>
      <c r="P1155" s="28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</row>
    <row r="1156" spans="1:49" s="2" customFormat="1" x14ac:dyDescent="0.2">
      <c r="A1156" s="10"/>
      <c r="B1156" s="10"/>
      <c r="C1156" s="13"/>
      <c r="D1156" s="10"/>
      <c r="E1156" s="10"/>
      <c r="F1156" s="10"/>
      <c r="G1156" s="10"/>
      <c r="H1156" s="10"/>
      <c r="I1156" s="10"/>
      <c r="J1156" s="10"/>
      <c r="L1156" s="10"/>
      <c r="M1156" s="10"/>
      <c r="N1156" s="23"/>
      <c r="O1156" s="23"/>
      <c r="P1156" s="28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  <c r="AT1156" s="10"/>
      <c r="AU1156" s="10"/>
      <c r="AV1156" s="10"/>
      <c r="AW1156" s="10"/>
    </row>
    <row r="1157" spans="1:49" s="2" customFormat="1" x14ac:dyDescent="0.2">
      <c r="A1157" s="10"/>
      <c r="B1157" s="10"/>
      <c r="C1157" s="13"/>
      <c r="D1157" s="10"/>
      <c r="E1157" s="10"/>
      <c r="F1157" s="10"/>
      <c r="G1157" s="10"/>
      <c r="H1157" s="10"/>
      <c r="I1157" s="10"/>
      <c r="J1157" s="10"/>
      <c r="L1157" s="10"/>
      <c r="M1157" s="10"/>
      <c r="N1157" s="23"/>
      <c r="O1157" s="23"/>
      <c r="P1157" s="28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</row>
    <row r="1158" spans="1:49" s="2" customFormat="1" x14ac:dyDescent="0.2">
      <c r="A1158" s="10"/>
      <c r="B1158" s="10"/>
      <c r="C1158" s="13"/>
      <c r="D1158" s="10"/>
      <c r="E1158" s="10"/>
      <c r="F1158" s="10"/>
      <c r="G1158" s="10"/>
      <c r="H1158" s="10"/>
      <c r="I1158" s="10"/>
      <c r="J1158" s="10"/>
      <c r="L1158" s="10"/>
      <c r="M1158" s="10"/>
      <c r="N1158" s="23"/>
      <c r="O1158" s="23"/>
      <c r="P1158" s="28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  <c r="AT1158" s="10"/>
      <c r="AU1158" s="10"/>
      <c r="AV1158" s="10"/>
      <c r="AW1158" s="10"/>
    </row>
    <row r="1159" spans="1:49" s="2" customFormat="1" x14ac:dyDescent="0.2">
      <c r="A1159" s="10"/>
      <c r="B1159" s="10"/>
      <c r="C1159" s="13"/>
      <c r="D1159" s="10"/>
      <c r="E1159" s="10"/>
      <c r="F1159" s="10"/>
      <c r="G1159" s="10"/>
      <c r="H1159" s="10"/>
      <c r="I1159" s="10"/>
      <c r="J1159" s="10"/>
      <c r="L1159" s="10"/>
      <c r="M1159" s="10"/>
      <c r="N1159" s="23"/>
      <c r="O1159" s="23"/>
      <c r="P1159" s="28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</row>
    <row r="1160" spans="1:49" s="2" customFormat="1" x14ac:dyDescent="0.2">
      <c r="A1160" s="10"/>
      <c r="B1160" s="10"/>
      <c r="C1160" s="13"/>
      <c r="D1160" s="10"/>
      <c r="E1160" s="10"/>
      <c r="F1160" s="10"/>
      <c r="G1160" s="10"/>
      <c r="H1160" s="10"/>
      <c r="I1160" s="10"/>
      <c r="J1160" s="10"/>
      <c r="L1160" s="10"/>
      <c r="M1160" s="10"/>
      <c r="N1160" s="23"/>
      <c r="O1160" s="23"/>
      <c r="P1160" s="28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  <c r="AT1160" s="10"/>
      <c r="AU1160" s="10"/>
      <c r="AV1160" s="10"/>
      <c r="AW1160" s="10"/>
    </row>
    <row r="1161" spans="1:49" s="2" customFormat="1" x14ac:dyDescent="0.2">
      <c r="A1161" s="10"/>
      <c r="B1161" s="10"/>
      <c r="C1161" s="13"/>
      <c r="D1161" s="10"/>
      <c r="E1161" s="10"/>
      <c r="F1161" s="10"/>
      <c r="G1161" s="10"/>
      <c r="H1161" s="10"/>
      <c r="I1161" s="10"/>
      <c r="J1161" s="10"/>
      <c r="L1161" s="10"/>
      <c r="M1161" s="10"/>
      <c r="N1161" s="23"/>
      <c r="O1161" s="23"/>
      <c r="P1161" s="28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</row>
    <row r="1162" spans="1:49" s="2" customFormat="1" x14ac:dyDescent="0.2">
      <c r="A1162" s="10"/>
      <c r="B1162" s="10"/>
      <c r="C1162" s="13"/>
      <c r="D1162" s="10"/>
      <c r="E1162" s="10"/>
      <c r="F1162" s="10"/>
      <c r="G1162" s="10"/>
      <c r="H1162" s="10"/>
      <c r="I1162" s="10"/>
      <c r="J1162" s="10"/>
      <c r="L1162" s="10"/>
      <c r="M1162" s="10"/>
      <c r="N1162" s="23"/>
      <c r="O1162" s="23"/>
      <c r="P1162" s="28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0"/>
    </row>
    <row r="1163" spans="1:49" s="2" customFormat="1" x14ac:dyDescent="0.2">
      <c r="A1163" s="10"/>
      <c r="B1163" s="10"/>
      <c r="C1163" s="13"/>
      <c r="D1163" s="10"/>
      <c r="E1163" s="10"/>
      <c r="F1163" s="10"/>
      <c r="G1163" s="10"/>
      <c r="H1163" s="10"/>
      <c r="I1163" s="10"/>
      <c r="J1163" s="10"/>
      <c r="L1163" s="10"/>
      <c r="M1163" s="10"/>
      <c r="N1163" s="23"/>
      <c r="O1163" s="23"/>
      <c r="P1163" s="28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  <c r="AT1163" s="10"/>
      <c r="AU1163" s="10"/>
      <c r="AV1163" s="10"/>
      <c r="AW1163" s="10"/>
    </row>
    <row r="1164" spans="1:49" s="2" customFormat="1" x14ac:dyDescent="0.2">
      <c r="A1164" s="10"/>
      <c r="B1164" s="10"/>
      <c r="C1164" s="13"/>
      <c r="D1164" s="10"/>
      <c r="E1164" s="10"/>
      <c r="F1164" s="10"/>
      <c r="G1164" s="10"/>
      <c r="H1164" s="10"/>
      <c r="I1164" s="10"/>
      <c r="J1164" s="10"/>
      <c r="L1164" s="10"/>
      <c r="M1164" s="10"/>
      <c r="N1164" s="23"/>
      <c r="O1164" s="23"/>
      <c r="P1164" s="28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  <c r="AT1164" s="10"/>
      <c r="AU1164" s="10"/>
      <c r="AV1164" s="10"/>
      <c r="AW1164" s="10"/>
    </row>
    <row r="1165" spans="1:49" s="2" customFormat="1" x14ac:dyDescent="0.2">
      <c r="A1165" s="10"/>
      <c r="B1165" s="10"/>
      <c r="C1165" s="13"/>
      <c r="D1165" s="10"/>
      <c r="E1165" s="10"/>
      <c r="F1165" s="10"/>
      <c r="G1165" s="10"/>
      <c r="H1165" s="10"/>
      <c r="I1165" s="10"/>
      <c r="J1165" s="10"/>
      <c r="L1165" s="10"/>
      <c r="M1165" s="10"/>
      <c r="N1165" s="23"/>
      <c r="O1165" s="23"/>
      <c r="P1165" s="28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</row>
    <row r="1166" spans="1:49" s="2" customFormat="1" x14ac:dyDescent="0.2">
      <c r="A1166" s="10"/>
      <c r="B1166" s="10"/>
      <c r="C1166" s="13"/>
      <c r="D1166" s="10"/>
      <c r="E1166" s="10"/>
      <c r="F1166" s="10"/>
      <c r="G1166" s="10"/>
      <c r="H1166" s="10"/>
      <c r="I1166" s="10"/>
      <c r="J1166" s="10"/>
      <c r="L1166" s="10"/>
      <c r="M1166" s="10"/>
      <c r="N1166" s="23"/>
      <c r="O1166" s="23"/>
      <c r="P1166" s="28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  <c r="AT1166" s="10"/>
      <c r="AU1166" s="10"/>
      <c r="AV1166" s="10"/>
      <c r="AW1166" s="10"/>
    </row>
    <row r="1167" spans="1:49" s="2" customFormat="1" x14ac:dyDescent="0.2">
      <c r="A1167" s="10"/>
      <c r="B1167" s="10"/>
      <c r="C1167" s="13"/>
      <c r="D1167" s="10"/>
      <c r="E1167" s="10"/>
      <c r="F1167" s="10"/>
      <c r="G1167" s="10"/>
      <c r="H1167" s="10"/>
      <c r="I1167" s="10"/>
      <c r="J1167" s="10"/>
      <c r="L1167" s="10"/>
      <c r="M1167" s="10"/>
      <c r="N1167" s="23"/>
      <c r="O1167" s="23"/>
      <c r="P1167" s="28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0"/>
    </row>
    <row r="1168" spans="1:49" s="2" customFormat="1" x14ac:dyDescent="0.2">
      <c r="A1168" s="10"/>
      <c r="B1168" s="10"/>
      <c r="C1168" s="13"/>
      <c r="D1168" s="10"/>
      <c r="E1168" s="10"/>
      <c r="F1168" s="10"/>
      <c r="G1168" s="10"/>
      <c r="H1168" s="10"/>
      <c r="I1168" s="10"/>
      <c r="J1168" s="10"/>
      <c r="L1168" s="10"/>
      <c r="M1168" s="10"/>
      <c r="N1168" s="23"/>
      <c r="O1168" s="23"/>
      <c r="P1168" s="28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  <c r="AT1168" s="10"/>
      <c r="AU1168" s="10"/>
      <c r="AV1168" s="10"/>
      <c r="AW1168" s="10"/>
    </row>
    <row r="1169" spans="1:49" s="2" customFormat="1" x14ac:dyDescent="0.2">
      <c r="A1169" s="10"/>
      <c r="B1169" s="10"/>
      <c r="C1169" s="13"/>
      <c r="D1169" s="10"/>
      <c r="E1169" s="10"/>
      <c r="F1169" s="10"/>
      <c r="G1169" s="10"/>
      <c r="H1169" s="10"/>
      <c r="I1169" s="10"/>
      <c r="J1169" s="10"/>
      <c r="L1169" s="10"/>
      <c r="M1169" s="10"/>
      <c r="N1169" s="23"/>
      <c r="O1169" s="23"/>
      <c r="P1169" s="28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</row>
    <row r="1170" spans="1:49" s="2" customFormat="1" x14ac:dyDescent="0.2">
      <c r="A1170" s="10"/>
      <c r="B1170" s="10"/>
      <c r="C1170" s="13"/>
      <c r="D1170" s="10"/>
      <c r="E1170" s="10"/>
      <c r="F1170" s="10"/>
      <c r="G1170" s="10"/>
      <c r="H1170" s="10"/>
      <c r="I1170" s="10"/>
      <c r="J1170" s="10"/>
      <c r="L1170" s="10"/>
      <c r="M1170" s="10"/>
      <c r="N1170" s="23"/>
      <c r="O1170" s="23"/>
      <c r="P1170" s="28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  <c r="AT1170" s="10"/>
      <c r="AU1170" s="10"/>
      <c r="AV1170" s="10"/>
      <c r="AW1170" s="10"/>
    </row>
    <row r="1171" spans="1:49" s="2" customFormat="1" x14ac:dyDescent="0.2">
      <c r="A1171" s="10"/>
      <c r="B1171" s="10"/>
      <c r="C1171" s="13"/>
      <c r="D1171" s="10"/>
      <c r="E1171" s="10"/>
      <c r="F1171" s="10"/>
      <c r="G1171" s="10"/>
      <c r="H1171" s="10"/>
      <c r="I1171" s="10"/>
      <c r="J1171" s="10"/>
      <c r="L1171" s="10"/>
      <c r="M1171" s="10"/>
      <c r="N1171" s="23"/>
      <c r="O1171" s="23"/>
      <c r="P1171" s="28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</row>
    <row r="1172" spans="1:49" s="2" customFormat="1" x14ac:dyDescent="0.2">
      <c r="A1172" s="10"/>
      <c r="B1172" s="10"/>
      <c r="C1172" s="13"/>
      <c r="D1172" s="10"/>
      <c r="E1172" s="10"/>
      <c r="F1172" s="10"/>
      <c r="G1172" s="10"/>
      <c r="H1172" s="10"/>
      <c r="I1172" s="10"/>
      <c r="J1172" s="10"/>
      <c r="L1172" s="10"/>
      <c r="M1172" s="10"/>
      <c r="N1172" s="23"/>
      <c r="O1172" s="23"/>
      <c r="P1172" s="28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  <c r="AT1172" s="10"/>
      <c r="AU1172" s="10"/>
      <c r="AV1172" s="10"/>
      <c r="AW1172" s="10"/>
    </row>
    <row r="1173" spans="1:49" s="2" customFormat="1" x14ac:dyDescent="0.2">
      <c r="A1173" s="10"/>
      <c r="B1173" s="10"/>
      <c r="C1173" s="13"/>
      <c r="D1173" s="10"/>
      <c r="E1173" s="10"/>
      <c r="F1173" s="10"/>
      <c r="G1173" s="10"/>
      <c r="H1173" s="10"/>
      <c r="I1173" s="10"/>
      <c r="J1173" s="10"/>
      <c r="L1173" s="10"/>
      <c r="M1173" s="10"/>
      <c r="N1173" s="23"/>
      <c r="O1173" s="23"/>
      <c r="P1173" s="28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</row>
    <row r="1174" spans="1:49" s="2" customFormat="1" x14ac:dyDescent="0.2">
      <c r="A1174" s="10"/>
      <c r="B1174" s="10"/>
      <c r="C1174" s="13"/>
      <c r="D1174" s="10"/>
      <c r="E1174" s="10"/>
      <c r="F1174" s="10"/>
      <c r="G1174" s="10"/>
      <c r="H1174" s="10"/>
      <c r="I1174" s="10"/>
      <c r="J1174" s="10"/>
      <c r="L1174" s="10"/>
      <c r="M1174" s="10"/>
      <c r="N1174" s="23"/>
      <c r="O1174" s="23"/>
      <c r="P1174" s="28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  <c r="AT1174" s="10"/>
      <c r="AU1174" s="10"/>
      <c r="AV1174" s="10"/>
      <c r="AW1174" s="10"/>
    </row>
    <row r="1175" spans="1:49" s="2" customFormat="1" x14ac:dyDescent="0.2">
      <c r="A1175" s="10"/>
      <c r="B1175" s="10"/>
      <c r="C1175" s="13"/>
      <c r="D1175" s="10"/>
      <c r="E1175" s="10"/>
      <c r="F1175" s="10"/>
      <c r="G1175" s="10"/>
      <c r="H1175" s="10"/>
      <c r="I1175" s="10"/>
      <c r="J1175" s="10"/>
      <c r="L1175" s="10"/>
      <c r="M1175" s="10"/>
      <c r="N1175" s="23"/>
      <c r="O1175" s="23"/>
      <c r="P1175" s="28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  <c r="AT1175" s="10"/>
      <c r="AU1175" s="10"/>
      <c r="AV1175" s="10"/>
      <c r="AW1175" s="10"/>
    </row>
    <row r="1176" spans="1:49" s="2" customFormat="1" x14ac:dyDescent="0.2">
      <c r="A1176" s="10"/>
      <c r="B1176" s="10"/>
      <c r="C1176" s="13"/>
      <c r="D1176" s="10"/>
      <c r="E1176" s="10"/>
      <c r="F1176" s="10"/>
      <c r="G1176" s="10"/>
      <c r="H1176" s="10"/>
      <c r="I1176" s="10"/>
      <c r="J1176" s="10"/>
      <c r="L1176" s="10"/>
      <c r="M1176" s="10"/>
      <c r="N1176" s="23"/>
      <c r="O1176" s="23"/>
      <c r="P1176" s="28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/>
      <c r="AT1176" s="10"/>
      <c r="AU1176" s="10"/>
      <c r="AV1176" s="10"/>
      <c r="AW1176" s="10"/>
    </row>
    <row r="1177" spans="1:49" s="2" customFormat="1" x14ac:dyDescent="0.2">
      <c r="A1177" s="10"/>
      <c r="B1177" s="10"/>
      <c r="C1177" s="13"/>
      <c r="D1177" s="10"/>
      <c r="E1177" s="10"/>
      <c r="F1177" s="10"/>
      <c r="G1177" s="10"/>
      <c r="H1177" s="10"/>
      <c r="I1177" s="10"/>
      <c r="J1177" s="10"/>
      <c r="L1177" s="10"/>
      <c r="M1177" s="10"/>
      <c r="N1177" s="23"/>
      <c r="O1177" s="23"/>
      <c r="P1177" s="28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</row>
    <row r="1178" spans="1:49" s="2" customFormat="1" x14ac:dyDescent="0.2">
      <c r="A1178" s="10"/>
      <c r="B1178" s="10"/>
      <c r="C1178" s="13"/>
      <c r="D1178" s="10"/>
      <c r="E1178" s="10"/>
      <c r="F1178" s="10"/>
      <c r="G1178" s="10"/>
      <c r="H1178" s="10"/>
      <c r="I1178" s="10"/>
      <c r="J1178" s="10"/>
      <c r="L1178" s="10"/>
      <c r="M1178" s="10"/>
      <c r="N1178" s="23"/>
      <c r="O1178" s="23"/>
      <c r="P1178" s="28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  <c r="AT1178" s="10"/>
      <c r="AU1178" s="10"/>
      <c r="AV1178" s="10"/>
      <c r="AW1178" s="10"/>
    </row>
    <row r="1179" spans="1:49" s="2" customFormat="1" x14ac:dyDescent="0.2">
      <c r="A1179" s="10"/>
      <c r="B1179" s="10"/>
      <c r="C1179" s="13"/>
      <c r="D1179" s="10"/>
      <c r="E1179" s="10"/>
      <c r="F1179" s="10"/>
      <c r="G1179" s="10"/>
      <c r="H1179" s="10"/>
      <c r="I1179" s="10"/>
      <c r="J1179" s="10"/>
      <c r="L1179" s="10"/>
      <c r="M1179" s="10"/>
      <c r="N1179" s="23"/>
      <c r="O1179" s="23"/>
      <c r="P1179" s="28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0"/>
    </row>
    <row r="1180" spans="1:49" s="2" customFormat="1" x14ac:dyDescent="0.2">
      <c r="A1180" s="10"/>
      <c r="B1180" s="10"/>
      <c r="C1180" s="13"/>
      <c r="D1180" s="10"/>
      <c r="E1180" s="10"/>
      <c r="F1180" s="10"/>
      <c r="G1180" s="10"/>
      <c r="H1180" s="10"/>
      <c r="I1180" s="10"/>
      <c r="J1180" s="10"/>
      <c r="L1180" s="10"/>
      <c r="M1180" s="10"/>
      <c r="N1180" s="23"/>
      <c r="O1180" s="23"/>
      <c r="P1180" s="28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</row>
    <row r="1181" spans="1:49" s="2" customFormat="1" x14ac:dyDescent="0.2">
      <c r="A1181" s="10"/>
      <c r="B1181" s="10"/>
      <c r="C1181" s="13"/>
      <c r="D1181" s="10"/>
      <c r="E1181" s="10"/>
      <c r="F1181" s="10"/>
      <c r="G1181" s="10"/>
      <c r="H1181" s="10"/>
      <c r="I1181" s="10"/>
      <c r="J1181" s="10"/>
      <c r="L1181" s="10"/>
      <c r="M1181" s="10"/>
      <c r="N1181" s="23"/>
      <c r="O1181" s="23"/>
      <c r="P1181" s="28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</row>
    <row r="1182" spans="1:49" s="2" customFormat="1" x14ac:dyDescent="0.2">
      <c r="A1182" s="10"/>
      <c r="B1182" s="10"/>
      <c r="C1182" s="13"/>
      <c r="D1182" s="10"/>
      <c r="E1182" s="10"/>
      <c r="F1182" s="10"/>
      <c r="G1182" s="10"/>
      <c r="H1182" s="10"/>
      <c r="I1182" s="10"/>
      <c r="J1182" s="10"/>
      <c r="L1182" s="10"/>
      <c r="M1182" s="10"/>
      <c r="N1182" s="23"/>
      <c r="O1182" s="23"/>
      <c r="P1182" s="28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</row>
    <row r="1183" spans="1:49" s="2" customFormat="1" x14ac:dyDescent="0.2">
      <c r="A1183" s="10"/>
      <c r="B1183" s="10"/>
      <c r="C1183" s="13"/>
      <c r="D1183" s="10"/>
      <c r="E1183" s="10"/>
      <c r="F1183" s="10"/>
      <c r="G1183" s="10"/>
      <c r="H1183" s="10"/>
      <c r="I1183" s="10"/>
      <c r="J1183" s="10"/>
      <c r="L1183" s="10"/>
      <c r="M1183" s="10"/>
      <c r="N1183" s="23"/>
      <c r="O1183" s="23"/>
      <c r="P1183" s="28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</row>
    <row r="1184" spans="1:49" s="2" customFormat="1" x14ac:dyDescent="0.2">
      <c r="A1184" s="10"/>
      <c r="B1184" s="10"/>
      <c r="C1184" s="13"/>
      <c r="D1184" s="10"/>
      <c r="E1184" s="10"/>
      <c r="F1184" s="10"/>
      <c r="G1184" s="10"/>
      <c r="H1184" s="10"/>
      <c r="I1184" s="10"/>
      <c r="J1184" s="10"/>
      <c r="L1184" s="10"/>
      <c r="M1184" s="10"/>
      <c r="N1184" s="23"/>
      <c r="O1184" s="23"/>
      <c r="P1184" s="28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  <c r="AT1184" s="10"/>
      <c r="AU1184" s="10"/>
      <c r="AV1184" s="10"/>
      <c r="AW1184" s="10"/>
    </row>
    <row r="1185" spans="1:49" s="2" customFormat="1" x14ac:dyDescent="0.2">
      <c r="A1185" s="10"/>
      <c r="B1185" s="10"/>
      <c r="C1185" s="13"/>
      <c r="D1185" s="10"/>
      <c r="E1185" s="10"/>
      <c r="F1185" s="10"/>
      <c r="G1185" s="10"/>
      <c r="H1185" s="10"/>
      <c r="I1185" s="10"/>
      <c r="J1185" s="10"/>
      <c r="L1185" s="10"/>
      <c r="M1185" s="10"/>
      <c r="N1185" s="23"/>
      <c r="O1185" s="23"/>
      <c r="P1185" s="28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</row>
    <row r="1186" spans="1:49" s="2" customFormat="1" x14ac:dyDescent="0.2">
      <c r="A1186" s="10"/>
      <c r="B1186" s="10"/>
      <c r="C1186" s="13"/>
      <c r="D1186" s="10"/>
      <c r="E1186" s="10"/>
      <c r="F1186" s="10"/>
      <c r="G1186" s="10"/>
      <c r="H1186" s="10"/>
      <c r="I1186" s="10"/>
      <c r="J1186" s="10"/>
      <c r="L1186" s="10"/>
      <c r="M1186" s="10"/>
      <c r="N1186" s="23"/>
      <c r="O1186" s="23"/>
      <c r="P1186" s="28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0"/>
    </row>
    <row r="1187" spans="1:49" s="2" customFormat="1" x14ac:dyDescent="0.2">
      <c r="A1187" s="10"/>
      <c r="B1187" s="10"/>
      <c r="C1187" s="13"/>
      <c r="D1187" s="10"/>
      <c r="E1187" s="10"/>
      <c r="F1187" s="10"/>
      <c r="G1187" s="10"/>
      <c r="H1187" s="10"/>
      <c r="I1187" s="10"/>
      <c r="J1187" s="10"/>
      <c r="L1187" s="10"/>
      <c r="M1187" s="10"/>
      <c r="N1187" s="23"/>
      <c r="O1187" s="23"/>
      <c r="P1187" s="28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0"/>
    </row>
    <row r="1188" spans="1:49" s="2" customFormat="1" x14ac:dyDescent="0.2">
      <c r="A1188" s="10"/>
      <c r="B1188" s="10"/>
      <c r="C1188" s="13"/>
      <c r="D1188" s="10"/>
      <c r="E1188" s="10"/>
      <c r="F1188" s="10"/>
      <c r="G1188" s="10"/>
      <c r="H1188" s="10"/>
      <c r="I1188" s="10"/>
      <c r="J1188" s="10"/>
      <c r="L1188" s="10"/>
      <c r="M1188" s="10"/>
      <c r="N1188" s="23"/>
      <c r="O1188" s="23"/>
      <c r="P1188" s="28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</row>
    <row r="1189" spans="1:49" s="2" customFormat="1" x14ac:dyDescent="0.2">
      <c r="A1189" s="10"/>
      <c r="B1189" s="10"/>
      <c r="C1189" s="13"/>
      <c r="D1189" s="10"/>
      <c r="E1189" s="10"/>
      <c r="F1189" s="10"/>
      <c r="G1189" s="10"/>
      <c r="H1189" s="10"/>
      <c r="I1189" s="10"/>
      <c r="J1189" s="10"/>
      <c r="L1189" s="10"/>
      <c r="M1189" s="10"/>
      <c r="N1189" s="23"/>
      <c r="O1189" s="23"/>
      <c r="P1189" s="28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</row>
    <row r="1190" spans="1:49" s="2" customFormat="1" x14ac:dyDescent="0.2">
      <c r="A1190" s="10"/>
      <c r="B1190" s="10"/>
      <c r="C1190" s="13"/>
      <c r="D1190" s="10"/>
      <c r="E1190" s="10"/>
      <c r="F1190" s="10"/>
      <c r="G1190" s="10"/>
      <c r="H1190" s="10"/>
      <c r="I1190" s="10"/>
      <c r="J1190" s="10"/>
      <c r="L1190" s="10"/>
      <c r="M1190" s="10"/>
      <c r="N1190" s="23"/>
      <c r="O1190" s="23"/>
      <c r="P1190" s="28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0"/>
    </row>
    <row r="1191" spans="1:49" s="2" customFormat="1" x14ac:dyDescent="0.2">
      <c r="A1191" s="10"/>
      <c r="B1191" s="10"/>
      <c r="C1191" s="13"/>
      <c r="D1191" s="10"/>
      <c r="E1191" s="10"/>
      <c r="F1191" s="10"/>
      <c r="G1191" s="10"/>
      <c r="H1191" s="10"/>
      <c r="I1191" s="10"/>
      <c r="J1191" s="10"/>
      <c r="L1191" s="10"/>
      <c r="M1191" s="10"/>
      <c r="N1191" s="23"/>
      <c r="O1191" s="23"/>
      <c r="P1191" s="28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</row>
    <row r="1192" spans="1:49" s="2" customFormat="1" x14ac:dyDescent="0.2">
      <c r="A1192" s="10"/>
      <c r="B1192" s="10"/>
      <c r="C1192" s="13"/>
      <c r="D1192" s="10"/>
      <c r="E1192" s="10"/>
      <c r="F1192" s="10"/>
      <c r="G1192" s="10"/>
      <c r="H1192" s="10"/>
      <c r="I1192" s="10"/>
      <c r="J1192" s="10"/>
      <c r="L1192" s="10"/>
      <c r="M1192" s="10"/>
      <c r="N1192" s="23"/>
      <c r="O1192" s="23"/>
      <c r="P1192" s="28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</row>
    <row r="1193" spans="1:49" s="2" customFormat="1" x14ac:dyDescent="0.2">
      <c r="A1193" s="10"/>
      <c r="B1193" s="10"/>
      <c r="C1193" s="13"/>
      <c r="D1193" s="10"/>
      <c r="E1193" s="10"/>
      <c r="F1193" s="10"/>
      <c r="G1193" s="10"/>
      <c r="H1193" s="10"/>
      <c r="I1193" s="10"/>
      <c r="J1193" s="10"/>
      <c r="L1193" s="10"/>
      <c r="M1193" s="10"/>
      <c r="N1193" s="23"/>
      <c r="O1193" s="23"/>
      <c r="P1193" s="28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</row>
    <row r="1194" spans="1:49" s="2" customFormat="1" x14ac:dyDescent="0.2">
      <c r="A1194" s="10"/>
      <c r="B1194" s="10"/>
      <c r="C1194" s="13"/>
      <c r="D1194" s="10"/>
      <c r="E1194" s="10"/>
      <c r="F1194" s="10"/>
      <c r="G1194" s="10"/>
      <c r="H1194" s="10"/>
      <c r="I1194" s="10"/>
      <c r="J1194" s="10"/>
      <c r="L1194" s="10"/>
      <c r="M1194" s="10"/>
      <c r="N1194" s="23"/>
      <c r="O1194" s="23"/>
      <c r="P1194" s="28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</row>
    <row r="1195" spans="1:49" s="2" customFormat="1" x14ac:dyDescent="0.2">
      <c r="A1195" s="10"/>
      <c r="B1195" s="10"/>
      <c r="C1195" s="13"/>
      <c r="D1195" s="10"/>
      <c r="E1195" s="10"/>
      <c r="F1195" s="10"/>
      <c r="G1195" s="10"/>
      <c r="H1195" s="10"/>
      <c r="I1195" s="10"/>
      <c r="J1195" s="10"/>
      <c r="L1195" s="10"/>
      <c r="M1195" s="10"/>
      <c r="N1195" s="23"/>
      <c r="O1195" s="23"/>
      <c r="P1195" s="28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</row>
    <row r="1196" spans="1:49" s="2" customFormat="1" x14ac:dyDescent="0.2">
      <c r="A1196" s="10"/>
      <c r="B1196" s="10"/>
      <c r="C1196" s="13"/>
      <c r="D1196" s="10"/>
      <c r="E1196" s="10"/>
      <c r="F1196" s="10"/>
      <c r="G1196" s="10"/>
      <c r="H1196" s="10"/>
      <c r="I1196" s="10"/>
      <c r="J1196" s="10"/>
      <c r="L1196" s="10"/>
      <c r="M1196" s="10"/>
      <c r="N1196" s="23"/>
      <c r="O1196" s="23"/>
      <c r="P1196" s="28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</row>
    <row r="1197" spans="1:49" s="2" customFormat="1" x14ac:dyDescent="0.2">
      <c r="A1197" s="10"/>
      <c r="B1197" s="10"/>
      <c r="C1197" s="13"/>
      <c r="D1197" s="10"/>
      <c r="E1197" s="10"/>
      <c r="F1197" s="10"/>
      <c r="G1197" s="10"/>
      <c r="H1197" s="10"/>
      <c r="I1197" s="10"/>
      <c r="J1197" s="10"/>
      <c r="L1197" s="10"/>
      <c r="M1197" s="10"/>
      <c r="N1197" s="23"/>
      <c r="O1197" s="23"/>
      <c r="P1197" s="28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</row>
    <row r="1198" spans="1:49" s="2" customFormat="1" x14ac:dyDescent="0.2">
      <c r="A1198" s="10"/>
      <c r="B1198" s="10"/>
      <c r="C1198" s="13"/>
      <c r="D1198" s="10"/>
      <c r="E1198" s="10"/>
      <c r="F1198" s="10"/>
      <c r="G1198" s="10"/>
      <c r="H1198" s="10"/>
      <c r="I1198" s="10"/>
      <c r="J1198" s="10"/>
      <c r="L1198" s="10"/>
      <c r="M1198" s="10"/>
      <c r="N1198" s="23"/>
      <c r="O1198" s="23"/>
      <c r="P1198" s="28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</row>
    <row r="1199" spans="1:49" s="2" customFormat="1" x14ac:dyDescent="0.2">
      <c r="A1199" s="10"/>
      <c r="B1199" s="10"/>
      <c r="C1199" s="13"/>
      <c r="D1199" s="10"/>
      <c r="E1199" s="10"/>
      <c r="F1199" s="10"/>
      <c r="G1199" s="10"/>
      <c r="H1199" s="10"/>
      <c r="I1199" s="10"/>
      <c r="J1199" s="10"/>
      <c r="L1199" s="10"/>
      <c r="M1199" s="10"/>
      <c r="N1199" s="23"/>
      <c r="O1199" s="23"/>
      <c r="P1199" s="28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</row>
    <row r="1200" spans="1:49" s="2" customFormat="1" x14ac:dyDescent="0.2">
      <c r="A1200" s="10"/>
      <c r="B1200" s="10"/>
      <c r="C1200" s="13"/>
      <c r="D1200" s="10"/>
      <c r="E1200" s="10"/>
      <c r="F1200" s="10"/>
      <c r="G1200" s="10"/>
      <c r="H1200" s="10"/>
      <c r="I1200" s="10"/>
      <c r="J1200" s="10"/>
      <c r="L1200" s="10"/>
      <c r="M1200" s="10"/>
      <c r="N1200" s="23"/>
      <c r="O1200" s="23"/>
      <c r="P1200" s="28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W1200" s="10"/>
    </row>
    <row r="1201" spans="1:49" s="2" customFormat="1" x14ac:dyDescent="0.2">
      <c r="A1201" s="10"/>
      <c r="B1201" s="10"/>
      <c r="C1201" s="13"/>
      <c r="D1201" s="10"/>
      <c r="E1201" s="10"/>
      <c r="F1201" s="10"/>
      <c r="G1201" s="10"/>
      <c r="H1201" s="10"/>
      <c r="I1201" s="10"/>
      <c r="J1201" s="10"/>
      <c r="L1201" s="10"/>
      <c r="M1201" s="10"/>
      <c r="N1201" s="23"/>
      <c r="O1201" s="23"/>
      <c r="P1201" s="28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</row>
    <row r="1202" spans="1:49" s="2" customFormat="1" x14ac:dyDescent="0.2">
      <c r="A1202" s="10"/>
      <c r="B1202" s="10"/>
      <c r="C1202" s="13"/>
      <c r="D1202" s="10"/>
      <c r="E1202" s="10"/>
      <c r="F1202" s="10"/>
      <c r="G1202" s="10"/>
      <c r="H1202" s="10"/>
      <c r="I1202" s="10"/>
      <c r="J1202" s="10"/>
      <c r="L1202" s="10"/>
      <c r="M1202" s="10"/>
      <c r="N1202" s="23"/>
      <c r="O1202" s="23"/>
      <c r="P1202" s="28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0"/>
    </row>
    <row r="1203" spans="1:49" s="2" customFormat="1" x14ac:dyDescent="0.2">
      <c r="A1203" s="10"/>
      <c r="B1203" s="10"/>
      <c r="C1203" s="13"/>
      <c r="D1203" s="10"/>
      <c r="E1203" s="10"/>
      <c r="F1203" s="10"/>
      <c r="G1203" s="10"/>
      <c r="H1203" s="10"/>
      <c r="I1203" s="10"/>
      <c r="J1203" s="10"/>
      <c r="L1203" s="10"/>
      <c r="M1203" s="10"/>
      <c r="N1203" s="23"/>
      <c r="O1203" s="23"/>
      <c r="P1203" s="28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</row>
    <row r="1204" spans="1:49" s="2" customFormat="1" x14ac:dyDescent="0.2">
      <c r="A1204" s="10"/>
      <c r="B1204" s="10"/>
      <c r="C1204" s="13"/>
      <c r="D1204" s="10"/>
      <c r="E1204" s="10"/>
      <c r="F1204" s="10"/>
      <c r="G1204" s="10"/>
      <c r="H1204" s="10"/>
      <c r="I1204" s="10"/>
      <c r="J1204" s="10"/>
      <c r="L1204" s="10"/>
      <c r="M1204" s="10"/>
      <c r="N1204" s="23"/>
      <c r="O1204" s="23"/>
      <c r="P1204" s="28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D1204" s="10"/>
      <c r="AE1204" s="10"/>
      <c r="AF1204" s="10"/>
      <c r="AG1204" s="10"/>
      <c r="AH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</row>
    <row r="1205" spans="1:49" s="2" customFormat="1" x14ac:dyDescent="0.2">
      <c r="A1205" s="10"/>
      <c r="B1205" s="10"/>
      <c r="C1205" s="13"/>
      <c r="D1205" s="10"/>
      <c r="E1205" s="10"/>
      <c r="F1205" s="10"/>
      <c r="G1205" s="10"/>
      <c r="H1205" s="10"/>
      <c r="I1205" s="10"/>
      <c r="J1205" s="10"/>
      <c r="L1205" s="10"/>
      <c r="M1205" s="10"/>
      <c r="N1205" s="23"/>
      <c r="O1205" s="23"/>
      <c r="P1205" s="28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</row>
    <row r="1206" spans="1:49" s="2" customFormat="1" x14ac:dyDescent="0.2">
      <c r="A1206" s="10"/>
      <c r="B1206" s="10"/>
      <c r="C1206" s="13"/>
      <c r="D1206" s="10"/>
      <c r="E1206" s="10"/>
      <c r="F1206" s="10"/>
      <c r="G1206" s="10"/>
      <c r="H1206" s="10"/>
      <c r="I1206" s="10"/>
      <c r="J1206" s="10"/>
      <c r="L1206" s="10"/>
      <c r="M1206" s="10"/>
      <c r="N1206" s="23"/>
      <c r="O1206" s="23"/>
      <c r="P1206" s="28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</row>
    <row r="1207" spans="1:49" s="2" customFormat="1" x14ac:dyDescent="0.2">
      <c r="A1207" s="10"/>
      <c r="B1207" s="10"/>
      <c r="C1207" s="13"/>
      <c r="D1207" s="10"/>
      <c r="E1207" s="10"/>
      <c r="F1207" s="10"/>
      <c r="G1207" s="10"/>
      <c r="H1207" s="10"/>
      <c r="I1207" s="10"/>
      <c r="J1207" s="10"/>
      <c r="L1207" s="10"/>
      <c r="M1207" s="10"/>
      <c r="N1207" s="23"/>
      <c r="O1207" s="23"/>
      <c r="P1207" s="28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</row>
    <row r="1208" spans="1:49" s="2" customFormat="1" x14ac:dyDescent="0.2">
      <c r="A1208" s="10"/>
      <c r="B1208" s="10"/>
      <c r="C1208" s="13"/>
      <c r="D1208" s="10"/>
      <c r="E1208" s="10"/>
      <c r="F1208" s="10"/>
      <c r="G1208" s="10"/>
      <c r="H1208" s="10"/>
      <c r="I1208" s="10"/>
      <c r="J1208" s="10"/>
      <c r="L1208" s="10"/>
      <c r="M1208" s="10"/>
      <c r="N1208" s="23"/>
      <c r="O1208" s="23"/>
      <c r="P1208" s="28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</row>
    <row r="1209" spans="1:49" s="2" customFormat="1" x14ac:dyDescent="0.2">
      <c r="A1209" s="10"/>
      <c r="B1209" s="10"/>
      <c r="C1209" s="13"/>
      <c r="D1209" s="10"/>
      <c r="E1209" s="10"/>
      <c r="F1209" s="10"/>
      <c r="G1209" s="10"/>
      <c r="H1209" s="10"/>
      <c r="I1209" s="10"/>
      <c r="J1209" s="10"/>
      <c r="L1209" s="10"/>
      <c r="M1209" s="10"/>
      <c r="N1209" s="23"/>
      <c r="O1209" s="23"/>
      <c r="P1209" s="28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</row>
    <row r="1210" spans="1:49" s="2" customFormat="1" x14ac:dyDescent="0.2">
      <c r="A1210" s="10"/>
      <c r="B1210" s="10"/>
      <c r="C1210" s="13"/>
      <c r="D1210" s="10"/>
      <c r="E1210" s="10"/>
      <c r="F1210" s="10"/>
      <c r="G1210" s="10"/>
      <c r="H1210" s="10"/>
      <c r="I1210" s="10"/>
      <c r="J1210" s="10"/>
      <c r="L1210" s="10"/>
      <c r="M1210" s="10"/>
      <c r="N1210" s="23"/>
      <c r="O1210" s="23"/>
      <c r="P1210" s="28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</row>
    <row r="1211" spans="1:49" s="2" customFormat="1" x14ac:dyDescent="0.2">
      <c r="A1211" s="10"/>
      <c r="B1211" s="10"/>
      <c r="C1211" s="13"/>
      <c r="D1211" s="10"/>
      <c r="E1211" s="10"/>
      <c r="F1211" s="10"/>
      <c r="G1211" s="10"/>
      <c r="H1211" s="10"/>
      <c r="I1211" s="10"/>
      <c r="J1211" s="10"/>
      <c r="L1211" s="10"/>
      <c r="M1211" s="10"/>
      <c r="N1211" s="23"/>
      <c r="O1211" s="23"/>
      <c r="P1211" s="28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</row>
    <row r="1212" spans="1:49" s="2" customFormat="1" x14ac:dyDescent="0.2">
      <c r="A1212" s="10"/>
      <c r="B1212" s="10"/>
      <c r="C1212" s="13"/>
      <c r="D1212" s="10"/>
      <c r="E1212" s="10"/>
      <c r="F1212" s="10"/>
      <c r="G1212" s="10"/>
      <c r="H1212" s="10"/>
      <c r="I1212" s="10"/>
      <c r="J1212" s="10"/>
      <c r="L1212" s="10"/>
      <c r="M1212" s="10"/>
      <c r="N1212" s="23"/>
      <c r="O1212" s="23"/>
      <c r="P1212" s="28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W1212" s="10"/>
    </row>
    <row r="1213" spans="1:49" s="2" customFormat="1" x14ac:dyDescent="0.2">
      <c r="A1213" s="10"/>
      <c r="B1213" s="10"/>
      <c r="C1213" s="13"/>
      <c r="D1213" s="10"/>
      <c r="E1213" s="10"/>
      <c r="F1213" s="10"/>
      <c r="G1213" s="10"/>
      <c r="H1213" s="10"/>
      <c r="I1213" s="10"/>
      <c r="J1213" s="10"/>
      <c r="L1213" s="10"/>
      <c r="M1213" s="10"/>
      <c r="N1213" s="23"/>
      <c r="O1213" s="23"/>
      <c r="P1213" s="28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</row>
    <row r="1214" spans="1:49" s="2" customFormat="1" x14ac:dyDescent="0.2">
      <c r="A1214" s="10"/>
      <c r="B1214" s="10"/>
      <c r="C1214" s="13"/>
      <c r="D1214" s="10"/>
      <c r="E1214" s="10"/>
      <c r="F1214" s="10"/>
      <c r="G1214" s="10"/>
      <c r="H1214" s="10"/>
      <c r="I1214" s="10"/>
      <c r="J1214" s="10"/>
      <c r="L1214" s="10"/>
      <c r="M1214" s="10"/>
      <c r="N1214" s="23"/>
      <c r="O1214" s="23"/>
      <c r="P1214" s="28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0"/>
    </row>
    <row r="1215" spans="1:49" s="2" customFormat="1" x14ac:dyDescent="0.2">
      <c r="A1215" s="10"/>
      <c r="B1215" s="10"/>
      <c r="C1215" s="13"/>
      <c r="D1215" s="10"/>
      <c r="E1215" s="10"/>
      <c r="F1215" s="10"/>
      <c r="G1215" s="10"/>
      <c r="H1215" s="10"/>
      <c r="I1215" s="10"/>
      <c r="J1215" s="10"/>
      <c r="L1215" s="10"/>
      <c r="M1215" s="10"/>
      <c r="N1215" s="23"/>
      <c r="O1215" s="23"/>
      <c r="P1215" s="28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</row>
    <row r="1216" spans="1:49" s="2" customFormat="1" x14ac:dyDescent="0.2">
      <c r="A1216" s="10"/>
      <c r="B1216" s="10"/>
      <c r="C1216" s="13"/>
      <c r="D1216" s="10"/>
      <c r="E1216" s="10"/>
      <c r="F1216" s="10"/>
      <c r="G1216" s="10"/>
      <c r="H1216" s="10"/>
      <c r="I1216" s="10"/>
      <c r="J1216" s="10"/>
      <c r="L1216" s="10"/>
      <c r="M1216" s="10"/>
      <c r="N1216" s="23"/>
      <c r="O1216" s="23"/>
      <c r="P1216" s="28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</row>
    <row r="1217" spans="1:49" s="2" customFormat="1" x14ac:dyDescent="0.2">
      <c r="A1217" s="10"/>
      <c r="B1217" s="10"/>
      <c r="C1217" s="13"/>
      <c r="D1217" s="10"/>
      <c r="E1217" s="10"/>
      <c r="F1217" s="10"/>
      <c r="G1217" s="10"/>
      <c r="H1217" s="10"/>
      <c r="I1217" s="10"/>
      <c r="J1217" s="10"/>
      <c r="L1217" s="10"/>
      <c r="M1217" s="10"/>
      <c r="N1217" s="23"/>
      <c r="O1217" s="23"/>
      <c r="P1217" s="28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</row>
    <row r="1218" spans="1:49" s="2" customFormat="1" x14ac:dyDescent="0.2">
      <c r="A1218" s="10"/>
      <c r="B1218" s="10"/>
      <c r="C1218" s="13"/>
      <c r="D1218" s="10"/>
      <c r="E1218" s="10"/>
      <c r="F1218" s="10"/>
      <c r="G1218" s="10"/>
      <c r="H1218" s="10"/>
      <c r="I1218" s="10"/>
      <c r="J1218" s="10"/>
      <c r="L1218" s="10"/>
      <c r="M1218" s="10"/>
      <c r="N1218" s="23"/>
      <c r="O1218" s="23"/>
      <c r="P1218" s="28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</row>
    <row r="1219" spans="1:49" s="2" customFormat="1" x14ac:dyDescent="0.2">
      <c r="A1219" s="10"/>
      <c r="B1219" s="10"/>
      <c r="C1219" s="13"/>
      <c r="D1219" s="10"/>
      <c r="E1219" s="10"/>
      <c r="F1219" s="10"/>
      <c r="G1219" s="10"/>
      <c r="H1219" s="10"/>
      <c r="I1219" s="10"/>
      <c r="J1219" s="10"/>
      <c r="L1219" s="10"/>
      <c r="M1219" s="10"/>
      <c r="N1219" s="23"/>
      <c r="O1219" s="23"/>
      <c r="P1219" s="28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</row>
    <row r="1220" spans="1:49" s="2" customFormat="1" x14ac:dyDescent="0.2">
      <c r="A1220" s="10"/>
      <c r="B1220" s="10"/>
      <c r="C1220" s="13"/>
      <c r="D1220" s="10"/>
      <c r="E1220" s="10"/>
      <c r="F1220" s="10"/>
      <c r="G1220" s="10"/>
      <c r="H1220" s="10"/>
      <c r="I1220" s="10"/>
      <c r="J1220" s="10"/>
      <c r="L1220" s="10"/>
      <c r="M1220" s="10"/>
      <c r="N1220" s="23"/>
      <c r="O1220" s="23"/>
      <c r="P1220" s="28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</row>
    <row r="1221" spans="1:49" s="2" customFormat="1" x14ac:dyDescent="0.2">
      <c r="A1221" s="10"/>
      <c r="B1221" s="10"/>
      <c r="C1221" s="13"/>
      <c r="D1221" s="10"/>
      <c r="E1221" s="10"/>
      <c r="F1221" s="10"/>
      <c r="G1221" s="10"/>
      <c r="H1221" s="10"/>
      <c r="I1221" s="10"/>
      <c r="J1221" s="10"/>
      <c r="L1221" s="10"/>
      <c r="M1221" s="10"/>
      <c r="N1221" s="23"/>
      <c r="O1221" s="23"/>
      <c r="P1221" s="28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</row>
    <row r="1222" spans="1:49" s="2" customFormat="1" x14ac:dyDescent="0.2">
      <c r="A1222" s="10"/>
      <c r="B1222" s="10"/>
      <c r="C1222" s="13"/>
      <c r="D1222" s="10"/>
      <c r="E1222" s="10"/>
      <c r="F1222" s="10"/>
      <c r="G1222" s="10"/>
      <c r="H1222" s="10"/>
      <c r="I1222" s="10"/>
      <c r="J1222" s="10"/>
      <c r="L1222" s="10"/>
      <c r="M1222" s="10"/>
      <c r="N1222" s="23"/>
      <c r="O1222" s="23"/>
      <c r="P1222" s="28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</row>
    <row r="1223" spans="1:49" s="2" customFormat="1" x14ac:dyDescent="0.2">
      <c r="A1223" s="10"/>
      <c r="B1223" s="10"/>
      <c r="C1223" s="13"/>
      <c r="D1223" s="10"/>
      <c r="E1223" s="10"/>
      <c r="F1223" s="10"/>
      <c r="G1223" s="10"/>
      <c r="H1223" s="10"/>
      <c r="I1223" s="10"/>
      <c r="J1223" s="10"/>
      <c r="L1223" s="10"/>
      <c r="M1223" s="10"/>
      <c r="N1223" s="23"/>
      <c r="O1223" s="23"/>
      <c r="P1223" s="28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</row>
    <row r="1224" spans="1:49" s="2" customFormat="1" x14ac:dyDescent="0.2">
      <c r="A1224" s="10"/>
      <c r="B1224" s="10"/>
      <c r="C1224" s="13"/>
      <c r="D1224" s="10"/>
      <c r="E1224" s="10"/>
      <c r="F1224" s="10"/>
      <c r="G1224" s="10"/>
      <c r="H1224" s="10"/>
      <c r="I1224" s="10"/>
      <c r="J1224" s="10"/>
      <c r="L1224" s="10"/>
      <c r="M1224" s="10"/>
      <c r="N1224" s="23"/>
      <c r="O1224" s="23"/>
      <c r="P1224" s="28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0"/>
    </row>
    <row r="1225" spans="1:49" s="2" customFormat="1" x14ac:dyDescent="0.2">
      <c r="A1225" s="10"/>
      <c r="B1225" s="10"/>
      <c r="C1225" s="13"/>
      <c r="D1225" s="10"/>
      <c r="E1225" s="10"/>
      <c r="F1225" s="10"/>
      <c r="G1225" s="10"/>
      <c r="H1225" s="10"/>
      <c r="I1225" s="10"/>
      <c r="J1225" s="10"/>
      <c r="L1225" s="10"/>
      <c r="M1225" s="10"/>
      <c r="N1225" s="23"/>
      <c r="O1225" s="23"/>
      <c r="P1225" s="28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</row>
    <row r="1226" spans="1:49" s="2" customFormat="1" x14ac:dyDescent="0.2">
      <c r="A1226" s="10"/>
      <c r="B1226" s="10"/>
      <c r="C1226" s="13"/>
      <c r="D1226" s="10"/>
      <c r="E1226" s="10"/>
      <c r="F1226" s="10"/>
      <c r="G1226" s="10"/>
      <c r="H1226" s="10"/>
      <c r="I1226" s="10"/>
      <c r="J1226" s="10"/>
      <c r="L1226" s="10"/>
      <c r="M1226" s="10"/>
      <c r="N1226" s="23"/>
      <c r="O1226" s="23"/>
      <c r="P1226" s="28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0"/>
    </row>
    <row r="1227" spans="1:49" s="2" customFormat="1" x14ac:dyDescent="0.2">
      <c r="A1227" s="10"/>
      <c r="B1227" s="10"/>
      <c r="C1227" s="13"/>
      <c r="D1227" s="10"/>
      <c r="E1227" s="10"/>
      <c r="F1227" s="10"/>
      <c r="G1227" s="10"/>
      <c r="H1227" s="10"/>
      <c r="I1227" s="10"/>
      <c r="J1227" s="10"/>
      <c r="L1227" s="10"/>
      <c r="M1227" s="10"/>
      <c r="N1227" s="23"/>
      <c r="O1227" s="23"/>
      <c r="P1227" s="28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</row>
    <row r="1228" spans="1:49" s="2" customFormat="1" x14ac:dyDescent="0.2">
      <c r="A1228" s="10"/>
      <c r="B1228" s="10"/>
      <c r="C1228" s="13"/>
      <c r="D1228" s="10"/>
      <c r="E1228" s="10"/>
      <c r="F1228" s="10"/>
      <c r="G1228" s="10"/>
      <c r="H1228" s="10"/>
      <c r="I1228" s="10"/>
      <c r="J1228" s="10"/>
      <c r="L1228" s="10"/>
      <c r="M1228" s="10"/>
      <c r="N1228" s="23"/>
      <c r="O1228" s="23"/>
      <c r="P1228" s="28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  <c r="AT1228" s="10"/>
      <c r="AU1228" s="10"/>
      <c r="AV1228" s="10"/>
      <c r="AW1228" s="10"/>
    </row>
    <row r="1229" spans="1:49" s="2" customFormat="1" x14ac:dyDescent="0.2">
      <c r="A1229" s="10"/>
      <c r="B1229" s="10"/>
      <c r="C1229" s="13"/>
      <c r="D1229" s="10"/>
      <c r="E1229" s="10"/>
      <c r="F1229" s="10"/>
      <c r="G1229" s="10"/>
      <c r="H1229" s="10"/>
      <c r="I1229" s="10"/>
      <c r="J1229" s="10"/>
      <c r="L1229" s="10"/>
      <c r="M1229" s="10"/>
      <c r="N1229" s="23"/>
      <c r="O1229" s="23"/>
      <c r="P1229" s="28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0"/>
    </row>
    <row r="1230" spans="1:49" s="2" customFormat="1" x14ac:dyDescent="0.2">
      <c r="A1230" s="10"/>
      <c r="B1230" s="10"/>
      <c r="C1230" s="13"/>
      <c r="D1230" s="10"/>
      <c r="E1230" s="10"/>
      <c r="F1230" s="10"/>
      <c r="G1230" s="10"/>
      <c r="H1230" s="10"/>
      <c r="I1230" s="10"/>
      <c r="J1230" s="10"/>
      <c r="L1230" s="10"/>
      <c r="M1230" s="10"/>
      <c r="N1230" s="23"/>
      <c r="O1230" s="23"/>
      <c r="P1230" s="28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  <c r="AT1230" s="10"/>
      <c r="AU1230" s="10"/>
      <c r="AV1230" s="10"/>
      <c r="AW1230" s="10"/>
    </row>
    <row r="1231" spans="1:49" s="2" customFormat="1" x14ac:dyDescent="0.2">
      <c r="A1231" s="10"/>
      <c r="B1231" s="10"/>
      <c r="C1231" s="13"/>
      <c r="D1231" s="10"/>
      <c r="E1231" s="10"/>
      <c r="F1231" s="10"/>
      <c r="G1231" s="10"/>
      <c r="H1231" s="10"/>
      <c r="I1231" s="10"/>
      <c r="J1231" s="10"/>
      <c r="L1231" s="10"/>
      <c r="M1231" s="10"/>
      <c r="N1231" s="23"/>
      <c r="O1231" s="23"/>
      <c r="P1231" s="28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0"/>
    </row>
    <row r="1232" spans="1:49" s="2" customFormat="1" x14ac:dyDescent="0.2">
      <c r="A1232" s="10"/>
      <c r="B1232" s="10"/>
      <c r="C1232" s="13"/>
      <c r="D1232" s="10"/>
      <c r="E1232" s="10"/>
      <c r="F1232" s="10"/>
      <c r="G1232" s="10"/>
      <c r="H1232" s="10"/>
      <c r="I1232" s="10"/>
      <c r="J1232" s="10"/>
      <c r="L1232" s="10"/>
      <c r="M1232" s="10"/>
      <c r="N1232" s="23"/>
      <c r="O1232" s="23"/>
      <c r="P1232" s="28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0"/>
    </row>
    <row r="1233" spans="1:49" s="2" customFormat="1" x14ac:dyDescent="0.2">
      <c r="A1233" s="10"/>
      <c r="B1233" s="10"/>
      <c r="C1233" s="13"/>
      <c r="D1233" s="10"/>
      <c r="E1233" s="10"/>
      <c r="F1233" s="10"/>
      <c r="G1233" s="10"/>
      <c r="H1233" s="10"/>
      <c r="I1233" s="10"/>
      <c r="J1233" s="10"/>
      <c r="L1233" s="10"/>
      <c r="M1233" s="10"/>
      <c r="N1233" s="23"/>
      <c r="O1233" s="23"/>
      <c r="P1233" s="28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W1233" s="10"/>
    </row>
    <row r="1234" spans="1:49" s="2" customFormat="1" x14ac:dyDescent="0.2">
      <c r="A1234" s="10"/>
      <c r="B1234" s="10"/>
      <c r="C1234" s="13"/>
      <c r="D1234" s="10"/>
      <c r="E1234" s="10"/>
      <c r="F1234" s="10"/>
      <c r="G1234" s="10"/>
      <c r="H1234" s="10"/>
      <c r="I1234" s="10"/>
      <c r="J1234" s="10"/>
      <c r="L1234" s="10"/>
      <c r="M1234" s="10"/>
      <c r="N1234" s="23"/>
      <c r="O1234" s="23"/>
      <c r="P1234" s="28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  <c r="AT1234" s="10"/>
      <c r="AU1234" s="10"/>
      <c r="AV1234" s="10"/>
      <c r="AW1234" s="10"/>
    </row>
    <row r="1235" spans="1:49" s="2" customFormat="1" x14ac:dyDescent="0.2">
      <c r="A1235" s="10"/>
      <c r="B1235" s="10"/>
      <c r="C1235" s="13"/>
      <c r="D1235" s="10"/>
      <c r="E1235" s="10"/>
      <c r="F1235" s="10"/>
      <c r="G1235" s="10"/>
      <c r="H1235" s="10"/>
      <c r="I1235" s="10"/>
      <c r="J1235" s="10"/>
      <c r="L1235" s="10"/>
      <c r="M1235" s="10"/>
      <c r="N1235" s="23"/>
      <c r="O1235" s="23"/>
      <c r="P1235" s="28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  <c r="AT1235" s="10"/>
      <c r="AU1235" s="10"/>
      <c r="AV1235" s="10"/>
      <c r="AW1235" s="10"/>
    </row>
    <row r="1236" spans="1:49" s="2" customFormat="1" x14ac:dyDescent="0.2">
      <c r="A1236" s="10"/>
      <c r="B1236" s="10"/>
      <c r="C1236" s="13"/>
      <c r="D1236" s="10"/>
      <c r="E1236" s="10"/>
      <c r="F1236" s="10"/>
      <c r="G1236" s="10"/>
      <c r="H1236" s="10"/>
      <c r="I1236" s="10"/>
      <c r="J1236" s="10"/>
      <c r="L1236" s="10"/>
      <c r="M1236" s="10"/>
      <c r="N1236" s="23"/>
      <c r="O1236" s="23"/>
      <c r="P1236" s="28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  <c r="AT1236" s="10"/>
      <c r="AU1236" s="10"/>
      <c r="AV1236" s="10"/>
      <c r="AW1236" s="10"/>
    </row>
    <row r="1237" spans="1:49" s="2" customFormat="1" x14ac:dyDescent="0.2">
      <c r="A1237" s="10"/>
      <c r="B1237" s="10"/>
      <c r="C1237" s="13"/>
      <c r="D1237" s="10"/>
      <c r="E1237" s="10"/>
      <c r="F1237" s="10"/>
      <c r="G1237" s="10"/>
      <c r="H1237" s="10"/>
      <c r="I1237" s="10"/>
      <c r="J1237" s="10"/>
      <c r="L1237" s="10"/>
      <c r="M1237" s="10"/>
      <c r="N1237" s="23"/>
      <c r="O1237" s="23"/>
      <c r="P1237" s="28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  <c r="AT1237" s="10"/>
      <c r="AU1237" s="10"/>
      <c r="AV1237" s="10"/>
      <c r="AW1237" s="10"/>
    </row>
    <row r="1238" spans="1:49" s="2" customFormat="1" x14ac:dyDescent="0.2">
      <c r="A1238" s="10"/>
      <c r="B1238" s="10"/>
      <c r="C1238" s="13"/>
      <c r="D1238" s="10"/>
      <c r="E1238" s="10"/>
      <c r="F1238" s="10"/>
      <c r="G1238" s="10"/>
      <c r="H1238" s="10"/>
      <c r="I1238" s="10"/>
      <c r="J1238" s="10"/>
      <c r="L1238" s="10"/>
      <c r="M1238" s="10"/>
      <c r="N1238" s="23"/>
      <c r="O1238" s="23"/>
      <c r="P1238" s="28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  <c r="AT1238" s="10"/>
      <c r="AU1238" s="10"/>
      <c r="AV1238" s="10"/>
      <c r="AW1238" s="10"/>
    </row>
    <row r="1239" spans="1:49" s="2" customFormat="1" x14ac:dyDescent="0.2">
      <c r="A1239" s="10"/>
      <c r="B1239" s="10"/>
      <c r="C1239" s="13"/>
      <c r="D1239" s="10"/>
      <c r="E1239" s="10"/>
      <c r="F1239" s="10"/>
      <c r="G1239" s="10"/>
      <c r="H1239" s="10"/>
      <c r="I1239" s="10"/>
      <c r="J1239" s="10"/>
      <c r="L1239" s="10"/>
      <c r="M1239" s="10"/>
      <c r="N1239" s="23"/>
      <c r="O1239" s="23"/>
      <c r="P1239" s="28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  <c r="AT1239" s="10"/>
      <c r="AU1239" s="10"/>
      <c r="AV1239" s="10"/>
      <c r="AW1239" s="10"/>
    </row>
    <row r="1240" spans="1:49" s="2" customFormat="1" x14ac:dyDescent="0.2">
      <c r="A1240" s="10"/>
      <c r="B1240" s="10"/>
      <c r="C1240" s="13"/>
      <c r="D1240" s="10"/>
      <c r="E1240" s="10"/>
      <c r="F1240" s="10"/>
      <c r="G1240" s="10"/>
      <c r="H1240" s="10"/>
      <c r="I1240" s="10"/>
      <c r="J1240" s="10"/>
      <c r="L1240" s="10"/>
      <c r="M1240" s="10"/>
      <c r="N1240" s="23"/>
      <c r="O1240" s="23"/>
      <c r="P1240" s="28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/>
      <c r="AT1240" s="10"/>
      <c r="AU1240" s="10"/>
      <c r="AV1240" s="10"/>
      <c r="AW1240" s="10"/>
    </row>
    <row r="1241" spans="1:49" s="2" customFormat="1" x14ac:dyDescent="0.2">
      <c r="A1241" s="10"/>
      <c r="B1241" s="10"/>
      <c r="C1241" s="13"/>
      <c r="D1241" s="10"/>
      <c r="E1241" s="10"/>
      <c r="F1241" s="10"/>
      <c r="G1241" s="10"/>
      <c r="H1241" s="10"/>
      <c r="I1241" s="10"/>
      <c r="J1241" s="10"/>
      <c r="L1241" s="10"/>
      <c r="M1241" s="10"/>
      <c r="N1241" s="23"/>
      <c r="O1241" s="23"/>
      <c r="P1241" s="28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0"/>
    </row>
    <row r="1242" spans="1:49" s="2" customFormat="1" x14ac:dyDescent="0.2">
      <c r="A1242" s="10"/>
      <c r="B1242" s="10"/>
      <c r="C1242" s="13"/>
      <c r="D1242" s="10"/>
      <c r="E1242" s="10"/>
      <c r="F1242" s="10"/>
      <c r="G1242" s="10"/>
      <c r="H1242" s="10"/>
      <c r="I1242" s="10"/>
      <c r="J1242" s="10"/>
      <c r="L1242" s="10"/>
      <c r="M1242" s="10"/>
      <c r="N1242" s="23"/>
      <c r="O1242" s="23"/>
      <c r="P1242" s="28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  <c r="AT1242" s="10"/>
      <c r="AU1242" s="10"/>
      <c r="AV1242" s="10"/>
      <c r="AW1242" s="10"/>
    </row>
    <row r="1243" spans="1:49" s="2" customFormat="1" x14ac:dyDescent="0.2">
      <c r="A1243" s="10"/>
      <c r="B1243" s="10"/>
      <c r="C1243" s="13"/>
      <c r="D1243" s="10"/>
      <c r="E1243" s="10"/>
      <c r="F1243" s="10"/>
      <c r="G1243" s="10"/>
      <c r="H1243" s="10"/>
      <c r="I1243" s="10"/>
      <c r="J1243" s="10"/>
      <c r="L1243" s="10"/>
      <c r="M1243" s="10"/>
      <c r="N1243" s="23"/>
      <c r="O1243" s="23"/>
      <c r="P1243" s="28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</row>
    <row r="1244" spans="1:49" s="2" customFormat="1" x14ac:dyDescent="0.2">
      <c r="A1244" s="10"/>
      <c r="B1244" s="10"/>
      <c r="C1244" s="13"/>
      <c r="D1244" s="10"/>
      <c r="E1244" s="10"/>
      <c r="F1244" s="10"/>
      <c r="G1244" s="10"/>
      <c r="H1244" s="10"/>
      <c r="I1244" s="10"/>
      <c r="J1244" s="10"/>
      <c r="L1244" s="10"/>
      <c r="M1244" s="10"/>
      <c r="N1244" s="23"/>
      <c r="O1244" s="23"/>
      <c r="P1244" s="28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  <c r="AT1244" s="10"/>
      <c r="AU1244" s="10"/>
      <c r="AV1244" s="10"/>
      <c r="AW1244" s="10"/>
    </row>
    <row r="1245" spans="1:49" s="2" customFormat="1" x14ac:dyDescent="0.2">
      <c r="A1245" s="10"/>
      <c r="B1245" s="10"/>
      <c r="C1245" s="13"/>
      <c r="D1245" s="10"/>
      <c r="E1245" s="10"/>
      <c r="F1245" s="10"/>
      <c r="G1245" s="10"/>
      <c r="H1245" s="10"/>
      <c r="I1245" s="10"/>
      <c r="J1245" s="10"/>
      <c r="L1245" s="10"/>
      <c r="M1245" s="10"/>
      <c r="N1245" s="23"/>
      <c r="O1245" s="23"/>
      <c r="P1245" s="28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  <c r="AT1245" s="10"/>
      <c r="AU1245" s="10"/>
      <c r="AV1245" s="10"/>
      <c r="AW1245" s="10"/>
    </row>
    <row r="1246" spans="1:49" s="2" customFormat="1" x14ac:dyDescent="0.2">
      <c r="A1246" s="10"/>
      <c r="B1246" s="10"/>
      <c r="C1246" s="13"/>
      <c r="D1246" s="10"/>
      <c r="E1246" s="10"/>
      <c r="F1246" s="10"/>
      <c r="G1246" s="10"/>
      <c r="H1246" s="10"/>
      <c r="I1246" s="10"/>
      <c r="J1246" s="10"/>
      <c r="L1246" s="10"/>
      <c r="M1246" s="10"/>
      <c r="N1246" s="23"/>
      <c r="O1246" s="23"/>
      <c r="P1246" s="28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/>
      <c r="AT1246" s="10"/>
      <c r="AU1246" s="10"/>
      <c r="AV1246" s="10"/>
      <c r="AW1246" s="10"/>
    </row>
    <row r="1247" spans="1:49" s="2" customFormat="1" x14ac:dyDescent="0.2">
      <c r="A1247" s="10"/>
      <c r="B1247" s="10"/>
      <c r="C1247" s="13"/>
      <c r="D1247" s="10"/>
      <c r="E1247" s="10"/>
      <c r="F1247" s="10"/>
      <c r="G1247" s="10"/>
      <c r="H1247" s="10"/>
      <c r="I1247" s="10"/>
      <c r="J1247" s="10"/>
      <c r="L1247" s="10"/>
      <c r="M1247" s="10"/>
      <c r="N1247" s="23"/>
      <c r="O1247" s="23"/>
      <c r="P1247" s="28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  <c r="AT1247" s="10"/>
      <c r="AU1247" s="10"/>
      <c r="AV1247" s="10"/>
      <c r="AW1247" s="10"/>
    </row>
    <row r="1248" spans="1:49" s="2" customFormat="1" x14ac:dyDescent="0.2">
      <c r="A1248" s="10"/>
      <c r="B1248" s="10"/>
      <c r="C1248" s="13"/>
      <c r="D1248" s="10"/>
      <c r="E1248" s="10"/>
      <c r="F1248" s="10"/>
      <c r="G1248" s="10"/>
      <c r="H1248" s="10"/>
      <c r="I1248" s="10"/>
      <c r="J1248" s="10"/>
      <c r="L1248" s="10"/>
      <c r="M1248" s="10"/>
      <c r="N1248" s="23"/>
      <c r="O1248" s="23"/>
      <c r="P1248" s="28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  <c r="AT1248" s="10"/>
      <c r="AU1248" s="10"/>
      <c r="AV1248" s="10"/>
      <c r="AW1248" s="10"/>
    </row>
    <row r="1249" spans="1:49" s="2" customFormat="1" x14ac:dyDescent="0.2">
      <c r="A1249" s="10"/>
      <c r="B1249" s="10"/>
      <c r="C1249" s="13"/>
      <c r="D1249" s="10"/>
      <c r="E1249" s="10"/>
      <c r="F1249" s="10"/>
      <c r="G1249" s="10"/>
      <c r="H1249" s="10"/>
      <c r="I1249" s="10"/>
      <c r="J1249" s="10"/>
      <c r="L1249" s="10"/>
      <c r="M1249" s="10"/>
      <c r="N1249" s="23"/>
      <c r="O1249" s="23"/>
      <c r="P1249" s="28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  <c r="AT1249" s="10"/>
      <c r="AU1249" s="10"/>
      <c r="AV1249" s="10"/>
      <c r="AW1249" s="10"/>
    </row>
    <row r="1250" spans="1:49" s="2" customFormat="1" x14ac:dyDescent="0.2">
      <c r="A1250" s="10"/>
      <c r="B1250" s="10"/>
      <c r="C1250" s="13"/>
      <c r="D1250" s="10"/>
      <c r="E1250" s="10"/>
      <c r="F1250" s="10"/>
      <c r="G1250" s="10"/>
      <c r="H1250" s="10"/>
      <c r="I1250" s="10"/>
      <c r="J1250" s="10"/>
      <c r="L1250" s="10"/>
      <c r="M1250" s="10"/>
      <c r="N1250" s="23"/>
      <c r="O1250" s="23"/>
      <c r="P1250" s="28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  <c r="AT1250" s="10"/>
      <c r="AU1250" s="10"/>
      <c r="AV1250" s="10"/>
      <c r="AW1250" s="10"/>
    </row>
    <row r="1251" spans="1:49" s="2" customFormat="1" x14ac:dyDescent="0.2">
      <c r="A1251" s="10"/>
      <c r="B1251" s="10"/>
      <c r="C1251" s="13"/>
      <c r="D1251" s="10"/>
      <c r="E1251" s="10"/>
      <c r="F1251" s="10"/>
      <c r="G1251" s="10"/>
      <c r="H1251" s="10"/>
      <c r="I1251" s="10"/>
      <c r="J1251" s="10"/>
      <c r="L1251" s="10"/>
      <c r="M1251" s="10"/>
      <c r="N1251" s="23"/>
      <c r="O1251" s="23"/>
      <c r="P1251" s="28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  <c r="AT1251" s="10"/>
      <c r="AU1251" s="10"/>
      <c r="AV1251" s="10"/>
      <c r="AW1251" s="10"/>
    </row>
    <row r="1252" spans="1:49" s="2" customFormat="1" x14ac:dyDescent="0.2">
      <c r="A1252" s="10"/>
      <c r="B1252" s="10"/>
      <c r="C1252" s="13"/>
      <c r="D1252" s="10"/>
      <c r="E1252" s="10"/>
      <c r="F1252" s="10"/>
      <c r="G1252" s="10"/>
      <c r="H1252" s="10"/>
      <c r="I1252" s="10"/>
      <c r="J1252" s="10"/>
      <c r="L1252" s="10"/>
      <c r="M1252" s="10"/>
      <c r="N1252" s="23"/>
      <c r="O1252" s="23"/>
      <c r="P1252" s="28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  <c r="AT1252" s="10"/>
      <c r="AU1252" s="10"/>
      <c r="AV1252" s="10"/>
      <c r="AW1252" s="10"/>
    </row>
    <row r="1253" spans="1:49" s="2" customFormat="1" x14ac:dyDescent="0.2">
      <c r="A1253" s="10"/>
      <c r="B1253" s="10"/>
      <c r="C1253" s="13"/>
      <c r="D1253" s="10"/>
      <c r="E1253" s="10"/>
      <c r="F1253" s="10"/>
      <c r="G1253" s="10"/>
      <c r="H1253" s="10"/>
      <c r="I1253" s="10"/>
      <c r="J1253" s="10"/>
      <c r="L1253" s="10"/>
      <c r="M1253" s="10"/>
      <c r="N1253" s="23"/>
      <c r="O1253" s="23"/>
      <c r="P1253" s="28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0"/>
    </row>
    <row r="1254" spans="1:49" s="2" customFormat="1" x14ac:dyDescent="0.2">
      <c r="A1254" s="10"/>
      <c r="B1254" s="10"/>
      <c r="C1254" s="13"/>
      <c r="D1254" s="10"/>
      <c r="E1254" s="10"/>
      <c r="F1254" s="10"/>
      <c r="G1254" s="10"/>
      <c r="H1254" s="10"/>
      <c r="I1254" s="10"/>
      <c r="J1254" s="10"/>
      <c r="L1254" s="10"/>
      <c r="M1254" s="10"/>
      <c r="N1254" s="23"/>
      <c r="O1254" s="23"/>
      <c r="P1254" s="28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0"/>
    </row>
    <row r="1255" spans="1:49" s="2" customFormat="1" x14ac:dyDescent="0.2">
      <c r="A1255" s="10"/>
      <c r="B1255" s="10"/>
      <c r="C1255" s="13"/>
      <c r="D1255" s="10"/>
      <c r="E1255" s="10"/>
      <c r="F1255" s="10"/>
      <c r="G1255" s="10"/>
      <c r="H1255" s="10"/>
      <c r="I1255" s="10"/>
      <c r="J1255" s="10"/>
      <c r="L1255" s="10"/>
      <c r="M1255" s="10"/>
      <c r="N1255" s="23"/>
      <c r="O1255" s="23"/>
      <c r="P1255" s="28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0"/>
    </row>
    <row r="1256" spans="1:49" s="2" customFormat="1" x14ac:dyDescent="0.2">
      <c r="A1256" s="10"/>
      <c r="B1256" s="10"/>
      <c r="C1256" s="13"/>
      <c r="D1256" s="10"/>
      <c r="E1256" s="10"/>
      <c r="F1256" s="10"/>
      <c r="G1256" s="10"/>
      <c r="H1256" s="10"/>
      <c r="I1256" s="10"/>
      <c r="J1256" s="10"/>
      <c r="L1256" s="10"/>
      <c r="M1256" s="10"/>
      <c r="N1256" s="23"/>
      <c r="O1256" s="23"/>
      <c r="P1256" s="28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  <c r="AT1256" s="10"/>
      <c r="AU1256" s="10"/>
      <c r="AV1256" s="10"/>
      <c r="AW1256" s="10"/>
    </row>
    <row r="1257" spans="1:49" s="2" customFormat="1" x14ac:dyDescent="0.2">
      <c r="A1257" s="10"/>
      <c r="B1257" s="10"/>
      <c r="C1257" s="13"/>
      <c r="D1257" s="10"/>
      <c r="E1257" s="10"/>
      <c r="F1257" s="10"/>
      <c r="G1257" s="10"/>
      <c r="H1257" s="10"/>
      <c r="I1257" s="10"/>
      <c r="J1257" s="10"/>
      <c r="L1257" s="10"/>
      <c r="M1257" s="10"/>
      <c r="N1257" s="23"/>
      <c r="O1257" s="23"/>
      <c r="P1257" s="28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  <c r="AT1257" s="10"/>
      <c r="AU1257" s="10"/>
      <c r="AV1257" s="10"/>
      <c r="AW1257" s="10"/>
    </row>
    <row r="1258" spans="1:49" s="2" customFormat="1" x14ac:dyDescent="0.2">
      <c r="A1258" s="10"/>
      <c r="B1258" s="10"/>
      <c r="C1258" s="13"/>
      <c r="D1258" s="10"/>
      <c r="E1258" s="10"/>
      <c r="F1258" s="10"/>
      <c r="G1258" s="10"/>
      <c r="H1258" s="10"/>
      <c r="I1258" s="10"/>
      <c r="J1258" s="10"/>
      <c r="L1258" s="10"/>
      <c r="M1258" s="10"/>
      <c r="N1258" s="23"/>
      <c r="O1258" s="23"/>
      <c r="P1258" s="28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D1258" s="10"/>
      <c r="AE1258" s="10"/>
      <c r="AF1258" s="10"/>
      <c r="AG1258" s="10"/>
      <c r="AH1258" s="10"/>
      <c r="AI1258" s="10"/>
      <c r="AJ1258" s="10"/>
      <c r="AK1258" s="10"/>
      <c r="AL1258" s="10"/>
      <c r="AM1258" s="10"/>
      <c r="AN1258" s="10"/>
      <c r="AO1258" s="10"/>
      <c r="AP1258" s="10"/>
      <c r="AQ1258" s="10"/>
      <c r="AR1258" s="10"/>
      <c r="AS1258" s="10"/>
      <c r="AT1258" s="10"/>
      <c r="AU1258" s="10"/>
      <c r="AV1258" s="10"/>
      <c r="AW1258" s="10"/>
    </row>
    <row r="1259" spans="1:49" s="2" customFormat="1" x14ac:dyDescent="0.2">
      <c r="A1259" s="10"/>
      <c r="B1259" s="10"/>
      <c r="C1259" s="13"/>
      <c r="D1259" s="10"/>
      <c r="E1259" s="10"/>
      <c r="F1259" s="10"/>
      <c r="G1259" s="10"/>
      <c r="H1259" s="10"/>
      <c r="I1259" s="10"/>
      <c r="J1259" s="10"/>
      <c r="L1259" s="10"/>
      <c r="M1259" s="10"/>
      <c r="N1259" s="23"/>
      <c r="O1259" s="23"/>
      <c r="P1259" s="28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/>
      <c r="AT1259" s="10"/>
      <c r="AU1259" s="10"/>
      <c r="AV1259" s="10"/>
      <c r="AW1259" s="10"/>
    </row>
    <row r="1260" spans="1:49" s="2" customFormat="1" x14ac:dyDescent="0.2">
      <c r="A1260" s="10"/>
      <c r="B1260" s="10"/>
      <c r="C1260" s="13"/>
      <c r="D1260" s="10"/>
      <c r="E1260" s="10"/>
      <c r="F1260" s="10"/>
      <c r="G1260" s="10"/>
      <c r="H1260" s="10"/>
      <c r="I1260" s="10"/>
      <c r="J1260" s="10"/>
      <c r="L1260" s="10"/>
      <c r="M1260" s="10"/>
      <c r="N1260" s="23"/>
      <c r="O1260" s="23"/>
      <c r="P1260" s="28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/>
      <c r="AT1260" s="10"/>
      <c r="AU1260" s="10"/>
      <c r="AV1260" s="10"/>
      <c r="AW1260" s="10"/>
    </row>
    <row r="1261" spans="1:49" s="2" customFormat="1" x14ac:dyDescent="0.2">
      <c r="A1261" s="10"/>
      <c r="B1261" s="10"/>
      <c r="C1261" s="13"/>
      <c r="D1261" s="10"/>
      <c r="E1261" s="10"/>
      <c r="F1261" s="10"/>
      <c r="G1261" s="10"/>
      <c r="H1261" s="10"/>
      <c r="I1261" s="10"/>
      <c r="J1261" s="10"/>
      <c r="L1261" s="10"/>
      <c r="M1261" s="10"/>
      <c r="N1261" s="23"/>
      <c r="O1261" s="23"/>
      <c r="P1261" s="28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D1261" s="10"/>
      <c r="AE1261" s="10"/>
      <c r="AF1261" s="10"/>
      <c r="AG1261" s="10"/>
      <c r="AH1261" s="10"/>
      <c r="AI1261" s="10"/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/>
      <c r="AT1261" s="10"/>
      <c r="AU1261" s="10"/>
      <c r="AV1261" s="10"/>
      <c r="AW1261" s="10"/>
    </row>
    <row r="1262" spans="1:49" s="2" customFormat="1" x14ac:dyDescent="0.2">
      <c r="A1262" s="10"/>
      <c r="B1262" s="10"/>
      <c r="C1262" s="13"/>
      <c r="D1262" s="10"/>
      <c r="E1262" s="10"/>
      <c r="F1262" s="10"/>
      <c r="G1262" s="10"/>
      <c r="H1262" s="10"/>
      <c r="I1262" s="10"/>
      <c r="J1262" s="10"/>
      <c r="L1262" s="10"/>
      <c r="M1262" s="10"/>
      <c r="N1262" s="23"/>
      <c r="O1262" s="23"/>
      <c r="P1262" s="28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/>
      <c r="AT1262" s="10"/>
      <c r="AU1262" s="10"/>
      <c r="AV1262" s="10"/>
      <c r="AW1262" s="10"/>
    </row>
    <row r="1263" spans="1:49" s="2" customFormat="1" x14ac:dyDescent="0.2">
      <c r="A1263" s="10"/>
      <c r="B1263" s="10"/>
      <c r="C1263" s="13"/>
      <c r="D1263" s="10"/>
      <c r="E1263" s="10"/>
      <c r="F1263" s="10"/>
      <c r="G1263" s="10"/>
      <c r="H1263" s="10"/>
      <c r="I1263" s="10"/>
      <c r="J1263" s="10"/>
      <c r="L1263" s="10"/>
      <c r="M1263" s="10"/>
      <c r="N1263" s="23"/>
      <c r="O1263" s="23"/>
      <c r="P1263" s="28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  <c r="AT1263" s="10"/>
      <c r="AU1263" s="10"/>
      <c r="AV1263" s="10"/>
      <c r="AW1263" s="10"/>
    </row>
    <row r="1264" spans="1:49" s="2" customFormat="1" x14ac:dyDescent="0.2">
      <c r="A1264" s="10"/>
      <c r="B1264" s="10"/>
      <c r="C1264" s="13"/>
      <c r="D1264" s="10"/>
      <c r="E1264" s="10"/>
      <c r="F1264" s="10"/>
      <c r="G1264" s="10"/>
      <c r="H1264" s="10"/>
      <c r="I1264" s="10"/>
      <c r="J1264" s="10"/>
      <c r="L1264" s="10"/>
      <c r="M1264" s="10"/>
      <c r="N1264" s="23"/>
      <c r="O1264" s="23"/>
      <c r="P1264" s="28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/>
      <c r="AT1264" s="10"/>
      <c r="AU1264" s="10"/>
      <c r="AV1264" s="10"/>
      <c r="AW1264" s="10"/>
    </row>
    <row r="1265" spans="1:49" s="2" customFormat="1" x14ac:dyDescent="0.2">
      <c r="A1265" s="10"/>
      <c r="B1265" s="10"/>
      <c r="C1265" s="13"/>
      <c r="D1265" s="10"/>
      <c r="E1265" s="10"/>
      <c r="F1265" s="10"/>
      <c r="G1265" s="10"/>
      <c r="H1265" s="10"/>
      <c r="I1265" s="10"/>
      <c r="J1265" s="10"/>
      <c r="L1265" s="10"/>
      <c r="M1265" s="10"/>
      <c r="N1265" s="23"/>
      <c r="O1265" s="23"/>
      <c r="P1265" s="28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0"/>
    </row>
    <row r="1266" spans="1:49" s="2" customFormat="1" x14ac:dyDescent="0.2">
      <c r="A1266" s="10"/>
      <c r="B1266" s="10"/>
      <c r="C1266" s="13"/>
      <c r="D1266" s="10"/>
      <c r="E1266" s="10"/>
      <c r="F1266" s="10"/>
      <c r="G1266" s="10"/>
      <c r="H1266" s="10"/>
      <c r="I1266" s="10"/>
      <c r="J1266" s="10"/>
      <c r="L1266" s="10"/>
      <c r="M1266" s="10"/>
      <c r="N1266" s="23"/>
      <c r="O1266" s="23"/>
      <c r="P1266" s="28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/>
      <c r="AT1266" s="10"/>
      <c r="AU1266" s="10"/>
      <c r="AV1266" s="10"/>
      <c r="AW1266" s="10"/>
    </row>
    <row r="1267" spans="1:49" s="2" customFormat="1" x14ac:dyDescent="0.2">
      <c r="A1267" s="10"/>
      <c r="B1267" s="10"/>
      <c r="C1267" s="13"/>
      <c r="D1267" s="10"/>
      <c r="E1267" s="10"/>
      <c r="F1267" s="10"/>
      <c r="G1267" s="10"/>
      <c r="H1267" s="10"/>
      <c r="I1267" s="10"/>
      <c r="J1267" s="10"/>
      <c r="L1267" s="10"/>
      <c r="M1267" s="10"/>
      <c r="N1267" s="23"/>
      <c r="O1267" s="23"/>
      <c r="P1267" s="28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  <c r="AT1267" s="10"/>
      <c r="AU1267" s="10"/>
      <c r="AV1267" s="10"/>
      <c r="AW1267" s="10"/>
    </row>
    <row r="1268" spans="1:49" s="2" customFormat="1" x14ac:dyDescent="0.2">
      <c r="A1268" s="10"/>
      <c r="B1268" s="10"/>
      <c r="C1268" s="13"/>
      <c r="D1268" s="10"/>
      <c r="E1268" s="10"/>
      <c r="F1268" s="10"/>
      <c r="G1268" s="10"/>
      <c r="H1268" s="10"/>
      <c r="I1268" s="10"/>
      <c r="J1268" s="10"/>
      <c r="L1268" s="10"/>
      <c r="M1268" s="10"/>
      <c r="N1268" s="23"/>
      <c r="O1268" s="23"/>
      <c r="P1268" s="28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/>
      <c r="AT1268" s="10"/>
      <c r="AU1268" s="10"/>
      <c r="AV1268" s="10"/>
      <c r="AW1268" s="10"/>
    </row>
    <row r="1269" spans="1:49" s="2" customFormat="1" x14ac:dyDescent="0.2">
      <c r="A1269" s="10"/>
      <c r="B1269" s="10"/>
      <c r="C1269" s="13"/>
      <c r="D1269" s="10"/>
      <c r="E1269" s="10"/>
      <c r="F1269" s="10"/>
      <c r="G1269" s="10"/>
      <c r="H1269" s="10"/>
      <c r="I1269" s="10"/>
      <c r="J1269" s="10"/>
      <c r="L1269" s="10"/>
      <c r="M1269" s="10"/>
      <c r="N1269" s="23"/>
      <c r="O1269" s="23"/>
      <c r="P1269" s="28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  <c r="AT1269" s="10"/>
      <c r="AU1269" s="10"/>
      <c r="AV1269" s="10"/>
      <c r="AW1269" s="10"/>
    </row>
    <row r="1270" spans="1:49" s="2" customFormat="1" x14ac:dyDescent="0.2">
      <c r="A1270" s="10"/>
      <c r="B1270" s="10"/>
      <c r="C1270" s="13"/>
      <c r="D1270" s="10"/>
      <c r="E1270" s="10"/>
      <c r="F1270" s="10"/>
      <c r="G1270" s="10"/>
      <c r="H1270" s="10"/>
      <c r="I1270" s="10"/>
      <c r="J1270" s="10"/>
      <c r="L1270" s="10"/>
      <c r="M1270" s="10"/>
      <c r="N1270" s="23"/>
      <c r="O1270" s="23"/>
      <c r="P1270" s="28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/>
      <c r="AT1270" s="10"/>
      <c r="AU1270" s="10"/>
      <c r="AV1270" s="10"/>
      <c r="AW1270" s="10"/>
    </row>
    <row r="1271" spans="1:49" s="2" customFormat="1" x14ac:dyDescent="0.2">
      <c r="A1271" s="10"/>
      <c r="B1271" s="10"/>
      <c r="C1271" s="13"/>
      <c r="D1271" s="10"/>
      <c r="E1271" s="10"/>
      <c r="F1271" s="10"/>
      <c r="G1271" s="10"/>
      <c r="H1271" s="10"/>
      <c r="I1271" s="10"/>
      <c r="J1271" s="10"/>
      <c r="L1271" s="10"/>
      <c r="M1271" s="10"/>
      <c r="N1271" s="23"/>
      <c r="O1271" s="23"/>
      <c r="P1271" s="28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/>
      <c r="AT1271" s="10"/>
      <c r="AU1271" s="10"/>
      <c r="AV1271" s="10"/>
      <c r="AW1271" s="10"/>
    </row>
    <row r="1272" spans="1:49" s="2" customFormat="1" x14ac:dyDescent="0.2">
      <c r="A1272" s="10"/>
      <c r="B1272" s="10"/>
      <c r="C1272" s="13"/>
      <c r="D1272" s="10"/>
      <c r="E1272" s="10"/>
      <c r="F1272" s="10"/>
      <c r="G1272" s="10"/>
      <c r="H1272" s="10"/>
      <c r="I1272" s="10"/>
      <c r="J1272" s="10"/>
      <c r="L1272" s="10"/>
      <c r="M1272" s="10"/>
      <c r="N1272" s="23"/>
      <c r="O1272" s="23"/>
      <c r="P1272" s="28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  <c r="AD1272" s="10"/>
      <c r="AE1272" s="10"/>
      <c r="AF1272" s="10"/>
      <c r="AG1272" s="10"/>
      <c r="AH1272" s="10"/>
      <c r="AI1272" s="10"/>
      <c r="AJ1272" s="10"/>
      <c r="AK1272" s="10"/>
      <c r="AL1272" s="10"/>
      <c r="AM1272" s="10"/>
      <c r="AN1272" s="10"/>
      <c r="AO1272" s="10"/>
      <c r="AP1272" s="10"/>
      <c r="AQ1272" s="10"/>
      <c r="AR1272" s="10"/>
      <c r="AS1272" s="10"/>
      <c r="AT1272" s="10"/>
      <c r="AU1272" s="10"/>
      <c r="AV1272" s="10"/>
      <c r="AW1272" s="10"/>
    </row>
    <row r="1273" spans="1:49" s="2" customFormat="1" x14ac:dyDescent="0.2">
      <c r="A1273" s="10"/>
      <c r="B1273" s="10"/>
      <c r="C1273" s="13"/>
      <c r="D1273" s="10"/>
      <c r="E1273" s="10"/>
      <c r="F1273" s="10"/>
      <c r="G1273" s="10"/>
      <c r="H1273" s="10"/>
      <c r="I1273" s="10"/>
      <c r="J1273" s="10"/>
      <c r="L1273" s="10"/>
      <c r="M1273" s="10"/>
      <c r="N1273" s="23"/>
      <c r="O1273" s="23"/>
      <c r="P1273" s="28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/>
      <c r="AT1273" s="10"/>
      <c r="AU1273" s="10"/>
      <c r="AV1273" s="10"/>
      <c r="AW1273" s="10"/>
    </row>
    <row r="1274" spans="1:49" s="2" customFormat="1" x14ac:dyDescent="0.2">
      <c r="A1274" s="10"/>
      <c r="B1274" s="10"/>
      <c r="C1274" s="13"/>
      <c r="D1274" s="10"/>
      <c r="E1274" s="10"/>
      <c r="F1274" s="10"/>
      <c r="G1274" s="10"/>
      <c r="H1274" s="10"/>
      <c r="I1274" s="10"/>
      <c r="J1274" s="10"/>
      <c r="L1274" s="10"/>
      <c r="M1274" s="10"/>
      <c r="N1274" s="23"/>
      <c r="O1274" s="23"/>
      <c r="P1274" s="28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/>
      <c r="AT1274" s="10"/>
      <c r="AU1274" s="10"/>
      <c r="AV1274" s="10"/>
      <c r="AW1274" s="10"/>
    </row>
    <row r="1275" spans="1:49" s="2" customFormat="1" x14ac:dyDescent="0.2">
      <c r="A1275" s="10"/>
      <c r="B1275" s="10"/>
      <c r="C1275" s="13"/>
      <c r="D1275" s="10"/>
      <c r="E1275" s="10"/>
      <c r="F1275" s="10"/>
      <c r="G1275" s="10"/>
      <c r="H1275" s="10"/>
      <c r="I1275" s="10"/>
      <c r="J1275" s="10"/>
      <c r="L1275" s="10"/>
      <c r="M1275" s="10"/>
      <c r="N1275" s="23"/>
      <c r="O1275" s="23"/>
      <c r="P1275" s="28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/>
      <c r="AT1275" s="10"/>
      <c r="AU1275" s="10"/>
      <c r="AV1275" s="10"/>
      <c r="AW1275" s="10"/>
    </row>
    <row r="1276" spans="1:49" s="2" customFormat="1" x14ac:dyDescent="0.2">
      <c r="A1276" s="10"/>
      <c r="B1276" s="10"/>
      <c r="C1276" s="13"/>
      <c r="D1276" s="10"/>
      <c r="E1276" s="10"/>
      <c r="F1276" s="10"/>
      <c r="G1276" s="10"/>
      <c r="H1276" s="10"/>
      <c r="I1276" s="10"/>
      <c r="J1276" s="10"/>
      <c r="L1276" s="10"/>
      <c r="M1276" s="10"/>
      <c r="N1276" s="23"/>
      <c r="O1276" s="23"/>
      <c r="P1276" s="28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/>
      <c r="AT1276" s="10"/>
      <c r="AU1276" s="10"/>
      <c r="AV1276" s="10"/>
      <c r="AW1276" s="10"/>
    </row>
    <row r="1277" spans="1:49" s="2" customFormat="1" x14ac:dyDescent="0.2">
      <c r="A1277" s="10"/>
      <c r="B1277" s="10"/>
      <c r="C1277" s="13"/>
      <c r="D1277" s="10"/>
      <c r="E1277" s="10"/>
      <c r="F1277" s="10"/>
      <c r="G1277" s="10"/>
      <c r="H1277" s="10"/>
      <c r="I1277" s="10"/>
      <c r="J1277" s="10"/>
      <c r="L1277" s="10"/>
      <c r="M1277" s="10"/>
      <c r="N1277" s="23"/>
      <c r="O1277" s="23"/>
      <c r="P1277" s="28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D1277" s="10"/>
      <c r="AE1277" s="10"/>
      <c r="AF1277" s="10"/>
      <c r="AG1277" s="10"/>
      <c r="AH1277" s="10"/>
      <c r="AI1277" s="10"/>
      <c r="AJ1277" s="10"/>
      <c r="AK1277" s="10"/>
      <c r="AL1277" s="10"/>
      <c r="AM1277" s="10"/>
      <c r="AN1277" s="10"/>
      <c r="AO1277" s="10"/>
      <c r="AP1277" s="10"/>
      <c r="AQ1277" s="10"/>
      <c r="AR1277" s="10"/>
      <c r="AS1277" s="10"/>
      <c r="AT1277" s="10"/>
      <c r="AU1277" s="10"/>
      <c r="AV1277" s="10"/>
      <c r="AW1277" s="10"/>
    </row>
    <row r="1278" spans="1:49" s="2" customFormat="1" x14ac:dyDescent="0.2">
      <c r="A1278" s="10"/>
      <c r="B1278" s="10"/>
      <c r="C1278" s="13"/>
      <c r="D1278" s="10"/>
      <c r="E1278" s="10"/>
      <c r="F1278" s="10"/>
      <c r="G1278" s="10"/>
      <c r="H1278" s="10"/>
      <c r="I1278" s="10"/>
      <c r="J1278" s="10"/>
      <c r="L1278" s="10"/>
      <c r="M1278" s="10"/>
      <c r="N1278" s="23"/>
      <c r="O1278" s="23"/>
      <c r="P1278" s="28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  <c r="AD1278" s="10"/>
      <c r="AE1278" s="10"/>
      <c r="AF1278" s="10"/>
      <c r="AG1278" s="10"/>
      <c r="AH1278" s="10"/>
      <c r="AI1278" s="10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/>
      <c r="AT1278" s="10"/>
      <c r="AU1278" s="10"/>
      <c r="AV1278" s="10"/>
      <c r="AW1278" s="10"/>
    </row>
    <row r="1279" spans="1:49" s="2" customFormat="1" x14ac:dyDescent="0.2">
      <c r="A1279" s="10"/>
      <c r="B1279" s="10"/>
      <c r="C1279" s="13"/>
      <c r="D1279" s="10"/>
      <c r="E1279" s="10"/>
      <c r="F1279" s="10"/>
      <c r="G1279" s="10"/>
      <c r="H1279" s="10"/>
      <c r="I1279" s="10"/>
      <c r="J1279" s="10"/>
      <c r="L1279" s="10"/>
      <c r="M1279" s="10"/>
      <c r="N1279" s="23"/>
      <c r="O1279" s="23"/>
      <c r="P1279" s="28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/>
      <c r="AT1279" s="10"/>
      <c r="AU1279" s="10"/>
      <c r="AV1279" s="10"/>
      <c r="AW1279" s="10"/>
    </row>
    <row r="1280" spans="1:49" s="2" customFormat="1" x14ac:dyDescent="0.2">
      <c r="A1280" s="10"/>
      <c r="B1280" s="10"/>
      <c r="C1280" s="13"/>
      <c r="D1280" s="10"/>
      <c r="E1280" s="10"/>
      <c r="F1280" s="10"/>
      <c r="G1280" s="10"/>
      <c r="H1280" s="10"/>
      <c r="I1280" s="10"/>
      <c r="J1280" s="10"/>
      <c r="L1280" s="10"/>
      <c r="M1280" s="10"/>
      <c r="N1280" s="23"/>
      <c r="O1280" s="23"/>
      <c r="P1280" s="28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/>
      <c r="AT1280" s="10"/>
      <c r="AU1280" s="10"/>
      <c r="AV1280" s="10"/>
      <c r="AW1280" s="10"/>
    </row>
    <row r="1281" spans="1:49" s="2" customFormat="1" x14ac:dyDescent="0.2">
      <c r="A1281" s="10"/>
      <c r="B1281" s="10"/>
      <c r="C1281" s="13"/>
      <c r="D1281" s="10"/>
      <c r="E1281" s="10"/>
      <c r="F1281" s="10"/>
      <c r="G1281" s="10"/>
      <c r="H1281" s="10"/>
      <c r="I1281" s="10"/>
      <c r="J1281" s="10"/>
      <c r="L1281" s="10"/>
      <c r="M1281" s="10"/>
      <c r="N1281" s="23"/>
      <c r="O1281" s="23"/>
      <c r="P1281" s="28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/>
      <c r="AT1281" s="10"/>
      <c r="AU1281" s="10"/>
      <c r="AV1281" s="10"/>
      <c r="AW1281" s="10"/>
    </row>
    <row r="1282" spans="1:49" s="2" customFormat="1" x14ac:dyDescent="0.2">
      <c r="A1282" s="10"/>
      <c r="B1282" s="10"/>
      <c r="C1282" s="13"/>
      <c r="D1282" s="10"/>
      <c r="E1282" s="10"/>
      <c r="F1282" s="10"/>
      <c r="G1282" s="10"/>
      <c r="H1282" s="10"/>
      <c r="I1282" s="10"/>
      <c r="J1282" s="10"/>
      <c r="L1282" s="10"/>
      <c r="M1282" s="10"/>
      <c r="N1282" s="23"/>
      <c r="O1282" s="23"/>
      <c r="P1282" s="28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/>
      <c r="AT1282" s="10"/>
      <c r="AU1282" s="10"/>
      <c r="AV1282" s="10"/>
      <c r="AW1282" s="10"/>
    </row>
    <row r="1283" spans="1:49" s="2" customFormat="1" x14ac:dyDescent="0.2">
      <c r="A1283" s="10"/>
      <c r="B1283" s="10"/>
      <c r="C1283" s="13"/>
      <c r="D1283" s="10"/>
      <c r="E1283" s="10"/>
      <c r="F1283" s="10"/>
      <c r="G1283" s="10"/>
      <c r="H1283" s="10"/>
      <c r="I1283" s="10"/>
      <c r="J1283" s="10"/>
      <c r="L1283" s="10"/>
      <c r="M1283" s="10"/>
      <c r="N1283" s="23"/>
      <c r="O1283" s="23"/>
      <c r="P1283" s="28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  <c r="AT1283" s="10"/>
      <c r="AU1283" s="10"/>
      <c r="AV1283" s="10"/>
      <c r="AW1283" s="10"/>
    </row>
    <row r="1284" spans="1:49" s="2" customFormat="1" x14ac:dyDescent="0.2">
      <c r="A1284" s="10"/>
      <c r="B1284" s="10"/>
      <c r="C1284" s="13"/>
      <c r="D1284" s="10"/>
      <c r="E1284" s="10"/>
      <c r="F1284" s="10"/>
      <c r="G1284" s="10"/>
      <c r="H1284" s="10"/>
      <c r="I1284" s="10"/>
      <c r="J1284" s="10"/>
      <c r="L1284" s="10"/>
      <c r="M1284" s="10"/>
      <c r="N1284" s="23"/>
      <c r="O1284" s="23"/>
      <c r="P1284" s="28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/>
      <c r="AT1284" s="10"/>
      <c r="AU1284" s="10"/>
      <c r="AV1284" s="10"/>
      <c r="AW1284" s="10"/>
    </row>
    <row r="1285" spans="1:49" s="2" customFormat="1" x14ac:dyDescent="0.2">
      <c r="A1285" s="10"/>
      <c r="B1285" s="10"/>
      <c r="C1285" s="13"/>
      <c r="D1285" s="10"/>
      <c r="E1285" s="10"/>
      <c r="F1285" s="10"/>
      <c r="G1285" s="10"/>
      <c r="H1285" s="10"/>
      <c r="I1285" s="10"/>
      <c r="J1285" s="10"/>
      <c r="L1285" s="10"/>
      <c r="M1285" s="10"/>
      <c r="N1285" s="23"/>
      <c r="O1285" s="23"/>
      <c r="P1285" s="28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  <c r="AD1285" s="10"/>
      <c r="AE1285" s="10"/>
      <c r="AF1285" s="10"/>
      <c r="AG1285" s="10"/>
      <c r="AH1285" s="10"/>
      <c r="AI1285" s="10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  <c r="AT1285" s="10"/>
      <c r="AU1285" s="10"/>
      <c r="AV1285" s="10"/>
      <c r="AW1285" s="10"/>
    </row>
    <row r="1286" spans="1:49" s="2" customFormat="1" x14ac:dyDescent="0.2">
      <c r="A1286" s="10"/>
      <c r="B1286" s="10"/>
      <c r="C1286" s="13"/>
      <c r="D1286" s="10"/>
      <c r="E1286" s="10"/>
      <c r="F1286" s="10"/>
      <c r="G1286" s="10"/>
      <c r="H1286" s="10"/>
      <c r="I1286" s="10"/>
      <c r="J1286" s="10"/>
      <c r="L1286" s="10"/>
      <c r="M1286" s="10"/>
      <c r="N1286" s="23"/>
      <c r="O1286" s="23"/>
      <c r="P1286" s="28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/>
      <c r="AT1286" s="10"/>
      <c r="AU1286" s="10"/>
      <c r="AV1286" s="10"/>
      <c r="AW1286" s="10"/>
    </row>
    <row r="1287" spans="1:49" s="2" customFormat="1" x14ac:dyDescent="0.2">
      <c r="A1287" s="10"/>
      <c r="B1287" s="10"/>
      <c r="C1287" s="13"/>
      <c r="D1287" s="10"/>
      <c r="E1287" s="10"/>
      <c r="F1287" s="10"/>
      <c r="G1287" s="10"/>
      <c r="H1287" s="10"/>
      <c r="I1287" s="10"/>
      <c r="J1287" s="10"/>
      <c r="L1287" s="10"/>
      <c r="M1287" s="10"/>
      <c r="N1287" s="23"/>
      <c r="O1287" s="23"/>
      <c r="P1287" s="28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  <c r="AD1287" s="10"/>
      <c r="AE1287" s="10"/>
      <c r="AF1287" s="10"/>
      <c r="AG1287" s="10"/>
      <c r="AH1287" s="10"/>
      <c r="AI1287" s="10"/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/>
      <c r="AT1287" s="10"/>
      <c r="AU1287" s="10"/>
      <c r="AV1287" s="10"/>
      <c r="AW1287" s="10"/>
    </row>
    <row r="1288" spans="1:49" s="2" customFormat="1" x14ac:dyDescent="0.2">
      <c r="A1288" s="10"/>
      <c r="B1288" s="10"/>
      <c r="C1288" s="13"/>
      <c r="D1288" s="10"/>
      <c r="E1288" s="10"/>
      <c r="F1288" s="10"/>
      <c r="G1288" s="10"/>
      <c r="H1288" s="10"/>
      <c r="I1288" s="10"/>
      <c r="J1288" s="10"/>
      <c r="L1288" s="10"/>
      <c r="M1288" s="10"/>
      <c r="N1288" s="23"/>
      <c r="O1288" s="23"/>
      <c r="P1288" s="28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  <c r="AD1288" s="10"/>
      <c r="AE1288" s="10"/>
      <c r="AF1288" s="10"/>
      <c r="AG1288" s="10"/>
      <c r="AH1288" s="10"/>
      <c r="AI1288" s="10"/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/>
      <c r="AT1288" s="10"/>
      <c r="AU1288" s="10"/>
      <c r="AV1288" s="10"/>
      <c r="AW1288" s="10"/>
    </row>
    <row r="1289" spans="1:49" s="2" customFormat="1" x14ac:dyDescent="0.2">
      <c r="A1289" s="10"/>
      <c r="B1289" s="10"/>
      <c r="C1289" s="13"/>
      <c r="D1289" s="10"/>
      <c r="E1289" s="10"/>
      <c r="F1289" s="10"/>
      <c r="G1289" s="10"/>
      <c r="H1289" s="10"/>
      <c r="I1289" s="10"/>
      <c r="J1289" s="10"/>
      <c r="L1289" s="10"/>
      <c r="M1289" s="10"/>
      <c r="N1289" s="23"/>
      <c r="O1289" s="23"/>
      <c r="P1289" s="28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  <c r="AD1289" s="10"/>
      <c r="AE1289" s="10"/>
      <c r="AF1289" s="10"/>
      <c r="AG1289" s="10"/>
      <c r="AH1289" s="10"/>
      <c r="AI1289" s="10"/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/>
      <c r="AT1289" s="10"/>
      <c r="AU1289" s="10"/>
      <c r="AV1289" s="10"/>
      <c r="AW1289" s="10"/>
    </row>
    <row r="1290" spans="1:49" s="2" customFormat="1" x14ac:dyDescent="0.2">
      <c r="A1290" s="10"/>
      <c r="B1290" s="10"/>
      <c r="C1290" s="13"/>
      <c r="D1290" s="10"/>
      <c r="E1290" s="10"/>
      <c r="F1290" s="10"/>
      <c r="G1290" s="10"/>
      <c r="H1290" s="10"/>
      <c r="I1290" s="10"/>
      <c r="J1290" s="10"/>
      <c r="L1290" s="10"/>
      <c r="M1290" s="10"/>
      <c r="N1290" s="23"/>
      <c r="O1290" s="23"/>
      <c r="P1290" s="28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/>
      <c r="AT1290" s="10"/>
      <c r="AU1290" s="10"/>
      <c r="AV1290" s="10"/>
      <c r="AW1290" s="10"/>
    </row>
    <row r="1291" spans="1:49" s="2" customFormat="1" x14ac:dyDescent="0.2">
      <c r="A1291" s="10"/>
      <c r="B1291" s="10"/>
      <c r="C1291" s="13"/>
      <c r="D1291" s="10"/>
      <c r="E1291" s="10"/>
      <c r="F1291" s="10"/>
      <c r="G1291" s="10"/>
      <c r="H1291" s="10"/>
      <c r="I1291" s="10"/>
      <c r="J1291" s="10"/>
      <c r="L1291" s="10"/>
      <c r="M1291" s="10"/>
      <c r="N1291" s="23"/>
      <c r="O1291" s="23"/>
      <c r="P1291" s="28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/>
      <c r="AT1291" s="10"/>
      <c r="AU1291" s="10"/>
      <c r="AV1291" s="10"/>
      <c r="AW1291" s="10"/>
    </row>
    <row r="1292" spans="1:49" s="2" customFormat="1" x14ac:dyDescent="0.2">
      <c r="A1292" s="10"/>
      <c r="B1292" s="10"/>
      <c r="C1292" s="13"/>
      <c r="D1292" s="10"/>
      <c r="E1292" s="10"/>
      <c r="F1292" s="10"/>
      <c r="G1292" s="10"/>
      <c r="H1292" s="10"/>
      <c r="I1292" s="10"/>
      <c r="J1292" s="10"/>
      <c r="L1292" s="10"/>
      <c r="M1292" s="10"/>
      <c r="N1292" s="23"/>
      <c r="O1292" s="23"/>
      <c r="P1292" s="28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/>
      <c r="AT1292" s="10"/>
      <c r="AU1292" s="10"/>
      <c r="AV1292" s="10"/>
      <c r="AW1292" s="10"/>
    </row>
    <row r="1293" spans="1:49" s="2" customFormat="1" x14ac:dyDescent="0.2">
      <c r="A1293" s="10"/>
      <c r="B1293" s="10"/>
      <c r="C1293" s="13"/>
      <c r="D1293" s="10"/>
      <c r="E1293" s="10"/>
      <c r="F1293" s="10"/>
      <c r="G1293" s="10"/>
      <c r="H1293" s="10"/>
      <c r="I1293" s="10"/>
      <c r="J1293" s="10"/>
      <c r="L1293" s="10"/>
      <c r="M1293" s="10"/>
      <c r="N1293" s="23"/>
      <c r="O1293" s="23"/>
      <c r="P1293" s="28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  <c r="AD1293" s="10"/>
      <c r="AE1293" s="10"/>
      <c r="AF1293" s="10"/>
      <c r="AG1293" s="10"/>
      <c r="AH1293" s="10"/>
      <c r="AI1293" s="10"/>
      <c r="AJ1293" s="10"/>
      <c r="AK1293" s="10"/>
      <c r="AL1293" s="10"/>
      <c r="AM1293" s="10"/>
      <c r="AN1293" s="10"/>
      <c r="AO1293" s="10"/>
      <c r="AP1293" s="10"/>
      <c r="AQ1293" s="10"/>
      <c r="AR1293" s="10"/>
      <c r="AS1293" s="10"/>
      <c r="AT1293" s="10"/>
      <c r="AU1293" s="10"/>
      <c r="AV1293" s="10"/>
      <c r="AW1293" s="10"/>
    </row>
    <row r="1294" spans="1:49" s="2" customFormat="1" x14ac:dyDescent="0.2">
      <c r="A1294" s="10"/>
      <c r="B1294" s="10"/>
      <c r="C1294" s="13"/>
      <c r="D1294" s="10"/>
      <c r="E1294" s="10"/>
      <c r="F1294" s="10"/>
      <c r="G1294" s="10"/>
      <c r="H1294" s="10"/>
      <c r="I1294" s="10"/>
      <c r="J1294" s="10"/>
      <c r="L1294" s="10"/>
      <c r="M1294" s="10"/>
      <c r="N1294" s="23"/>
      <c r="O1294" s="23"/>
      <c r="P1294" s="28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  <c r="AD1294" s="10"/>
      <c r="AE1294" s="10"/>
      <c r="AF1294" s="10"/>
      <c r="AG1294" s="10"/>
      <c r="AH1294" s="10"/>
      <c r="AI1294" s="10"/>
      <c r="AJ1294" s="10"/>
      <c r="AK1294" s="10"/>
      <c r="AL1294" s="10"/>
      <c r="AM1294" s="10"/>
      <c r="AN1294" s="10"/>
      <c r="AO1294" s="10"/>
      <c r="AP1294" s="10"/>
      <c r="AQ1294" s="10"/>
      <c r="AR1294" s="10"/>
      <c r="AS1294" s="10"/>
      <c r="AT1294" s="10"/>
      <c r="AU1294" s="10"/>
      <c r="AV1294" s="10"/>
      <c r="AW1294" s="10"/>
    </row>
    <row r="1295" spans="1:49" s="2" customFormat="1" x14ac:dyDescent="0.2">
      <c r="A1295" s="10"/>
      <c r="B1295" s="10"/>
      <c r="C1295" s="13"/>
      <c r="D1295" s="10"/>
      <c r="E1295" s="10"/>
      <c r="F1295" s="10"/>
      <c r="G1295" s="10"/>
      <c r="H1295" s="10"/>
      <c r="I1295" s="10"/>
      <c r="J1295" s="10"/>
      <c r="L1295" s="10"/>
      <c r="M1295" s="10"/>
      <c r="N1295" s="23"/>
      <c r="O1295" s="23"/>
      <c r="P1295" s="28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  <c r="AT1295" s="10"/>
      <c r="AU1295" s="10"/>
      <c r="AV1295" s="10"/>
      <c r="AW1295" s="10"/>
    </row>
    <row r="1296" spans="1:49" s="2" customFormat="1" x14ac:dyDescent="0.2">
      <c r="A1296" s="10"/>
      <c r="B1296" s="10"/>
      <c r="C1296" s="13"/>
      <c r="D1296" s="10"/>
      <c r="E1296" s="10"/>
      <c r="F1296" s="10"/>
      <c r="G1296" s="10"/>
      <c r="H1296" s="10"/>
      <c r="I1296" s="10"/>
      <c r="J1296" s="10"/>
      <c r="L1296" s="10"/>
      <c r="M1296" s="10"/>
      <c r="N1296" s="23"/>
      <c r="O1296" s="23"/>
      <c r="P1296" s="28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  <c r="AD1296" s="10"/>
      <c r="AE1296" s="10"/>
      <c r="AF1296" s="10"/>
      <c r="AG1296" s="10"/>
      <c r="AH1296" s="10"/>
      <c r="AI1296" s="10"/>
      <c r="AJ1296" s="10"/>
      <c r="AK1296" s="10"/>
      <c r="AL1296" s="10"/>
      <c r="AM1296" s="10"/>
      <c r="AN1296" s="10"/>
      <c r="AO1296" s="10"/>
      <c r="AP1296" s="10"/>
      <c r="AQ1296" s="10"/>
      <c r="AR1296" s="10"/>
      <c r="AS1296" s="10"/>
      <c r="AT1296" s="10"/>
      <c r="AU1296" s="10"/>
      <c r="AV1296" s="10"/>
      <c r="AW1296" s="10"/>
    </row>
    <row r="1297" spans="1:49" s="2" customFormat="1" x14ac:dyDescent="0.2">
      <c r="A1297" s="10"/>
      <c r="B1297" s="10"/>
      <c r="C1297" s="13"/>
      <c r="D1297" s="10"/>
      <c r="E1297" s="10"/>
      <c r="F1297" s="10"/>
      <c r="G1297" s="10"/>
      <c r="H1297" s="10"/>
      <c r="I1297" s="10"/>
      <c r="J1297" s="10"/>
      <c r="L1297" s="10"/>
      <c r="M1297" s="10"/>
      <c r="N1297" s="23"/>
      <c r="O1297" s="23"/>
      <c r="P1297" s="28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D1297" s="10"/>
      <c r="AE1297" s="10"/>
      <c r="AF1297" s="10"/>
      <c r="AG1297" s="10"/>
      <c r="AH1297" s="10"/>
      <c r="AI1297" s="10"/>
      <c r="AJ1297" s="10"/>
      <c r="AK1297" s="10"/>
      <c r="AL1297" s="10"/>
      <c r="AM1297" s="10"/>
      <c r="AN1297" s="10"/>
      <c r="AO1297" s="10"/>
      <c r="AP1297" s="10"/>
      <c r="AQ1297" s="10"/>
      <c r="AR1297" s="10"/>
      <c r="AS1297" s="10"/>
      <c r="AT1297" s="10"/>
      <c r="AU1297" s="10"/>
      <c r="AV1297" s="10"/>
      <c r="AW1297" s="10"/>
    </row>
    <row r="1298" spans="1:49" s="2" customFormat="1" x14ac:dyDescent="0.2">
      <c r="A1298" s="10"/>
      <c r="B1298" s="10"/>
      <c r="C1298" s="13"/>
      <c r="D1298" s="10"/>
      <c r="E1298" s="10"/>
      <c r="F1298" s="10"/>
      <c r="G1298" s="10"/>
      <c r="H1298" s="10"/>
      <c r="I1298" s="10"/>
      <c r="J1298" s="10"/>
      <c r="L1298" s="10"/>
      <c r="M1298" s="10"/>
      <c r="N1298" s="23"/>
      <c r="O1298" s="23"/>
      <c r="P1298" s="28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  <c r="AD1298" s="10"/>
      <c r="AE1298" s="10"/>
      <c r="AF1298" s="10"/>
      <c r="AG1298" s="10"/>
      <c r="AH1298" s="10"/>
      <c r="AI1298" s="10"/>
      <c r="AJ1298" s="10"/>
      <c r="AK1298" s="10"/>
      <c r="AL1298" s="10"/>
      <c r="AM1298" s="10"/>
      <c r="AN1298" s="10"/>
      <c r="AO1298" s="10"/>
      <c r="AP1298" s="10"/>
      <c r="AQ1298" s="10"/>
      <c r="AR1298" s="10"/>
      <c r="AS1298" s="10"/>
      <c r="AT1298" s="10"/>
      <c r="AU1298" s="10"/>
      <c r="AV1298" s="10"/>
      <c r="AW1298" s="10"/>
    </row>
    <row r="1299" spans="1:49" s="2" customFormat="1" x14ac:dyDescent="0.2">
      <c r="A1299" s="10"/>
      <c r="B1299" s="10"/>
      <c r="C1299" s="13"/>
      <c r="D1299" s="10"/>
      <c r="E1299" s="10"/>
      <c r="F1299" s="10"/>
      <c r="G1299" s="10"/>
      <c r="H1299" s="10"/>
      <c r="I1299" s="10"/>
      <c r="J1299" s="10"/>
      <c r="L1299" s="10"/>
      <c r="M1299" s="10"/>
      <c r="N1299" s="23"/>
      <c r="O1299" s="23"/>
      <c r="P1299" s="28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10"/>
      <c r="AN1299" s="10"/>
      <c r="AO1299" s="10"/>
      <c r="AP1299" s="10"/>
      <c r="AQ1299" s="10"/>
      <c r="AR1299" s="10"/>
      <c r="AS1299" s="10"/>
      <c r="AT1299" s="10"/>
      <c r="AU1299" s="10"/>
      <c r="AV1299" s="10"/>
      <c r="AW1299" s="10"/>
    </row>
    <row r="1300" spans="1:49" s="2" customFormat="1" x14ac:dyDescent="0.2">
      <c r="A1300" s="10"/>
      <c r="B1300" s="10"/>
      <c r="C1300" s="13"/>
      <c r="D1300" s="10"/>
      <c r="E1300" s="10"/>
      <c r="F1300" s="10"/>
      <c r="G1300" s="10"/>
      <c r="H1300" s="10"/>
      <c r="I1300" s="10"/>
      <c r="J1300" s="10"/>
      <c r="L1300" s="10"/>
      <c r="M1300" s="10"/>
      <c r="N1300" s="23"/>
      <c r="O1300" s="23"/>
      <c r="P1300" s="28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  <c r="AD1300" s="10"/>
      <c r="AE1300" s="10"/>
      <c r="AF1300" s="10"/>
      <c r="AG1300" s="10"/>
      <c r="AH1300" s="10"/>
      <c r="AI1300" s="10"/>
      <c r="AJ1300" s="10"/>
      <c r="AK1300" s="10"/>
      <c r="AL1300" s="10"/>
      <c r="AM1300" s="10"/>
      <c r="AN1300" s="10"/>
      <c r="AO1300" s="10"/>
      <c r="AP1300" s="10"/>
      <c r="AQ1300" s="10"/>
      <c r="AR1300" s="10"/>
      <c r="AS1300" s="10"/>
      <c r="AT1300" s="10"/>
      <c r="AU1300" s="10"/>
      <c r="AV1300" s="10"/>
      <c r="AW1300" s="10"/>
    </row>
    <row r="1301" spans="1:49" s="2" customFormat="1" x14ac:dyDescent="0.2">
      <c r="A1301" s="10"/>
      <c r="B1301" s="10"/>
      <c r="C1301" s="13"/>
      <c r="D1301" s="10"/>
      <c r="E1301" s="10"/>
      <c r="F1301" s="10"/>
      <c r="G1301" s="10"/>
      <c r="H1301" s="10"/>
      <c r="I1301" s="10"/>
      <c r="J1301" s="10"/>
      <c r="L1301" s="10"/>
      <c r="M1301" s="10"/>
      <c r="N1301" s="23"/>
      <c r="O1301" s="23"/>
      <c r="P1301" s="28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D1301" s="10"/>
      <c r="AE1301" s="10"/>
      <c r="AF1301" s="10"/>
      <c r="AG1301" s="10"/>
      <c r="AH1301" s="10"/>
      <c r="AI1301" s="10"/>
      <c r="AJ1301" s="10"/>
      <c r="AK1301" s="10"/>
      <c r="AL1301" s="10"/>
      <c r="AM1301" s="10"/>
      <c r="AN1301" s="10"/>
      <c r="AO1301" s="10"/>
      <c r="AP1301" s="10"/>
      <c r="AQ1301" s="10"/>
      <c r="AR1301" s="10"/>
      <c r="AS1301" s="10"/>
      <c r="AT1301" s="10"/>
      <c r="AU1301" s="10"/>
      <c r="AV1301" s="10"/>
      <c r="AW1301" s="10"/>
    </row>
    <row r="1302" spans="1:49" s="2" customFormat="1" x14ac:dyDescent="0.2">
      <c r="A1302" s="10"/>
      <c r="B1302" s="10"/>
      <c r="C1302" s="13"/>
      <c r="D1302" s="10"/>
      <c r="E1302" s="10"/>
      <c r="F1302" s="10"/>
      <c r="G1302" s="10"/>
      <c r="H1302" s="10"/>
      <c r="I1302" s="10"/>
      <c r="J1302" s="10"/>
      <c r="L1302" s="10"/>
      <c r="M1302" s="10"/>
      <c r="N1302" s="23"/>
      <c r="O1302" s="23"/>
      <c r="P1302" s="28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  <c r="AD1302" s="10"/>
      <c r="AE1302" s="10"/>
      <c r="AF1302" s="10"/>
      <c r="AG1302" s="10"/>
      <c r="AH1302" s="10"/>
      <c r="AI1302" s="10"/>
      <c r="AJ1302" s="10"/>
      <c r="AK1302" s="10"/>
      <c r="AL1302" s="10"/>
      <c r="AM1302" s="10"/>
      <c r="AN1302" s="10"/>
      <c r="AO1302" s="10"/>
      <c r="AP1302" s="10"/>
      <c r="AQ1302" s="10"/>
      <c r="AR1302" s="10"/>
      <c r="AS1302" s="10"/>
      <c r="AT1302" s="10"/>
      <c r="AU1302" s="10"/>
      <c r="AV1302" s="10"/>
      <c r="AW1302" s="10"/>
    </row>
    <row r="1303" spans="1:49" s="2" customFormat="1" x14ac:dyDescent="0.2">
      <c r="A1303" s="10"/>
      <c r="B1303" s="10"/>
      <c r="C1303" s="13"/>
      <c r="D1303" s="10"/>
      <c r="E1303" s="10"/>
      <c r="F1303" s="10"/>
      <c r="G1303" s="10"/>
      <c r="H1303" s="10"/>
      <c r="I1303" s="10"/>
      <c r="J1303" s="10"/>
      <c r="L1303" s="10"/>
      <c r="M1303" s="10"/>
      <c r="N1303" s="23"/>
      <c r="O1303" s="23"/>
      <c r="P1303" s="28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  <c r="AD1303" s="10"/>
      <c r="AE1303" s="10"/>
      <c r="AF1303" s="10"/>
      <c r="AG1303" s="10"/>
      <c r="AH1303" s="10"/>
      <c r="AI1303" s="10"/>
      <c r="AJ1303" s="10"/>
      <c r="AK1303" s="10"/>
      <c r="AL1303" s="10"/>
      <c r="AM1303" s="10"/>
      <c r="AN1303" s="10"/>
      <c r="AO1303" s="10"/>
      <c r="AP1303" s="10"/>
      <c r="AQ1303" s="10"/>
      <c r="AR1303" s="10"/>
      <c r="AS1303" s="10"/>
      <c r="AT1303" s="10"/>
      <c r="AU1303" s="10"/>
      <c r="AV1303" s="10"/>
      <c r="AW1303" s="10"/>
    </row>
    <row r="1304" spans="1:49" s="2" customFormat="1" x14ac:dyDescent="0.2">
      <c r="A1304" s="10"/>
      <c r="B1304" s="10"/>
      <c r="C1304" s="13"/>
      <c r="D1304" s="10"/>
      <c r="E1304" s="10"/>
      <c r="F1304" s="10"/>
      <c r="G1304" s="10"/>
      <c r="H1304" s="10"/>
      <c r="I1304" s="10"/>
      <c r="J1304" s="10"/>
      <c r="L1304" s="10"/>
      <c r="M1304" s="10"/>
      <c r="N1304" s="23"/>
      <c r="O1304" s="23"/>
      <c r="P1304" s="28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  <c r="AD1304" s="10"/>
      <c r="AE1304" s="10"/>
      <c r="AF1304" s="10"/>
      <c r="AG1304" s="10"/>
      <c r="AH1304" s="10"/>
      <c r="AI1304" s="10"/>
      <c r="AJ1304" s="10"/>
      <c r="AK1304" s="10"/>
      <c r="AL1304" s="10"/>
      <c r="AM1304" s="10"/>
      <c r="AN1304" s="10"/>
      <c r="AO1304" s="10"/>
      <c r="AP1304" s="10"/>
      <c r="AQ1304" s="10"/>
      <c r="AR1304" s="10"/>
      <c r="AS1304" s="10"/>
      <c r="AT1304" s="10"/>
      <c r="AU1304" s="10"/>
      <c r="AV1304" s="10"/>
      <c r="AW1304" s="10"/>
    </row>
    <row r="1305" spans="1:49" s="2" customFormat="1" x14ac:dyDescent="0.2">
      <c r="A1305" s="10"/>
      <c r="B1305" s="10"/>
      <c r="C1305" s="13"/>
      <c r="D1305" s="10"/>
      <c r="E1305" s="10"/>
      <c r="F1305" s="10"/>
      <c r="G1305" s="10"/>
      <c r="H1305" s="10"/>
      <c r="I1305" s="10"/>
      <c r="J1305" s="10"/>
      <c r="L1305" s="10"/>
      <c r="M1305" s="10"/>
      <c r="N1305" s="23"/>
      <c r="O1305" s="23"/>
      <c r="P1305" s="28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  <c r="AD1305" s="10"/>
      <c r="AE1305" s="10"/>
      <c r="AF1305" s="10"/>
      <c r="AG1305" s="10"/>
      <c r="AH1305" s="10"/>
      <c r="AI1305" s="10"/>
      <c r="AJ1305" s="10"/>
      <c r="AK1305" s="10"/>
      <c r="AL1305" s="10"/>
      <c r="AM1305" s="10"/>
      <c r="AN1305" s="10"/>
      <c r="AO1305" s="10"/>
      <c r="AP1305" s="10"/>
      <c r="AQ1305" s="10"/>
      <c r="AR1305" s="10"/>
      <c r="AS1305" s="10"/>
      <c r="AT1305" s="10"/>
      <c r="AU1305" s="10"/>
      <c r="AV1305" s="10"/>
      <c r="AW1305" s="10"/>
    </row>
    <row r="1306" spans="1:49" s="2" customFormat="1" x14ac:dyDescent="0.2">
      <c r="A1306" s="10"/>
      <c r="B1306" s="10"/>
      <c r="C1306" s="13"/>
      <c r="D1306" s="10"/>
      <c r="E1306" s="10"/>
      <c r="F1306" s="10"/>
      <c r="G1306" s="10"/>
      <c r="H1306" s="10"/>
      <c r="I1306" s="10"/>
      <c r="J1306" s="10"/>
      <c r="L1306" s="10"/>
      <c r="M1306" s="10"/>
      <c r="N1306" s="23"/>
      <c r="O1306" s="23"/>
      <c r="P1306" s="28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  <c r="AD1306" s="10"/>
      <c r="AE1306" s="10"/>
      <c r="AF1306" s="10"/>
      <c r="AG1306" s="10"/>
      <c r="AH1306" s="10"/>
      <c r="AI1306" s="10"/>
      <c r="AJ1306" s="10"/>
      <c r="AK1306" s="10"/>
      <c r="AL1306" s="10"/>
      <c r="AM1306" s="10"/>
      <c r="AN1306" s="10"/>
      <c r="AO1306" s="10"/>
      <c r="AP1306" s="10"/>
      <c r="AQ1306" s="10"/>
      <c r="AR1306" s="10"/>
      <c r="AS1306" s="10"/>
      <c r="AT1306" s="10"/>
      <c r="AU1306" s="10"/>
      <c r="AV1306" s="10"/>
      <c r="AW1306" s="10"/>
    </row>
    <row r="1307" spans="1:49" s="2" customFormat="1" x14ac:dyDescent="0.2">
      <c r="A1307" s="10"/>
      <c r="B1307" s="10"/>
      <c r="C1307" s="13"/>
      <c r="D1307" s="10"/>
      <c r="E1307" s="10"/>
      <c r="F1307" s="10"/>
      <c r="G1307" s="10"/>
      <c r="H1307" s="10"/>
      <c r="I1307" s="10"/>
      <c r="J1307" s="10"/>
      <c r="L1307" s="10"/>
      <c r="M1307" s="10"/>
      <c r="N1307" s="23"/>
      <c r="O1307" s="23"/>
      <c r="P1307" s="28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D1307" s="10"/>
      <c r="AE1307" s="10"/>
      <c r="AF1307" s="10"/>
      <c r="AG1307" s="10"/>
      <c r="AH1307" s="10"/>
      <c r="AI1307" s="10"/>
      <c r="AJ1307" s="10"/>
      <c r="AK1307" s="10"/>
      <c r="AL1307" s="10"/>
      <c r="AM1307" s="10"/>
      <c r="AN1307" s="10"/>
      <c r="AO1307" s="10"/>
      <c r="AP1307" s="10"/>
      <c r="AQ1307" s="10"/>
      <c r="AR1307" s="10"/>
      <c r="AS1307" s="10"/>
      <c r="AT1307" s="10"/>
      <c r="AU1307" s="10"/>
      <c r="AV1307" s="10"/>
      <c r="AW1307" s="10"/>
    </row>
    <row r="1308" spans="1:49" s="2" customFormat="1" x14ac:dyDescent="0.2">
      <c r="A1308" s="10"/>
      <c r="B1308" s="10"/>
      <c r="C1308" s="13"/>
      <c r="D1308" s="10"/>
      <c r="E1308" s="10"/>
      <c r="F1308" s="10"/>
      <c r="G1308" s="10"/>
      <c r="H1308" s="10"/>
      <c r="I1308" s="10"/>
      <c r="J1308" s="10"/>
      <c r="L1308" s="10"/>
      <c r="M1308" s="10"/>
      <c r="N1308" s="23"/>
      <c r="O1308" s="23"/>
      <c r="P1308" s="28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  <c r="AD1308" s="10"/>
      <c r="AE1308" s="10"/>
      <c r="AF1308" s="10"/>
      <c r="AG1308" s="10"/>
      <c r="AH1308" s="10"/>
      <c r="AI1308" s="10"/>
      <c r="AJ1308" s="10"/>
      <c r="AK1308" s="10"/>
      <c r="AL1308" s="10"/>
      <c r="AM1308" s="10"/>
      <c r="AN1308" s="10"/>
      <c r="AO1308" s="10"/>
      <c r="AP1308" s="10"/>
      <c r="AQ1308" s="10"/>
      <c r="AR1308" s="10"/>
      <c r="AS1308" s="10"/>
      <c r="AT1308" s="10"/>
      <c r="AU1308" s="10"/>
      <c r="AV1308" s="10"/>
      <c r="AW1308" s="10"/>
    </row>
    <row r="1309" spans="1:49" s="2" customFormat="1" x14ac:dyDescent="0.2">
      <c r="A1309" s="10"/>
      <c r="B1309" s="10"/>
      <c r="C1309" s="13"/>
      <c r="D1309" s="10"/>
      <c r="E1309" s="10"/>
      <c r="F1309" s="10"/>
      <c r="G1309" s="10"/>
      <c r="H1309" s="10"/>
      <c r="I1309" s="10"/>
      <c r="J1309" s="10"/>
      <c r="L1309" s="10"/>
      <c r="M1309" s="10"/>
      <c r="N1309" s="23"/>
      <c r="O1309" s="23"/>
      <c r="P1309" s="28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D1309" s="10"/>
      <c r="AE1309" s="10"/>
      <c r="AF1309" s="10"/>
      <c r="AG1309" s="10"/>
      <c r="AH1309" s="10"/>
      <c r="AI1309" s="10"/>
      <c r="AJ1309" s="10"/>
      <c r="AK1309" s="10"/>
      <c r="AL1309" s="10"/>
      <c r="AM1309" s="10"/>
      <c r="AN1309" s="10"/>
      <c r="AO1309" s="10"/>
      <c r="AP1309" s="10"/>
      <c r="AQ1309" s="10"/>
      <c r="AR1309" s="10"/>
      <c r="AS1309" s="10"/>
      <c r="AT1309" s="10"/>
      <c r="AU1309" s="10"/>
      <c r="AV1309" s="10"/>
      <c r="AW1309" s="10"/>
    </row>
    <row r="1310" spans="1:49" s="2" customFormat="1" x14ac:dyDescent="0.2">
      <c r="A1310" s="10"/>
      <c r="B1310" s="10"/>
      <c r="C1310" s="13"/>
      <c r="D1310" s="10"/>
      <c r="E1310" s="10"/>
      <c r="F1310" s="10"/>
      <c r="G1310" s="10"/>
      <c r="H1310" s="10"/>
      <c r="I1310" s="10"/>
      <c r="J1310" s="10"/>
      <c r="L1310" s="10"/>
      <c r="M1310" s="10"/>
      <c r="N1310" s="23"/>
      <c r="O1310" s="23"/>
      <c r="P1310" s="28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D1310" s="10"/>
      <c r="AE1310" s="10"/>
      <c r="AF1310" s="10"/>
      <c r="AG1310" s="10"/>
      <c r="AH1310" s="10"/>
      <c r="AI1310" s="10"/>
      <c r="AJ1310" s="10"/>
      <c r="AK1310" s="10"/>
      <c r="AL1310" s="10"/>
      <c r="AM1310" s="10"/>
      <c r="AN1310" s="10"/>
      <c r="AO1310" s="10"/>
      <c r="AP1310" s="10"/>
      <c r="AQ1310" s="10"/>
      <c r="AR1310" s="10"/>
      <c r="AS1310" s="10"/>
      <c r="AT1310" s="10"/>
      <c r="AU1310" s="10"/>
      <c r="AV1310" s="10"/>
      <c r="AW1310" s="10"/>
    </row>
    <row r="1311" spans="1:49" s="2" customFormat="1" x14ac:dyDescent="0.2">
      <c r="A1311" s="10"/>
      <c r="B1311" s="10"/>
      <c r="C1311" s="13"/>
      <c r="D1311" s="10"/>
      <c r="E1311" s="10"/>
      <c r="F1311" s="10"/>
      <c r="G1311" s="10"/>
      <c r="H1311" s="10"/>
      <c r="I1311" s="10"/>
      <c r="J1311" s="10"/>
      <c r="L1311" s="10"/>
      <c r="M1311" s="10"/>
      <c r="N1311" s="23"/>
      <c r="O1311" s="23"/>
      <c r="P1311" s="28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D1311" s="10"/>
      <c r="AE1311" s="10"/>
      <c r="AF1311" s="10"/>
      <c r="AG1311" s="10"/>
      <c r="AH1311" s="10"/>
      <c r="AI1311" s="10"/>
      <c r="AJ1311" s="10"/>
      <c r="AK1311" s="10"/>
      <c r="AL1311" s="10"/>
      <c r="AM1311" s="10"/>
      <c r="AN1311" s="10"/>
      <c r="AO1311" s="10"/>
      <c r="AP1311" s="10"/>
      <c r="AQ1311" s="10"/>
      <c r="AR1311" s="10"/>
      <c r="AS1311" s="10"/>
      <c r="AT1311" s="10"/>
      <c r="AU1311" s="10"/>
      <c r="AV1311" s="10"/>
      <c r="AW1311" s="10"/>
    </row>
    <row r="1312" spans="1:49" s="2" customFormat="1" x14ac:dyDescent="0.2">
      <c r="A1312" s="10"/>
      <c r="B1312" s="10"/>
      <c r="C1312" s="13"/>
      <c r="D1312" s="10"/>
      <c r="E1312" s="10"/>
      <c r="F1312" s="10"/>
      <c r="G1312" s="10"/>
      <c r="H1312" s="10"/>
      <c r="I1312" s="10"/>
      <c r="J1312" s="10"/>
      <c r="L1312" s="10"/>
      <c r="M1312" s="10"/>
      <c r="N1312" s="23"/>
      <c r="O1312" s="23"/>
      <c r="P1312" s="28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  <c r="AD1312" s="10"/>
      <c r="AE1312" s="10"/>
      <c r="AF1312" s="10"/>
      <c r="AG1312" s="10"/>
      <c r="AH1312" s="10"/>
      <c r="AI1312" s="10"/>
      <c r="AJ1312" s="10"/>
      <c r="AK1312" s="10"/>
      <c r="AL1312" s="10"/>
      <c r="AM1312" s="10"/>
      <c r="AN1312" s="10"/>
      <c r="AO1312" s="10"/>
      <c r="AP1312" s="10"/>
      <c r="AQ1312" s="10"/>
      <c r="AR1312" s="10"/>
      <c r="AS1312" s="10"/>
      <c r="AT1312" s="10"/>
      <c r="AU1312" s="10"/>
      <c r="AV1312" s="10"/>
      <c r="AW1312" s="10"/>
    </row>
    <row r="1313" spans="1:49" s="2" customFormat="1" x14ac:dyDescent="0.2">
      <c r="A1313" s="10"/>
      <c r="B1313" s="10"/>
      <c r="C1313" s="13"/>
      <c r="D1313" s="10"/>
      <c r="E1313" s="10"/>
      <c r="F1313" s="10"/>
      <c r="G1313" s="10"/>
      <c r="H1313" s="10"/>
      <c r="I1313" s="10"/>
      <c r="J1313" s="10"/>
      <c r="L1313" s="10"/>
      <c r="M1313" s="10"/>
      <c r="N1313" s="23"/>
      <c r="O1313" s="23"/>
      <c r="P1313" s="28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D1313" s="10"/>
      <c r="AE1313" s="10"/>
      <c r="AF1313" s="10"/>
      <c r="AG1313" s="10"/>
      <c r="AH1313" s="10"/>
      <c r="AI1313" s="10"/>
      <c r="AJ1313" s="10"/>
      <c r="AK1313" s="10"/>
      <c r="AL1313" s="10"/>
      <c r="AM1313" s="10"/>
      <c r="AN1313" s="10"/>
      <c r="AO1313" s="10"/>
      <c r="AP1313" s="10"/>
      <c r="AQ1313" s="10"/>
      <c r="AR1313" s="10"/>
      <c r="AS1313" s="10"/>
      <c r="AT1313" s="10"/>
      <c r="AU1313" s="10"/>
      <c r="AV1313" s="10"/>
      <c r="AW1313" s="10"/>
    </row>
    <row r="1314" spans="1:49" s="2" customFormat="1" x14ac:dyDescent="0.2">
      <c r="A1314" s="10"/>
      <c r="B1314" s="10"/>
      <c r="C1314" s="13"/>
      <c r="D1314" s="10"/>
      <c r="E1314" s="10"/>
      <c r="F1314" s="10"/>
      <c r="G1314" s="10"/>
      <c r="H1314" s="10"/>
      <c r="I1314" s="10"/>
      <c r="J1314" s="10"/>
      <c r="L1314" s="10"/>
      <c r="M1314" s="10"/>
      <c r="N1314" s="23"/>
      <c r="O1314" s="23"/>
      <c r="P1314" s="28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  <c r="AD1314" s="10"/>
      <c r="AE1314" s="10"/>
      <c r="AF1314" s="10"/>
      <c r="AG1314" s="10"/>
      <c r="AH1314" s="10"/>
      <c r="AI1314" s="10"/>
      <c r="AJ1314" s="10"/>
      <c r="AK1314" s="10"/>
      <c r="AL1314" s="10"/>
      <c r="AM1314" s="10"/>
      <c r="AN1314" s="10"/>
      <c r="AO1314" s="10"/>
      <c r="AP1314" s="10"/>
      <c r="AQ1314" s="10"/>
      <c r="AR1314" s="10"/>
      <c r="AS1314" s="10"/>
      <c r="AT1314" s="10"/>
      <c r="AU1314" s="10"/>
      <c r="AV1314" s="10"/>
      <c r="AW1314" s="10"/>
    </row>
    <row r="1315" spans="1:49" s="2" customFormat="1" x14ac:dyDescent="0.2">
      <c r="A1315" s="10"/>
      <c r="B1315" s="10"/>
      <c r="C1315" s="13"/>
      <c r="D1315" s="10"/>
      <c r="E1315" s="10"/>
      <c r="F1315" s="10"/>
      <c r="G1315" s="10"/>
      <c r="H1315" s="10"/>
      <c r="I1315" s="10"/>
      <c r="J1315" s="10"/>
      <c r="L1315" s="10"/>
      <c r="M1315" s="10"/>
      <c r="N1315" s="23"/>
      <c r="O1315" s="23"/>
      <c r="P1315" s="28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D1315" s="10"/>
      <c r="AE1315" s="10"/>
      <c r="AF1315" s="10"/>
      <c r="AG1315" s="10"/>
      <c r="AH1315" s="10"/>
      <c r="AI1315" s="10"/>
      <c r="AJ1315" s="10"/>
      <c r="AK1315" s="10"/>
      <c r="AL1315" s="10"/>
      <c r="AM1315" s="10"/>
      <c r="AN1315" s="10"/>
      <c r="AO1315" s="10"/>
      <c r="AP1315" s="10"/>
      <c r="AQ1315" s="10"/>
      <c r="AR1315" s="10"/>
      <c r="AS1315" s="10"/>
      <c r="AT1315" s="10"/>
      <c r="AU1315" s="10"/>
      <c r="AV1315" s="10"/>
      <c r="AW1315" s="10"/>
    </row>
    <row r="1316" spans="1:49" s="2" customFormat="1" x14ac:dyDescent="0.2">
      <c r="A1316" s="10"/>
      <c r="B1316" s="10"/>
      <c r="C1316" s="13"/>
      <c r="D1316" s="10"/>
      <c r="E1316" s="10"/>
      <c r="F1316" s="10"/>
      <c r="G1316" s="10"/>
      <c r="H1316" s="10"/>
      <c r="I1316" s="10"/>
      <c r="J1316" s="10"/>
      <c r="L1316" s="10"/>
      <c r="M1316" s="10"/>
      <c r="N1316" s="23"/>
      <c r="O1316" s="23"/>
      <c r="P1316" s="28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D1316" s="10"/>
      <c r="AE1316" s="10"/>
      <c r="AF1316" s="10"/>
      <c r="AG1316" s="10"/>
      <c r="AH1316" s="10"/>
      <c r="AI1316" s="10"/>
      <c r="AJ1316" s="10"/>
      <c r="AK1316" s="10"/>
      <c r="AL1316" s="10"/>
      <c r="AM1316" s="10"/>
      <c r="AN1316" s="10"/>
      <c r="AO1316" s="10"/>
      <c r="AP1316" s="10"/>
      <c r="AQ1316" s="10"/>
      <c r="AR1316" s="10"/>
      <c r="AS1316" s="10"/>
      <c r="AT1316" s="10"/>
      <c r="AU1316" s="10"/>
      <c r="AV1316" s="10"/>
      <c r="AW1316" s="10"/>
    </row>
    <row r="1317" spans="1:49" s="2" customFormat="1" x14ac:dyDescent="0.2">
      <c r="A1317" s="10"/>
      <c r="B1317" s="10"/>
      <c r="C1317" s="13"/>
      <c r="D1317" s="10"/>
      <c r="E1317" s="10"/>
      <c r="F1317" s="10"/>
      <c r="G1317" s="10"/>
      <c r="H1317" s="10"/>
      <c r="I1317" s="10"/>
      <c r="J1317" s="10"/>
      <c r="L1317" s="10"/>
      <c r="M1317" s="10"/>
      <c r="N1317" s="23"/>
      <c r="O1317" s="23"/>
      <c r="P1317" s="28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D1317" s="10"/>
      <c r="AE1317" s="10"/>
      <c r="AF1317" s="10"/>
      <c r="AG1317" s="10"/>
      <c r="AH1317" s="10"/>
      <c r="AI1317" s="10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  <c r="AT1317" s="10"/>
      <c r="AU1317" s="10"/>
      <c r="AV1317" s="10"/>
      <c r="AW1317" s="10"/>
    </row>
    <row r="1318" spans="1:49" s="2" customFormat="1" x14ac:dyDescent="0.2">
      <c r="A1318" s="10"/>
      <c r="B1318" s="10"/>
      <c r="C1318" s="13"/>
      <c r="D1318" s="10"/>
      <c r="E1318" s="10"/>
      <c r="F1318" s="10"/>
      <c r="G1318" s="10"/>
      <c r="H1318" s="10"/>
      <c r="I1318" s="10"/>
      <c r="J1318" s="10"/>
      <c r="L1318" s="10"/>
      <c r="M1318" s="10"/>
      <c r="N1318" s="23"/>
      <c r="O1318" s="23"/>
      <c r="P1318" s="28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  <c r="AD1318" s="10"/>
      <c r="AE1318" s="10"/>
      <c r="AF1318" s="10"/>
      <c r="AG1318" s="10"/>
      <c r="AH1318" s="10"/>
      <c r="AI1318" s="10"/>
      <c r="AJ1318" s="10"/>
      <c r="AK1318" s="10"/>
      <c r="AL1318" s="10"/>
      <c r="AM1318" s="10"/>
      <c r="AN1318" s="10"/>
      <c r="AO1318" s="10"/>
      <c r="AP1318" s="10"/>
      <c r="AQ1318" s="10"/>
      <c r="AR1318" s="10"/>
      <c r="AS1318" s="10"/>
      <c r="AT1318" s="10"/>
      <c r="AU1318" s="10"/>
      <c r="AV1318" s="10"/>
      <c r="AW1318" s="10"/>
    </row>
    <row r="1319" spans="1:49" s="2" customFormat="1" x14ac:dyDescent="0.2">
      <c r="A1319" s="10"/>
      <c r="B1319" s="10"/>
      <c r="C1319" s="13"/>
      <c r="D1319" s="10"/>
      <c r="E1319" s="10"/>
      <c r="F1319" s="10"/>
      <c r="G1319" s="10"/>
      <c r="H1319" s="10"/>
      <c r="I1319" s="10"/>
      <c r="J1319" s="10"/>
      <c r="L1319" s="10"/>
      <c r="M1319" s="10"/>
      <c r="N1319" s="23"/>
      <c r="O1319" s="23"/>
      <c r="P1319" s="28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D1319" s="10"/>
      <c r="AE1319" s="10"/>
      <c r="AF1319" s="10"/>
      <c r="AG1319" s="10"/>
      <c r="AH1319" s="10"/>
      <c r="AI1319" s="10"/>
      <c r="AJ1319" s="10"/>
      <c r="AK1319" s="10"/>
      <c r="AL1319" s="10"/>
      <c r="AM1319" s="10"/>
      <c r="AN1319" s="10"/>
      <c r="AO1319" s="10"/>
      <c r="AP1319" s="10"/>
      <c r="AQ1319" s="10"/>
      <c r="AR1319" s="10"/>
      <c r="AS1319" s="10"/>
      <c r="AT1319" s="10"/>
      <c r="AU1319" s="10"/>
      <c r="AV1319" s="10"/>
      <c r="AW1319" s="10"/>
    </row>
    <row r="1320" spans="1:49" s="2" customFormat="1" x14ac:dyDescent="0.2">
      <c r="A1320" s="10"/>
      <c r="B1320" s="10"/>
      <c r="C1320" s="13"/>
      <c r="D1320" s="10"/>
      <c r="E1320" s="10"/>
      <c r="F1320" s="10"/>
      <c r="G1320" s="10"/>
      <c r="H1320" s="10"/>
      <c r="I1320" s="10"/>
      <c r="J1320" s="10"/>
      <c r="L1320" s="10"/>
      <c r="M1320" s="10"/>
      <c r="N1320" s="23"/>
      <c r="O1320" s="23"/>
      <c r="P1320" s="28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  <c r="AD1320" s="10"/>
      <c r="AE1320" s="10"/>
      <c r="AF1320" s="10"/>
      <c r="AG1320" s="10"/>
      <c r="AH1320" s="10"/>
      <c r="AI1320" s="10"/>
      <c r="AJ1320" s="10"/>
      <c r="AK1320" s="10"/>
      <c r="AL1320" s="10"/>
      <c r="AM1320" s="10"/>
      <c r="AN1320" s="10"/>
      <c r="AO1320" s="10"/>
      <c r="AP1320" s="10"/>
      <c r="AQ1320" s="10"/>
      <c r="AR1320" s="10"/>
      <c r="AS1320" s="10"/>
      <c r="AT1320" s="10"/>
      <c r="AU1320" s="10"/>
      <c r="AV1320" s="10"/>
      <c r="AW1320" s="10"/>
    </row>
    <row r="1321" spans="1:49" s="2" customFormat="1" x14ac:dyDescent="0.2">
      <c r="A1321" s="10"/>
      <c r="B1321" s="10"/>
      <c r="C1321" s="13"/>
      <c r="D1321" s="10"/>
      <c r="E1321" s="10"/>
      <c r="F1321" s="10"/>
      <c r="G1321" s="10"/>
      <c r="H1321" s="10"/>
      <c r="I1321" s="10"/>
      <c r="J1321" s="10"/>
      <c r="L1321" s="10"/>
      <c r="M1321" s="10"/>
      <c r="N1321" s="23"/>
      <c r="O1321" s="23"/>
      <c r="P1321" s="28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D1321" s="10"/>
      <c r="AE1321" s="10"/>
      <c r="AF1321" s="10"/>
      <c r="AG1321" s="10"/>
      <c r="AH1321" s="10"/>
      <c r="AI1321" s="10"/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  <c r="AT1321" s="10"/>
      <c r="AU1321" s="10"/>
      <c r="AV1321" s="10"/>
      <c r="AW1321" s="10"/>
    </row>
    <row r="1322" spans="1:49" s="2" customFormat="1" x14ac:dyDescent="0.2">
      <c r="A1322" s="10"/>
      <c r="B1322" s="10"/>
      <c r="C1322" s="13"/>
      <c r="D1322" s="10"/>
      <c r="E1322" s="10"/>
      <c r="F1322" s="10"/>
      <c r="G1322" s="10"/>
      <c r="H1322" s="10"/>
      <c r="I1322" s="10"/>
      <c r="J1322" s="10"/>
      <c r="L1322" s="10"/>
      <c r="M1322" s="10"/>
      <c r="N1322" s="23"/>
      <c r="O1322" s="23"/>
      <c r="P1322" s="28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D1322" s="10"/>
      <c r="AE1322" s="10"/>
      <c r="AF1322" s="10"/>
      <c r="AG1322" s="10"/>
      <c r="AH1322" s="10"/>
      <c r="AI1322" s="10"/>
      <c r="AJ1322" s="10"/>
      <c r="AK1322" s="10"/>
      <c r="AL1322" s="10"/>
      <c r="AM1322" s="10"/>
      <c r="AN1322" s="10"/>
      <c r="AO1322" s="10"/>
      <c r="AP1322" s="10"/>
      <c r="AQ1322" s="10"/>
      <c r="AR1322" s="10"/>
      <c r="AS1322" s="10"/>
      <c r="AT1322" s="10"/>
      <c r="AU1322" s="10"/>
      <c r="AV1322" s="10"/>
      <c r="AW1322" s="10"/>
    </row>
    <row r="1323" spans="1:49" s="2" customFormat="1" x14ac:dyDescent="0.2">
      <c r="A1323" s="10"/>
      <c r="B1323" s="10"/>
      <c r="C1323" s="13"/>
      <c r="D1323" s="10"/>
      <c r="E1323" s="10"/>
      <c r="F1323" s="10"/>
      <c r="G1323" s="10"/>
      <c r="H1323" s="10"/>
      <c r="I1323" s="10"/>
      <c r="J1323" s="10"/>
      <c r="L1323" s="10"/>
      <c r="M1323" s="10"/>
      <c r="N1323" s="23"/>
      <c r="O1323" s="23"/>
      <c r="P1323" s="28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  <c r="AT1323" s="10"/>
      <c r="AU1323" s="10"/>
      <c r="AV1323" s="10"/>
      <c r="AW1323" s="10"/>
    </row>
    <row r="1324" spans="1:49" s="2" customFormat="1" x14ac:dyDescent="0.2">
      <c r="A1324" s="10"/>
      <c r="B1324" s="10"/>
      <c r="C1324" s="13"/>
      <c r="D1324" s="10"/>
      <c r="E1324" s="10"/>
      <c r="F1324" s="10"/>
      <c r="G1324" s="10"/>
      <c r="H1324" s="10"/>
      <c r="I1324" s="10"/>
      <c r="J1324" s="10"/>
      <c r="L1324" s="10"/>
      <c r="M1324" s="10"/>
      <c r="N1324" s="23"/>
      <c r="O1324" s="23"/>
      <c r="P1324" s="28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D1324" s="10"/>
      <c r="AE1324" s="10"/>
      <c r="AF1324" s="10"/>
      <c r="AG1324" s="10"/>
      <c r="AH1324" s="10"/>
      <c r="AI1324" s="10"/>
      <c r="AJ1324" s="10"/>
      <c r="AK1324" s="10"/>
      <c r="AL1324" s="10"/>
      <c r="AM1324" s="10"/>
      <c r="AN1324" s="10"/>
      <c r="AO1324" s="10"/>
      <c r="AP1324" s="10"/>
      <c r="AQ1324" s="10"/>
      <c r="AR1324" s="10"/>
      <c r="AS1324" s="10"/>
      <c r="AT1324" s="10"/>
      <c r="AU1324" s="10"/>
      <c r="AV1324" s="10"/>
      <c r="AW1324" s="10"/>
    </row>
    <row r="1325" spans="1:49" s="2" customFormat="1" x14ac:dyDescent="0.2">
      <c r="A1325" s="10"/>
      <c r="B1325" s="10"/>
      <c r="C1325" s="13"/>
      <c r="D1325" s="10"/>
      <c r="E1325" s="10"/>
      <c r="F1325" s="10"/>
      <c r="G1325" s="10"/>
      <c r="H1325" s="10"/>
      <c r="I1325" s="10"/>
      <c r="J1325" s="10"/>
      <c r="L1325" s="10"/>
      <c r="M1325" s="10"/>
      <c r="N1325" s="23"/>
      <c r="O1325" s="23"/>
      <c r="P1325" s="28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10"/>
      <c r="AN1325" s="10"/>
      <c r="AO1325" s="10"/>
      <c r="AP1325" s="10"/>
      <c r="AQ1325" s="10"/>
      <c r="AR1325" s="10"/>
      <c r="AS1325" s="10"/>
      <c r="AT1325" s="10"/>
      <c r="AU1325" s="10"/>
      <c r="AV1325" s="10"/>
      <c r="AW1325" s="10"/>
    </row>
    <row r="1326" spans="1:49" s="2" customFormat="1" x14ac:dyDescent="0.2">
      <c r="A1326" s="10"/>
      <c r="B1326" s="10"/>
      <c r="C1326" s="13"/>
      <c r="D1326" s="10"/>
      <c r="E1326" s="10"/>
      <c r="F1326" s="10"/>
      <c r="G1326" s="10"/>
      <c r="H1326" s="10"/>
      <c r="I1326" s="10"/>
      <c r="J1326" s="10"/>
      <c r="L1326" s="10"/>
      <c r="M1326" s="10"/>
      <c r="N1326" s="23"/>
      <c r="O1326" s="23"/>
      <c r="P1326" s="28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D1326" s="10"/>
      <c r="AE1326" s="10"/>
      <c r="AF1326" s="10"/>
      <c r="AG1326" s="10"/>
      <c r="AH1326" s="10"/>
      <c r="AI1326" s="10"/>
      <c r="AJ1326" s="10"/>
      <c r="AK1326" s="10"/>
      <c r="AL1326" s="10"/>
      <c r="AM1326" s="10"/>
      <c r="AN1326" s="10"/>
      <c r="AO1326" s="10"/>
      <c r="AP1326" s="10"/>
      <c r="AQ1326" s="10"/>
      <c r="AR1326" s="10"/>
      <c r="AS1326" s="10"/>
      <c r="AT1326" s="10"/>
      <c r="AU1326" s="10"/>
      <c r="AV1326" s="10"/>
      <c r="AW1326" s="10"/>
    </row>
    <row r="1327" spans="1:49" s="2" customFormat="1" x14ac:dyDescent="0.2">
      <c r="A1327" s="10"/>
      <c r="B1327" s="10"/>
      <c r="C1327" s="13"/>
      <c r="D1327" s="10"/>
      <c r="E1327" s="10"/>
      <c r="F1327" s="10"/>
      <c r="G1327" s="10"/>
      <c r="H1327" s="10"/>
      <c r="I1327" s="10"/>
      <c r="J1327" s="10"/>
      <c r="L1327" s="10"/>
      <c r="M1327" s="10"/>
      <c r="N1327" s="23"/>
      <c r="O1327" s="23"/>
      <c r="P1327" s="28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D1327" s="10"/>
      <c r="AE1327" s="10"/>
      <c r="AF1327" s="10"/>
      <c r="AG1327" s="10"/>
      <c r="AH1327" s="10"/>
      <c r="AI1327" s="10"/>
      <c r="AJ1327" s="10"/>
      <c r="AK1327" s="10"/>
      <c r="AL1327" s="10"/>
      <c r="AM1327" s="10"/>
      <c r="AN1327" s="10"/>
      <c r="AO1327" s="10"/>
      <c r="AP1327" s="10"/>
      <c r="AQ1327" s="10"/>
      <c r="AR1327" s="10"/>
      <c r="AS1327" s="10"/>
      <c r="AT1327" s="10"/>
      <c r="AU1327" s="10"/>
      <c r="AV1327" s="10"/>
      <c r="AW1327" s="10"/>
    </row>
    <row r="1328" spans="1:49" s="2" customFormat="1" x14ac:dyDescent="0.2">
      <c r="A1328" s="10"/>
      <c r="B1328" s="10"/>
      <c r="C1328" s="13"/>
      <c r="D1328" s="10"/>
      <c r="E1328" s="10"/>
      <c r="F1328" s="10"/>
      <c r="G1328" s="10"/>
      <c r="H1328" s="10"/>
      <c r="I1328" s="10"/>
      <c r="J1328" s="10"/>
      <c r="L1328" s="10"/>
      <c r="M1328" s="10"/>
      <c r="N1328" s="23"/>
      <c r="O1328" s="23"/>
      <c r="P1328" s="28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D1328" s="10"/>
      <c r="AE1328" s="10"/>
      <c r="AF1328" s="10"/>
      <c r="AG1328" s="10"/>
      <c r="AH1328" s="10"/>
      <c r="AI1328" s="10"/>
      <c r="AJ1328" s="10"/>
      <c r="AK1328" s="10"/>
      <c r="AL1328" s="10"/>
      <c r="AM1328" s="10"/>
      <c r="AN1328" s="10"/>
      <c r="AO1328" s="10"/>
      <c r="AP1328" s="10"/>
      <c r="AQ1328" s="10"/>
      <c r="AR1328" s="10"/>
      <c r="AS1328" s="10"/>
      <c r="AT1328" s="10"/>
      <c r="AU1328" s="10"/>
      <c r="AV1328" s="10"/>
      <c r="AW1328" s="10"/>
    </row>
    <row r="1329" spans="1:49" s="2" customFormat="1" x14ac:dyDescent="0.2">
      <c r="A1329" s="10"/>
      <c r="B1329" s="10"/>
      <c r="C1329" s="13"/>
      <c r="D1329" s="10"/>
      <c r="E1329" s="10"/>
      <c r="F1329" s="10"/>
      <c r="G1329" s="10"/>
      <c r="H1329" s="10"/>
      <c r="I1329" s="10"/>
      <c r="J1329" s="10"/>
      <c r="L1329" s="10"/>
      <c r="M1329" s="10"/>
      <c r="N1329" s="23"/>
      <c r="O1329" s="23"/>
      <c r="P1329" s="28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D1329" s="10"/>
      <c r="AE1329" s="10"/>
      <c r="AF1329" s="10"/>
      <c r="AG1329" s="10"/>
      <c r="AH1329" s="10"/>
      <c r="AI1329" s="10"/>
      <c r="AJ1329" s="10"/>
      <c r="AK1329" s="10"/>
      <c r="AL1329" s="10"/>
      <c r="AM1329" s="10"/>
      <c r="AN1329" s="10"/>
      <c r="AO1329" s="10"/>
      <c r="AP1329" s="10"/>
      <c r="AQ1329" s="10"/>
      <c r="AR1329" s="10"/>
      <c r="AS1329" s="10"/>
      <c r="AT1329" s="10"/>
      <c r="AU1329" s="10"/>
      <c r="AV1329" s="10"/>
      <c r="AW1329" s="10"/>
    </row>
    <row r="1330" spans="1:49" s="2" customFormat="1" x14ac:dyDescent="0.2">
      <c r="A1330" s="10"/>
      <c r="B1330" s="10"/>
      <c r="C1330" s="13"/>
      <c r="D1330" s="10"/>
      <c r="E1330" s="10"/>
      <c r="F1330" s="10"/>
      <c r="G1330" s="10"/>
      <c r="H1330" s="10"/>
      <c r="I1330" s="10"/>
      <c r="J1330" s="10"/>
      <c r="L1330" s="10"/>
      <c r="M1330" s="10"/>
      <c r="N1330" s="23"/>
      <c r="O1330" s="23"/>
      <c r="P1330" s="28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  <c r="AD1330" s="10"/>
      <c r="AE1330" s="10"/>
      <c r="AF1330" s="10"/>
      <c r="AG1330" s="10"/>
      <c r="AH1330" s="10"/>
      <c r="AI1330" s="10"/>
      <c r="AJ1330" s="10"/>
      <c r="AK1330" s="10"/>
      <c r="AL1330" s="10"/>
      <c r="AM1330" s="10"/>
      <c r="AN1330" s="10"/>
      <c r="AO1330" s="10"/>
      <c r="AP1330" s="10"/>
      <c r="AQ1330" s="10"/>
      <c r="AR1330" s="10"/>
      <c r="AS1330" s="10"/>
      <c r="AT1330" s="10"/>
      <c r="AU1330" s="10"/>
      <c r="AV1330" s="10"/>
      <c r="AW1330" s="10"/>
    </row>
    <row r="1331" spans="1:49" s="2" customFormat="1" x14ac:dyDescent="0.2">
      <c r="A1331" s="10"/>
      <c r="B1331" s="10"/>
      <c r="C1331" s="13"/>
      <c r="D1331" s="10"/>
      <c r="E1331" s="10"/>
      <c r="F1331" s="10"/>
      <c r="G1331" s="10"/>
      <c r="H1331" s="10"/>
      <c r="I1331" s="10"/>
      <c r="J1331" s="10"/>
      <c r="L1331" s="10"/>
      <c r="M1331" s="10"/>
      <c r="N1331" s="23"/>
      <c r="O1331" s="23"/>
      <c r="P1331" s="28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D1331" s="10"/>
      <c r="AE1331" s="10"/>
      <c r="AF1331" s="10"/>
      <c r="AG1331" s="10"/>
      <c r="AH1331" s="10"/>
      <c r="AI1331" s="10"/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  <c r="AT1331" s="10"/>
      <c r="AU1331" s="10"/>
      <c r="AV1331" s="10"/>
      <c r="AW1331" s="10"/>
    </row>
    <row r="1332" spans="1:49" s="2" customFormat="1" x14ac:dyDescent="0.2">
      <c r="A1332" s="10"/>
      <c r="B1332" s="10"/>
      <c r="C1332" s="13"/>
      <c r="D1332" s="10"/>
      <c r="E1332" s="10"/>
      <c r="F1332" s="10"/>
      <c r="G1332" s="10"/>
      <c r="H1332" s="10"/>
      <c r="I1332" s="10"/>
      <c r="J1332" s="10"/>
      <c r="L1332" s="10"/>
      <c r="M1332" s="10"/>
      <c r="N1332" s="23"/>
      <c r="O1332" s="23"/>
      <c r="P1332" s="28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10"/>
      <c r="AN1332" s="10"/>
      <c r="AO1332" s="10"/>
      <c r="AP1332" s="10"/>
      <c r="AQ1332" s="10"/>
      <c r="AR1332" s="10"/>
      <c r="AS1332" s="10"/>
      <c r="AT1332" s="10"/>
      <c r="AU1332" s="10"/>
      <c r="AV1332" s="10"/>
      <c r="AW1332" s="10"/>
    </row>
    <row r="1333" spans="1:49" s="2" customFormat="1" x14ac:dyDescent="0.2">
      <c r="A1333" s="10"/>
      <c r="B1333" s="10"/>
      <c r="C1333" s="13"/>
      <c r="D1333" s="10"/>
      <c r="E1333" s="10"/>
      <c r="F1333" s="10"/>
      <c r="G1333" s="10"/>
      <c r="H1333" s="10"/>
      <c r="I1333" s="10"/>
      <c r="J1333" s="10"/>
      <c r="L1333" s="10"/>
      <c r="M1333" s="10"/>
      <c r="N1333" s="23"/>
      <c r="O1333" s="23"/>
      <c r="P1333" s="28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D1333" s="10"/>
      <c r="AE1333" s="10"/>
      <c r="AF1333" s="10"/>
      <c r="AG1333" s="10"/>
      <c r="AH1333" s="10"/>
      <c r="AI1333" s="10"/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  <c r="AT1333" s="10"/>
      <c r="AU1333" s="10"/>
      <c r="AV1333" s="10"/>
      <c r="AW1333" s="10"/>
    </row>
    <row r="1334" spans="1:49" s="2" customFormat="1" x14ac:dyDescent="0.2">
      <c r="A1334" s="10"/>
      <c r="B1334" s="10"/>
      <c r="C1334" s="13"/>
      <c r="D1334" s="10"/>
      <c r="E1334" s="10"/>
      <c r="F1334" s="10"/>
      <c r="G1334" s="10"/>
      <c r="H1334" s="10"/>
      <c r="I1334" s="10"/>
      <c r="J1334" s="10"/>
      <c r="L1334" s="10"/>
      <c r="M1334" s="10"/>
      <c r="N1334" s="23"/>
      <c r="O1334" s="23"/>
      <c r="P1334" s="28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  <c r="AD1334" s="10"/>
      <c r="AE1334" s="10"/>
      <c r="AF1334" s="10"/>
      <c r="AG1334" s="10"/>
      <c r="AH1334" s="10"/>
      <c r="AI1334" s="10"/>
      <c r="AJ1334" s="10"/>
      <c r="AK1334" s="10"/>
      <c r="AL1334" s="10"/>
      <c r="AM1334" s="10"/>
      <c r="AN1334" s="10"/>
      <c r="AO1334" s="10"/>
      <c r="AP1334" s="10"/>
      <c r="AQ1334" s="10"/>
      <c r="AR1334" s="10"/>
      <c r="AS1334" s="10"/>
      <c r="AT1334" s="10"/>
      <c r="AU1334" s="10"/>
      <c r="AV1334" s="10"/>
      <c r="AW1334" s="10"/>
    </row>
    <row r="1335" spans="1:49" s="2" customFormat="1" x14ac:dyDescent="0.2">
      <c r="A1335" s="10"/>
      <c r="B1335" s="10"/>
      <c r="C1335" s="13"/>
      <c r="D1335" s="10"/>
      <c r="E1335" s="10"/>
      <c r="F1335" s="10"/>
      <c r="G1335" s="10"/>
      <c r="H1335" s="10"/>
      <c r="I1335" s="10"/>
      <c r="J1335" s="10"/>
      <c r="L1335" s="10"/>
      <c r="M1335" s="10"/>
      <c r="N1335" s="23"/>
      <c r="O1335" s="23"/>
      <c r="P1335" s="28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D1335" s="10"/>
      <c r="AE1335" s="10"/>
      <c r="AF1335" s="10"/>
      <c r="AG1335" s="10"/>
      <c r="AH1335" s="10"/>
      <c r="AI1335" s="10"/>
      <c r="AJ1335" s="10"/>
      <c r="AK1335" s="10"/>
      <c r="AL1335" s="10"/>
      <c r="AM1335" s="10"/>
      <c r="AN1335" s="10"/>
      <c r="AO1335" s="10"/>
      <c r="AP1335" s="10"/>
      <c r="AQ1335" s="10"/>
      <c r="AR1335" s="10"/>
      <c r="AS1335" s="10"/>
      <c r="AT1335" s="10"/>
      <c r="AU1335" s="10"/>
      <c r="AV1335" s="10"/>
      <c r="AW1335" s="10"/>
    </row>
    <row r="1336" spans="1:49" s="2" customFormat="1" x14ac:dyDescent="0.2">
      <c r="A1336" s="10"/>
      <c r="B1336" s="10"/>
      <c r="C1336" s="13"/>
      <c r="D1336" s="10"/>
      <c r="E1336" s="10"/>
      <c r="F1336" s="10"/>
      <c r="G1336" s="10"/>
      <c r="H1336" s="10"/>
      <c r="I1336" s="10"/>
      <c r="J1336" s="10"/>
      <c r="L1336" s="10"/>
      <c r="M1336" s="10"/>
      <c r="N1336" s="23"/>
      <c r="O1336" s="23"/>
      <c r="P1336" s="28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0"/>
    </row>
    <row r="1337" spans="1:49" s="2" customFormat="1" x14ac:dyDescent="0.2">
      <c r="A1337" s="10"/>
      <c r="B1337" s="10"/>
      <c r="C1337" s="13"/>
      <c r="D1337" s="10"/>
      <c r="E1337" s="10"/>
      <c r="F1337" s="10"/>
      <c r="G1337" s="10"/>
      <c r="H1337" s="10"/>
      <c r="I1337" s="10"/>
      <c r="J1337" s="10"/>
      <c r="L1337" s="10"/>
      <c r="M1337" s="10"/>
      <c r="N1337" s="23"/>
      <c r="O1337" s="23"/>
      <c r="P1337" s="28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0"/>
    </row>
    <row r="1338" spans="1:49" s="2" customFormat="1" x14ac:dyDescent="0.2">
      <c r="A1338" s="10"/>
      <c r="B1338" s="10"/>
      <c r="C1338" s="13"/>
      <c r="D1338" s="10"/>
      <c r="E1338" s="10"/>
      <c r="F1338" s="10"/>
      <c r="G1338" s="10"/>
      <c r="H1338" s="10"/>
      <c r="I1338" s="10"/>
      <c r="J1338" s="10"/>
      <c r="L1338" s="10"/>
      <c r="M1338" s="10"/>
      <c r="N1338" s="23"/>
      <c r="O1338" s="23"/>
      <c r="P1338" s="28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  <c r="AD1338" s="10"/>
      <c r="AE1338" s="10"/>
      <c r="AF1338" s="10"/>
      <c r="AG1338" s="10"/>
      <c r="AH1338" s="10"/>
      <c r="AI1338" s="10"/>
      <c r="AJ1338" s="10"/>
      <c r="AK1338" s="10"/>
      <c r="AL1338" s="10"/>
      <c r="AM1338" s="10"/>
      <c r="AN1338" s="10"/>
      <c r="AO1338" s="10"/>
      <c r="AP1338" s="10"/>
      <c r="AQ1338" s="10"/>
      <c r="AR1338" s="10"/>
      <c r="AS1338" s="10"/>
      <c r="AT1338" s="10"/>
      <c r="AU1338" s="10"/>
      <c r="AV1338" s="10"/>
      <c r="AW1338" s="10"/>
    </row>
    <row r="1339" spans="1:49" s="2" customFormat="1" x14ac:dyDescent="0.2">
      <c r="A1339" s="10"/>
      <c r="B1339" s="10"/>
      <c r="C1339" s="13"/>
      <c r="D1339" s="10"/>
      <c r="E1339" s="10"/>
      <c r="F1339" s="10"/>
      <c r="G1339" s="10"/>
      <c r="H1339" s="10"/>
      <c r="I1339" s="10"/>
      <c r="J1339" s="10"/>
      <c r="L1339" s="10"/>
      <c r="M1339" s="10"/>
      <c r="N1339" s="23"/>
      <c r="O1339" s="23"/>
      <c r="P1339" s="28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D1339" s="10"/>
      <c r="AE1339" s="10"/>
      <c r="AF1339" s="10"/>
      <c r="AG1339" s="10"/>
      <c r="AH1339" s="10"/>
      <c r="AI1339" s="10"/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  <c r="AT1339" s="10"/>
      <c r="AU1339" s="10"/>
      <c r="AV1339" s="10"/>
      <c r="AW1339" s="10"/>
    </row>
    <row r="1340" spans="1:49" s="2" customFormat="1" x14ac:dyDescent="0.2">
      <c r="A1340" s="10"/>
      <c r="B1340" s="10"/>
      <c r="C1340" s="13"/>
      <c r="D1340" s="10"/>
      <c r="E1340" s="10"/>
      <c r="F1340" s="10"/>
      <c r="G1340" s="10"/>
      <c r="H1340" s="10"/>
      <c r="I1340" s="10"/>
      <c r="J1340" s="10"/>
      <c r="L1340" s="10"/>
      <c r="M1340" s="10"/>
      <c r="N1340" s="23"/>
      <c r="O1340" s="23"/>
      <c r="P1340" s="28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  <c r="AD1340" s="10"/>
      <c r="AE1340" s="10"/>
      <c r="AF1340" s="10"/>
      <c r="AG1340" s="10"/>
      <c r="AH1340" s="10"/>
      <c r="AI1340" s="10"/>
      <c r="AJ1340" s="10"/>
      <c r="AK1340" s="10"/>
      <c r="AL1340" s="10"/>
      <c r="AM1340" s="10"/>
      <c r="AN1340" s="10"/>
      <c r="AO1340" s="10"/>
      <c r="AP1340" s="10"/>
      <c r="AQ1340" s="10"/>
      <c r="AR1340" s="10"/>
      <c r="AS1340" s="10"/>
      <c r="AT1340" s="10"/>
      <c r="AU1340" s="10"/>
      <c r="AV1340" s="10"/>
      <c r="AW1340" s="10"/>
    </row>
    <row r="1341" spans="1:49" s="2" customFormat="1" x14ac:dyDescent="0.2">
      <c r="A1341" s="10"/>
      <c r="B1341" s="10"/>
      <c r="C1341" s="13"/>
      <c r="D1341" s="10"/>
      <c r="E1341" s="10"/>
      <c r="F1341" s="10"/>
      <c r="G1341" s="10"/>
      <c r="H1341" s="10"/>
      <c r="I1341" s="10"/>
      <c r="J1341" s="10"/>
      <c r="L1341" s="10"/>
      <c r="M1341" s="10"/>
      <c r="N1341" s="23"/>
      <c r="O1341" s="23"/>
      <c r="P1341" s="28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10"/>
      <c r="AN1341" s="10"/>
      <c r="AO1341" s="10"/>
      <c r="AP1341" s="10"/>
      <c r="AQ1341" s="10"/>
      <c r="AR1341" s="10"/>
      <c r="AS1341" s="10"/>
      <c r="AT1341" s="10"/>
      <c r="AU1341" s="10"/>
      <c r="AV1341" s="10"/>
      <c r="AW1341" s="10"/>
    </row>
    <row r="1342" spans="1:49" s="2" customFormat="1" x14ac:dyDescent="0.2">
      <c r="A1342" s="10"/>
      <c r="B1342" s="10"/>
      <c r="C1342" s="13"/>
      <c r="D1342" s="10"/>
      <c r="E1342" s="10"/>
      <c r="F1342" s="10"/>
      <c r="G1342" s="10"/>
      <c r="H1342" s="10"/>
      <c r="I1342" s="10"/>
      <c r="J1342" s="10"/>
      <c r="L1342" s="10"/>
      <c r="M1342" s="10"/>
      <c r="N1342" s="23"/>
      <c r="O1342" s="23"/>
      <c r="P1342" s="28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  <c r="AD1342" s="10"/>
      <c r="AE1342" s="10"/>
      <c r="AF1342" s="10"/>
      <c r="AG1342" s="10"/>
      <c r="AH1342" s="10"/>
      <c r="AI1342" s="10"/>
      <c r="AJ1342" s="10"/>
      <c r="AK1342" s="10"/>
      <c r="AL1342" s="10"/>
      <c r="AM1342" s="10"/>
      <c r="AN1342" s="10"/>
      <c r="AO1342" s="10"/>
      <c r="AP1342" s="10"/>
      <c r="AQ1342" s="10"/>
      <c r="AR1342" s="10"/>
      <c r="AS1342" s="10"/>
      <c r="AT1342" s="10"/>
      <c r="AU1342" s="10"/>
      <c r="AV1342" s="10"/>
      <c r="AW1342" s="10"/>
    </row>
    <row r="1343" spans="1:49" s="2" customFormat="1" x14ac:dyDescent="0.2">
      <c r="A1343" s="10"/>
      <c r="B1343" s="10"/>
      <c r="C1343" s="13"/>
      <c r="D1343" s="10"/>
      <c r="E1343" s="10"/>
      <c r="F1343" s="10"/>
      <c r="G1343" s="10"/>
      <c r="H1343" s="10"/>
      <c r="I1343" s="10"/>
      <c r="J1343" s="10"/>
      <c r="L1343" s="10"/>
      <c r="M1343" s="10"/>
      <c r="N1343" s="23"/>
      <c r="O1343" s="23"/>
      <c r="P1343" s="28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10"/>
      <c r="AN1343" s="10"/>
      <c r="AO1343" s="10"/>
      <c r="AP1343" s="10"/>
      <c r="AQ1343" s="10"/>
      <c r="AR1343" s="10"/>
      <c r="AS1343" s="10"/>
      <c r="AT1343" s="10"/>
      <c r="AU1343" s="10"/>
      <c r="AV1343" s="10"/>
      <c r="AW1343" s="10"/>
    </row>
    <row r="1344" spans="1:49" s="2" customFormat="1" x14ac:dyDescent="0.2">
      <c r="A1344" s="10"/>
      <c r="B1344" s="10"/>
      <c r="C1344" s="13"/>
      <c r="D1344" s="10"/>
      <c r="E1344" s="10"/>
      <c r="F1344" s="10"/>
      <c r="G1344" s="10"/>
      <c r="H1344" s="10"/>
      <c r="I1344" s="10"/>
      <c r="J1344" s="10"/>
      <c r="L1344" s="10"/>
      <c r="M1344" s="10"/>
      <c r="N1344" s="23"/>
      <c r="O1344" s="23"/>
      <c r="P1344" s="28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D1344" s="10"/>
      <c r="AE1344" s="10"/>
      <c r="AF1344" s="10"/>
      <c r="AG1344" s="10"/>
      <c r="AH1344" s="10"/>
      <c r="AI1344" s="10"/>
      <c r="AJ1344" s="10"/>
      <c r="AK1344" s="10"/>
      <c r="AL1344" s="10"/>
      <c r="AM1344" s="10"/>
      <c r="AN1344" s="10"/>
      <c r="AO1344" s="10"/>
      <c r="AP1344" s="10"/>
      <c r="AQ1344" s="10"/>
      <c r="AR1344" s="10"/>
      <c r="AS1344" s="10"/>
      <c r="AT1344" s="10"/>
      <c r="AU1344" s="10"/>
      <c r="AV1344" s="10"/>
      <c r="AW1344" s="10"/>
    </row>
    <row r="1345" spans="1:49" s="2" customFormat="1" x14ac:dyDescent="0.2">
      <c r="A1345" s="10"/>
      <c r="B1345" s="10"/>
      <c r="C1345" s="13"/>
      <c r="D1345" s="10"/>
      <c r="E1345" s="10"/>
      <c r="F1345" s="10"/>
      <c r="G1345" s="10"/>
      <c r="H1345" s="10"/>
      <c r="I1345" s="10"/>
      <c r="J1345" s="10"/>
      <c r="L1345" s="10"/>
      <c r="M1345" s="10"/>
      <c r="N1345" s="23"/>
      <c r="O1345" s="23"/>
      <c r="P1345" s="28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D1345" s="10"/>
      <c r="AE1345" s="10"/>
      <c r="AF1345" s="10"/>
      <c r="AG1345" s="10"/>
      <c r="AH1345" s="10"/>
      <c r="AI1345" s="10"/>
      <c r="AJ1345" s="10"/>
      <c r="AK1345" s="10"/>
      <c r="AL1345" s="10"/>
      <c r="AM1345" s="10"/>
      <c r="AN1345" s="10"/>
      <c r="AO1345" s="10"/>
      <c r="AP1345" s="10"/>
      <c r="AQ1345" s="10"/>
      <c r="AR1345" s="10"/>
      <c r="AS1345" s="10"/>
      <c r="AT1345" s="10"/>
      <c r="AU1345" s="10"/>
      <c r="AV1345" s="10"/>
      <c r="AW1345" s="10"/>
    </row>
  </sheetData>
  <autoFilter ref="A1:AW22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Grazing calculations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Swalethorp</dc:creator>
  <cp:lastModifiedBy>Taylor</cp:lastModifiedBy>
  <dcterms:created xsi:type="dcterms:W3CDTF">2019-07-23T22:05:48Z</dcterms:created>
  <dcterms:modified xsi:type="dcterms:W3CDTF">2019-09-27T18:19:37Z</dcterms:modified>
</cp:coreProperties>
</file>