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is" sheetId="1" state="visible" r:id="rId2"/>
    <sheet name="Master" sheetId="2" state="visible" r:id="rId3"/>
    <sheet name="Char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<sst xmlns="http://schemas.openxmlformats.org/spreadsheetml/2006/main" count="333" uniqueCount="90">
  <si>
    <t xml:space="preserve">Kommentar</t>
  </si>
  <si>
    <t xml:space="preserve">Side nr</t>
  </si>
  <si>
    <t xml:space="preserve">Nr</t>
  </si>
  <si>
    <t xml:space="preserve">Producent</t>
  </si>
  <si>
    <t xml:space="preserve">Årgang</t>
  </si>
  <si>
    <t xml:space="preserve">Land</t>
  </si>
  <si>
    <t xml:space="preserve">Region</t>
  </si>
  <si>
    <t xml:space="preserve">Billede</t>
  </si>
  <si>
    <t xml:space="preserve">Produktblad</t>
  </si>
  <si>
    <t xml:space="preserve">Champagne IRROY by Tattinger, Brut</t>
  </si>
  <si>
    <t xml:space="preserve">NV</t>
  </si>
  <si>
    <t xml:space="preserve">Frankrig</t>
  </si>
  <si>
    <t xml:space="preserve">Champagne</t>
  </si>
  <si>
    <t xml:space="preserve">Mangler</t>
  </si>
  <si>
    <t xml:space="preserve">fixed</t>
  </si>
  <si>
    <t xml:space="preserve">Champagne IRROY by Tattinger, Rosé</t>
  </si>
  <si>
    <t xml:space="preserve">Link til forkert vin!</t>
  </si>
  <si>
    <t xml:space="preserve">Pdf remaining , image link fixed</t>
  </si>
  <si>
    <t xml:space="preserve">Les Jamelles, Fleuraison</t>
  </si>
  <si>
    <t xml:space="preserve">NA</t>
  </si>
  <si>
    <t xml:space="preserve">Languedoc</t>
  </si>
  <si>
    <t xml:space="preserve">Castel del Real Tesoro, Cava Brut</t>
  </si>
  <si>
    <t xml:space="preserve">Spanien</t>
  </si>
  <si>
    <t xml:space="preserve">Penedes</t>
  </si>
  <si>
    <t xml:space="preserve">Merotto, Prosecco, Bareto Brut</t>
  </si>
  <si>
    <t xml:space="preserve">Italien</t>
  </si>
  <si>
    <t xml:space="preserve">Prosecco</t>
  </si>
  <si>
    <t xml:space="preserve">Les Petites Jamelles Rose</t>
  </si>
  <si>
    <t xml:space="preserve">Les Petites Jamelles White</t>
  </si>
  <si>
    <t xml:space="preserve">Les Petites Jamelles Red</t>
  </si>
  <si>
    <t xml:space="preserve">Les Jamelles "Classic" Chardonnay</t>
  </si>
  <si>
    <t xml:space="preserve">Les Jamelles "Classic" Sauvignon Blanc</t>
  </si>
  <si>
    <t xml:space="preserve">Les Jamelles "Classic" Cabernet Sauvignon</t>
  </si>
  <si>
    <t xml:space="preserve">Les Jamelles "Classic" Syrah</t>
  </si>
  <si>
    <t xml:space="preserve">Jamelles Selection Spec. Chardonnay-Viognier</t>
  </si>
  <si>
    <t xml:space="preserve">Les Jamelles "Selection Speciale" GSM</t>
  </si>
  <si>
    <t xml:space="preserve">Chateau de la Presle, Sauvignon Touraine</t>
  </si>
  <si>
    <t xml:space="preserve">Loire</t>
  </si>
  <si>
    <t xml:space="preserve">Prinz Von Hessen, Trocken Hesenstein, Riesling</t>
  </si>
  <si>
    <t xml:space="preserve">Tyskland</t>
  </si>
  <si>
    <t xml:space="preserve">Rheingau</t>
  </si>
  <si>
    <t xml:space="preserve">Prinz Von Hessen, Kabinett Royal, Riesling</t>
  </si>
  <si>
    <t xml:space="preserve">Chateau de Farel</t>
  </si>
  <si>
    <t xml:space="preserve">Cotes du Rhone</t>
  </si>
  <si>
    <t xml:space="preserve">Chateau de la Grande Gardiole</t>
  </si>
  <si>
    <t xml:space="preserve">Chateauneuf du Pape</t>
  </si>
  <si>
    <t xml:space="preserve">Talma, Verdejo</t>
  </si>
  <si>
    <t xml:space="preserve">Jumilla</t>
  </si>
  <si>
    <t xml:space="preserve">Senorio de Osuna, Alberiño </t>
  </si>
  <si>
    <t xml:space="preserve">Rías Baixas</t>
  </si>
  <si>
    <t xml:space="preserve">Talma, Monastrell</t>
  </si>
  <si>
    <t xml:space="preserve">Valle de Oron DOC, Bodegas San Roque, Encina</t>
  </si>
  <si>
    <t xml:space="preserve">Ribera Del Douro</t>
  </si>
  <si>
    <t xml:space="preserve">Vinedos de Alfaro, Crianza  – Best value for money, Decanter</t>
  </si>
  <si>
    <t xml:space="preserve">Rioja</t>
  </si>
  <si>
    <t xml:space="preserve">De her to skal byttes om</t>
  </si>
  <si>
    <t xml:space="preserve">Vinedos de Alfaro, Reserva – Goldmedal in Bruxelles</t>
  </si>
  <si>
    <t xml:space="preserve">Vinedos de Alfaro, Rodiles – Silvermedal in Bruxelles</t>
  </si>
  <si>
    <t xml:space="preserve">Sette Ponti, Vigna di Pallino, Chinati, DOC</t>
  </si>
  <si>
    <t xml:space="preserve">Toscana</t>
  </si>
  <si>
    <t xml:space="preserve">Sette Ponti , Crognolo, IGT </t>
  </si>
  <si>
    <t xml:space="preserve">Villa Domiziano, Ripasso</t>
  </si>
  <si>
    <t xml:space="preserve">Valpolicella</t>
  </si>
  <si>
    <t xml:space="preserve">Fattoria le Pupille, Morellino DOCG Poggio Valente Riserva</t>
  </si>
  <si>
    <t xml:space="preserve">BYT BILLEDE</t>
  </si>
  <si>
    <t xml:space="preserve">Cousino Macul, Riesling</t>
  </si>
  <si>
    <t xml:space="preserve">Chile</t>
  </si>
  <si>
    <t xml:space="preserve">Maipo Valley</t>
  </si>
  <si>
    <t xml:space="preserve">Andeluna 1300, Chardonnay, Uco valley</t>
  </si>
  <si>
    <t xml:space="preserve">Argentina</t>
  </si>
  <si>
    <t xml:space="preserve">Mendoza</t>
  </si>
  <si>
    <t xml:space="preserve">Cousino Macul, Cabernet Sauvignon</t>
  </si>
  <si>
    <t xml:space="preserve">Andeluna 1300, Malbec, Uco valley</t>
  </si>
  <si>
    <t xml:space="preserve">Cristom Vinyards, ’’Mt. Jefferson's Cuvee’’,Pinot Noir, </t>
  </si>
  <si>
    <t xml:space="preserve">USA</t>
  </si>
  <si>
    <t xml:space="preserve">Oregon</t>
  </si>
  <si>
    <t xml:space="preserve">Hewitson LuLu, Sauvignon Blanc</t>
  </si>
  <si>
    <t xml:space="preserve">Australien</t>
  </si>
  <si>
    <t xml:space="preserve">Barossa Valley</t>
  </si>
  <si>
    <t xml:space="preserve">Intet link?</t>
  </si>
  <si>
    <t xml:space="preserve">Hewitson Baby Bush, Grenache</t>
  </si>
  <si>
    <t xml:space="preserve">Hewitson, Miss Harry, Shiraz</t>
  </si>
  <si>
    <t xml:space="preserve">Hewitson, Falkenberg, Shiraz</t>
  </si>
  <si>
    <t xml:space="preserve">Hewitson, Old Garden, Mourvedre</t>
  </si>
  <si>
    <t xml:space="preserve">Antal</t>
  </si>
  <si>
    <t xml:space="preserve">Pris</t>
  </si>
  <si>
    <t xml:space="preserve">Værdi</t>
  </si>
  <si>
    <t xml:space="preserve">DKK</t>
  </si>
  <si>
    <t xml:space="preserve">% Split</t>
  </si>
  <si>
    <t xml:space="preserve"> 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</si>
</sst>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A5A5A5"/>
      </patternFill>
    </fill>
    <fill>
      <patternFill patternType="solid">
        <fgColor rgb="FF92D050"/>
        <bgColor rgb="FF8CC168"/>
      </patternFill>
    </fill>
    <fill>
      <patternFill patternType="solid">
        <fgColor rgb="FFFF0000"/>
        <bgColor rgb="FFB8541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70AD47"/>
      <rgbColor rgb="FF0000FF"/>
      <rgbColor rgb="FFFFCD33"/>
      <rgbColor rgb="FFED7D31"/>
      <rgbColor rgb="FF7C9CD6"/>
      <rgbColor rgb="FF806000"/>
      <rgbColor rgb="FF43682B"/>
      <rgbColor rgb="FF335AA1"/>
      <rgbColor rgb="FF997300"/>
      <rgbColor rgb="FF636363"/>
      <rgbColor rgb="FF255E91"/>
      <rgbColor rgb="FFC0C0C0"/>
      <rgbColor rgb="FF848484"/>
      <rgbColor rgb="FF8FAADC"/>
      <rgbColor rgb="FF9E480E"/>
      <rgbColor rgb="FF9AC97B"/>
      <rgbColor rgb="FFA9D18E"/>
      <rgbColor rgb="FF595959"/>
      <rgbColor rgb="FFF1975A"/>
      <rgbColor rgb="FF2B6DA9"/>
      <rgbColor rgb="FFD9D9D9"/>
      <rgbColor rgb="FF000080"/>
      <rgbColor rgb="FFA6A6A6"/>
      <rgbColor rgb="FFF2A46F"/>
      <rgbColor rgb="FF8CC168"/>
      <rgbColor rgb="FF698ED0"/>
      <rgbColor rgb="FFB38600"/>
      <rgbColor rgb="FF327DC2"/>
      <rgbColor rgb="FF0000FF"/>
      <rgbColor rgb="FF7CAFDD"/>
      <rgbColor rgb="FF8CB9E2"/>
      <rgbColor rgb="FFC9C9C9"/>
      <rgbColor rgb="FFFFD34D"/>
      <rgbColor rgb="FF9DC3E6"/>
      <rgbColor rgb="FFF4B183"/>
      <rgbColor rgb="FFB7B7B7"/>
      <rgbColor rgb="FFFFD966"/>
      <rgbColor rgb="FF4472C4"/>
      <rgbColor rgb="FF5B9BD5"/>
      <rgbColor rgb="FF92D050"/>
      <rgbColor rgb="FFFFC000"/>
      <rgbColor rgb="FFCC9A00"/>
      <rgbColor rgb="FFD26012"/>
      <rgbColor rgb="FF737373"/>
      <rgbColor rgb="FFA5A5A5"/>
      <rgbColor rgb="FF203864"/>
      <rgbColor rgb="FF5A8A39"/>
      <rgbColor rgb="FF1F4E79"/>
      <rgbColor rgb="FF535353"/>
      <rgbColor rgb="FF843C0B"/>
      <rgbColor rgb="FFB85410"/>
      <rgbColor rgb="FF264478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43682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2"/>
            <c:spPr>
              <a:solidFill>
                <a:srgbClr val="7caf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3"/>
            <c:spPr>
              <a:solidFill>
                <a:srgbClr val="f1975a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4"/>
            <c:spPr>
              <a:solidFill>
                <a:srgbClr val="b7b7b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5"/>
            <c:spPr>
              <a:solidFill>
                <a:srgbClr val="ffcd3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6"/>
            <c:spPr>
              <a:solidFill>
                <a:srgbClr val="698ed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7"/>
            <c:spPr>
              <a:solidFill>
                <a:srgbClr val="8cc16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8"/>
            <c:spPr>
              <a:solidFill>
                <a:srgbClr val="327dc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9"/>
            <c:spPr>
              <a:solidFill>
                <a:srgbClr val="d2601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0"/>
            <c:spPr>
              <a:solidFill>
                <a:srgbClr val="84848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1"/>
            <c:spPr>
              <a:solidFill>
                <a:srgbClr val="cc9a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2"/>
            <c:spPr>
              <a:solidFill>
                <a:srgbClr val="335aa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3"/>
            <c:spPr>
              <a:solidFill>
                <a:srgbClr val="5a8a3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4"/>
            <c:spPr>
              <a:solidFill>
                <a:srgbClr val="9dc3e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5"/>
            <c:spPr>
              <a:solidFill>
                <a:srgbClr val="f4b18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6"/>
            <c:spPr>
              <a:solidFill>
                <a:srgbClr val="c9c9c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7"/>
            <c:spPr>
              <a:solidFill>
                <a:srgbClr val="ffd96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8"/>
            <c:spPr>
              <a:solidFill>
                <a:srgbClr val="8faadc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9"/>
            <c:spPr>
              <a:solidFill>
                <a:srgbClr val="a9d18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0"/>
            <c:spPr>
              <a:solidFill>
                <a:srgbClr val="1f4e7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1"/>
            <c:spPr>
              <a:solidFill>
                <a:srgbClr val="843c0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2"/>
            <c:spPr>
              <a:solidFill>
                <a:srgbClr val="53535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3"/>
            <c:spPr>
              <a:solidFill>
                <a:srgbClr val="806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4"/>
            <c:spPr>
              <a:solidFill>
                <a:srgbClr val="20386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5"/>
            <c:spPr>
              <a:solidFill>
                <a:srgbClr val="38562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6"/>
            <c:spPr>
              <a:solidFill>
                <a:srgbClr val="8cb9e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7"/>
            <c:spPr>
              <a:solidFill>
                <a:srgbClr val="f2a46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8"/>
            <c:spPr>
              <a:solidFill>
                <a:srgbClr val="c0c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9"/>
            <c:spPr>
              <a:solidFill>
                <a:srgbClr val="ffd3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0"/>
            <c:spPr>
              <a:solidFill>
                <a:srgbClr val="7c9cd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1"/>
            <c:spPr>
              <a:solidFill>
                <a:srgbClr val="9ac97b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2"/>
            <c:spPr>
              <a:solidFill>
                <a:srgbClr val="2b6da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3"/>
            <c:spPr>
              <a:solidFill>
                <a:srgbClr val="b8541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4"/>
            <c:spPr>
              <a:solidFill>
                <a:srgbClr val="73737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5"/>
            <c:spPr>
              <a:solidFill>
                <a:srgbClr val="b386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8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9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Master!$C$4:$C$49</c:f>
              <c:strCache>
                <c:ptCount val="46"/>
                <c:pt idx="0">
                  <c:v>Champagne IRROY by Tattinger, Brut</c:v>
                </c:pt>
                <c:pt idx="1">
                  <c:v>Champagne IRROY by Tattinger, Rosé</c:v>
                </c:pt>
                <c:pt idx="2">
                  <c:v>Les Jamelles, Fleuraison</c:v>
                </c:pt>
                <c:pt idx="3">
                  <c:v>Castel del Real Tesoro, Cava Brut</c:v>
                </c:pt>
                <c:pt idx="4">
                  <c:v>Merotto, Prosecco, Bareto Brut</c:v>
                </c:pt>
                <c:pt idx="5">
                  <c:v/>
                </c:pt>
                <c:pt idx="6">
                  <c:v>Les Petites Jamelles Rose</c:v>
                </c:pt>
                <c:pt idx="7">
                  <c:v>Les Petites Jamelles White</c:v>
                </c:pt>
                <c:pt idx="8">
                  <c:v>Les Petites Jamelles Red</c:v>
                </c:pt>
                <c:pt idx="9">
                  <c:v>Les Jamelles "Classic" Chardonnay</c:v>
                </c:pt>
                <c:pt idx="10">
                  <c:v>Les Jamelles "Classic" Sauvignon Blanc</c:v>
                </c:pt>
                <c:pt idx="11">
                  <c:v>Les Jamelles "Classic" Cabernet Sauvignon</c:v>
                </c:pt>
                <c:pt idx="12">
                  <c:v>Les Jamelles "Classic" Syrah</c:v>
                </c:pt>
                <c:pt idx="13">
                  <c:v>Jamelles Selection Spec. Chardonnay-Viognier</c:v>
                </c:pt>
                <c:pt idx="14">
                  <c:v>Les Jamelles "Selection Speciale" GSM</c:v>
                </c:pt>
                <c:pt idx="15">
                  <c:v/>
                </c:pt>
                <c:pt idx="16">
                  <c:v>Chateau de la Presle, Sauvignon Touraine</c:v>
                </c:pt>
                <c:pt idx="17">
                  <c:v>Prinz Von Hessen, Trocken Hesenstein, Riesling</c:v>
                </c:pt>
                <c:pt idx="18">
                  <c:v>Prinz Von Hessen, Kabinett Royal, Riesling</c:v>
                </c:pt>
                <c:pt idx="19">
                  <c:v>Chateau de Farel</c:v>
                </c:pt>
                <c:pt idx="20">
                  <c:v>Chateau de la Grande Gardiole</c:v>
                </c:pt>
                <c:pt idx="21">
                  <c:v/>
                </c:pt>
                <c:pt idx="22">
                  <c:v>Talma, Verdejo</c:v>
                </c:pt>
                <c:pt idx="23">
                  <c:v>Senorio de Osuna, Alberiño </c:v>
                </c:pt>
                <c:pt idx="24">
                  <c:v>Talma, Monastrell</c:v>
                </c:pt>
                <c:pt idx="25">
                  <c:v>Valle de Oron DOC, Bodegas San Roque, Encina</c:v>
                </c:pt>
                <c:pt idx="26">
                  <c:v>Vinedos de Alfaro, Crianza  – Best value for money, Decanter</c:v>
                </c:pt>
                <c:pt idx="27">
                  <c:v>Vinedos de Alfaro, Reserva – Goldmedal in Bruxelles</c:v>
                </c:pt>
                <c:pt idx="28">
                  <c:v>Vinedos de Alfaro, Rodiles – Silvermedal in Bruxelles</c:v>
                </c:pt>
                <c:pt idx="29">
                  <c:v/>
                </c:pt>
                <c:pt idx="30">
                  <c:v>Sette Ponti, Vigna di Pallino, Chinati, DOC</c:v>
                </c:pt>
                <c:pt idx="31">
                  <c:v>Sette Ponti , Crognolo, IGT </c:v>
                </c:pt>
                <c:pt idx="32">
                  <c:v>Villa Domiziano, Ripasso</c:v>
                </c:pt>
                <c:pt idx="33">
                  <c:v>Fattoria le Pupille, Morellino DOCG Poggio Valente Riserva</c:v>
                </c:pt>
                <c:pt idx="34">
                  <c:v/>
                </c:pt>
                <c:pt idx="35">
                  <c:v>Cousino Macul, Riesling</c:v>
                </c:pt>
                <c:pt idx="36">
                  <c:v>Andeluna 1300, Chardonnay, Uco valley</c:v>
                </c:pt>
                <c:pt idx="37">
                  <c:v>Cousino Macul, Cabernet Sauvignon</c:v>
                </c:pt>
                <c:pt idx="38">
                  <c:v>Andeluna 1300, Malbec, Uco valley</c:v>
                </c:pt>
                <c:pt idx="39">
                  <c:v>Cristom Vinyards, ’’Mt. Jefferson's Cuvee’’,Pinot Noir, </c:v>
                </c:pt>
                <c:pt idx="40">
                  <c:v/>
                </c:pt>
                <c:pt idx="41">
                  <c:v>Hewitson LuLu, Sauvignon Blanc</c:v>
                </c:pt>
                <c:pt idx="42">
                  <c:v>Hewitson Baby Bush, Grenache</c:v>
                </c:pt>
                <c:pt idx="43">
                  <c:v>Hewitson, Miss Harry, Shiraz</c:v>
                </c:pt>
                <c:pt idx="44">
                  <c:v>Hewitson, Falkenberg, Shiraz</c:v>
                </c:pt>
                <c:pt idx="45">
                  <c:v>Hewitson, Old Garden, Mourvedre</c:v>
                </c:pt>
              </c:strCache>
            </c:strRef>
          </c:cat>
          <c:val>
            <c:numRef>
              <c:f>Master!$K$4:$K$49</c:f>
              <c:numCache>
                <c:formatCode>General</c:formatCode>
                <c:ptCount val="46"/>
                <c:pt idx="0">
                  <c:v>0.0104166666666667</c:v>
                </c:pt>
                <c:pt idx="1">
                  <c:v>0.003125</c:v>
                </c:pt>
                <c:pt idx="2">
                  <c:v>0.0260416666666667</c:v>
                </c:pt>
                <c:pt idx="3">
                  <c:v>0.0173611111111111</c:v>
                </c:pt>
                <c:pt idx="4">
                  <c:v/>
                </c:pt>
                <c:pt idx="5">
                  <c:v/>
                </c:pt>
                <c:pt idx="6">
                  <c:v>0.104166666666667</c:v>
                </c:pt>
                <c:pt idx="7">
                  <c:v>0.104166666666667</c:v>
                </c:pt>
                <c:pt idx="8">
                  <c:v>0.00989583333333333</c:v>
                </c:pt>
                <c:pt idx="9">
                  <c:v>0.0119791666666667</c:v>
                </c:pt>
                <c:pt idx="10">
                  <c:v>0.0119791666666667</c:v>
                </c:pt>
                <c:pt idx="11">
                  <c:v>0.0182291666666667</c:v>
                </c:pt>
                <c:pt idx="12">
                  <c:v>0.0182291666666667</c:v>
                </c:pt>
                <c:pt idx="13">
                  <c:v>0.00625</c:v>
                </c:pt>
                <c:pt idx="14">
                  <c:v>0.00625</c:v>
                </c:pt>
                <c:pt idx="15">
                  <c:v/>
                </c:pt>
                <c:pt idx="16">
                  <c:v>0.015625</c:v>
                </c:pt>
                <c:pt idx="17">
                  <c:v>0.0208333333333333</c:v>
                </c:pt>
                <c:pt idx="18">
                  <c:v>0.003125</c:v>
                </c:pt>
                <c:pt idx="19">
                  <c:v>0.0217013888888889</c:v>
                </c:pt>
                <c:pt idx="20">
                  <c:v>0.0123263888888889</c:v>
                </c:pt>
                <c:pt idx="21">
                  <c:v/>
                </c:pt>
                <c:pt idx="22">
                  <c:v>0.0520833333333333</c:v>
                </c:pt>
                <c:pt idx="23">
                  <c:v>0.0130208333333333</c:v>
                </c:pt>
                <c:pt idx="24">
                  <c:v>0.0520833333333333</c:v>
                </c:pt>
                <c:pt idx="25">
                  <c:v>0.003125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0.0416666666666667</c:v>
                </c:pt>
                <c:pt idx="31">
                  <c:v>0.0416666666666667</c:v>
                </c:pt>
                <c:pt idx="32">
                  <c:v>0.0130208333333333</c:v>
                </c:pt>
                <c:pt idx="33">
                  <c:v/>
                </c:pt>
                <c:pt idx="34">
                  <c:v/>
                </c:pt>
                <c:pt idx="35">
                  <c:v>0.0135416666666667</c:v>
                </c:pt>
                <c:pt idx="36">
                  <c:v>0.0130208333333333</c:v>
                </c:pt>
                <c:pt idx="37">
                  <c:v>0.0217013888888889</c:v>
                </c:pt>
                <c:pt idx="38">
                  <c:v>0.0173611111111111</c:v>
                </c:pt>
                <c:pt idx="39">
                  <c:v>0.00833333333333333</c:v>
                </c:pt>
                <c:pt idx="40">
                  <c:v/>
                </c:pt>
                <c:pt idx="41">
                  <c:v>0.100694444444444</c:v>
                </c:pt>
                <c:pt idx="42">
                  <c:v>0.0677083333333333</c:v>
                </c:pt>
                <c:pt idx="43">
                  <c:v>0.108854166666667</c:v>
                </c:pt>
                <c:pt idx="44">
                  <c:v>0.00520833333333333</c:v>
                </c:pt>
                <c:pt idx="45">
                  <c:v>0.00520833333333333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330840</xdr:colOff>
      <xdr:row>38</xdr:row>
      <xdr:rowOff>93960</xdr:rowOff>
    </xdr:to>
    <xdr:graphicFrame>
      <xdr:nvGraphicFramePr>
        <xdr:cNvPr id="0" name="Chart 1"/>
        <xdr:cNvGraphicFramePr/>
      </xdr:nvGraphicFramePr>
      <xdr:xfrm>
        <a:off x="0" y="0"/>
        <a:ext cx="8649720" cy="62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4.3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4"/>
    <col collapsed="false" customWidth="true" hidden="false" outlineLevel="0" max="3" min="3" style="1" width="55.85"/>
    <col collapsed="false" customWidth="true" hidden="false" outlineLevel="0" max="4" min="4" style="1" width="7.14"/>
    <col collapsed="false" customWidth="true" hidden="false" outlineLevel="0" max="5" min="5" style="1" width="10.14"/>
    <col collapsed="false" customWidth="true" hidden="false" outlineLevel="0" max="6" min="6" style="1" width="21.28"/>
    <col collapsed="false" customWidth="true" hidden="false" outlineLevel="0" max="7" min="7" style="0" width="18.43"/>
    <col collapsed="false" customWidth="true" hidden="false" outlineLevel="0" max="8" min="8" style="0" width="12.85"/>
    <col collapsed="false" customWidth="true" hidden="false" outlineLevel="0" max="9" min="9" style="0" width="10.57"/>
    <col collapsed="false" customWidth="true" hidden="false" outlineLevel="0" max="10" min="10" style="2" width="11.57"/>
    <col collapsed="false" customWidth="true" hidden="false" outlineLevel="0" max="1025" min="11" style="0" width="8.53"/>
  </cols>
  <sheetData>
    <row r="2" customFormat="false" ht="15" hidden="false" customHeight="false" outlineLevel="0" collapsed="false">
      <c r="G2" s="3" t="s">
        <v>0</v>
      </c>
    </row>
    <row r="3" s="3" customFormat="true" ht="14.3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3" t="s">
        <v>7</v>
      </c>
      <c r="H3" s="3" t="s">
        <v>8</v>
      </c>
      <c r="J3" s="7"/>
    </row>
    <row r="4" customFormat="false" ht="13.8" hidden="false" customHeight="false" outlineLevel="0" collapsed="false">
      <c r="A4" s="8" t="n">
        <v>1</v>
      </c>
      <c r="B4" s="9" t="n">
        <v>1</v>
      </c>
      <c r="C4" s="9" t="s">
        <v>9</v>
      </c>
      <c r="D4" s="9" t="s">
        <v>10</v>
      </c>
      <c r="E4" s="9" t="s">
        <v>11</v>
      </c>
      <c r="F4" s="10" t="s">
        <v>12</v>
      </c>
      <c r="G4" s="11"/>
      <c r="H4" s="12" t="s">
        <v>13</v>
      </c>
      <c r="I4" s="0" t="s">
        <v>14</v>
      </c>
      <c r="K4" s="13"/>
    </row>
    <row r="5" customFormat="false" ht="14.3" hidden="false" customHeight="false" outlineLevel="0" collapsed="false">
      <c r="A5" s="8" t="n">
        <v>1</v>
      </c>
      <c r="B5" s="9" t="n">
        <v>2</v>
      </c>
      <c r="C5" s="9" t="s">
        <v>15</v>
      </c>
      <c r="D5" s="9" t="s">
        <v>10</v>
      </c>
      <c r="E5" s="9" t="s">
        <v>11</v>
      </c>
      <c r="F5" s="10" t="s">
        <v>12</v>
      </c>
      <c r="G5" s="12" t="s">
        <v>16</v>
      </c>
      <c r="H5" s="12" t="s">
        <v>13</v>
      </c>
      <c r="I5" s="0" t="s">
        <v>17</v>
      </c>
      <c r="K5" s="13"/>
    </row>
    <row r="6" customFormat="false" ht="14.3" hidden="false" customHeight="false" outlineLevel="0" collapsed="false">
      <c r="A6" s="8" t="n">
        <v>1</v>
      </c>
      <c r="B6" s="14" t="n">
        <v>3</v>
      </c>
      <c r="C6" s="14" t="s">
        <v>18</v>
      </c>
      <c r="D6" s="14" t="s">
        <v>19</v>
      </c>
      <c r="E6" s="14" t="s">
        <v>11</v>
      </c>
      <c r="F6" s="15" t="s">
        <v>20</v>
      </c>
      <c r="G6" s="12" t="s">
        <v>16</v>
      </c>
      <c r="H6" s="12" t="s">
        <v>13</v>
      </c>
      <c r="I6" s="0" t="s">
        <v>14</v>
      </c>
      <c r="K6" s="13"/>
    </row>
    <row r="7" customFormat="false" ht="14.3" hidden="false" customHeight="false" outlineLevel="0" collapsed="false">
      <c r="A7" s="8" t="n">
        <v>1</v>
      </c>
      <c r="B7" s="14" t="n">
        <v>4</v>
      </c>
      <c r="C7" s="14" t="s">
        <v>21</v>
      </c>
      <c r="D7" s="14" t="s">
        <v>10</v>
      </c>
      <c r="E7" s="14" t="s">
        <v>22</v>
      </c>
      <c r="F7" s="15" t="s">
        <v>23</v>
      </c>
      <c r="G7" s="11"/>
      <c r="H7" s="12" t="s">
        <v>13</v>
      </c>
      <c r="I7" s="0" t="s">
        <v>14</v>
      </c>
      <c r="K7" s="13"/>
    </row>
    <row r="8" customFormat="false" ht="15" hidden="false" customHeight="false" outlineLevel="0" collapsed="false">
      <c r="A8" s="16" t="n">
        <v>1</v>
      </c>
      <c r="B8" s="17" t="n">
        <v>5</v>
      </c>
      <c r="C8" s="17" t="s">
        <v>24</v>
      </c>
      <c r="D8" s="17" t="s">
        <v>10</v>
      </c>
      <c r="E8" s="17" t="s">
        <v>25</v>
      </c>
      <c r="F8" s="18" t="s">
        <v>26</v>
      </c>
      <c r="G8" s="11"/>
      <c r="H8" s="11"/>
      <c r="K8" s="13"/>
    </row>
    <row r="9" customFormat="false" ht="15" hidden="false" customHeight="false" outlineLevel="0" collapsed="false">
      <c r="K9" s="13"/>
    </row>
    <row r="10" customFormat="false" ht="14.3" hidden="false" customHeight="false" outlineLevel="0" collapsed="false">
      <c r="A10" s="19" t="n">
        <v>2</v>
      </c>
      <c r="B10" s="20" t="n">
        <v>6</v>
      </c>
      <c r="C10" s="20" t="s">
        <v>27</v>
      </c>
      <c r="D10" s="20" t="n">
        <v>2017</v>
      </c>
      <c r="E10" s="20" t="s">
        <v>11</v>
      </c>
      <c r="F10" s="21" t="s">
        <v>20</v>
      </c>
      <c r="G10" s="11"/>
      <c r="H10" s="11"/>
      <c r="K10" s="13"/>
    </row>
    <row r="11" customFormat="false" ht="14.3" hidden="false" customHeight="false" outlineLevel="0" collapsed="false">
      <c r="A11" s="8" t="n">
        <v>2</v>
      </c>
      <c r="B11" s="14" t="n">
        <v>7</v>
      </c>
      <c r="C11" s="14" t="s">
        <v>28</v>
      </c>
      <c r="D11" s="14" t="n">
        <v>2017</v>
      </c>
      <c r="E11" s="14" t="s">
        <v>11</v>
      </c>
      <c r="F11" s="15" t="s">
        <v>20</v>
      </c>
      <c r="G11" s="11"/>
      <c r="H11" s="11"/>
      <c r="K11" s="13"/>
    </row>
    <row r="12" customFormat="false" ht="14.3" hidden="false" customHeight="false" outlineLevel="0" collapsed="false">
      <c r="A12" s="8" t="n">
        <v>2</v>
      </c>
      <c r="B12" s="14" t="n">
        <v>8</v>
      </c>
      <c r="C12" s="14" t="s">
        <v>29</v>
      </c>
      <c r="D12" s="14" t="n">
        <v>2017</v>
      </c>
      <c r="E12" s="14" t="s">
        <v>11</v>
      </c>
      <c r="F12" s="15" t="s">
        <v>20</v>
      </c>
      <c r="G12" s="11"/>
      <c r="H12" s="11"/>
      <c r="K12" s="13"/>
    </row>
    <row r="13" customFormat="false" ht="14.3" hidden="false" customHeight="false" outlineLevel="0" collapsed="false">
      <c r="A13" s="8" t="n">
        <v>2</v>
      </c>
      <c r="B13" s="14" t="n">
        <v>9</v>
      </c>
      <c r="C13" s="14" t="s">
        <v>30</v>
      </c>
      <c r="D13" s="14" t="n">
        <v>2016</v>
      </c>
      <c r="E13" s="14" t="s">
        <v>11</v>
      </c>
      <c r="F13" s="15" t="s">
        <v>20</v>
      </c>
      <c r="G13" s="11"/>
      <c r="H13" s="11"/>
      <c r="K13" s="13"/>
    </row>
    <row r="14" customFormat="false" ht="14.3" hidden="false" customHeight="false" outlineLevel="0" collapsed="false">
      <c r="A14" s="8" t="n">
        <v>2</v>
      </c>
      <c r="B14" s="14" t="n">
        <v>10</v>
      </c>
      <c r="C14" s="14" t="s">
        <v>31</v>
      </c>
      <c r="D14" s="14" t="n">
        <v>2016</v>
      </c>
      <c r="E14" s="14" t="s">
        <v>11</v>
      </c>
      <c r="F14" s="15" t="s">
        <v>20</v>
      </c>
      <c r="G14" s="11"/>
      <c r="H14" s="11"/>
      <c r="K14" s="13"/>
    </row>
    <row r="15" customFormat="false" ht="14.3" hidden="false" customHeight="false" outlineLevel="0" collapsed="false">
      <c r="A15" s="8" t="n">
        <v>2</v>
      </c>
      <c r="B15" s="14" t="n">
        <v>11</v>
      </c>
      <c r="C15" s="14" t="s">
        <v>32</v>
      </c>
      <c r="D15" s="14" t="n">
        <v>2016</v>
      </c>
      <c r="E15" s="14" t="s">
        <v>11</v>
      </c>
      <c r="F15" s="15" t="s">
        <v>20</v>
      </c>
      <c r="G15" s="11"/>
      <c r="H15" s="11"/>
      <c r="K15" s="13"/>
    </row>
    <row r="16" customFormat="false" ht="14.3" hidden="false" customHeight="false" outlineLevel="0" collapsed="false">
      <c r="A16" s="8" t="n">
        <v>2</v>
      </c>
      <c r="B16" s="14" t="n">
        <v>12</v>
      </c>
      <c r="C16" s="14" t="s">
        <v>33</v>
      </c>
      <c r="D16" s="14" t="n">
        <v>2016</v>
      </c>
      <c r="E16" s="14" t="s">
        <v>11</v>
      </c>
      <c r="F16" s="15" t="s">
        <v>20</v>
      </c>
      <c r="G16" s="11"/>
      <c r="H16" s="11"/>
      <c r="K16" s="13"/>
    </row>
    <row r="17" customFormat="false" ht="14.3" hidden="false" customHeight="false" outlineLevel="0" collapsed="false">
      <c r="A17" s="8" t="n">
        <v>2</v>
      </c>
      <c r="B17" s="14" t="n">
        <v>13</v>
      </c>
      <c r="C17" s="14" t="s">
        <v>34</v>
      </c>
      <c r="D17" s="14" t="n">
        <v>2016</v>
      </c>
      <c r="E17" s="14" t="s">
        <v>11</v>
      </c>
      <c r="F17" s="15" t="s">
        <v>20</v>
      </c>
      <c r="G17" s="11"/>
      <c r="H17" s="11"/>
      <c r="K17" s="13"/>
    </row>
    <row r="18" customFormat="false" ht="15" hidden="false" customHeight="false" outlineLevel="0" collapsed="false">
      <c r="A18" s="16" t="n">
        <v>2</v>
      </c>
      <c r="B18" s="17" t="n">
        <v>14</v>
      </c>
      <c r="C18" s="17" t="s">
        <v>35</v>
      </c>
      <c r="D18" s="17" t="n">
        <v>2016</v>
      </c>
      <c r="E18" s="17" t="s">
        <v>11</v>
      </c>
      <c r="F18" s="18" t="s">
        <v>20</v>
      </c>
      <c r="G18" s="11"/>
      <c r="H18" s="11"/>
      <c r="K18" s="13"/>
    </row>
    <row r="19" customFormat="false" ht="15" hidden="false" customHeight="false" outlineLevel="0" collapsed="false">
      <c r="K19" s="13"/>
    </row>
    <row r="20" customFormat="false" ht="14.3" hidden="false" customHeight="false" outlineLevel="0" collapsed="false">
      <c r="A20" s="19" t="n">
        <v>3</v>
      </c>
      <c r="B20" s="22" t="n">
        <v>15</v>
      </c>
      <c r="C20" s="22" t="s">
        <v>36</v>
      </c>
      <c r="D20" s="22" t="n">
        <v>2017</v>
      </c>
      <c r="E20" s="22" t="s">
        <v>11</v>
      </c>
      <c r="F20" s="23" t="s">
        <v>37</v>
      </c>
      <c r="G20" s="11"/>
      <c r="H20" s="11"/>
      <c r="K20" s="13"/>
    </row>
    <row r="21" customFormat="false" ht="14.3" hidden="false" customHeight="false" outlineLevel="0" collapsed="false">
      <c r="A21" s="8" t="n">
        <v>3</v>
      </c>
      <c r="B21" s="14" t="n">
        <v>16</v>
      </c>
      <c r="C21" s="14" t="s">
        <v>38</v>
      </c>
      <c r="D21" s="14" t="n">
        <v>2017</v>
      </c>
      <c r="E21" s="14" t="s">
        <v>39</v>
      </c>
      <c r="F21" s="15" t="s">
        <v>40</v>
      </c>
      <c r="G21" s="11"/>
      <c r="H21" s="12" t="s">
        <v>13</v>
      </c>
      <c r="I21" s="0" t="s">
        <v>14</v>
      </c>
      <c r="K21" s="13"/>
    </row>
    <row r="22" customFormat="false" ht="14.3" hidden="false" customHeight="false" outlineLevel="0" collapsed="false">
      <c r="A22" s="8" t="n">
        <v>3</v>
      </c>
      <c r="B22" s="14" t="n">
        <v>17</v>
      </c>
      <c r="C22" s="14" t="s">
        <v>41</v>
      </c>
      <c r="D22" s="14" t="n">
        <v>2016</v>
      </c>
      <c r="E22" s="14" t="s">
        <v>39</v>
      </c>
      <c r="F22" s="15" t="s">
        <v>40</v>
      </c>
      <c r="G22" s="11"/>
      <c r="H22" s="12" t="s">
        <v>13</v>
      </c>
      <c r="I22" s="0" t="s">
        <v>14</v>
      </c>
      <c r="K22" s="13"/>
    </row>
    <row r="23" customFormat="false" ht="14.3" hidden="false" customHeight="false" outlineLevel="0" collapsed="false">
      <c r="A23" s="8" t="n">
        <v>3</v>
      </c>
      <c r="B23" s="9" t="n">
        <v>18</v>
      </c>
      <c r="C23" s="9" t="s">
        <v>42</v>
      </c>
      <c r="D23" s="9" t="n">
        <v>2016</v>
      </c>
      <c r="E23" s="9" t="s">
        <v>11</v>
      </c>
      <c r="F23" s="10" t="s">
        <v>43</v>
      </c>
      <c r="G23" s="11"/>
      <c r="H23" s="11"/>
      <c r="K23" s="13"/>
    </row>
    <row r="24" customFormat="false" ht="15" hidden="false" customHeight="false" outlineLevel="0" collapsed="false">
      <c r="A24" s="16" t="n">
        <v>3</v>
      </c>
      <c r="B24" s="24" t="n">
        <v>19</v>
      </c>
      <c r="C24" s="24" t="s">
        <v>44</v>
      </c>
      <c r="D24" s="24" t="n">
        <v>2016</v>
      </c>
      <c r="E24" s="24" t="s">
        <v>11</v>
      </c>
      <c r="F24" s="25" t="s">
        <v>45</v>
      </c>
      <c r="G24" s="11"/>
      <c r="H24" s="11"/>
      <c r="K24" s="13"/>
    </row>
    <row r="25" customFormat="false" ht="15" hidden="false" customHeight="false" outlineLevel="0" collapsed="false">
      <c r="K25" s="13"/>
    </row>
    <row r="26" customFormat="false" ht="14.3" hidden="false" customHeight="false" outlineLevel="0" collapsed="false">
      <c r="A26" s="19" t="n">
        <v>4</v>
      </c>
      <c r="B26" s="20" t="n">
        <v>20</v>
      </c>
      <c r="C26" s="20" t="s">
        <v>46</v>
      </c>
      <c r="D26" s="20" t="n">
        <v>2017</v>
      </c>
      <c r="E26" s="20" t="s">
        <v>22</v>
      </c>
      <c r="F26" s="21" t="s">
        <v>47</v>
      </c>
      <c r="G26" s="12" t="s">
        <v>16</v>
      </c>
      <c r="H26" s="12" t="s">
        <v>13</v>
      </c>
      <c r="I26" s="0" t="s">
        <v>14</v>
      </c>
      <c r="K26" s="13"/>
    </row>
    <row r="27" customFormat="false" ht="14.3" hidden="false" customHeight="false" outlineLevel="0" collapsed="false">
      <c r="A27" s="8" t="n">
        <v>4</v>
      </c>
      <c r="B27" s="14" t="n">
        <v>21</v>
      </c>
      <c r="C27" s="14" t="s">
        <v>48</v>
      </c>
      <c r="D27" s="14" t="n">
        <v>2017</v>
      </c>
      <c r="E27" s="14" t="s">
        <v>22</v>
      </c>
      <c r="F27" s="15" t="s">
        <v>49</v>
      </c>
      <c r="G27" s="11"/>
      <c r="H27" s="12" t="s">
        <v>13</v>
      </c>
      <c r="I27" s="0" t="s">
        <v>17</v>
      </c>
      <c r="K27" s="13"/>
    </row>
    <row r="28" customFormat="false" ht="14.3" hidden="false" customHeight="false" outlineLevel="0" collapsed="false">
      <c r="A28" s="8" t="n">
        <v>4</v>
      </c>
      <c r="B28" s="14" t="n">
        <v>22</v>
      </c>
      <c r="C28" s="14" t="s">
        <v>50</v>
      </c>
      <c r="D28" s="14" t="n">
        <v>2016</v>
      </c>
      <c r="E28" s="14" t="s">
        <v>22</v>
      </c>
      <c r="F28" s="15" t="s">
        <v>47</v>
      </c>
      <c r="G28" s="11"/>
      <c r="H28" s="12" t="s">
        <v>13</v>
      </c>
      <c r="I28" s="0" t="s">
        <v>14</v>
      </c>
      <c r="K28" s="13"/>
    </row>
    <row r="29" customFormat="false" ht="14.3" hidden="false" customHeight="false" outlineLevel="0" collapsed="false">
      <c r="A29" s="8" t="n">
        <v>4</v>
      </c>
      <c r="B29" s="14" t="n">
        <v>23</v>
      </c>
      <c r="C29" s="14" t="s">
        <v>51</v>
      </c>
      <c r="D29" s="14" t="n">
        <v>2015</v>
      </c>
      <c r="E29" s="14" t="s">
        <v>22</v>
      </c>
      <c r="F29" s="15" t="s">
        <v>52</v>
      </c>
      <c r="G29" s="11"/>
      <c r="H29" s="12" t="s">
        <v>13</v>
      </c>
      <c r="I29" s="0" t="s">
        <v>14</v>
      </c>
      <c r="K29" s="13"/>
    </row>
    <row r="30" customFormat="false" ht="13.8" hidden="false" customHeight="false" outlineLevel="0" collapsed="false">
      <c r="A30" s="8" t="n">
        <v>4</v>
      </c>
      <c r="B30" s="14" t="n">
        <v>24</v>
      </c>
      <c r="C30" s="14" t="s">
        <v>53</v>
      </c>
      <c r="D30" s="14" t="n">
        <v>2014</v>
      </c>
      <c r="E30" s="14" t="s">
        <v>22</v>
      </c>
      <c r="F30" s="15" t="s">
        <v>54</v>
      </c>
      <c r="G30" s="12" t="s">
        <v>16</v>
      </c>
      <c r="H30" s="12" t="s">
        <v>16</v>
      </c>
      <c r="I30" s="26" t="s">
        <v>55</v>
      </c>
      <c r="K30" s="27" t="s">
        <v>14</v>
      </c>
    </row>
    <row r="31" customFormat="false" ht="13.8" hidden="false" customHeight="false" outlineLevel="0" collapsed="false">
      <c r="A31" s="8" t="n">
        <v>4</v>
      </c>
      <c r="B31" s="14" t="n">
        <v>25</v>
      </c>
      <c r="C31" s="14" t="s">
        <v>56</v>
      </c>
      <c r="D31" s="14" t="n">
        <v>2012</v>
      </c>
      <c r="E31" s="14" t="s">
        <v>22</v>
      </c>
      <c r="F31" s="15" t="s">
        <v>54</v>
      </c>
      <c r="G31" s="12" t="s">
        <v>16</v>
      </c>
      <c r="H31" s="12" t="s">
        <v>16</v>
      </c>
      <c r="I31" s="26" t="s">
        <v>55</v>
      </c>
      <c r="K31" s="27" t="s">
        <v>14</v>
      </c>
    </row>
    <row r="32" customFormat="false" ht="15" hidden="false" customHeight="false" outlineLevel="0" collapsed="false">
      <c r="A32" s="16" t="n">
        <v>4</v>
      </c>
      <c r="B32" s="17" t="n">
        <v>26</v>
      </c>
      <c r="C32" s="17" t="s">
        <v>57</v>
      </c>
      <c r="D32" s="17" t="n">
        <v>2007</v>
      </c>
      <c r="E32" s="17" t="s">
        <v>22</v>
      </c>
      <c r="F32" s="18" t="s">
        <v>54</v>
      </c>
      <c r="G32" s="11"/>
      <c r="H32" s="11"/>
      <c r="K32" s="13"/>
    </row>
    <row r="33" customFormat="false" ht="15" hidden="false" customHeight="false" outlineLevel="0" collapsed="false">
      <c r="K33" s="13"/>
    </row>
    <row r="34" customFormat="false" ht="14.3" hidden="false" customHeight="false" outlineLevel="0" collapsed="false">
      <c r="A34" s="19" t="n">
        <v>5</v>
      </c>
      <c r="B34" s="20" t="n">
        <v>27</v>
      </c>
      <c r="C34" s="20" t="s">
        <v>58</v>
      </c>
      <c r="D34" s="20" t="n">
        <v>2016</v>
      </c>
      <c r="E34" s="20" t="s">
        <v>25</v>
      </c>
      <c r="F34" s="21" t="s">
        <v>59</v>
      </c>
      <c r="G34" s="11"/>
      <c r="H34" s="12" t="s">
        <v>13</v>
      </c>
      <c r="I34" s="0" t="s">
        <v>14</v>
      </c>
      <c r="K34" s="13"/>
    </row>
    <row r="35" customFormat="false" ht="14.3" hidden="false" customHeight="false" outlineLevel="0" collapsed="false">
      <c r="A35" s="8" t="n">
        <v>5</v>
      </c>
      <c r="B35" s="14" t="n">
        <v>28</v>
      </c>
      <c r="C35" s="14" t="s">
        <v>60</v>
      </c>
      <c r="D35" s="14" t="n">
        <v>2015</v>
      </c>
      <c r="E35" s="14" t="s">
        <v>25</v>
      </c>
      <c r="F35" s="15" t="s">
        <v>59</v>
      </c>
      <c r="G35" s="11"/>
      <c r="H35" s="12" t="s">
        <v>13</v>
      </c>
      <c r="I35" s="0" t="s">
        <v>14</v>
      </c>
      <c r="K35" s="13"/>
    </row>
    <row r="36" customFormat="false" ht="14.3" hidden="false" customHeight="false" outlineLevel="0" collapsed="false">
      <c r="A36" s="8" t="n">
        <v>5</v>
      </c>
      <c r="B36" s="14" t="n">
        <v>29</v>
      </c>
      <c r="C36" s="14" t="s">
        <v>61</v>
      </c>
      <c r="D36" s="14" t="n">
        <v>2016</v>
      </c>
      <c r="E36" s="14" t="s">
        <v>25</v>
      </c>
      <c r="F36" s="15" t="s">
        <v>62</v>
      </c>
      <c r="G36" s="11"/>
      <c r="H36" s="12" t="s">
        <v>13</v>
      </c>
      <c r="I36" s="0" t="s">
        <v>14</v>
      </c>
      <c r="K36" s="13"/>
    </row>
    <row r="37" customFormat="false" ht="15" hidden="false" customHeight="false" outlineLevel="0" collapsed="false">
      <c r="A37" s="16" t="n">
        <v>5</v>
      </c>
      <c r="B37" s="17" t="n">
        <v>30</v>
      </c>
      <c r="C37" s="17" t="s">
        <v>63</v>
      </c>
      <c r="D37" s="17" t="n">
        <v>2015</v>
      </c>
      <c r="E37" s="17" t="s">
        <v>25</v>
      </c>
      <c r="F37" s="18" t="s">
        <v>59</v>
      </c>
      <c r="G37" s="28" t="s">
        <v>64</v>
      </c>
      <c r="H37" s="28" t="s">
        <v>64</v>
      </c>
      <c r="I37" s="0" t="s">
        <v>14</v>
      </c>
      <c r="K37" s="13"/>
    </row>
    <row r="38" customFormat="false" ht="15" hidden="false" customHeight="false" outlineLevel="0" collapsed="false">
      <c r="A38" s="29"/>
      <c r="B38" s="26"/>
      <c r="C38" s="26"/>
      <c r="D38" s="26"/>
      <c r="E38" s="26"/>
      <c r="F38" s="26"/>
      <c r="K38" s="13"/>
    </row>
    <row r="39" customFormat="false" ht="14.3" hidden="false" customHeight="false" outlineLevel="0" collapsed="false">
      <c r="A39" s="19" t="n">
        <v>6</v>
      </c>
      <c r="B39" s="20" t="n">
        <v>31</v>
      </c>
      <c r="C39" s="20" t="s">
        <v>65</v>
      </c>
      <c r="D39" s="20" t="n">
        <v>2017</v>
      </c>
      <c r="E39" s="20" t="s">
        <v>66</v>
      </c>
      <c r="F39" s="21" t="s">
        <v>67</v>
      </c>
      <c r="G39" s="11"/>
      <c r="H39" s="12" t="s">
        <v>13</v>
      </c>
      <c r="I39" s="0" t="s">
        <v>14</v>
      </c>
      <c r="K39" s="13"/>
    </row>
    <row r="40" customFormat="false" ht="14.3" hidden="false" customHeight="false" outlineLevel="0" collapsed="false">
      <c r="A40" s="8" t="n">
        <v>6</v>
      </c>
      <c r="B40" s="14" t="n">
        <v>33</v>
      </c>
      <c r="C40" s="14" t="s">
        <v>68</v>
      </c>
      <c r="D40" s="14" t="n">
        <v>2017</v>
      </c>
      <c r="E40" s="14" t="s">
        <v>69</v>
      </c>
      <c r="F40" s="15" t="s">
        <v>70</v>
      </c>
      <c r="G40" s="11"/>
      <c r="H40" s="12" t="s">
        <v>13</v>
      </c>
      <c r="I40" s="0" t="s">
        <v>14</v>
      </c>
      <c r="K40" s="13"/>
    </row>
    <row r="41" customFormat="false" ht="14.3" hidden="false" customHeight="false" outlineLevel="0" collapsed="false">
      <c r="A41" s="8" t="n">
        <v>6</v>
      </c>
      <c r="B41" s="14" t="n">
        <v>32</v>
      </c>
      <c r="C41" s="14" t="s">
        <v>71</v>
      </c>
      <c r="D41" s="14" t="n">
        <v>2016</v>
      </c>
      <c r="E41" s="14" t="s">
        <v>66</v>
      </c>
      <c r="F41" s="15" t="s">
        <v>67</v>
      </c>
      <c r="G41" s="11"/>
      <c r="H41" s="12" t="s">
        <v>13</v>
      </c>
      <c r="I41" s="0" t="s">
        <v>14</v>
      </c>
      <c r="K41" s="13"/>
    </row>
    <row r="42" customFormat="false" ht="14.3" hidden="false" customHeight="false" outlineLevel="0" collapsed="false">
      <c r="A42" s="8" t="n">
        <v>6</v>
      </c>
      <c r="B42" s="14" t="n">
        <v>34</v>
      </c>
      <c r="C42" s="14" t="s">
        <v>72</v>
      </c>
      <c r="D42" s="14" t="n">
        <v>2016</v>
      </c>
      <c r="E42" s="14" t="s">
        <v>69</v>
      </c>
      <c r="F42" s="15" t="s">
        <v>70</v>
      </c>
      <c r="G42" s="11"/>
      <c r="H42" s="12" t="s">
        <v>13</v>
      </c>
      <c r="I42" s="0" t="s">
        <v>14</v>
      </c>
      <c r="K42" s="13"/>
    </row>
    <row r="43" customFormat="false" ht="15" hidden="false" customHeight="false" outlineLevel="0" collapsed="false">
      <c r="A43" s="16" t="n">
        <v>6</v>
      </c>
      <c r="B43" s="17" t="n">
        <v>35</v>
      </c>
      <c r="C43" s="17" t="s">
        <v>73</v>
      </c>
      <c r="D43" s="17" t="n">
        <v>2015</v>
      </c>
      <c r="E43" s="17" t="s">
        <v>74</v>
      </c>
      <c r="F43" s="18" t="s">
        <v>75</v>
      </c>
      <c r="G43" s="11"/>
      <c r="H43" s="12" t="s">
        <v>13</v>
      </c>
      <c r="I43" s="0" t="s">
        <v>14</v>
      </c>
      <c r="K43" s="13"/>
    </row>
    <row r="44" customFormat="false" ht="15" hidden="false" customHeight="false" outlineLevel="0" collapsed="false">
      <c r="A44" s="29"/>
      <c r="B44" s="26"/>
      <c r="C44" s="26"/>
      <c r="D44" s="26"/>
      <c r="E44" s="26"/>
      <c r="F44" s="26"/>
      <c r="K44" s="13"/>
    </row>
    <row r="45" customFormat="false" ht="14.3" hidden="false" customHeight="false" outlineLevel="0" collapsed="false">
      <c r="A45" s="19" t="n">
        <v>7</v>
      </c>
      <c r="B45" s="20" t="n">
        <v>36</v>
      </c>
      <c r="C45" s="20" t="s">
        <v>76</v>
      </c>
      <c r="D45" s="20" t="n">
        <v>2018</v>
      </c>
      <c r="E45" s="20" t="s">
        <v>77</v>
      </c>
      <c r="F45" s="21" t="s">
        <v>78</v>
      </c>
      <c r="G45" s="12" t="s">
        <v>79</v>
      </c>
      <c r="H45" s="12" t="s">
        <v>13</v>
      </c>
      <c r="I45" s="0" t="s">
        <v>14</v>
      </c>
      <c r="K45" s="13"/>
    </row>
    <row r="46" customFormat="false" ht="14.3" hidden="false" customHeight="false" outlineLevel="0" collapsed="false">
      <c r="A46" s="8" t="n">
        <v>7</v>
      </c>
      <c r="B46" s="14" t="n">
        <v>37</v>
      </c>
      <c r="C46" s="14" t="s">
        <v>80</v>
      </c>
      <c r="D46" s="14" t="n">
        <v>2015</v>
      </c>
      <c r="E46" s="14" t="s">
        <v>77</v>
      </c>
      <c r="F46" s="15" t="s">
        <v>78</v>
      </c>
      <c r="G46" s="11"/>
      <c r="H46" s="12" t="s">
        <v>13</v>
      </c>
      <c r="I46" s="0" t="s">
        <v>14</v>
      </c>
      <c r="K46" s="13"/>
    </row>
    <row r="47" customFormat="false" ht="14.3" hidden="false" customHeight="false" outlineLevel="0" collapsed="false">
      <c r="A47" s="8" t="n">
        <v>7</v>
      </c>
      <c r="B47" s="14" t="n">
        <v>38</v>
      </c>
      <c r="C47" s="14" t="s">
        <v>81</v>
      </c>
      <c r="D47" s="14" t="n">
        <v>2016</v>
      </c>
      <c r="E47" s="14" t="s">
        <v>77</v>
      </c>
      <c r="F47" s="15" t="s">
        <v>78</v>
      </c>
      <c r="G47" s="11"/>
      <c r="H47" s="12" t="s">
        <v>79</v>
      </c>
      <c r="I47" s="0" t="s">
        <v>14</v>
      </c>
      <c r="K47" s="13"/>
    </row>
    <row r="48" customFormat="false" ht="14.3" hidden="false" customHeight="false" outlineLevel="0" collapsed="false">
      <c r="A48" s="8" t="n">
        <v>7</v>
      </c>
      <c r="B48" s="14" t="n">
        <v>39</v>
      </c>
      <c r="C48" s="14" t="s">
        <v>82</v>
      </c>
      <c r="D48" s="14" t="n">
        <v>2014</v>
      </c>
      <c r="E48" s="14" t="s">
        <v>77</v>
      </c>
      <c r="F48" s="15" t="s">
        <v>78</v>
      </c>
      <c r="G48" s="12" t="s">
        <v>16</v>
      </c>
      <c r="H48" s="12" t="s">
        <v>13</v>
      </c>
      <c r="I48" s="0" t="s">
        <v>14</v>
      </c>
      <c r="K48" s="13"/>
    </row>
    <row r="49" customFormat="false" ht="15" hidden="false" customHeight="false" outlineLevel="0" collapsed="false">
      <c r="A49" s="16" t="n">
        <v>7</v>
      </c>
      <c r="B49" s="17" t="n">
        <v>40</v>
      </c>
      <c r="C49" s="17" t="s">
        <v>83</v>
      </c>
      <c r="D49" s="17" t="n">
        <v>2014</v>
      </c>
      <c r="E49" s="17" t="s">
        <v>77</v>
      </c>
      <c r="F49" s="18" t="s">
        <v>78</v>
      </c>
      <c r="G49" s="11"/>
      <c r="H49" s="12" t="s">
        <v>13</v>
      </c>
      <c r="I49" s="0" t="s">
        <v>17</v>
      </c>
      <c r="K49" s="13"/>
    </row>
    <row r="52" customFormat="false" ht="15" hidden="false" customHeight="false" outlineLevel="0" collapsed="false">
      <c r="G52" s="30"/>
      <c r="I52" s="30"/>
      <c r="J52" s="30"/>
    </row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45" activeCellId="0" sqref="P45"/>
    </sheetView>
  </sheetViews>
  <sheetFormatPr defaultRowHeight="14.3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4"/>
    <col collapsed="false" customWidth="true" hidden="false" outlineLevel="0" max="3" min="3" style="1" width="55.85"/>
    <col collapsed="false" customWidth="true" hidden="false" outlineLevel="0" max="4" min="4" style="1" width="7.14"/>
    <col collapsed="false" customWidth="true" hidden="false" outlineLevel="0" max="5" min="5" style="1" width="10.14"/>
    <col collapsed="false" customWidth="true" hidden="false" outlineLevel="0" max="6" min="6" style="1" width="20.28"/>
    <col collapsed="false" customWidth="true" hidden="false" outlineLevel="0" max="7" min="7" style="0" width="10.57"/>
    <col collapsed="false" customWidth="true" hidden="false" outlineLevel="0" max="8" min="8" style="0" width="8.53"/>
    <col collapsed="false" customWidth="true" hidden="false" outlineLevel="0" max="9" min="9" style="0" width="10.57"/>
    <col collapsed="false" customWidth="true" hidden="false" outlineLevel="0" max="10" min="10" style="2" width="11.57"/>
    <col collapsed="false" customWidth="true" hidden="false" outlineLevel="0" max="1025" min="11" style="0" width="8.53"/>
  </cols>
  <sheetData>
    <row r="2" customFormat="false" ht="15" hidden="false" customHeight="false" outlineLevel="0" collapsed="false"/>
    <row r="3" s="3" customFormat="true" ht="14.3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3" t="s">
        <v>84</v>
      </c>
      <c r="H3" s="3" t="s">
        <v>85</v>
      </c>
      <c r="I3" s="3" t="s">
        <v>86</v>
      </c>
      <c r="J3" s="7" t="s">
        <v>87</v>
      </c>
      <c r="K3" s="3" t="s">
        <v>88</v>
      </c>
    </row>
    <row r="4" customFormat="false" ht="14.3" hidden="false" customHeight="false" outlineLevel="0" collapsed="false">
      <c r="A4" s="8" t="n">
        <v>1</v>
      </c>
      <c r="B4" s="9" t="n">
        <v>1</v>
      </c>
      <c r="C4" s="9" t="s">
        <v>9</v>
      </c>
      <c r="D4" s="9" t="s">
        <v>10</v>
      </c>
      <c r="E4" s="9" t="s">
        <v>11</v>
      </c>
      <c r="F4" s="10" t="s">
        <v>12</v>
      </c>
      <c r="G4" s="0" t="n">
        <v>120</v>
      </c>
      <c r="H4" s="0" t="n">
        <v>17</v>
      </c>
      <c r="I4" s="0" t="n">
        <f aca="false">H4*G4</f>
        <v>2040</v>
      </c>
      <c r="J4" s="2" t="n">
        <f aca="false">I4*10.28</f>
        <v>20971.2</v>
      </c>
      <c r="K4" s="13" t="n">
        <f aca="false">G4/$G$52</f>
        <v>0.0104166666666667</v>
      </c>
    </row>
    <row r="5" customFormat="false" ht="14.3" hidden="false" customHeight="false" outlineLevel="0" collapsed="false">
      <c r="A5" s="8" t="n">
        <v>1</v>
      </c>
      <c r="B5" s="9" t="n">
        <v>2</v>
      </c>
      <c r="C5" s="9" t="s">
        <v>15</v>
      </c>
      <c r="D5" s="9" t="s">
        <v>10</v>
      </c>
      <c r="E5" s="9" t="s">
        <v>11</v>
      </c>
      <c r="F5" s="10" t="s">
        <v>12</v>
      </c>
      <c r="G5" s="0" t="n">
        <v>36</v>
      </c>
      <c r="H5" s="0" t="n">
        <v>20</v>
      </c>
      <c r="I5" s="0" t="n">
        <f aca="false">H5*G5</f>
        <v>720</v>
      </c>
      <c r="J5" s="2" t="n">
        <f aca="false">I5*10.28</f>
        <v>7401.6</v>
      </c>
      <c r="K5" s="13" t="n">
        <f aca="false">G5/$G$52</f>
        <v>0.003125</v>
      </c>
    </row>
    <row r="6" customFormat="false" ht="14.3" hidden="false" customHeight="false" outlineLevel="0" collapsed="false">
      <c r="A6" s="8" t="n">
        <v>1</v>
      </c>
      <c r="B6" s="14" t="n">
        <v>3</v>
      </c>
      <c r="C6" s="14" t="s">
        <v>18</v>
      </c>
      <c r="D6" s="14" t="s">
        <v>19</v>
      </c>
      <c r="E6" s="14" t="s">
        <v>11</v>
      </c>
      <c r="F6" s="15" t="s">
        <v>20</v>
      </c>
      <c r="G6" s="0" t="n">
        <v>300</v>
      </c>
      <c r="H6" s="0" t="n">
        <v>3.5</v>
      </c>
      <c r="I6" s="0" t="n">
        <f aca="false">H6*G6</f>
        <v>1050</v>
      </c>
      <c r="J6" s="2" t="n">
        <f aca="false">I6*10.28</f>
        <v>10794</v>
      </c>
      <c r="K6" s="13" t="n">
        <f aca="false">G6/$G$52</f>
        <v>0.0260416666666667</v>
      </c>
    </row>
    <row r="7" customFormat="false" ht="14.3" hidden="false" customHeight="false" outlineLevel="0" collapsed="false">
      <c r="A7" s="8" t="n">
        <v>1</v>
      </c>
      <c r="B7" s="14" t="n">
        <v>4</v>
      </c>
      <c r="C7" s="14" t="s">
        <v>21</v>
      </c>
      <c r="D7" s="14" t="s">
        <v>10</v>
      </c>
      <c r="E7" s="14" t="s">
        <v>22</v>
      </c>
      <c r="F7" s="15" t="s">
        <v>23</v>
      </c>
      <c r="G7" s="0" t="n">
        <v>200</v>
      </c>
      <c r="H7" s="0" t="n">
        <v>5</v>
      </c>
      <c r="I7" s="0" t="n">
        <f aca="false">H7*G7</f>
        <v>1000</v>
      </c>
      <c r="J7" s="2" t="n">
        <f aca="false">I7*10.28</f>
        <v>10280</v>
      </c>
      <c r="K7" s="13" t="n">
        <f aca="false">G7/$G$52</f>
        <v>0.0173611111111111</v>
      </c>
    </row>
    <row r="8" customFormat="false" ht="15" hidden="false" customHeight="false" outlineLevel="0" collapsed="false">
      <c r="A8" s="16" t="n">
        <v>1</v>
      </c>
      <c r="B8" s="17" t="n">
        <v>5</v>
      </c>
      <c r="C8" s="17" t="s">
        <v>24</v>
      </c>
      <c r="D8" s="17" t="s">
        <v>10</v>
      </c>
      <c r="E8" s="17" t="s">
        <v>25</v>
      </c>
      <c r="F8" s="18" t="s">
        <v>26</v>
      </c>
      <c r="K8" s="13"/>
    </row>
    <row r="9" customFormat="false" ht="15" hidden="false" customHeight="false" outlineLevel="0" collapsed="false">
      <c r="K9" s="13"/>
    </row>
    <row r="10" customFormat="false" ht="14.3" hidden="false" customHeight="false" outlineLevel="0" collapsed="false">
      <c r="A10" s="19" t="n">
        <v>2</v>
      </c>
      <c r="B10" s="20" t="n">
        <v>6</v>
      </c>
      <c r="C10" s="20" t="s">
        <v>27</v>
      </c>
      <c r="D10" s="20" t="n">
        <v>2017</v>
      </c>
      <c r="E10" s="20" t="s">
        <v>11</v>
      </c>
      <c r="F10" s="21" t="s">
        <v>20</v>
      </c>
      <c r="G10" s="0" t="n">
        <v>1200</v>
      </c>
      <c r="H10" s="0" t="n">
        <v>1.95</v>
      </c>
      <c r="I10" s="0" t="n">
        <f aca="false">H10*G10</f>
        <v>2340</v>
      </c>
      <c r="J10" s="2" t="n">
        <f aca="false">I10*10.28</f>
        <v>24055.2</v>
      </c>
      <c r="K10" s="13" t="n">
        <f aca="false">G10/$G$52</f>
        <v>0.104166666666667</v>
      </c>
    </row>
    <row r="11" customFormat="false" ht="14.3" hidden="false" customHeight="false" outlineLevel="0" collapsed="false">
      <c r="A11" s="8" t="n">
        <v>2</v>
      </c>
      <c r="B11" s="14" t="n">
        <v>7</v>
      </c>
      <c r="C11" s="14" t="s">
        <v>28</v>
      </c>
      <c r="D11" s="14" t="n">
        <v>2017</v>
      </c>
      <c r="E11" s="14" t="s">
        <v>11</v>
      </c>
      <c r="F11" s="15" t="s">
        <v>20</v>
      </c>
      <c r="G11" s="0" t="n">
        <v>1200</v>
      </c>
      <c r="H11" s="0" t="n">
        <v>1.95</v>
      </c>
      <c r="I11" s="0" t="n">
        <f aca="false">H11*G11</f>
        <v>2340</v>
      </c>
      <c r="J11" s="2" t="n">
        <f aca="false">I11*10.28</f>
        <v>24055.2</v>
      </c>
      <c r="K11" s="13" t="n">
        <f aca="false">G11/$G$52</f>
        <v>0.104166666666667</v>
      </c>
    </row>
    <row r="12" customFormat="false" ht="14.3" hidden="false" customHeight="false" outlineLevel="0" collapsed="false">
      <c r="A12" s="8" t="n">
        <v>2</v>
      </c>
      <c r="B12" s="14" t="n">
        <v>8</v>
      </c>
      <c r="C12" s="14" t="s">
        <v>29</v>
      </c>
      <c r="D12" s="14" t="n">
        <v>2017</v>
      </c>
      <c r="E12" s="14" t="s">
        <v>11</v>
      </c>
      <c r="F12" s="15" t="s">
        <v>20</v>
      </c>
      <c r="G12" s="0" t="n">
        <v>114</v>
      </c>
      <c r="H12" s="0" t="n">
        <v>1.95</v>
      </c>
      <c r="I12" s="0" t="n">
        <f aca="false">H12*G12</f>
        <v>222.3</v>
      </c>
      <c r="J12" s="2" t="n">
        <f aca="false">I12*10.28</f>
        <v>2285.244</v>
      </c>
      <c r="K12" s="13" t="n">
        <f aca="false">G12/$G$52</f>
        <v>0.00989583333333333</v>
      </c>
    </row>
    <row r="13" customFormat="false" ht="14.3" hidden="false" customHeight="false" outlineLevel="0" collapsed="false">
      <c r="A13" s="8" t="n">
        <v>2</v>
      </c>
      <c r="B13" s="14" t="n">
        <v>9</v>
      </c>
      <c r="C13" s="14" t="s">
        <v>30</v>
      </c>
      <c r="D13" s="14" t="n">
        <v>2016</v>
      </c>
      <c r="E13" s="14" t="s">
        <v>11</v>
      </c>
      <c r="F13" s="15" t="s">
        <v>20</v>
      </c>
      <c r="G13" s="0" t="n">
        <v>138</v>
      </c>
      <c r="H13" s="0" t="n">
        <v>2.7</v>
      </c>
      <c r="I13" s="0" t="n">
        <f aca="false">H13*G13</f>
        <v>372.6</v>
      </c>
      <c r="J13" s="2" t="n">
        <f aca="false">I13*10.28</f>
        <v>3830.328</v>
      </c>
      <c r="K13" s="13" t="n">
        <f aca="false">G13/$G$52</f>
        <v>0.0119791666666667</v>
      </c>
    </row>
    <row r="14" customFormat="false" ht="14.3" hidden="false" customHeight="false" outlineLevel="0" collapsed="false">
      <c r="A14" s="8" t="n">
        <v>2</v>
      </c>
      <c r="B14" s="14" t="n">
        <v>10</v>
      </c>
      <c r="C14" s="14" t="s">
        <v>31</v>
      </c>
      <c r="D14" s="14" t="n">
        <v>2016</v>
      </c>
      <c r="E14" s="14" t="s">
        <v>11</v>
      </c>
      <c r="F14" s="15" t="s">
        <v>20</v>
      </c>
      <c r="G14" s="0" t="n">
        <v>138</v>
      </c>
      <c r="H14" s="0" t="n">
        <v>2.45</v>
      </c>
      <c r="I14" s="0" t="n">
        <f aca="false">H14*G14</f>
        <v>338.1</v>
      </c>
      <c r="J14" s="2" t="n">
        <f aca="false">I14*10.28</f>
        <v>3475.668</v>
      </c>
      <c r="K14" s="13" t="n">
        <f aca="false">G14/$G$52</f>
        <v>0.0119791666666667</v>
      </c>
    </row>
    <row r="15" customFormat="false" ht="14.3" hidden="false" customHeight="false" outlineLevel="0" collapsed="false">
      <c r="A15" s="8" t="n">
        <v>2</v>
      </c>
      <c r="B15" s="14" t="n">
        <v>11</v>
      </c>
      <c r="C15" s="14" t="s">
        <v>32</v>
      </c>
      <c r="D15" s="14" t="n">
        <v>2016</v>
      </c>
      <c r="E15" s="14" t="s">
        <v>11</v>
      </c>
      <c r="F15" s="15" t="s">
        <v>20</v>
      </c>
      <c r="G15" s="0" t="n">
        <v>210</v>
      </c>
      <c r="H15" s="0" t="n">
        <v>2.5</v>
      </c>
      <c r="I15" s="0" t="n">
        <f aca="false">H15*G15</f>
        <v>525</v>
      </c>
      <c r="J15" s="2" t="n">
        <f aca="false">I15*10.28</f>
        <v>5397</v>
      </c>
      <c r="K15" s="13" t="n">
        <f aca="false">G15/$G$52</f>
        <v>0.0182291666666667</v>
      </c>
    </row>
    <row r="16" customFormat="false" ht="14.3" hidden="false" customHeight="false" outlineLevel="0" collapsed="false">
      <c r="A16" s="8" t="n">
        <v>2</v>
      </c>
      <c r="B16" s="14" t="n">
        <v>12</v>
      </c>
      <c r="C16" s="14" t="s">
        <v>33</v>
      </c>
      <c r="D16" s="14" t="n">
        <v>2016</v>
      </c>
      <c r="E16" s="14" t="s">
        <v>11</v>
      </c>
      <c r="F16" s="15" t="s">
        <v>20</v>
      </c>
      <c r="G16" s="0" t="n">
        <v>210</v>
      </c>
      <c r="H16" s="0" t="n">
        <v>2.4</v>
      </c>
      <c r="I16" s="0" t="n">
        <f aca="false">H16*G16</f>
        <v>504</v>
      </c>
      <c r="J16" s="2" t="n">
        <f aca="false">I16*10.28</f>
        <v>5181.12</v>
      </c>
      <c r="K16" s="13" t="n">
        <f aca="false">G16/$G$52</f>
        <v>0.0182291666666667</v>
      </c>
    </row>
    <row r="17" customFormat="false" ht="14.3" hidden="false" customHeight="false" outlineLevel="0" collapsed="false">
      <c r="A17" s="8" t="n">
        <v>2</v>
      </c>
      <c r="B17" s="14" t="n">
        <v>13</v>
      </c>
      <c r="C17" s="14" t="s">
        <v>34</v>
      </c>
      <c r="D17" s="14" t="n">
        <v>2016</v>
      </c>
      <c r="E17" s="14" t="s">
        <v>11</v>
      </c>
      <c r="F17" s="15" t="s">
        <v>20</v>
      </c>
      <c r="G17" s="0" t="n">
        <v>72</v>
      </c>
      <c r="H17" s="0" t="n">
        <v>5</v>
      </c>
      <c r="I17" s="0" t="n">
        <f aca="false">H17*G17</f>
        <v>360</v>
      </c>
      <c r="J17" s="2" t="n">
        <f aca="false">I17*10.28</f>
        <v>3700.8</v>
      </c>
      <c r="K17" s="13" t="n">
        <f aca="false">G17/$G$52</f>
        <v>0.00625</v>
      </c>
    </row>
    <row r="18" customFormat="false" ht="15" hidden="false" customHeight="false" outlineLevel="0" collapsed="false">
      <c r="A18" s="16" t="n">
        <v>2</v>
      </c>
      <c r="B18" s="17" t="n">
        <v>14</v>
      </c>
      <c r="C18" s="17" t="s">
        <v>35</v>
      </c>
      <c r="D18" s="17" t="n">
        <v>2016</v>
      </c>
      <c r="E18" s="17" t="s">
        <v>11</v>
      </c>
      <c r="F18" s="18" t="s">
        <v>20</v>
      </c>
      <c r="G18" s="0" t="n">
        <v>72</v>
      </c>
      <c r="H18" s="0" t="n">
        <v>4.9</v>
      </c>
      <c r="I18" s="0" t="n">
        <f aca="false">H18*G18</f>
        <v>352.8</v>
      </c>
      <c r="J18" s="2" t="n">
        <f aca="false">I18*10.28</f>
        <v>3626.784</v>
      </c>
      <c r="K18" s="13" t="n">
        <f aca="false">G18/$G$52</f>
        <v>0.00625</v>
      </c>
    </row>
    <row r="19" customFormat="false" ht="15" hidden="false" customHeight="false" outlineLevel="0" collapsed="false">
      <c r="K19" s="13"/>
    </row>
    <row r="20" customFormat="false" ht="14.3" hidden="false" customHeight="false" outlineLevel="0" collapsed="false">
      <c r="A20" s="19" t="n">
        <v>3</v>
      </c>
      <c r="B20" s="22" t="n">
        <v>15</v>
      </c>
      <c r="C20" s="22" t="s">
        <v>36</v>
      </c>
      <c r="D20" s="22" t="n">
        <v>2017</v>
      </c>
      <c r="E20" s="22" t="s">
        <v>11</v>
      </c>
      <c r="F20" s="23" t="s">
        <v>37</v>
      </c>
      <c r="G20" s="0" t="n">
        <v>180</v>
      </c>
      <c r="H20" s="0" t="n">
        <v>3.3</v>
      </c>
      <c r="I20" s="0" t="n">
        <f aca="false">H20*G20</f>
        <v>594</v>
      </c>
      <c r="J20" s="2" t="n">
        <f aca="false">I20*10.28</f>
        <v>6106.32</v>
      </c>
      <c r="K20" s="13" t="n">
        <f aca="false">G20/$G$52</f>
        <v>0.015625</v>
      </c>
    </row>
    <row r="21" customFormat="false" ht="14.3" hidden="false" customHeight="false" outlineLevel="0" collapsed="false">
      <c r="A21" s="8" t="n">
        <v>3</v>
      </c>
      <c r="B21" s="14" t="n">
        <v>16</v>
      </c>
      <c r="C21" s="14" t="s">
        <v>38</v>
      </c>
      <c r="D21" s="14" t="n">
        <v>2017</v>
      </c>
      <c r="E21" s="14" t="s">
        <v>39</v>
      </c>
      <c r="F21" s="15" t="s">
        <v>40</v>
      </c>
      <c r="G21" s="0" t="n">
        <v>240</v>
      </c>
      <c r="H21" s="0" t="n">
        <v>2.99</v>
      </c>
      <c r="I21" s="0" t="n">
        <f aca="false">H21*G21</f>
        <v>717.6</v>
      </c>
      <c r="J21" s="2" t="n">
        <f aca="false">I21*10.28</f>
        <v>7376.928</v>
      </c>
      <c r="K21" s="13" t="n">
        <f aca="false">G21/$G$52</f>
        <v>0.0208333333333333</v>
      </c>
    </row>
    <row r="22" customFormat="false" ht="14.3" hidden="false" customHeight="false" outlineLevel="0" collapsed="false">
      <c r="A22" s="8" t="n">
        <v>3</v>
      </c>
      <c r="B22" s="14" t="n">
        <v>17</v>
      </c>
      <c r="C22" s="14" t="s">
        <v>41</v>
      </c>
      <c r="D22" s="14" t="n">
        <v>2016</v>
      </c>
      <c r="E22" s="14" t="s">
        <v>39</v>
      </c>
      <c r="F22" s="15" t="s">
        <v>40</v>
      </c>
      <c r="G22" s="0" t="n">
        <v>36</v>
      </c>
      <c r="H22" s="0" t="n">
        <v>6.9</v>
      </c>
      <c r="I22" s="0" t="n">
        <f aca="false">H22*G22</f>
        <v>248.4</v>
      </c>
      <c r="J22" s="2" t="n">
        <f aca="false">I22*10.28</f>
        <v>2553.552</v>
      </c>
      <c r="K22" s="13" t="n">
        <f aca="false">G22/$G$52</f>
        <v>0.003125</v>
      </c>
    </row>
    <row r="23" customFormat="false" ht="14.3" hidden="false" customHeight="false" outlineLevel="0" collapsed="false">
      <c r="A23" s="8" t="n">
        <v>3</v>
      </c>
      <c r="B23" s="9" t="n">
        <v>18</v>
      </c>
      <c r="C23" s="9" t="s">
        <v>42</v>
      </c>
      <c r="D23" s="9" t="n">
        <v>2016</v>
      </c>
      <c r="E23" s="9" t="s">
        <v>11</v>
      </c>
      <c r="F23" s="10" t="s">
        <v>43</v>
      </c>
      <c r="G23" s="0" t="n">
        <v>250</v>
      </c>
      <c r="H23" s="0" t="n">
        <v>2.9</v>
      </c>
      <c r="I23" s="0" t="n">
        <f aca="false">H23*G23</f>
        <v>725</v>
      </c>
      <c r="J23" s="2" t="n">
        <f aca="false">I23*10.28</f>
        <v>7453</v>
      </c>
      <c r="K23" s="13" t="n">
        <f aca="false">G23/$G$52</f>
        <v>0.0217013888888889</v>
      </c>
    </row>
    <row r="24" customFormat="false" ht="15" hidden="false" customHeight="false" outlineLevel="0" collapsed="false">
      <c r="A24" s="16" t="n">
        <v>3</v>
      </c>
      <c r="B24" s="24" t="n">
        <v>19</v>
      </c>
      <c r="C24" s="24" t="s">
        <v>44</v>
      </c>
      <c r="D24" s="24" t="n">
        <v>2016</v>
      </c>
      <c r="E24" s="24" t="s">
        <v>11</v>
      </c>
      <c r="F24" s="25" t="s">
        <v>45</v>
      </c>
      <c r="G24" s="0" t="n">
        <v>142</v>
      </c>
      <c r="H24" s="0" t="n">
        <v>11.5</v>
      </c>
      <c r="I24" s="0" t="n">
        <f aca="false">H24*G24</f>
        <v>1633</v>
      </c>
      <c r="J24" s="2" t="n">
        <f aca="false">I24*10.28</f>
        <v>16787.24</v>
      </c>
      <c r="K24" s="13" t="n">
        <f aca="false">G24/$G$52</f>
        <v>0.0123263888888889</v>
      </c>
    </row>
    <row r="25" customFormat="false" ht="15" hidden="false" customHeight="false" outlineLevel="0" collapsed="false">
      <c r="K25" s="13"/>
    </row>
    <row r="26" customFormat="false" ht="14.3" hidden="false" customHeight="false" outlineLevel="0" collapsed="false">
      <c r="A26" s="19" t="n">
        <v>4</v>
      </c>
      <c r="B26" s="20" t="n">
        <v>20</v>
      </c>
      <c r="C26" s="20" t="s">
        <v>46</v>
      </c>
      <c r="D26" s="20" t="n">
        <v>2017</v>
      </c>
      <c r="E26" s="20" t="s">
        <v>22</v>
      </c>
      <c r="F26" s="21" t="s">
        <v>47</v>
      </c>
      <c r="G26" s="0" t="n">
        <v>600</v>
      </c>
      <c r="H26" s="0" t="n">
        <v>1.6</v>
      </c>
      <c r="I26" s="0" t="n">
        <f aca="false">H26*G26</f>
        <v>960</v>
      </c>
      <c r="J26" s="2" t="n">
        <f aca="false">I26*10.28</f>
        <v>9868.8</v>
      </c>
      <c r="K26" s="13" t="n">
        <f aca="false">G26/$G$52</f>
        <v>0.0520833333333333</v>
      </c>
    </row>
    <row r="27" customFormat="false" ht="14.3" hidden="false" customHeight="false" outlineLevel="0" collapsed="false">
      <c r="A27" s="8" t="n">
        <v>4</v>
      </c>
      <c r="B27" s="14" t="n">
        <v>21</v>
      </c>
      <c r="C27" s="14" t="s">
        <v>48</v>
      </c>
      <c r="D27" s="14" t="n">
        <v>2017</v>
      </c>
      <c r="E27" s="14" t="s">
        <v>22</v>
      </c>
      <c r="F27" s="15" t="s">
        <v>49</v>
      </c>
      <c r="G27" s="0" t="n">
        <v>150</v>
      </c>
      <c r="H27" s="0" t="n">
        <v>5.14</v>
      </c>
      <c r="I27" s="0" t="n">
        <f aca="false">H27*G27</f>
        <v>771</v>
      </c>
      <c r="J27" s="2" t="n">
        <f aca="false">I27*10.28</f>
        <v>7925.88</v>
      </c>
      <c r="K27" s="13" t="n">
        <f aca="false">G27/$G$52</f>
        <v>0.0130208333333333</v>
      </c>
    </row>
    <row r="28" customFormat="false" ht="14.3" hidden="false" customHeight="false" outlineLevel="0" collapsed="false">
      <c r="A28" s="8" t="n">
        <v>4</v>
      </c>
      <c r="B28" s="14" t="n">
        <v>22</v>
      </c>
      <c r="C28" s="14" t="s">
        <v>50</v>
      </c>
      <c r="D28" s="14" t="n">
        <v>2016</v>
      </c>
      <c r="E28" s="14" t="s">
        <v>22</v>
      </c>
      <c r="F28" s="15" t="s">
        <v>47</v>
      </c>
      <c r="G28" s="0" t="n">
        <v>600</v>
      </c>
      <c r="H28" s="0" t="n">
        <v>1.6</v>
      </c>
      <c r="I28" s="0" t="n">
        <f aca="false">H28*G28</f>
        <v>960</v>
      </c>
      <c r="J28" s="2" t="n">
        <f aca="false">I28*10.28</f>
        <v>9868.8</v>
      </c>
      <c r="K28" s="13" t="n">
        <f aca="false">G28/$G$52</f>
        <v>0.0520833333333333</v>
      </c>
    </row>
    <row r="29" customFormat="false" ht="14.3" hidden="false" customHeight="false" outlineLevel="0" collapsed="false">
      <c r="A29" s="8" t="n">
        <v>4</v>
      </c>
      <c r="B29" s="14" t="n">
        <v>23</v>
      </c>
      <c r="C29" s="14" t="s">
        <v>51</v>
      </c>
      <c r="D29" s="14" t="n">
        <v>2015</v>
      </c>
      <c r="E29" s="14" t="s">
        <v>22</v>
      </c>
      <c r="F29" s="15" t="s">
        <v>52</v>
      </c>
      <c r="G29" s="0" t="n">
        <v>36</v>
      </c>
      <c r="H29" s="0" t="n">
        <v>4.07</v>
      </c>
      <c r="I29" s="0" t="n">
        <f aca="false">H29*G29</f>
        <v>146.52</v>
      </c>
      <c r="J29" s="2" t="n">
        <f aca="false">I29*10.28</f>
        <v>1506.2256</v>
      </c>
      <c r="K29" s="13" t="n">
        <f aca="false">G29/$G$52</f>
        <v>0.003125</v>
      </c>
    </row>
    <row r="30" customFormat="false" ht="14.3" hidden="false" customHeight="false" outlineLevel="0" collapsed="false">
      <c r="A30" s="8" t="n">
        <v>4</v>
      </c>
      <c r="B30" s="14" t="n">
        <v>24</v>
      </c>
      <c r="C30" s="14" t="s">
        <v>53</v>
      </c>
      <c r="D30" s="14" t="n">
        <v>2014</v>
      </c>
      <c r="E30" s="14" t="s">
        <v>22</v>
      </c>
      <c r="F30" s="15" t="s">
        <v>54</v>
      </c>
      <c r="K30" s="13"/>
    </row>
    <row r="31" customFormat="false" ht="14.3" hidden="false" customHeight="false" outlineLevel="0" collapsed="false">
      <c r="A31" s="8" t="n">
        <v>4</v>
      </c>
      <c r="B31" s="14" t="n">
        <v>25</v>
      </c>
      <c r="C31" s="14" t="s">
        <v>56</v>
      </c>
      <c r="D31" s="14" t="n">
        <v>2012</v>
      </c>
      <c r="E31" s="14" t="s">
        <v>22</v>
      </c>
      <c r="F31" s="15" t="s">
        <v>54</v>
      </c>
      <c r="K31" s="13"/>
    </row>
    <row r="32" customFormat="false" ht="15" hidden="false" customHeight="false" outlineLevel="0" collapsed="false">
      <c r="A32" s="16" t="n">
        <v>4</v>
      </c>
      <c r="B32" s="17" t="n">
        <v>26</v>
      </c>
      <c r="C32" s="17" t="s">
        <v>57</v>
      </c>
      <c r="D32" s="17" t="n">
        <v>2007</v>
      </c>
      <c r="E32" s="17" t="s">
        <v>22</v>
      </c>
      <c r="F32" s="18" t="s">
        <v>54</v>
      </c>
      <c r="K32" s="13"/>
    </row>
    <row r="33" customFormat="false" ht="15" hidden="false" customHeight="false" outlineLevel="0" collapsed="false">
      <c r="K33" s="13"/>
    </row>
    <row r="34" customFormat="false" ht="14.3" hidden="false" customHeight="false" outlineLevel="0" collapsed="false">
      <c r="A34" s="19" t="n">
        <v>5</v>
      </c>
      <c r="B34" s="20" t="n">
        <v>27</v>
      </c>
      <c r="C34" s="20" t="s">
        <v>58</v>
      </c>
      <c r="D34" s="20" t="n">
        <v>2016</v>
      </c>
      <c r="E34" s="20" t="s">
        <v>25</v>
      </c>
      <c r="F34" s="21" t="s">
        <v>59</v>
      </c>
      <c r="G34" s="0" t="n">
        <v>480</v>
      </c>
      <c r="H34" s="0" t="n">
        <v>4.5</v>
      </c>
      <c r="I34" s="0" t="n">
        <f aca="false">H34*G34</f>
        <v>2160</v>
      </c>
      <c r="J34" s="2" t="n">
        <f aca="false">I34*10.28</f>
        <v>22204.8</v>
      </c>
      <c r="K34" s="13" t="n">
        <f aca="false">G34/$G$52</f>
        <v>0.0416666666666667</v>
      </c>
    </row>
    <row r="35" customFormat="false" ht="14.3" hidden="false" customHeight="false" outlineLevel="0" collapsed="false">
      <c r="A35" s="8" t="n">
        <v>5</v>
      </c>
      <c r="B35" s="14" t="n">
        <v>28</v>
      </c>
      <c r="C35" s="14" t="s">
        <v>60</v>
      </c>
      <c r="D35" s="14" t="n">
        <v>2015</v>
      </c>
      <c r="E35" s="14" t="s">
        <v>25</v>
      </c>
      <c r="F35" s="15" t="s">
        <v>59</v>
      </c>
      <c r="G35" s="0" t="n">
        <v>480</v>
      </c>
      <c r="H35" s="0" t="n">
        <v>8.15</v>
      </c>
      <c r="I35" s="0" t="n">
        <f aca="false">H35*G35</f>
        <v>3912</v>
      </c>
      <c r="J35" s="2" t="n">
        <f aca="false">I35*10.28</f>
        <v>40215.36</v>
      </c>
      <c r="K35" s="13" t="n">
        <f aca="false">G35/$G$52</f>
        <v>0.0416666666666667</v>
      </c>
    </row>
    <row r="36" customFormat="false" ht="14.3" hidden="false" customHeight="false" outlineLevel="0" collapsed="false">
      <c r="A36" s="8" t="n">
        <v>5</v>
      </c>
      <c r="B36" s="14" t="n">
        <v>29</v>
      </c>
      <c r="C36" s="14" t="s">
        <v>61</v>
      </c>
      <c r="D36" s="14" t="n">
        <v>2016</v>
      </c>
      <c r="E36" s="14" t="s">
        <v>25</v>
      </c>
      <c r="F36" s="15" t="s">
        <v>62</v>
      </c>
      <c r="G36" s="0" t="n">
        <v>150</v>
      </c>
      <c r="H36" s="0" t="n">
        <v>7.91</v>
      </c>
      <c r="I36" s="0" t="n">
        <f aca="false">H36*G36</f>
        <v>1186.5</v>
      </c>
      <c r="J36" s="2" t="n">
        <f aca="false">I36*10.28</f>
        <v>12197.22</v>
      </c>
      <c r="K36" s="13" t="n">
        <f aca="false">G36/$G$52</f>
        <v>0.0130208333333333</v>
      </c>
    </row>
    <row r="37" customFormat="false" ht="15" hidden="false" customHeight="false" outlineLevel="0" collapsed="false">
      <c r="A37" s="16" t="n">
        <v>5</v>
      </c>
      <c r="B37" s="17" t="n">
        <v>30</v>
      </c>
      <c r="C37" s="17" t="s">
        <v>63</v>
      </c>
      <c r="D37" s="17" t="n">
        <v>2015</v>
      </c>
      <c r="E37" s="17" t="s">
        <v>25</v>
      </c>
      <c r="F37" s="18" t="s">
        <v>59</v>
      </c>
      <c r="K37" s="13"/>
    </row>
    <row r="38" customFormat="false" ht="15" hidden="false" customHeight="false" outlineLevel="0" collapsed="false">
      <c r="A38" s="29"/>
      <c r="B38" s="26"/>
      <c r="C38" s="26"/>
      <c r="D38" s="26"/>
      <c r="E38" s="26"/>
      <c r="F38" s="26"/>
      <c r="K38" s="13"/>
    </row>
    <row r="39" customFormat="false" ht="14.3" hidden="false" customHeight="false" outlineLevel="0" collapsed="false">
      <c r="A39" s="19" t="n">
        <v>6</v>
      </c>
      <c r="B39" s="20" t="n">
        <v>31</v>
      </c>
      <c r="C39" s="20" t="s">
        <v>65</v>
      </c>
      <c r="D39" s="20" t="s">
        <v>89</v>
      </c>
      <c r="E39" s="20" t="s">
        <v>66</v>
      </c>
      <c r="F39" s="21" t="s">
        <v>67</v>
      </c>
      <c r="G39" s="0" t="n">
        <v>156</v>
      </c>
      <c r="H39" s="0" t="n">
        <v>4.68</v>
      </c>
      <c r="I39" s="0" t="n">
        <f aca="false">H39*G39</f>
        <v>730.08</v>
      </c>
      <c r="J39" s="2" t="n">
        <f aca="false">I39*10.28</f>
        <v>7505.2224</v>
      </c>
      <c r="K39" s="13" t="n">
        <f aca="false">G39/$G$52</f>
        <v>0.0135416666666667</v>
      </c>
    </row>
    <row r="40" customFormat="false" ht="14.3" hidden="false" customHeight="false" outlineLevel="0" collapsed="false">
      <c r="A40" s="8" t="n">
        <v>6</v>
      </c>
      <c r="B40" s="14" t="n">
        <v>33</v>
      </c>
      <c r="C40" s="14" t="s">
        <v>68</v>
      </c>
      <c r="D40" s="14" t="n">
        <v>2017</v>
      </c>
      <c r="E40" s="14" t="s">
        <v>69</v>
      </c>
      <c r="F40" s="15" t="s">
        <v>70</v>
      </c>
      <c r="G40" s="0" t="n">
        <v>150</v>
      </c>
      <c r="H40" s="0" t="n">
        <v>2.28</v>
      </c>
      <c r="I40" s="0" t="n">
        <f aca="false">H40*G40</f>
        <v>342</v>
      </c>
      <c r="J40" s="2" t="n">
        <f aca="false">I40*10.28</f>
        <v>3515.76</v>
      </c>
      <c r="K40" s="13" t="n">
        <f aca="false">G40/$G$52</f>
        <v>0.0130208333333333</v>
      </c>
    </row>
    <row r="41" customFormat="false" ht="14.3" hidden="false" customHeight="false" outlineLevel="0" collapsed="false">
      <c r="A41" s="8" t="n">
        <v>6</v>
      </c>
      <c r="B41" s="14" t="n">
        <v>32</v>
      </c>
      <c r="C41" s="14" t="s">
        <v>71</v>
      </c>
      <c r="D41" s="14" t="n">
        <v>2016</v>
      </c>
      <c r="E41" s="14" t="s">
        <v>66</v>
      </c>
      <c r="F41" s="15" t="s">
        <v>67</v>
      </c>
      <c r="G41" s="0" t="n">
        <v>250</v>
      </c>
      <c r="H41" s="0" t="n">
        <v>4.4</v>
      </c>
      <c r="I41" s="0" t="n">
        <f aca="false">H41*G41</f>
        <v>1100</v>
      </c>
      <c r="J41" s="2" t="n">
        <f aca="false">I41*10.28</f>
        <v>11308</v>
      </c>
      <c r="K41" s="13" t="n">
        <f aca="false">G41/$G$52</f>
        <v>0.0217013888888889</v>
      </c>
    </row>
    <row r="42" customFormat="false" ht="14.3" hidden="false" customHeight="false" outlineLevel="0" collapsed="false">
      <c r="A42" s="8" t="n">
        <v>6</v>
      </c>
      <c r="B42" s="14" t="n">
        <v>34</v>
      </c>
      <c r="C42" s="14" t="s">
        <v>72</v>
      </c>
      <c r="D42" s="14" t="n">
        <v>2016</v>
      </c>
      <c r="E42" s="14" t="s">
        <v>69</v>
      </c>
      <c r="F42" s="15" t="s">
        <v>70</v>
      </c>
      <c r="G42" s="0" t="n">
        <v>200</v>
      </c>
      <c r="H42" s="0" t="n">
        <v>5.28</v>
      </c>
      <c r="I42" s="0" t="n">
        <f aca="false">H42*G42</f>
        <v>1056</v>
      </c>
      <c r="J42" s="2" t="n">
        <f aca="false">I42*10.28</f>
        <v>10855.68</v>
      </c>
      <c r="K42" s="13" t="n">
        <f aca="false">G42/$G$52</f>
        <v>0.0173611111111111</v>
      </c>
    </row>
    <row r="43" customFormat="false" ht="15" hidden="false" customHeight="false" outlineLevel="0" collapsed="false">
      <c r="A43" s="16" t="n">
        <v>6</v>
      </c>
      <c r="B43" s="17" t="n">
        <v>35</v>
      </c>
      <c r="C43" s="17" t="s">
        <v>73</v>
      </c>
      <c r="D43" s="17" t="n">
        <v>2015</v>
      </c>
      <c r="E43" s="17" t="s">
        <v>74</v>
      </c>
      <c r="F43" s="18" t="s">
        <v>75</v>
      </c>
      <c r="G43" s="0" t="n">
        <v>96</v>
      </c>
      <c r="H43" s="0" t="n">
        <v>20</v>
      </c>
      <c r="I43" s="0" t="n">
        <f aca="false">H43*G43</f>
        <v>1920</v>
      </c>
      <c r="J43" s="2" t="n">
        <f aca="false">I43*10.28</f>
        <v>19737.6</v>
      </c>
      <c r="K43" s="13" t="n">
        <f aca="false">G43/$G$52</f>
        <v>0.00833333333333333</v>
      </c>
    </row>
    <row r="44" customFormat="false" ht="15" hidden="false" customHeight="false" outlineLevel="0" collapsed="false">
      <c r="A44" s="29"/>
      <c r="B44" s="26"/>
      <c r="C44" s="26"/>
      <c r="D44" s="26"/>
      <c r="E44" s="26"/>
      <c r="F44" s="26"/>
      <c r="K44" s="13"/>
    </row>
    <row r="45" customFormat="false" ht="14.3" hidden="false" customHeight="false" outlineLevel="0" collapsed="false">
      <c r="A45" s="19" t="n">
        <v>7</v>
      </c>
      <c r="B45" s="20" t="n">
        <v>36</v>
      </c>
      <c r="C45" s="20" t="s">
        <v>76</v>
      </c>
      <c r="D45" s="20" t="n">
        <v>2018</v>
      </c>
      <c r="E45" s="20" t="s">
        <v>77</v>
      </c>
      <c r="F45" s="21" t="s">
        <v>78</v>
      </c>
      <c r="G45" s="0" t="n">
        <v>1160</v>
      </c>
      <c r="H45" s="0" t="n">
        <v>5.75</v>
      </c>
      <c r="I45" s="0" t="n">
        <f aca="false">H45*G45</f>
        <v>6670</v>
      </c>
      <c r="J45" s="2" t="n">
        <f aca="false">I45*10.28</f>
        <v>68567.6</v>
      </c>
      <c r="K45" s="13" t="n">
        <f aca="false">G45/$G$52</f>
        <v>0.100694444444444</v>
      </c>
    </row>
    <row r="46" customFormat="false" ht="14.3" hidden="false" customHeight="false" outlineLevel="0" collapsed="false">
      <c r="A46" s="8" t="n">
        <v>7</v>
      </c>
      <c r="B46" s="14" t="n">
        <v>37</v>
      </c>
      <c r="C46" s="14" t="s">
        <v>80</v>
      </c>
      <c r="D46" s="14" t="n">
        <v>2015</v>
      </c>
      <c r="E46" s="14" t="s">
        <v>77</v>
      </c>
      <c r="F46" s="15" t="s">
        <v>78</v>
      </c>
      <c r="G46" s="0" t="n">
        <v>780</v>
      </c>
      <c r="H46" s="0" t="n">
        <v>6</v>
      </c>
      <c r="I46" s="0" t="n">
        <f aca="false">H46*G46</f>
        <v>4680</v>
      </c>
      <c r="J46" s="2" t="n">
        <f aca="false">I46*10.28</f>
        <v>48110.4</v>
      </c>
      <c r="K46" s="13" t="n">
        <f aca="false">G46/$G$52</f>
        <v>0.0677083333333333</v>
      </c>
    </row>
    <row r="47" customFormat="false" ht="14.3" hidden="false" customHeight="false" outlineLevel="0" collapsed="false">
      <c r="A47" s="8" t="n">
        <v>7</v>
      </c>
      <c r="B47" s="14" t="n">
        <v>38</v>
      </c>
      <c r="C47" s="14" t="s">
        <v>81</v>
      </c>
      <c r="D47" s="14" t="n">
        <v>2016</v>
      </c>
      <c r="E47" s="14" t="s">
        <v>77</v>
      </c>
      <c r="F47" s="15" t="s">
        <v>78</v>
      </c>
      <c r="G47" s="0" t="n">
        <v>1254</v>
      </c>
      <c r="H47" s="0" t="n">
        <v>6.42</v>
      </c>
      <c r="I47" s="0" t="n">
        <f aca="false">H47*G47</f>
        <v>8050.68</v>
      </c>
      <c r="J47" s="2" t="n">
        <f aca="false">I47*10.28</f>
        <v>82760.9904</v>
      </c>
      <c r="K47" s="13" t="n">
        <f aca="false">G47/$G$52</f>
        <v>0.108854166666667</v>
      </c>
    </row>
    <row r="48" customFormat="false" ht="14.3" hidden="false" customHeight="false" outlineLevel="0" collapsed="false">
      <c r="A48" s="8" t="n">
        <v>7</v>
      </c>
      <c r="B48" s="14" t="n">
        <v>39</v>
      </c>
      <c r="C48" s="14" t="s">
        <v>82</v>
      </c>
      <c r="D48" s="14" t="n">
        <v>2014</v>
      </c>
      <c r="E48" s="14" t="s">
        <v>77</v>
      </c>
      <c r="F48" s="15" t="s">
        <v>78</v>
      </c>
      <c r="G48" s="0" t="n">
        <v>60</v>
      </c>
      <c r="H48" s="0" t="n">
        <v>21.5</v>
      </c>
      <c r="I48" s="0" t="n">
        <f aca="false">H48*G48</f>
        <v>1290</v>
      </c>
      <c r="J48" s="2" t="n">
        <f aca="false">I48*10.28</f>
        <v>13261.2</v>
      </c>
      <c r="K48" s="13" t="n">
        <f aca="false">G48/$G$52</f>
        <v>0.00520833333333333</v>
      </c>
    </row>
    <row r="49" customFormat="false" ht="15" hidden="false" customHeight="false" outlineLevel="0" collapsed="false">
      <c r="A49" s="16" t="n">
        <v>7</v>
      </c>
      <c r="B49" s="17" t="n">
        <v>40</v>
      </c>
      <c r="C49" s="17" t="s">
        <v>83</v>
      </c>
      <c r="D49" s="17" t="n">
        <v>2014</v>
      </c>
      <c r="E49" s="17" t="s">
        <v>77</v>
      </c>
      <c r="F49" s="18" t="s">
        <v>78</v>
      </c>
      <c r="G49" s="0" t="n">
        <v>60</v>
      </c>
      <c r="I49" s="0" t="n">
        <v>21.5</v>
      </c>
      <c r="J49" s="2" t="n">
        <f aca="false">I49*10.28</f>
        <v>221.02</v>
      </c>
      <c r="K49" s="13" t="n">
        <f aca="false">G49/$G$52</f>
        <v>0.00520833333333333</v>
      </c>
    </row>
    <row r="52" customFormat="false" ht="15" hidden="false" customHeight="false" outlineLevel="0" collapsed="false">
      <c r="G52" s="30" t="n">
        <f aca="false">SUM(G4:G49)</f>
        <v>11520</v>
      </c>
      <c r="I52" s="30" t="n">
        <f aca="false">SUM(I4:I49)</f>
        <v>52039.08</v>
      </c>
      <c r="J52" s="30" t="n">
        <f aca="false">SUM(J4:J49)</f>
        <v>534961.7424</v>
      </c>
    </row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2018-12-28T15:26:39Z</dcterms:created>
  <dc:creator>Philip Carl</dc:creator>
  <dc:description/>
  <dc:language>en-US</dc:language>
  <cp:lastModifiedBy/>
  <dcterms:modified xsi:type="dcterms:W3CDTF">2019-01-21T20:00:55Z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