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et stuff\L-4 T-2\EEE 414 Electrical Services Design\EEE 414 Electrical Services Design\Project_final\"/>
    </mc:Choice>
  </mc:AlternateContent>
  <xr:revisionPtr revIDLastSave="0" documentId="13_ncr:1_{6BBE11AC-DDCD-4F76-A94D-7225FFF17D3F}" xr6:coauthVersionLast="47" xr6:coauthVersionMax="47" xr10:uidLastSave="{00000000-0000-0000-0000-000000000000}"/>
  <bookViews>
    <workbookView xWindow="-105" yWindow="0" windowWidth="14610" windowHeight="15585" xr2:uid="{20DB6BEC-E78E-4585-AB3F-E27DB630B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F27" i="1"/>
  <c r="V68" i="1"/>
  <c r="V62" i="1"/>
  <c r="V55" i="1"/>
  <c r="U24" i="1"/>
  <c r="U25" i="1"/>
  <c r="U26" i="1"/>
  <c r="U27" i="1"/>
  <c r="U28" i="1"/>
  <c r="U30" i="1"/>
  <c r="U31" i="1"/>
  <c r="U32" i="1"/>
  <c r="U33" i="1"/>
  <c r="U34" i="1"/>
  <c r="U35" i="1"/>
  <c r="U36" i="1"/>
  <c r="U37" i="1"/>
  <c r="U23" i="1"/>
  <c r="U4" i="1"/>
  <c r="U5" i="1"/>
  <c r="U6" i="1"/>
  <c r="U7" i="1"/>
  <c r="U8" i="1"/>
  <c r="U9" i="1"/>
  <c r="U10" i="1"/>
  <c r="U12" i="1"/>
  <c r="U13" i="1"/>
  <c r="U14" i="1"/>
  <c r="U15" i="1"/>
  <c r="U17" i="1"/>
  <c r="U18" i="1"/>
  <c r="U19" i="1"/>
  <c r="U3" i="1"/>
  <c r="G38" i="1"/>
  <c r="G39" i="1"/>
  <c r="G41" i="1"/>
  <c r="G42" i="1"/>
  <c r="G43" i="1"/>
  <c r="G44" i="1"/>
  <c r="G40" i="1"/>
  <c r="G46" i="1"/>
  <c r="G47" i="1"/>
  <c r="G48" i="1"/>
  <c r="G49" i="1"/>
  <c r="G50" i="1"/>
  <c r="G51" i="1"/>
  <c r="G52" i="1"/>
  <c r="G53" i="1"/>
  <c r="G54" i="1"/>
  <c r="G55" i="1"/>
  <c r="G56" i="1"/>
  <c r="G37" i="1"/>
  <c r="G4" i="1"/>
  <c r="G5" i="1"/>
  <c r="G6" i="1"/>
  <c r="G7" i="1"/>
  <c r="G8" i="1"/>
  <c r="G9" i="1"/>
  <c r="G10" i="1"/>
  <c r="G11" i="1"/>
  <c r="G12" i="1"/>
  <c r="G14" i="1"/>
  <c r="G15" i="1"/>
  <c r="G16" i="1"/>
  <c r="G20" i="1"/>
  <c r="G21" i="1"/>
  <c r="G22" i="1"/>
  <c r="G23" i="1"/>
  <c r="G24" i="1"/>
  <c r="G25" i="1"/>
  <c r="G26" i="1"/>
  <c r="G17" i="1"/>
  <c r="G18" i="1"/>
  <c r="G19" i="1"/>
  <c r="G28" i="1"/>
  <c r="G29" i="1"/>
  <c r="G30" i="1"/>
  <c r="G31" i="1"/>
  <c r="G32" i="1"/>
  <c r="G3" i="1"/>
  <c r="T49" i="1" l="1"/>
  <c r="V49" i="1" s="1"/>
  <c r="T11" i="1" l="1"/>
  <c r="U11" i="1" s="1"/>
  <c r="F13" i="1"/>
  <c r="G13" i="1" s="1"/>
  <c r="T38" i="1"/>
  <c r="U38" i="1" s="1"/>
  <c r="T29" i="1"/>
  <c r="U29" i="1" s="1"/>
  <c r="T16" i="1"/>
  <c r="U16" i="1" s="1"/>
  <c r="F33" i="1"/>
  <c r="G33" i="1" s="1"/>
  <c r="G27" i="1" l="1"/>
  <c r="G45" i="1"/>
</calcChain>
</file>

<file path=xl/sharedStrings.xml><?xml version="1.0" encoding="utf-8"?>
<sst xmlns="http://schemas.openxmlformats.org/spreadsheetml/2006/main" count="305" uniqueCount="141">
  <si>
    <t>Circuit No.</t>
  </si>
  <si>
    <t>Switch Board No.</t>
  </si>
  <si>
    <t>Fixture</t>
  </si>
  <si>
    <t>Power (W)</t>
  </si>
  <si>
    <t>Current (A)</t>
  </si>
  <si>
    <t>Wire</t>
  </si>
  <si>
    <t>Breaker</t>
  </si>
  <si>
    <t>SB Calculation For Ground Floor</t>
  </si>
  <si>
    <t>Ckt 1</t>
  </si>
  <si>
    <t>SB2</t>
  </si>
  <si>
    <t>K8</t>
  </si>
  <si>
    <t>K9</t>
  </si>
  <si>
    <t>K11</t>
  </si>
  <si>
    <t>K12</t>
  </si>
  <si>
    <t>K23</t>
  </si>
  <si>
    <t>K21</t>
  </si>
  <si>
    <t xml:space="preserve">2x1.5 rm BYM </t>
  </si>
  <si>
    <t>SB1</t>
  </si>
  <si>
    <t>K2</t>
  </si>
  <si>
    <t>K3</t>
  </si>
  <si>
    <t>K5</t>
  </si>
  <si>
    <t>K7</t>
  </si>
  <si>
    <t>Total</t>
  </si>
  <si>
    <t>2x1.5 rm BYM + 1.5 rm BYA  ECC</t>
  </si>
  <si>
    <t>Ckt 2</t>
  </si>
  <si>
    <t>SB5</t>
  </si>
  <si>
    <t>K19</t>
  </si>
  <si>
    <t>F2</t>
  </si>
  <si>
    <t>A3</t>
  </si>
  <si>
    <t>SB7</t>
  </si>
  <si>
    <t>C1</t>
  </si>
  <si>
    <t>SB9</t>
  </si>
  <si>
    <t>K26</t>
  </si>
  <si>
    <t>SB8</t>
  </si>
  <si>
    <t>K25</t>
  </si>
  <si>
    <t>E3</t>
  </si>
  <si>
    <t>SS1</t>
  </si>
  <si>
    <t>SB10</t>
  </si>
  <si>
    <t>K27</t>
  </si>
  <si>
    <t>SS2</t>
  </si>
  <si>
    <t>SB6</t>
  </si>
  <si>
    <t>A4</t>
  </si>
  <si>
    <t>A5</t>
  </si>
  <si>
    <t>E2</t>
  </si>
  <si>
    <t>Ckt 3</t>
  </si>
  <si>
    <t>SB4</t>
  </si>
  <si>
    <t>K14</t>
  </si>
  <si>
    <t>K16</t>
  </si>
  <si>
    <t>SB3</t>
  </si>
  <si>
    <t>A1</t>
  </si>
  <si>
    <t>A2</t>
  </si>
  <si>
    <t>E1</t>
  </si>
  <si>
    <t>SB Calculation For Basement</t>
  </si>
  <si>
    <t>SB12</t>
  </si>
  <si>
    <t>K35</t>
  </si>
  <si>
    <t>K37</t>
  </si>
  <si>
    <t>K56</t>
  </si>
  <si>
    <t>K58</t>
  </si>
  <si>
    <t>SB11</t>
  </si>
  <si>
    <t>K29</t>
  </si>
  <si>
    <t>K30</t>
  </si>
  <si>
    <t>K32</t>
  </si>
  <si>
    <t>K33</t>
  </si>
  <si>
    <t xml:space="preserve">Total </t>
  </si>
  <si>
    <t>SB14</t>
  </si>
  <si>
    <t>K48</t>
  </si>
  <si>
    <t>K49</t>
  </si>
  <si>
    <t>K51</t>
  </si>
  <si>
    <t>K52</t>
  </si>
  <si>
    <t>SB13</t>
  </si>
  <si>
    <t>K43</t>
  </si>
  <si>
    <t>K46</t>
  </si>
  <si>
    <t>K42</t>
  </si>
  <si>
    <t>K39</t>
  </si>
  <si>
    <t>K40</t>
  </si>
  <si>
    <t>ESB Calculation For Ground Floor</t>
  </si>
  <si>
    <t>Ckt1</t>
  </si>
  <si>
    <t>ESB2</t>
  </si>
  <si>
    <t>K24</t>
  </si>
  <si>
    <t>K10</t>
  </si>
  <si>
    <t>K13</t>
  </si>
  <si>
    <t>K6</t>
  </si>
  <si>
    <t>K22</t>
  </si>
  <si>
    <t>K20</t>
  </si>
  <si>
    <t>ESB1</t>
  </si>
  <si>
    <t>K1</t>
  </si>
  <si>
    <t>K4</t>
  </si>
  <si>
    <t>Ckt2</t>
  </si>
  <si>
    <t>ESB4</t>
  </si>
  <si>
    <t>K18</t>
  </si>
  <si>
    <t>ESB5</t>
  </si>
  <si>
    <t>A6</t>
  </si>
  <si>
    <t>F1</t>
  </si>
  <si>
    <t>ESB6</t>
  </si>
  <si>
    <t>A7</t>
  </si>
  <si>
    <t>K15</t>
  </si>
  <si>
    <t>K17</t>
  </si>
  <si>
    <t>ESB3</t>
  </si>
  <si>
    <t>ESB Calculation For Basement</t>
  </si>
  <si>
    <t>ESB8</t>
  </si>
  <si>
    <t>K55</t>
  </si>
  <si>
    <t>K38</t>
  </si>
  <si>
    <t>K34</t>
  </si>
  <si>
    <t>K36</t>
  </si>
  <si>
    <t>K57</t>
  </si>
  <si>
    <t>ESB9</t>
  </si>
  <si>
    <t>K41</t>
  </si>
  <si>
    <t>K45</t>
  </si>
  <si>
    <t>K44</t>
  </si>
  <si>
    <t>ESB10</t>
  </si>
  <si>
    <t>K47</t>
  </si>
  <si>
    <t>K50</t>
  </si>
  <si>
    <t>ESB7</t>
  </si>
  <si>
    <t>K53</t>
  </si>
  <si>
    <t>K28</t>
  </si>
  <si>
    <t>K31</t>
  </si>
  <si>
    <t>K54</t>
  </si>
  <si>
    <t>SDB</t>
  </si>
  <si>
    <t xml:space="preserve">Load Type </t>
  </si>
  <si>
    <t>Circuits &amp; Socket</t>
  </si>
  <si>
    <t>Power(W)</t>
  </si>
  <si>
    <t>SDB Load(W)</t>
  </si>
  <si>
    <t>SDB Current(A)</t>
  </si>
  <si>
    <t>Wire to MDB</t>
  </si>
  <si>
    <t>Breaker of MDB</t>
  </si>
  <si>
    <t>SB</t>
  </si>
  <si>
    <t>Ckt3</t>
  </si>
  <si>
    <t>P Socket</t>
  </si>
  <si>
    <t>P1</t>
  </si>
  <si>
    <t>P2</t>
  </si>
  <si>
    <t>SDB Calculation(For Ground Floor)</t>
  </si>
  <si>
    <t>SDB Calculation(For Basement)</t>
  </si>
  <si>
    <t>ESDB Calculation For Ground Floor</t>
  </si>
  <si>
    <t xml:space="preserve">ESDB </t>
  </si>
  <si>
    <t>ESB</t>
  </si>
  <si>
    <t>ESDB Calculation For Basement</t>
  </si>
  <si>
    <t>ESDB</t>
  </si>
  <si>
    <t>ESB11</t>
  </si>
  <si>
    <t>2*10 rm BYM +10 rm BYA ECC</t>
  </si>
  <si>
    <t>5A SP MCB</t>
  </si>
  <si>
    <t>30A SP MCB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</si>
</sst>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3" borderId="0" xfId="0" applyFont="1" applyFill="1"/>
    <xf numFmtId="0" fontId="1" fillId="0" borderId="0" xfId="0" applyFont="1"/>
    <xf numFmtId="0" fontId="0" fillId="3" borderId="0" xfId="0" applyFill="1"/>
    <xf numFmtId="0" fontId="0" fillId="2" borderId="0" xfId="0" applyFill="1"/>
    <xf numFmtId="0" fontId="0" fillId="5" borderId="0" xfId="0" applyFill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3" fontId="2" fillId="2" borderId="0" xfId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D0E-2E73-4A3E-918E-F9A167485D45}">
  <dimension ref="A1:AA68"/>
  <sheetViews>
    <sheetView tabSelected="1" topLeftCell="A19" zoomScale="70" zoomScaleNormal="70" workbookViewId="0">
      <selection activeCell="O37" sqref="O37"/>
    </sheetView>
  </sheetViews>
  <sheetFormatPr defaultRowHeight="15" x14ac:dyDescent="0.25"/>
  <cols>
    <col min="10" max="10" width="10" customWidth="1"/>
    <col min="22" max="22" width="7.42578125" customWidth="1"/>
    <col min="23" max="23" width="10.28515625" customWidth="1"/>
    <col min="24" max="24" width="22.42578125" customWidth="1"/>
  </cols>
  <sheetData>
    <row r="1" spans="1:26" ht="21" x14ac:dyDescent="0.3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O1" s="9" t="s">
        <v>75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2" t="s">
        <v>0</v>
      </c>
      <c r="C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  <c r="J2" s="2"/>
      <c r="K2" s="2" t="s">
        <v>6</v>
      </c>
      <c r="O2" s="2" t="s">
        <v>0</v>
      </c>
      <c r="Q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/>
      <c r="X2" s="2"/>
      <c r="Y2" s="2" t="s">
        <v>6</v>
      </c>
    </row>
    <row r="3" spans="1:26" x14ac:dyDescent="0.25">
      <c r="A3" t="s">
        <v>8</v>
      </c>
      <c r="C3" t="s">
        <v>9</v>
      </c>
      <c r="E3" t="s">
        <v>10</v>
      </c>
      <c r="F3">
        <v>20</v>
      </c>
      <c r="G3">
        <f>F3/(230*0.8)</f>
        <v>0.10869565217391304</v>
      </c>
      <c r="H3" t="s">
        <v>16</v>
      </c>
      <c r="O3" t="s">
        <v>76</v>
      </c>
      <c r="Q3" t="s">
        <v>77</v>
      </c>
      <c r="S3" t="s">
        <v>78</v>
      </c>
      <c r="T3">
        <v>20</v>
      </c>
      <c r="U3">
        <f>T3/(230*0.8)</f>
        <v>0.10869565217391304</v>
      </c>
      <c r="V3" t="s">
        <v>16</v>
      </c>
    </row>
    <row r="4" spans="1:26" x14ac:dyDescent="0.25">
      <c r="E4" t="s">
        <v>11</v>
      </c>
      <c r="F4">
        <v>20</v>
      </c>
      <c r="G4">
        <f t="shared" ref="G4:G16" si="0">F4/(230*0.8)</f>
        <v>0.10869565217391304</v>
      </c>
      <c r="H4" t="s">
        <v>16</v>
      </c>
      <c r="S4" t="s">
        <v>79</v>
      </c>
      <c r="T4">
        <v>20</v>
      </c>
      <c r="U4">
        <f t="shared" ref="U4:U19" si="1">T4/(230*0.8)</f>
        <v>0.10869565217391304</v>
      </c>
      <c r="V4" t="s">
        <v>16</v>
      </c>
    </row>
    <row r="5" spans="1:26" x14ac:dyDescent="0.25">
      <c r="E5" t="s">
        <v>12</v>
      </c>
      <c r="F5">
        <v>20</v>
      </c>
      <c r="G5">
        <f t="shared" si="0"/>
        <v>0.10869565217391304</v>
      </c>
      <c r="H5" t="s">
        <v>16</v>
      </c>
      <c r="S5" t="s">
        <v>80</v>
      </c>
      <c r="T5">
        <v>20</v>
      </c>
      <c r="U5">
        <f t="shared" si="1"/>
        <v>0.10869565217391304</v>
      </c>
      <c r="V5" t="s">
        <v>16</v>
      </c>
    </row>
    <row r="6" spans="1:26" x14ac:dyDescent="0.25">
      <c r="E6" t="s">
        <v>13</v>
      </c>
      <c r="F6">
        <v>20</v>
      </c>
      <c r="G6">
        <f t="shared" si="0"/>
        <v>0.10869565217391304</v>
      </c>
      <c r="H6" t="s">
        <v>16</v>
      </c>
      <c r="S6" t="s">
        <v>81</v>
      </c>
      <c r="T6">
        <v>20</v>
      </c>
      <c r="U6">
        <f t="shared" si="1"/>
        <v>0.10869565217391304</v>
      </c>
      <c r="V6" t="s">
        <v>16</v>
      </c>
    </row>
    <row r="7" spans="1:26" x14ac:dyDescent="0.25">
      <c r="E7" t="s">
        <v>14</v>
      </c>
      <c r="F7">
        <v>20</v>
      </c>
      <c r="G7">
        <f t="shared" si="0"/>
        <v>0.10869565217391304</v>
      </c>
      <c r="H7" t="s">
        <v>16</v>
      </c>
      <c r="S7" t="s">
        <v>82</v>
      </c>
      <c r="T7">
        <v>20</v>
      </c>
      <c r="U7">
        <f t="shared" si="1"/>
        <v>0.10869565217391304</v>
      </c>
      <c r="V7" t="s">
        <v>16</v>
      </c>
    </row>
    <row r="8" spans="1:26" x14ac:dyDescent="0.25">
      <c r="C8" t="s">
        <v>17</v>
      </c>
      <c r="E8" t="s">
        <v>15</v>
      </c>
      <c r="F8">
        <v>20</v>
      </c>
      <c r="G8">
        <f t="shared" si="0"/>
        <v>0.10869565217391304</v>
      </c>
      <c r="H8" t="s">
        <v>16</v>
      </c>
      <c r="Q8" t="s">
        <v>84</v>
      </c>
      <c r="S8" t="s">
        <v>85</v>
      </c>
      <c r="T8">
        <v>20</v>
      </c>
      <c r="U8">
        <f t="shared" si="1"/>
        <v>0.10869565217391304</v>
      </c>
      <c r="V8" t="s">
        <v>16</v>
      </c>
    </row>
    <row r="9" spans="1:26" x14ac:dyDescent="0.25">
      <c r="E9" t="s">
        <v>18</v>
      </c>
      <c r="F9">
        <v>20</v>
      </c>
      <c r="G9">
        <f t="shared" si="0"/>
        <v>0.10869565217391304</v>
      </c>
      <c r="H9" t="s">
        <v>16</v>
      </c>
      <c r="S9" t="s">
        <v>86</v>
      </c>
      <c r="T9">
        <v>20</v>
      </c>
      <c r="U9">
        <f t="shared" si="1"/>
        <v>0.10869565217391304</v>
      </c>
      <c r="V9" t="s">
        <v>16</v>
      </c>
    </row>
    <row r="10" spans="1:26" x14ac:dyDescent="0.25">
      <c r="E10" t="s">
        <v>19</v>
      </c>
      <c r="F10">
        <v>20</v>
      </c>
      <c r="G10">
        <f t="shared" si="0"/>
        <v>0.10869565217391304</v>
      </c>
      <c r="H10" t="s">
        <v>16</v>
      </c>
      <c r="S10" t="s">
        <v>83</v>
      </c>
      <c r="T10">
        <v>20</v>
      </c>
      <c r="U10">
        <f t="shared" si="1"/>
        <v>0.10869565217391304</v>
      </c>
      <c r="V10" t="s">
        <v>16</v>
      </c>
    </row>
    <row r="11" spans="1:26" x14ac:dyDescent="0.25">
      <c r="E11" t="s">
        <v>20</v>
      </c>
      <c r="F11">
        <v>20</v>
      </c>
      <c r="G11">
        <f t="shared" si="0"/>
        <v>0.10869565217391304</v>
      </c>
      <c r="H11" t="s">
        <v>16</v>
      </c>
      <c r="S11" s="3" t="s">
        <v>22</v>
      </c>
      <c r="T11" s="3">
        <f>SUM(T3:T10)</f>
        <v>160</v>
      </c>
      <c r="U11">
        <f t="shared" si="1"/>
        <v>0.86956521739130432</v>
      </c>
      <c r="V11" s="1" t="s">
        <v>23</v>
      </c>
      <c r="W11" s="1"/>
      <c r="X11" s="1"/>
      <c r="Y11" s="1" t="s">
        <v>139</v>
      </c>
      <c r="Z11" s="1"/>
    </row>
    <row r="12" spans="1:26" x14ac:dyDescent="0.25">
      <c r="E12" t="s">
        <v>21</v>
      </c>
      <c r="F12">
        <v>20</v>
      </c>
      <c r="G12">
        <f t="shared" si="0"/>
        <v>0.10869565217391304</v>
      </c>
      <c r="H12" t="s">
        <v>16</v>
      </c>
      <c r="O12" t="s">
        <v>87</v>
      </c>
      <c r="Q12" t="s">
        <v>88</v>
      </c>
      <c r="S12" t="s">
        <v>89</v>
      </c>
      <c r="T12">
        <v>20</v>
      </c>
      <c r="U12">
        <f t="shared" si="1"/>
        <v>0.10869565217391304</v>
      </c>
      <c r="V12" t="s">
        <v>16</v>
      </c>
    </row>
    <row r="13" spans="1:26" x14ac:dyDescent="0.25">
      <c r="E13" s="3" t="s">
        <v>22</v>
      </c>
      <c r="F13" s="3">
        <f>SUM(F3:F12)</f>
        <v>200</v>
      </c>
      <c r="G13" s="7">
        <f t="shared" si="0"/>
        <v>1.0869565217391304</v>
      </c>
      <c r="H13" s="1" t="s">
        <v>23</v>
      </c>
      <c r="I13" s="1"/>
      <c r="J13" s="1"/>
      <c r="K13" s="1" t="s">
        <v>139</v>
      </c>
      <c r="L13" s="1"/>
      <c r="Q13" t="s">
        <v>90</v>
      </c>
      <c r="S13" t="s">
        <v>91</v>
      </c>
      <c r="T13">
        <v>10</v>
      </c>
      <c r="U13">
        <f t="shared" si="1"/>
        <v>5.434782608695652E-2</v>
      </c>
      <c r="V13" t="s">
        <v>16</v>
      </c>
    </row>
    <row r="14" spans="1:26" x14ac:dyDescent="0.25">
      <c r="A14" t="s">
        <v>24</v>
      </c>
      <c r="C14" t="s">
        <v>25</v>
      </c>
      <c r="E14" t="s">
        <v>26</v>
      </c>
      <c r="F14">
        <v>20</v>
      </c>
      <c r="G14">
        <f t="shared" si="0"/>
        <v>0.10869565217391304</v>
      </c>
      <c r="H14" t="s">
        <v>16</v>
      </c>
      <c r="S14" t="s">
        <v>92</v>
      </c>
      <c r="T14">
        <v>100</v>
      </c>
      <c r="U14">
        <f t="shared" si="1"/>
        <v>0.54347826086956519</v>
      </c>
      <c r="V14" t="s">
        <v>16</v>
      </c>
    </row>
    <row r="15" spans="1:26" x14ac:dyDescent="0.25">
      <c r="E15" t="s">
        <v>27</v>
      </c>
      <c r="F15">
        <v>100</v>
      </c>
      <c r="G15">
        <f t="shared" si="0"/>
        <v>0.54347826086956519</v>
      </c>
      <c r="H15" t="s">
        <v>16</v>
      </c>
      <c r="Q15" t="s">
        <v>93</v>
      </c>
      <c r="S15" t="s">
        <v>94</v>
      </c>
      <c r="T15">
        <v>10</v>
      </c>
      <c r="U15">
        <f t="shared" si="1"/>
        <v>5.434782608695652E-2</v>
      </c>
      <c r="V15" t="s">
        <v>16</v>
      </c>
    </row>
    <row r="16" spans="1:26" x14ac:dyDescent="0.25">
      <c r="E16" t="s">
        <v>28</v>
      </c>
      <c r="F16">
        <v>10</v>
      </c>
      <c r="G16">
        <f t="shared" si="0"/>
        <v>5.434782608695652E-2</v>
      </c>
      <c r="H16" t="s">
        <v>16</v>
      </c>
      <c r="S16" s="3" t="s">
        <v>22</v>
      </c>
      <c r="T16" s="3">
        <f>SUM(T12:T15)</f>
        <v>140</v>
      </c>
      <c r="U16">
        <f t="shared" si="1"/>
        <v>0.76086956521739135</v>
      </c>
      <c r="V16" s="1" t="s">
        <v>23</v>
      </c>
      <c r="W16" s="1"/>
      <c r="X16" s="1"/>
      <c r="Y16" s="1" t="s">
        <v>139</v>
      </c>
      <c r="Z16" s="1"/>
    </row>
    <row r="17" spans="1:26" x14ac:dyDescent="0.25">
      <c r="C17" t="s">
        <v>40</v>
      </c>
      <c r="E17" t="s">
        <v>41</v>
      </c>
      <c r="F17">
        <v>10</v>
      </c>
      <c r="G17">
        <f>F17/(230*0.8)</f>
        <v>5.434782608695652E-2</v>
      </c>
      <c r="H17" t="s">
        <v>16</v>
      </c>
      <c r="O17" t="s">
        <v>44</v>
      </c>
      <c r="Q17" t="s">
        <v>97</v>
      </c>
      <c r="S17" t="s">
        <v>95</v>
      </c>
      <c r="T17">
        <v>20</v>
      </c>
      <c r="U17">
        <f t="shared" si="1"/>
        <v>0.10869565217391304</v>
      </c>
      <c r="V17" t="s">
        <v>16</v>
      </c>
    </row>
    <row r="18" spans="1:26" x14ac:dyDescent="0.25">
      <c r="E18" t="s">
        <v>42</v>
      </c>
      <c r="F18">
        <v>10</v>
      </c>
      <c r="G18">
        <f>F18/(230*0.8)</f>
        <v>5.434782608695652E-2</v>
      </c>
      <c r="H18" t="s">
        <v>16</v>
      </c>
      <c r="S18" t="s">
        <v>96</v>
      </c>
      <c r="T18">
        <v>20</v>
      </c>
      <c r="U18">
        <f t="shared" si="1"/>
        <v>0.10869565217391304</v>
      </c>
      <c r="V18" t="s">
        <v>16</v>
      </c>
    </row>
    <row r="19" spans="1:26" x14ac:dyDescent="0.25">
      <c r="E19" t="s">
        <v>43</v>
      </c>
      <c r="F19">
        <v>100</v>
      </c>
      <c r="G19">
        <f>F19/(230*0.8)</f>
        <v>0.54347826086956519</v>
      </c>
      <c r="H19" t="s">
        <v>16</v>
      </c>
      <c r="S19" s="3" t="s">
        <v>22</v>
      </c>
      <c r="T19" s="3">
        <v>40</v>
      </c>
      <c r="U19">
        <f t="shared" si="1"/>
        <v>0.21739130434782608</v>
      </c>
      <c r="V19" s="1" t="s">
        <v>23</v>
      </c>
      <c r="W19" s="1"/>
      <c r="X19" s="1"/>
      <c r="Y19" s="1" t="s">
        <v>139</v>
      </c>
      <c r="Z19" s="1"/>
    </row>
    <row r="20" spans="1:26" x14ac:dyDescent="0.25">
      <c r="C20" t="s">
        <v>29</v>
      </c>
      <c r="E20" t="s">
        <v>30</v>
      </c>
      <c r="F20">
        <v>20</v>
      </c>
      <c r="G20">
        <f>F20/(230*0.8)</f>
        <v>0.10869565217391304</v>
      </c>
      <c r="H20" t="s">
        <v>16</v>
      </c>
    </row>
    <row r="21" spans="1:26" ht="21" x14ac:dyDescent="0.35">
      <c r="E21" t="s">
        <v>36</v>
      </c>
      <c r="F21">
        <v>100</v>
      </c>
      <c r="G21">
        <f>F21/(230*0.8)</f>
        <v>0.54347826086956519</v>
      </c>
      <c r="H21" t="s">
        <v>16</v>
      </c>
      <c r="O21" s="9" t="s">
        <v>98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C22" t="s">
        <v>31</v>
      </c>
      <c r="E22" t="s">
        <v>32</v>
      </c>
      <c r="F22">
        <v>20</v>
      </c>
      <c r="G22">
        <f>F22/(230*0.8)</f>
        <v>0.10869565217391304</v>
      </c>
      <c r="H22" t="s">
        <v>16</v>
      </c>
      <c r="O22" s="2" t="s">
        <v>0</v>
      </c>
      <c r="Q22" s="2" t="s">
        <v>1</v>
      </c>
      <c r="S22" s="2" t="s">
        <v>2</v>
      </c>
      <c r="T22" s="2" t="s">
        <v>3</v>
      </c>
      <c r="U22" s="2" t="s">
        <v>4</v>
      </c>
      <c r="V22" s="2" t="s">
        <v>5</v>
      </c>
      <c r="W22" s="2"/>
      <c r="X22" s="2"/>
      <c r="Y22" s="2" t="s">
        <v>6</v>
      </c>
    </row>
    <row r="23" spans="1:26" x14ac:dyDescent="0.25">
      <c r="C23" t="s">
        <v>33</v>
      </c>
      <c r="E23" t="s">
        <v>34</v>
      </c>
      <c r="F23">
        <v>20</v>
      </c>
      <c r="G23">
        <f>F23/(230*0.8)</f>
        <v>0.10869565217391304</v>
      </c>
      <c r="H23" t="s">
        <v>16</v>
      </c>
      <c r="O23" t="s">
        <v>8</v>
      </c>
      <c r="Q23" t="s">
        <v>99</v>
      </c>
      <c r="S23" t="s">
        <v>116</v>
      </c>
      <c r="T23">
        <v>20</v>
      </c>
      <c r="U23">
        <f>T23/(230*0.8)</f>
        <v>0.10869565217391304</v>
      </c>
      <c r="V23" t="s">
        <v>16</v>
      </c>
    </row>
    <row r="24" spans="1:26" x14ac:dyDescent="0.25">
      <c r="E24" t="s">
        <v>35</v>
      </c>
      <c r="F24">
        <v>100</v>
      </c>
      <c r="G24">
        <f>F24/(230*0.8)</f>
        <v>0.54347826086956519</v>
      </c>
      <c r="H24" t="s">
        <v>16</v>
      </c>
      <c r="S24" t="s">
        <v>101</v>
      </c>
      <c r="T24">
        <v>20</v>
      </c>
      <c r="U24">
        <f t="shared" ref="U24:U38" si="2">T24/(230*0.8)</f>
        <v>0.10869565217391304</v>
      </c>
      <c r="V24" t="s">
        <v>16</v>
      </c>
    </row>
    <row r="25" spans="1:26" x14ac:dyDescent="0.25">
      <c r="C25" t="s">
        <v>37</v>
      </c>
      <c r="E25" t="s">
        <v>38</v>
      </c>
      <c r="F25">
        <v>20</v>
      </c>
      <c r="G25">
        <f>F25/(230*0.8)</f>
        <v>0.10869565217391304</v>
      </c>
      <c r="H25" t="s">
        <v>16</v>
      </c>
      <c r="S25" t="s">
        <v>102</v>
      </c>
      <c r="T25">
        <v>20</v>
      </c>
      <c r="U25">
        <f t="shared" si="2"/>
        <v>0.10869565217391304</v>
      </c>
      <c r="V25" t="s">
        <v>16</v>
      </c>
    </row>
    <row r="26" spans="1:26" x14ac:dyDescent="0.25">
      <c r="E26" t="s">
        <v>39</v>
      </c>
      <c r="F26">
        <v>100</v>
      </c>
      <c r="G26">
        <f>F26/(230*0.8)</f>
        <v>0.54347826086956519</v>
      </c>
      <c r="H26" t="s">
        <v>16</v>
      </c>
      <c r="S26" t="s">
        <v>103</v>
      </c>
      <c r="T26">
        <v>20</v>
      </c>
      <c r="U26">
        <f t="shared" si="2"/>
        <v>0.10869565217391304</v>
      </c>
      <c r="V26" t="s">
        <v>16</v>
      </c>
    </row>
    <row r="27" spans="1:26" x14ac:dyDescent="0.25">
      <c r="E27" s="3" t="s">
        <v>22</v>
      </c>
      <c r="F27" s="3">
        <f>SUM(F14:F26)</f>
        <v>630</v>
      </c>
      <c r="G27" s="7">
        <f>F27/(230*0.8)</f>
        <v>3.4239130434782608</v>
      </c>
      <c r="H27" s="1" t="s">
        <v>23</v>
      </c>
      <c r="I27" s="1"/>
      <c r="J27" s="1"/>
      <c r="K27" s="1" t="s">
        <v>139</v>
      </c>
      <c r="L27" s="1"/>
      <c r="S27" t="s">
        <v>56</v>
      </c>
      <c r="T27">
        <v>20</v>
      </c>
      <c r="U27">
        <f t="shared" si="2"/>
        <v>0.10869565217391304</v>
      </c>
      <c r="V27" t="s">
        <v>16</v>
      </c>
    </row>
    <row r="28" spans="1:26" x14ac:dyDescent="0.25">
      <c r="A28" t="s">
        <v>44</v>
      </c>
      <c r="C28" t="s">
        <v>45</v>
      </c>
      <c r="E28" t="s">
        <v>46</v>
      </c>
      <c r="F28">
        <v>20</v>
      </c>
      <c r="G28">
        <f>F28/(230*0.8)</f>
        <v>0.10869565217391304</v>
      </c>
      <c r="Q28" t="s">
        <v>137</v>
      </c>
      <c r="S28" t="s">
        <v>57</v>
      </c>
      <c r="T28">
        <v>20</v>
      </c>
      <c r="U28">
        <f t="shared" si="2"/>
        <v>0.10869565217391304</v>
      </c>
      <c r="V28" t="s">
        <v>16</v>
      </c>
    </row>
    <row r="29" spans="1:26" x14ac:dyDescent="0.25">
      <c r="E29" t="s">
        <v>47</v>
      </c>
      <c r="F29">
        <v>20</v>
      </c>
      <c r="G29">
        <f>F29/(230*0.8)</f>
        <v>0.10869565217391304</v>
      </c>
      <c r="S29" s="3" t="s">
        <v>22</v>
      </c>
      <c r="T29" s="3">
        <f>SUM(T23:T28)</f>
        <v>120</v>
      </c>
      <c r="U29">
        <f t="shared" si="2"/>
        <v>0.65217391304347827</v>
      </c>
      <c r="V29" s="1" t="s">
        <v>23</v>
      </c>
      <c r="W29" s="1"/>
      <c r="X29" s="1"/>
      <c r="Y29" s="1" t="s">
        <v>139</v>
      </c>
      <c r="Z29" s="1"/>
    </row>
    <row r="30" spans="1:26" x14ac:dyDescent="0.25">
      <c r="C30" t="s">
        <v>48</v>
      </c>
      <c r="E30" t="s">
        <v>49</v>
      </c>
      <c r="F30">
        <v>10</v>
      </c>
      <c r="G30">
        <f>F30/(230*0.8)</f>
        <v>5.434782608695652E-2</v>
      </c>
      <c r="O30" t="s">
        <v>24</v>
      </c>
      <c r="Q30" t="s">
        <v>105</v>
      </c>
      <c r="S30" t="s">
        <v>106</v>
      </c>
      <c r="T30">
        <v>20</v>
      </c>
      <c r="U30">
        <f t="shared" si="2"/>
        <v>0.10869565217391304</v>
      </c>
      <c r="V30" t="s">
        <v>16</v>
      </c>
    </row>
    <row r="31" spans="1:26" x14ac:dyDescent="0.25">
      <c r="E31" t="s">
        <v>50</v>
      </c>
      <c r="F31">
        <v>10</v>
      </c>
      <c r="G31">
        <f>F31/(230*0.8)</f>
        <v>5.434782608695652E-2</v>
      </c>
      <c r="S31" t="s">
        <v>107</v>
      </c>
      <c r="T31">
        <v>20</v>
      </c>
      <c r="U31">
        <f t="shared" si="2"/>
        <v>0.10869565217391304</v>
      </c>
      <c r="V31" t="s">
        <v>16</v>
      </c>
    </row>
    <row r="32" spans="1:26" x14ac:dyDescent="0.25">
      <c r="E32" t="s">
        <v>51</v>
      </c>
      <c r="F32">
        <v>100</v>
      </c>
      <c r="G32">
        <f>F32/(230*0.8)</f>
        <v>0.54347826086956519</v>
      </c>
      <c r="S32" t="s">
        <v>108</v>
      </c>
      <c r="T32">
        <v>20</v>
      </c>
      <c r="U32">
        <f t="shared" si="2"/>
        <v>0.10869565217391304</v>
      </c>
      <c r="V32" t="s">
        <v>16</v>
      </c>
    </row>
    <row r="33" spans="1:26" x14ac:dyDescent="0.25">
      <c r="E33" s="3" t="s">
        <v>22</v>
      </c>
      <c r="F33" s="3">
        <f>SUM(F28:F32)</f>
        <v>160</v>
      </c>
      <c r="G33" s="7">
        <f>F33/(230*0.8)</f>
        <v>0.86956521739130432</v>
      </c>
      <c r="H33" s="1" t="s">
        <v>23</v>
      </c>
      <c r="I33" s="1"/>
      <c r="J33" s="1"/>
      <c r="K33" s="1" t="s">
        <v>139</v>
      </c>
      <c r="L33" s="1"/>
      <c r="Q33" t="s">
        <v>109</v>
      </c>
      <c r="S33" t="s">
        <v>110</v>
      </c>
      <c r="T33">
        <v>20</v>
      </c>
      <c r="U33">
        <f t="shared" si="2"/>
        <v>0.10869565217391304</v>
      </c>
      <c r="V33" t="s">
        <v>16</v>
      </c>
    </row>
    <row r="34" spans="1:26" x14ac:dyDescent="0.25">
      <c r="S34" t="s">
        <v>111</v>
      </c>
      <c r="T34">
        <v>20</v>
      </c>
      <c r="U34">
        <f t="shared" si="2"/>
        <v>0.10869565217391304</v>
      </c>
      <c r="V34" t="s">
        <v>16</v>
      </c>
    </row>
    <row r="35" spans="1:26" ht="21" x14ac:dyDescent="0.35">
      <c r="A35" s="9" t="s">
        <v>52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Q35" t="s">
        <v>112</v>
      </c>
      <c r="S35" t="s">
        <v>113</v>
      </c>
      <c r="T35">
        <v>20</v>
      </c>
      <c r="U35">
        <f t="shared" si="2"/>
        <v>0.10869565217391304</v>
      </c>
      <c r="V35" t="s">
        <v>16</v>
      </c>
    </row>
    <row r="36" spans="1:26" x14ac:dyDescent="0.25">
      <c r="A36" s="2" t="s">
        <v>0</v>
      </c>
      <c r="C36" s="2" t="s">
        <v>1</v>
      </c>
      <c r="E36" s="2" t="s">
        <v>2</v>
      </c>
      <c r="F36" s="2" t="s">
        <v>3</v>
      </c>
      <c r="G36" s="2" t="s">
        <v>4</v>
      </c>
      <c r="H36" s="2" t="s">
        <v>5</v>
      </c>
      <c r="I36" s="2"/>
      <c r="J36" s="2"/>
      <c r="K36" s="2" t="s">
        <v>6</v>
      </c>
      <c r="S36" t="s">
        <v>114</v>
      </c>
      <c r="T36">
        <v>20</v>
      </c>
      <c r="U36">
        <f t="shared" si="2"/>
        <v>0.10869565217391304</v>
      </c>
      <c r="V36" t="s">
        <v>16</v>
      </c>
    </row>
    <row r="37" spans="1:26" x14ac:dyDescent="0.25">
      <c r="A37" t="s">
        <v>8</v>
      </c>
      <c r="C37" t="s">
        <v>53</v>
      </c>
      <c r="E37" t="s">
        <v>54</v>
      </c>
      <c r="F37">
        <v>20</v>
      </c>
      <c r="G37">
        <f>F37/(230*0.8)</f>
        <v>0.10869565217391304</v>
      </c>
      <c r="H37" t="s">
        <v>16</v>
      </c>
      <c r="S37" t="s">
        <v>115</v>
      </c>
      <c r="T37">
        <v>20</v>
      </c>
      <c r="U37">
        <f t="shared" si="2"/>
        <v>0.10869565217391304</v>
      </c>
      <c r="V37" t="s">
        <v>16</v>
      </c>
    </row>
    <row r="38" spans="1:26" x14ac:dyDescent="0.25">
      <c r="E38" t="s">
        <v>55</v>
      </c>
      <c r="F38">
        <v>20</v>
      </c>
      <c r="G38">
        <f t="shared" ref="G38:G56" si="3">F38/(230*0.8)</f>
        <v>0.10869565217391304</v>
      </c>
      <c r="H38" t="s">
        <v>16</v>
      </c>
      <c r="S38" s="3" t="s">
        <v>22</v>
      </c>
      <c r="T38" s="3">
        <f>SUM(T30:T37)</f>
        <v>160</v>
      </c>
      <c r="U38">
        <f t="shared" si="2"/>
        <v>0.86956521739130432</v>
      </c>
      <c r="V38" s="1" t="s">
        <v>23</v>
      </c>
      <c r="W38" s="1"/>
      <c r="X38" s="1"/>
      <c r="Y38" s="1" t="s">
        <v>139</v>
      </c>
      <c r="Z38" s="1"/>
    </row>
    <row r="39" spans="1:26" x14ac:dyDescent="0.25">
      <c r="E39" t="s">
        <v>100</v>
      </c>
      <c r="F39">
        <v>20</v>
      </c>
      <c r="G39">
        <f t="shared" si="3"/>
        <v>0.10869565217391304</v>
      </c>
      <c r="H39" t="s">
        <v>16</v>
      </c>
    </row>
    <row r="40" spans="1:26" ht="21" x14ac:dyDescent="0.35">
      <c r="E40" t="s">
        <v>104</v>
      </c>
      <c r="F40">
        <v>20</v>
      </c>
      <c r="G40">
        <f>F40/(230*0.8)</f>
        <v>0.10869565217391304</v>
      </c>
      <c r="H40" t="s">
        <v>16</v>
      </c>
      <c r="O40" s="10" t="s">
        <v>130</v>
      </c>
      <c r="P40" s="10"/>
      <c r="Q40" s="10"/>
      <c r="R40" s="10"/>
      <c r="S40" s="10"/>
      <c r="T40" s="10"/>
      <c r="U40" s="10"/>
      <c r="V40" s="10"/>
      <c r="W40" s="4"/>
      <c r="X40" s="4"/>
      <c r="Y40" s="4"/>
      <c r="Z40" s="4"/>
    </row>
    <row r="41" spans="1:26" x14ac:dyDescent="0.25">
      <c r="C41" t="s">
        <v>58</v>
      </c>
      <c r="E41" t="s">
        <v>59</v>
      </c>
      <c r="F41">
        <v>20</v>
      </c>
      <c r="G41">
        <f>F41/(230*0.8)</f>
        <v>0.10869565217391304</v>
      </c>
      <c r="H41" t="s">
        <v>16</v>
      </c>
      <c r="O41" s="2" t="s">
        <v>117</v>
      </c>
      <c r="P41" s="2" t="s">
        <v>118</v>
      </c>
      <c r="Q41" s="2" t="s">
        <v>119</v>
      </c>
      <c r="S41" s="2" t="s">
        <v>120</v>
      </c>
      <c r="T41" s="2" t="s">
        <v>121</v>
      </c>
      <c r="V41" s="2" t="s">
        <v>122</v>
      </c>
      <c r="X41" s="2" t="s">
        <v>123</v>
      </c>
      <c r="Z41" s="2" t="s">
        <v>124</v>
      </c>
    </row>
    <row r="42" spans="1:26" x14ac:dyDescent="0.25">
      <c r="E42" t="s">
        <v>60</v>
      </c>
      <c r="F42">
        <v>20</v>
      </c>
      <c r="G42">
        <f>F42/(230*0.8)</f>
        <v>0.10869565217391304</v>
      </c>
      <c r="H42" t="s">
        <v>16</v>
      </c>
      <c r="O42" t="s">
        <v>117</v>
      </c>
      <c r="P42" t="s">
        <v>125</v>
      </c>
      <c r="Q42" t="s">
        <v>76</v>
      </c>
      <c r="S42">
        <v>200</v>
      </c>
    </row>
    <row r="43" spans="1:26" x14ac:dyDescent="0.25">
      <c r="E43" t="s">
        <v>61</v>
      </c>
      <c r="F43">
        <v>20</v>
      </c>
      <c r="G43">
        <f>F43/(230*0.8)</f>
        <v>0.10869565217391304</v>
      </c>
      <c r="H43" t="s">
        <v>16</v>
      </c>
      <c r="Q43" t="s">
        <v>87</v>
      </c>
      <c r="S43">
        <v>630</v>
      </c>
    </row>
    <row r="44" spans="1:26" x14ac:dyDescent="0.25">
      <c r="E44" t="s">
        <v>62</v>
      </c>
      <c r="F44">
        <v>20</v>
      </c>
      <c r="G44">
        <f>F44/(230*0.8)</f>
        <v>0.10869565217391304</v>
      </c>
      <c r="H44" t="s">
        <v>16</v>
      </c>
      <c r="Q44" t="s">
        <v>126</v>
      </c>
      <c r="S44">
        <v>160</v>
      </c>
    </row>
    <row r="45" spans="1:26" x14ac:dyDescent="0.25">
      <c r="E45" s="3" t="s">
        <v>63</v>
      </c>
      <c r="F45" s="3">
        <f>SUM(F37:F44)</f>
        <v>160</v>
      </c>
      <c r="G45" s="7">
        <f>F45/(230*0.8)</f>
        <v>0.86956521739130432</v>
      </c>
      <c r="H45" s="1" t="s">
        <v>23</v>
      </c>
      <c r="I45" s="1"/>
      <c r="J45" s="1"/>
      <c r="K45" s="1" t="s">
        <v>139</v>
      </c>
      <c r="L45" s="1"/>
      <c r="Q45" s="5" t="s">
        <v>22</v>
      </c>
      <c r="R45" s="5"/>
      <c r="S45" s="5">
        <v>990</v>
      </c>
    </row>
    <row r="46" spans="1:26" x14ac:dyDescent="0.25">
      <c r="A46" t="s">
        <v>24</v>
      </c>
      <c r="C46" t="s">
        <v>64</v>
      </c>
      <c r="E46" t="s">
        <v>65</v>
      </c>
      <c r="F46">
        <v>20</v>
      </c>
      <c r="G46">
        <f>F46/(230*0.8)</f>
        <v>0.10869565217391304</v>
      </c>
      <c r="P46" t="s">
        <v>127</v>
      </c>
      <c r="Q46" t="s">
        <v>128</v>
      </c>
      <c r="S46">
        <v>3000</v>
      </c>
    </row>
    <row r="47" spans="1:26" x14ac:dyDescent="0.25">
      <c r="E47" t="s">
        <v>66</v>
      </c>
      <c r="F47">
        <v>20</v>
      </c>
      <c r="G47">
        <f>F47/(230*0.8)</f>
        <v>0.10869565217391304</v>
      </c>
      <c r="Q47" t="s">
        <v>129</v>
      </c>
      <c r="S47">
        <v>3000</v>
      </c>
    </row>
    <row r="48" spans="1:26" x14ac:dyDescent="0.25">
      <c r="E48" t="s">
        <v>67</v>
      </c>
      <c r="F48">
        <v>20</v>
      </c>
      <c r="G48">
        <f>F48/(230*0.8)</f>
        <v>0.10869565217391304</v>
      </c>
      <c r="Q48" s="5" t="s">
        <v>22</v>
      </c>
      <c r="R48" s="5"/>
      <c r="S48" s="5">
        <v>6000</v>
      </c>
    </row>
    <row r="49" spans="1:27" x14ac:dyDescent="0.25">
      <c r="E49" t="s">
        <v>68</v>
      </c>
      <c r="F49">
        <v>20</v>
      </c>
      <c r="G49">
        <f>F49/(230*0.8)</f>
        <v>0.10869565217391304</v>
      </c>
      <c r="Q49" s="6" t="s">
        <v>22</v>
      </c>
      <c r="R49" s="6"/>
      <c r="S49" s="6"/>
      <c r="T49" s="6">
        <f>0.7*S45+0.7*S48</f>
        <v>4893</v>
      </c>
      <c r="U49" s="6"/>
      <c r="V49" s="8">
        <f>T49/(230*0.8)</f>
        <v>26.592391304347824</v>
      </c>
      <c r="W49" s="8"/>
      <c r="X49" s="8" t="s">
        <v>138</v>
      </c>
      <c r="Y49" s="8"/>
      <c r="Z49" s="8" t="s">
        <v>140</v>
      </c>
      <c r="AA49" s="8"/>
    </row>
    <row r="50" spans="1:27" ht="21" x14ac:dyDescent="0.35">
      <c r="E50" s="3" t="s">
        <v>63</v>
      </c>
      <c r="F50" s="3">
        <v>80</v>
      </c>
      <c r="G50" s="7">
        <f>F50/(230*0.8)</f>
        <v>0.43478260869565216</v>
      </c>
      <c r="H50" s="1" t="s">
        <v>23</v>
      </c>
      <c r="I50" s="1"/>
      <c r="J50" s="1"/>
      <c r="K50" s="1" t="s">
        <v>139</v>
      </c>
      <c r="L50" s="1"/>
      <c r="O50" s="10" t="s">
        <v>131</v>
      </c>
      <c r="P50" s="10"/>
      <c r="Q50" s="10"/>
      <c r="R50" s="10"/>
      <c r="S50" s="10"/>
      <c r="T50" s="10"/>
      <c r="U50" s="10"/>
      <c r="V50" s="10"/>
      <c r="W50" s="4"/>
      <c r="X50" s="4"/>
      <c r="Y50" s="4"/>
      <c r="Z50" s="4"/>
    </row>
    <row r="51" spans="1:27" x14ac:dyDescent="0.25">
      <c r="A51" t="s">
        <v>44</v>
      </c>
      <c r="C51" t="s">
        <v>69</v>
      </c>
      <c r="E51" t="s">
        <v>70</v>
      </c>
      <c r="F51">
        <v>20</v>
      </c>
      <c r="G51">
        <f>F51/(230*0.8)</f>
        <v>0.10869565217391304</v>
      </c>
      <c r="O51" s="2" t="s">
        <v>117</v>
      </c>
      <c r="P51" s="2" t="s">
        <v>118</v>
      </c>
      <c r="Q51" s="2" t="s">
        <v>119</v>
      </c>
      <c r="S51" s="2" t="s">
        <v>120</v>
      </c>
      <c r="T51" s="2" t="s">
        <v>121</v>
      </c>
      <c r="V51" s="2" t="s">
        <v>122</v>
      </c>
      <c r="X51" s="2" t="s">
        <v>123</v>
      </c>
      <c r="Z51" s="2" t="s">
        <v>124</v>
      </c>
    </row>
    <row r="52" spans="1:27" x14ac:dyDescent="0.25">
      <c r="E52" t="s">
        <v>71</v>
      </c>
      <c r="F52">
        <v>20</v>
      </c>
      <c r="G52">
        <f>F52/(230*0.8)</f>
        <v>0.10869565217391304</v>
      </c>
      <c r="O52" t="s">
        <v>117</v>
      </c>
      <c r="P52" t="s">
        <v>125</v>
      </c>
      <c r="Q52" t="s">
        <v>76</v>
      </c>
      <c r="S52">
        <v>160</v>
      </c>
    </row>
    <row r="53" spans="1:27" x14ac:dyDescent="0.25">
      <c r="E53" t="s">
        <v>72</v>
      </c>
      <c r="F53">
        <v>20</v>
      </c>
      <c r="G53">
        <f>F53/(230*0.8)</f>
        <v>0.10869565217391304</v>
      </c>
      <c r="Q53" t="s">
        <v>87</v>
      </c>
      <c r="S53">
        <v>80</v>
      </c>
    </row>
    <row r="54" spans="1:27" x14ac:dyDescent="0.25">
      <c r="E54" t="s">
        <v>73</v>
      </c>
      <c r="F54">
        <v>20</v>
      </c>
      <c r="G54">
        <f>F54/(230*0.8)</f>
        <v>0.10869565217391304</v>
      </c>
      <c r="Q54" t="s">
        <v>126</v>
      </c>
      <c r="S54">
        <v>100</v>
      </c>
    </row>
    <row r="55" spans="1:27" x14ac:dyDescent="0.25">
      <c r="E55" t="s">
        <v>74</v>
      </c>
      <c r="F55">
        <v>20</v>
      </c>
      <c r="G55">
        <f>F55/(230*0.8)</f>
        <v>0.10869565217391304</v>
      </c>
      <c r="Q55" s="6" t="s">
        <v>22</v>
      </c>
      <c r="R55" s="6"/>
      <c r="S55" s="6"/>
      <c r="T55" s="6">
        <v>237.99999999999997</v>
      </c>
      <c r="U55" s="6"/>
      <c r="V55" s="6">
        <f>T55/(230*0.8)</f>
        <v>1.293478260869565</v>
      </c>
      <c r="W55" s="6"/>
      <c r="X55" s="8" t="s">
        <v>23</v>
      </c>
      <c r="Y55" s="8"/>
      <c r="Z55" s="8" t="s">
        <v>139</v>
      </c>
      <c r="AA55" s="8"/>
    </row>
    <row r="56" spans="1:27" x14ac:dyDescent="0.25">
      <c r="E56" s="3" t="s">
        <v>63</v>
      </c>
      <c r="F56" s="3">
        <v>100</v>
      </c>
      <c r="G56" s="7">
        <f>F56/(230*0.8)</f>
        <v>0.54347826086956519</v>
      </c>
      <c r="H56" s="1" t="s">
        <v>23</v>
      </c>
      <c r="I56" s="1"/>
      <c r="J56" s="1"/>
      <c r="K56" s="1" t="s">
        <v>139</v>
      </c>
      <c r="L56" s="1"/>
    </row>
    <row r="57" spans="1:27" ht="21" x14ac:dyDescent="0.35">
      <c r="O57" s="9" t="s">
        <v>132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7" x14ac:dyDescent="0.25">
      <c r="O58" s="2" t="s">
        <v>117</v>
      </c>
      <c r="P58" s="2" t="s">
        <v>118</v>
      </c>
      <c r="Q58" s="2" t="s">
        <v>119</v>
      </c>
      <c r="S58" s="2" t="s">
        <v>120</v>
      </c>
      <c r="T58" s="2" t="s">
        <v>121</v>
      </c>
      <c r="V58" s="2" t="s">
        <v>122</v>
      </c>
      <c r="X58" s="2" t="s">
        <v>123</v>
      </c>
      <c r="Z58" s="2" t="s">
        <v>124</v>
      </c>
    </row>
    <row r="59" spans="1:27" x14ac:dyDescent="0.25">
      <c r="O59" t="s">
        <v>133</v>
      </c>
      <c r="P59" t="s">
        <v>134</v>
      </c>
      <c r="Q59" t="s">
        <v>76</v>
      </c>
      <c r="S59">
        <v>160</v>
      </c>
    </row>
    <row r="60" spans="1:27" x14ac:dyDescent="0.25">
      <c r="Q60" t="s">
        <v>87</v>
      </c>
      <c r="S60">
        <v>140</v>
      </c>
    </row>
    <row r="61" spans="1:27" x14ac:dyDescent="0.25">
      <c r="Q61" t="s">
        <v>126</v>
      </c>
      <c r="S61">
        <v>40</v>
      </c>
    </row>
    <row r="62" spans="1:27" x14ac:dyDescent="0.25">
      <c r="Q62" s="6" t="s">
        <v>22</v>
      </c>
      <c r="R62" s="6"/>
      <c r="S62" s="6"/>
      <c r="T62" s="6">
        <v>237.99999999999997</v>
      </c>
      <c r="U62" s="6"/>
      <c r="V62" s="6">
        <f>T62/(230*0.8)</f>
        <v>1.293478260869565</v>
      </c>
      <c r="W62" s="6"/>
      <c r="X62" s="8" t="s">
        <v>23</v>
      </c>
      <c r="Y62" s="8"/>
      <c r="Z62" s="8" t="s">
        <v>139</v>
      </c>
      <c r="AA62" s="8"/>
    </row>
    <row r="64" spans="1:27" ht="21" x14ac:dyDescent="0.35">
      <c r="O64" s="9" t="s">
        <v>135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5:27" x14ac:dyDescent="0.25">
      <c r="O65" s="2" t="s">
        <v>117</v>
      </c>
      <c r="P65" s="2" t="s">
        <v>118</v>
      </c>
      <c r="Q65" s="2" t="s">
        <v>119</v>
      </c>
      <c r="S65" s="2" t="s">
        <v>120</v>
      </c>
      <c r="T65" s="2" t="s">
        <v>121</v>
      </c>
      <c r="V65" s="2" t="s">
        <v>122</v>
      </c>
      <c r="X65" s="2" t="s">
        <v>123</v>
      </c>
      <c r="Z65" s="2" t="s">
        <v>124</v>
      </c>
    </row>
    <row r="66" spans="15:27" x14ac:dyDescent="0.25">
      <c r="O66" t="s">
        <v>136</v>
      </c>
      <c r="P66" t="s">
        <v>134</v>
      </c>
      <c r="Q66" t="s">
        <v>76</v>
      </c>
      <c r="S66">
        <v>120</v>
      </c>
    </row>
    <row r="67" spans="15:27" x14ac:dyDescent="0.25">
      <c r="Q67" t="s">
        <v>87</v>
      </c>
      <c r="S67">
        <v>160</v>
      </c>
    </row>
    <row r="68" spans="15:27" x14ac:dyDescent="0.25">
      <c r="Q68" s="6" t="s">
        <v>22</v>
      </c>
      <c r="R68" s="6"/>
      <c r="S68" s="6"/>
      <c r="T68" s="6">
        <v>196</v>
      </c>
      <c r="U68" s="6"/>
      <c r="V68" s="6">
        <f>T68/(230*0.8)</f>
        <v>1.0652173913043479</v>
      </c>
      <c r="W68" s="6"/>
      <c r="X68" s="8" t="s">
        <v>23</v>
      </c>
      <c r="Y68" s="8"/>
      <c r="Z68" s="8" t="s">
        <v>139</v>
      </c>
      <c r="AA68" s="8"/>
    </row>
  </sheetData>
  <mergeCells count="17">
    <mergeCell ref="X68:Y68"/>
    <mergeCell ref="Z68:AA68"/>
    <mergeCell ref="O50:V50"/>
    <mergeCell ref="O57:Z57"/>
    <mergeCell ref="O64:Z64"/>
    <mergeCell ref="Z62:AA62"/>
    <mergeCell ref="X62:Y62"/>
    <mergeCell ref="A1:L1"/>
    <mergeCell ref="A35:L35"/>
    <mergeCell ref="O1:Z1"/>
    <mergeCell ref="O21:Z21"/>
    <mergeCell ref="O40:V40"/>
    <mergeCell ref="Z49:AA49"/>
    <mergeCell ref="X49:Y49"/>
    <mergeCell ref="V49:W49"/>
    <mergeCell ref="X55:Y55"/>
    <mergeCell ref="Z55:A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 ur Rashid Ifti</dc:creator>
  <cp:lastModifiedBy>Bokhtiar Foysol Himon</cp:lastModifiedBy>
  <dcterms:created xsi:type="dcterms:W3CDTF">2024-11-22T04:03:32Z</dcterms:created>
  <dcterms:modified xsi:type="dcterms:W3CDTF">2024-12-14T12:11:23Z</dcterms:modified>
</cp:coreProperties>
</file>