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hidePivotFieldList="1" defaultThemeVersion="166925"/>
  <xr:revisionPtr revIDLastSave="0" documentId="13_ncr:1_{50752CA6-1F49-4D78-B95C-5CD07B4065D0}" xr6:coauthVersionLast="47" xr6:coauthVersionMax="47" xr10:uidLastSave="{00000000-0000-0000-0000-000000000000}"/>
  <bookViews>
    <workbookView xWindow="-110" yWindow="-110" windowWidth="19420" windowHeight="10300" activeTab="6" xr2:uid="{F1F31DDD-98AC-4891-9777-AA2D93241542}"/>
  </bookViews>
  <sheets>
    <sheet name="Cover Sheet" sheetId="22" r:id="rId1"/>
    <sheet name="All sales" sheetId="1" r:id="rId2"/>
    <sheet name="North" sheetId="8" r:id="rId3"/>
    <sheet name="South" sheetId="9" r:id="rId4"/>
    <sheet name="East" sheetId="13" r:id="rId5"/>
    <sheet name="West" sheetId="10" r:id="rId6"/>
    <sheet name="Copy of All sales" sheetId="12" r:id="rId7"/>
    <sheet name="Chart" sheetId="14" r:id="rId8"/>
    <sheet name="Sales Analysis" sheetId="17" r:id="rId9"/>
    <sheet name="New-Staff" sheetId="24" r:id="rId10"/>
  </sheets>
  <externalReferences>
    <externalReference r:id="rId11"/>
  </externalReferences>
  <definedNames>
    <definedName name="_xlnm._FilterDatabase" localSheetId="1" hidden="1">'All sales'!$A$1:$J$390</definedName>
    <definedName name="_xlnm._FilterDatabase" localSheetId="2" hidden="1">North!$A$3:$I$99</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1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93" i="12" l="1"/>
  <c r="H391" i="12"/>
  <c r="C3" i="24"/>
  <c r="C4" i="24"/>
  <c r="C5" i="24"/>
  <c r="C6" i="24"/>
  <c r="C7" i="24"/>
  <c r="C8" i="24"/>
  <c r="C9" i="24"/>
  <c r="C10" i="24"/>
  <c r="C11" i="24"/>
  <c r="C12" i="24"/>
  <c r="C13" i="24"/>
  <c r="C14" i="24"/>
  <c r="C15" i="24"/>
  <c r="C16" i="24"/>
  <c r="C17" i="24"/>
  <c r="C18" i="24"/>
  <c r="C19" i="24"/>
  <c r="C20" i="24"/>
  <c r="C21" i="24"/>
  <c r="C2" i="24"/>
  <c r="E2" i="24"/>
  <c r="E3" i="24"/>
  <c r="E4" i="24"/>
  <c r="E5" i="24"/>
  <c r="E6" i="24"/>
  <c r="E7" i="24"/>
  <c r="E8" i="24"/>
  <c r="E9" i="24"/>
  <c r="E10" i="24"/>
  <c r="E11" i="24"/>
  <c r="E12" i="24"/>
  <c r="E13" i="24"/>
  <c r="E14" i="24"/>
  <c r="E15" i="24"/>
  <c r="E16" i="24"/>
  <c r="E17" i="24"/>
  <c r="E18" i="24"/>
  <c r="E19" i="24"/>
  <c r="E20" i="24"/>
  <c r="E21" i="24"/>
  <c r="I391" i="12"/>
  <c r="F391" i="12"/>
  <c r="J4" i="12"/>
  <c r="J37" i="12"/>
  <c r="J69" i="12"/>
  <c r="J88" i="12"/>
  <c r="J139" i="12"/>
  <c r="J174" i="12"/>
  <c r="J180" i="12"/>
  <c r="J213" i="12"/>
  <c r="J247" i="12"/>
  <c r="J344" i="12"/>
  <c r="J61" i="12"/>
  <c r="J135" i="12"/>
  <c r="J234" i="12"/>
  <c r="J259" i="12"/>
  <c r="J320" i="12"/>
  <c r="J321" i="12"/>
  <c r="J380" i="12"/>
  <c r="J3" i="12"/>
  <c r="J7" i="12"/>
  <c r="J24" i="12"/>
  <c r="J157" i="12"/>
  <c r="J159" i="12"/>
  <c r="J170" i="12"/>
  <c r="J191" i="12"/>
  <c r="J206" i="12"/>
  <c r="J237" i="12"/>
  <c r="J267" i="12"/>
  <c r="J309" i="12"/>
  <c r="J362" i="12"/>
  <c r="J385" i="12"/>
  <c r="J46" i="12"/>
  <c r="J137" i="12"/>
  <c r="J186" i="12"/>
  <c r="J218" i="12"/>
  <c r="J352" i="12"/>
  <c r="J360" i="12"/>
  <c r="J390" i="12"/>
  <c r="J77" i="12"/>
  <c r="J144" i="12"/>
  <c r="J176" i="12"/>
  <c r="J199" i="12"/>
  <c r="J236" i="12"/>
  <c r="J300" i="12"/>
  <c r="J328" i="12"/>
  <c r="J2" i="12"/>
  <c r="J94" i="12"/>
  <c r="J219" i="12"/>
  <c r="J227" i="12"/>
  <c r="J281" i="12"/>
  <c r="J338" i="12"/>
  <c r="J9" i="12"/>
  <c r="J21" i="12"/>
  <c r="J23" i="12"/>
  <c r="J50" i="12"/>
  <c r="J172" i="12"/>
  <c r="J203" i="12"/>
  <c r="J245" i="12"/>
  <c r="J264" i="12"/>
  <c r="J324" i="12"/>
  <c r="J75" i="12"/>
  <c r="J102" i="12"/>
  <c r="J193" i="12"/>
  <c r="J240" i="12"/>
  <c r="J336" i="12"/>
  <c r="J365" i="12"/>
  <c r="J379" i="12"/>
  <c r="J27" i="12"/>
  <c r="J56" i="12"/>
  <c r="J97" i="12"/>
  <c r="J115" i="12"/>
  <c r="J223" i="12"/>
  <c r="J282" i="12"/>
  <c r="J283" i="12"/>
  <c r="J337" i="12"/>
  <c r="J10" i="12"/>
  <c r="J145" i="12"/>
  <c r="J147" i="12"/>
  <c r="J243" i="12"/>
  <c r="J265" i="12"/>
  <c r="J274" i="12"/>
  <c r="J22" i="12"/>
  <c r="J82" i="12"/>
  <c r="J201" i="12"/>
  <c r="J217" i="12"/>
  <c r="J255" i="12"/>
  <c r="J272" i="12"/>
  <c r="J297" i="12"/>
  <c r="J356" i="12"/>
  <c r="J16" i="12"/>
  <c r="J76" i="12"/>
  <c r="J129" i="12"/>
  <c r="J146" i="12"/>
  <c r="J187" i="12"/>
  <c r="J330" i="12"/>
  <c r="J372" i="12"/>
  <c r="J386" i="12"/>
  <c r="J152" i="12"/>
  <c r="J248" i="12"/>
  <c r="J254" i="12"/>
  <c r="J278" i="12"/>
  <c r="J295" i="12"/>
  <c r="J154" i="12"/>
  <c r="J200" i="12"/>
  <c r="J270" i="12"/>
  <c r="J287" i="12"/>
  <c r="J339" i="12"/>
  <c r="J55" i="12"/>
  <c r="J70" i="12"/>
  <c r="J122" i="12"/>
  <c r="J140" i="12"/>
  <c r="J168" i="12"/>
  <c r="J178" i="12"/>
  <c r="J212" i="12"/>
  <c r="J368" i="12"/>
  <c r="J73" i="12"/>
  <c r="J163" i="12"/>
  <c r="J209" i="12"/>
  <c r="J230" i="12"/>
  <c r="J233" i="12"/>
  <c r="J332" i="12"/>
  <c r="J333" i="12"/>
  <c r="J340" i="12"/>
  <c r="J348" i="12"/>
  <c r="J378" i="12"/>
  <c r="J91" i="12"/>
  <c r="J130" i="12"/>
  <c r="J138" i="12"/>
  <c r="J310" i="12"/>
  <c r="J57" i="12"/>
  <c r="J79" i="12"/>
  <c r="J116" i="12"/>
  <c r="J153" i="12"/>
  <c r="J190" i="12"/>
  <c r="J207" i="12"/>
  <c r="J189" i="12"/>
  <c r="J197" i="12"/>
  <c r="J261" i="12"/>
  <c r="J294" i="12"/>
  <c r="J307" i="12"/>
  <c r="J313" i="12"/>
  <c r="J373" i="12"/>
  <c r="J389" i="12"/>
  <c r="J29" i="12"/>
  <c r="J31" i="12"/>
  <c r="J52" i="12"/>
  <c r="J71" i="12"/>
  <c r="J72" i="12"/>
  <c r="J101" i="12"/>
  <c r="J148" i="12"/>
  <c r="J162" i="12"/>
  <c r="J222" i="12"/>
  <c r="J226" i="12"/>
  <c r="J290" i="12"/>
  <c r="J325" i="12"/>
  <c r="J14" i="12"/>
  <c r="J33" i="12"/>
  <c r="J64" i="12"/>
  <c r="J80" i="12"/>
  <c r="J160" i="12"/>
  <c r="J204" i="12"/>
  <c r="J260" i="12"/>
  <c r="J266" i="12"/>
  <c r="J327" i="12"/>
  <c r="J331" i="12"/>
  <c r="J357" i="12"/>
  <c r="J369" i="12"/>
  <c r="J8" i="12"/>
  <c r="J34" i="12"/>
  <c r="J45" i="12"/>
  <c r="J48" i="12"/>
  <c r="J124" i="12"/>
  <c r="J126" i="12"/>
  <c r="J142" i="12"/>
  <c r="J192" i="12"/>
  <c r="J238" i="12"/>
  <c r="J242" i="12"/>
  <c r="J302" i="12"/>
  <c r="J315" i="12"/>
  <c r="J358" i="12"/>
  <c r="J367" i="12"/>
  <c r="J382" i="12"/>
  <c r="J92" i="12"/>
  <c r="J318" i="12"/>
  <c r="J374" i="12"/>
  <c r="J377" i="12"/>
  <c r="J388" i="12"/>
  <c r="J62" i="12"/>
  <c r="J85" i="12"/>
  <c r="J185" i="12"/>
  <c r="J256" i="12"/>
  <c r="J271" i="12"/>
  <c r="J384" i="12"/>
  <c r="J6" i="12"/>
  <c r="J51" i="12"/>
  <c r="J123" i="12"/>
  <c r="J171" i="12"/>
  <c r="J228" i="12"/>
  <c r="J288" i="12"/>
  <c r="J13" i="12"/>
  <c r="J30" i="12"/>
  <c r="J38" i="12"/>
  <c r="J74" i="12"/>
  <c r="J81" i="12"/>
  <c r="J211" i="12"/>
  <c r="J263" i="12"/>
  <c r="J301" i="12"/>
  <c r="J335" i="12"/>
  <c r="J32" i="12"/>
  <c r="J128" i="12"/>
  <c r="J131" i="12"/>
  <c r="J133" i="12"/>
  <c r="J141" i="12"/>
  <c r="J151" i="12"/>
  <c r="J276" i="12"/>
  <c r="J299" i="12"/>
  <c r="J312" i="12"/>
  <c r="J346" i="12"/>
  <c r="J42" i="12"/>
  <c r="J96" i="12"/>
  <c r="J156" i="12"/>
  <c r="J181" i="12"/>
  <c r="J229" i="12"/>
  <c r="J317" i="12"/>
  <c r="J125" i="12"/>
  <c r="J149" i="12"/>
  <c r="J316" i="12"/>
  <c r="J323" i="12"/>
  <c r="J341" i="12"/>
  <c r="J39" i="12"/>
  <c r="J83" i="12"/>
  <c r="J104" i="12"/>
  <c r="J107" i="12"/>
  <c r="J188" i="12"/>
  <c r="J296" i="12"/>
  <c r="J345" i="12"/>
  <c r="J93" i="12"/>
  <c r="J100" i="12"/>
  <c r="J155" i="12"/>
  <c r="J257" i="12"/>
  <c r="J284" i="12"/>
  <c r="J347" i="12"/>
  <c r="J11" i="12"/>
  <c r="J17" i="12"/>
  <c r="J26" i="12"/>
  <c r="J111" i="12"/>
  <c r="J158" i="12"/>
  <c r="J214" i="12"/>
  <c r="J215" i="12"/>
  <c r="J262" i="12"/>
  <c r="J286" i="12"/>
  <c r="J305" i="12"/>
  <c r="J334" i="12"/>
  <c r="J43" i="12"/>
  <c r="J68" i="12"/>
  <c r="J105" i="12"/>
  <c r="J112" i="12"/>
  <c r="J166" i="12"/>
  <c r="J173" i="12"/>
  <c r="J232" i="12"/>
  <c r="J250" i="12"/>
  <c r="J292" i="12"/>
  <c r="J298" i="12"/>
  <c r="J322" i="12"/>
  <c r="J342" i="12"/>
  <c r="J18" i="12"/>
  <c r="J179" i="12"/>
  <c r="J251" i="12"/>
  <c r="J268" i="12"/>
  <c r="J269" i="12"/>
  <c r="J279" i="12"/>
  <c r="J375" i="12"/>
  <c r="J87" i="12"/>
  <c r="J117" i="12"/>
  <c r="J150" i="12"/>
  <c r="J182" i="12"/>
  <c r="J196" i="12"/>
  <c r="J202" i="12"/>
  <c r="J224" i="12"/>
  <c r="J244" i="12"/>
  <c r="J275" i="12"/>
  <c r="J277" i="12"/>
  <c r="J359" i="12"/>
  <c r="J361" i="12"/>
  <c r="J364" i="12"/>
  <c r="J66" i="12"/>
  <c r="J103" i="12"/>
  <c r="J143" i="12"/>
  <c r="J291" i="12"/>
  <c r="J304" i="12"/>
  <c r="J319" i="12"/>
  <c r="J383" i="12"/>
  <c r="J41" i="12"/>
  <c r="J58" i="12"/>
  <c r="J59" i="12"/>
  <c r="J89" i="12"/>
  <c r="J106" i="12"/>
  <c r="J110" i="12"/>
  <c r="J195" i="12"/>
  <c r="J231" i="12"/>
  <c r="J235" i="12"/>
  <c r="J326" i="12"/>
  <c r="J350" i="12"/>
  <c r="J363" i="12"/>
  <c r="J387" i="12"/>
  <c r="J20" i="12"/>
  <c r="J36" i="12"/>
  <c r="J53" i="12"/>
  <c r="J54" i="12"/>
  <c r="J216" i="12"/>
  <c r="J314" i="12"/>
  <c r="J371" i="12"/>
  <c r="J35" i="12"/>
  <c r="J63" i="12"/>
  <c r="J78" i="12"/>
  <c r="J90" i="12"/>
  <c r="J109" i="12"/>
  <c r="J114" i="12"/>
  <c r="J134" i="12"/>
  <c r="J167" i="12"/>
  <c r="J246" i="12"/>
  <c r="J258" i="12"/>
  <c r="J293" i="12"/>
  <c r="J306" i="12"/>
  <c r="J311" i="12"/>
  <c r="J329" i="12"/>
  <c r="J343" i="12"/>
  <c r="J354" i="12"/>
  <c r="J28" i="12"/>
  <c r="J136" i="12"/>
  <c r="J169" i="12"/>
  <c r="J198" i="12"/>
  <c r="J208" i="12"/>
  <c r="J220" i="12"/>
  <c r="J221" i="12"/>
  <c r="J86" i="12"/>
  <c r="J225" i="12"/>
  <c r="J239" i="12"/>
  <c r="J241" i="12"/>
  <c r="J249" i="12"/>
  <c r="J280" i="12"/>
  <c r="J285" i="12"/>
  <c r="J308" i="12"/>
  <c r="J376" i="12"/>
  <c r="J95" i="12"/>
  <c r="J164" i="12"/>
  <c r="J175" i="12"/>
  <c r="J210" i="12"/>
  <c r="J355" i="12"/>
  <c r="J366" i="12"/>
  <c r="J12" i="12"/>
  <c r="J25" i="12"/>
  <c r="J65" i="12"/>
  <c r="J108" i="12"/>
  <c r="J119" i="12"/>
  <c r="J120" i="12"/>
  <c r="J127" i="12"/>
  <c r="J132" i="12"/>
  <c r="J183" i="12"/>
  <c r="J253" i="12"/>
  <c r="J289" i="12"/>
  <c r="J15" i="12"/>
  <c r="J19" i="12"/>
  <c r="J99" i="12"/>
  <c r="J113" i="12"/>
  <c r="J184" i="12"/>
  <c r="J273" i="12"/>
  <c r="J349" i="12"/>
  <c r="J381" i="12"/>
  <c r="J60" i="12"/>
  <c r="J177" i="12"/>
  <c r="J194" i="12"/>
  <c r="J5" i="12"/>
  <c r="J49" i="12"/>
  <c r="J118" i="12"/>
  <c r="J121" i="12"/>
  <c r="J161" i="12"/>
  <c r="J351" i="12"/>
  <c r="J353" i="12"/>
  <c r="J370" i="12"/>
  <c r="J40" i="12"/>
  <c r="J98" i="12"/>
  <c r="J165" i="12"/>
  <c r="J205" i="12"/>
  <c r="J252" i="12"/>
  <c r="J303" i="12"/>
  <c r="J44" i="12"/>
  <c r="J47" i="12"/>
  <c r="J67" i="12"/>
  <c r="J84" i="12"/>
  <c r="L2" i="13"/>
  <c r="M2" i="13"/>
  <c r="N2" i="13"/>
  <c r="O2" i="13"/>
  <c r="K2" i="13"/>
  <c r="L2" i="10"/>
  <c r="M2" i="10"/>
  <c r="N2" i="10"/>
  <c r="O2" i="10"/>
  <c r="K2" i="10"/>
  <c r="L2" i="9"/>
  <c r="M2" i="9"/>
  <c r="N2" i="9"/>
  <c r="O2" i="9"/>
  <c r="K2" i="9"/>
  <c r="O2" i="8"/>
  <c r="N2" i="8"/>
  <c r="M2" i="8"/>
  <c r="L2" i="8"/>
  <c r="K2" i="8"/>
  <c r="I19" i="1"/>
  <c r="I2" i="1"/>
  <c r="I373" i="1"/>
  <c r="I194" i="1"/>
  <c r="I20" i="1"/>
  <c r="I168" i="1"/>
  <c r="I52" i="1"/>
  <c r="I76" i="1"/>
  <c r="I243" i="1"/>
  <c r="I351" i="1"/>
  <c r="I200" i="1"/>
  <c r="I156" i="1"/>
  <c r="I362" i="1"/>
  <c r="I90" i="1"/>
  <c r="I244" i="1"/>
  <c r="I266" i="1"/>
  <c r="I363" i="1"/>
  <c r="I306" i="1"/>
  <c r="I53" i="1"/>
  <c r="I82" i="1"/>
  <c r="I54" i="1"/>
  <c r="I21" i="1"/>
  <c r="I352" i="1"/>
  <c r="I245" i="1"/>
  <c r="I68" i="1"/>
  <c r="I329" i="1"/>
  <c r="I144" i="1"/>
  <c r="I201" i="1"/>
  <c r="I145" i="1"/>
  <c r="I209" i="1"/>
  <c r="I157" i="1"/>
  <c r="I169" i="1"/>
  <c r="I313" i="1"/>
  <c r="I307" i="1"/>
  <c r="I3" i="1"/>
  <c r="I202" i="1"/>
  <c r="I230" i="1"/>
  <c r="I381" i="1"/>
  <c r="I293" i="1"/>
  <c r="I219" i="1"/>
  <c r="I254" i="1"/>
  <c r="I387" i="1"/>
  <c r="I170" i="1"/>
  <c r="I32" i="1"/>
  <c r="I388" i="1"/>
  <c r="I171" i="1"/>
  <c r="I374" i="1"/>
  <c r="I55" i="1"/>
  <c r="I195" i="1"/>
  <c r="I146" i="1"/>
  <c r="I308" i="1"/>
  <c r="I309" i="1"/>
  <c r="I108" i="1"/>
  <c r="I69" i="1"/>
  <c r="I130" i="1"/>
  <c r="I294" i="1"/>
  <c r="I295" i="1"/>
  <c r="I370" i="1"/>
  <c r="I12" i="1"/>
  <c r="I188" i="1"/>
  <c r="I314" i="1"/>
  <c r="I158" i="1"/>
  <c r="I353" i="1"/>
  <c r="I286" i="1"/>
  <c r="I389" i="1"/>
  <c r="I255" i="1"/>
  <c r="I4" i="1"/>
  <c r="I109" i="1"/>
  <c r="I147" i="1"/>
  <c r="I148" i="1"/>
  <c r="I116" i="1"/>
  <c r="I203" i="1"/>
  <c r="I61" i="1"/>
  <c r="I91" i="1"/>
  <c r="I39" i="1"/>
  <c r="I315" i="1"/>
  <c r="I131" i="1"/>
  <c r="I159" i="1"/>
  <c r="I204" i="1"/>
  <c r="I83" i="1"/>
  <c r="I231" i="1"/>
  <c r="I390" i="1"/>
  <c r="I189" i="1"/>
  <c r="I336" i="1"/>
  <c r="I273" i="1"/>
  <c r="I5" i="1"/>
  <c r="I296" i="1"/>
  <c r="I316" i="1"/>
  <c r="I126" i="1"/>
  <c r="I183" i="1"/>
  <c r="I237" i="1"/>
  <c r="I47" i="1"/>
  <c r="I345" i="1"/>
  <c r="I220" i="1"/>
  <c r="I70" i="1"/>
  <c r="I382" i="1"/>
  <c r="I364" i="1"/>
  <c r="I238" i="1"/>
  <c r="I149" i="1"/>
  <c r="I62" i="1"/>
  <c r="I287" i="1"/>
  <c r="I232" i="1"/>
  <c r="I256" i="1"/>
  <c r="I297" i="1"/>
  <c r="I233" i="1"/>
  <c r="I354" i="1"/>
  <c r="I317" i="1"/>
  <c r="I298" i="1"/>
  <c r="I246" i="1"/>
  <c r="I257" i="1"/>
  <c r="I365" i="1"/>
  <c r="I318" i="1"/>
  <c r="I71" i="1"/>
  <c r="I132" i="1"/>
  <c r="I274" i="1"/>
  <c r="I375" i="1"/>
  <c r="I355" i="1"/>
  <c r="I356" i="1"/>
  <c r="I376" i="1"/>
  <c r="I110" i="1"/>
  <c r="I196" i="1"/>
  <c r="I172" i="1"/>
  <c r="I225" i="1"/>
  <c r="I173" i="1"/>
  <c r="I357" i="1"/>
  <c r="I210" i="1"/>
  <c r="I92" i="1"/>
  <c r="I127" i="1"/>
  <c r="I211" i="1"/>
  <c r="I358" i="1"/>
  <c r="I212" i="1"/>
  <c r="I319" i="1"/>
  <c r="I13" i="1"/>
  <c r="I330" i="1"/>
  <c r="I33" i="1"/>
  <c r="I128" i="1"/>
  <c r="I6" i="1"/>
  <c r="I111" i="1"/>
  <c r="I213" i="1"/>
  <c r="I174" i="1"/>
  <c r="I288" i="1"/>
  <c r="I40" i="1"/>
  <c r="I77" i="1"/>
  <c r="I93" i="1"/>
  <c r="I78" i="1"/>
  <c r="I150" i="1"/>
  <c r="I226" i="1"/>
  <c r="I275" i="1"/>
  <c r="I214" i="1"/>
  <c r="I98" i="1"/>
  <c r="I133" i="1"/>
  <c r="I103" i="1"/>
  <c r="I239" i="1"/>
  <c r="I221" i="1"/>
  <c r="I22" i="1"/>
  <c r="I247" i="1"/>
  <c r="I23" i="1"/>
  <c r="I160" i="1"/>
  <c r="I377" i="1"/>
  <c r="I151" i="1"/>
  <c r="I117" i="1"/>
  <c r="I346" i="1"/>
  <c r="I383" i="1"/>
  <c r="I258" i="1"/>
  <c r="I320" i="1"/>
  <c r="I112" i="1"/>
  <c r="I331" i="1"/>
  <c r="I24" i="1"/>
  <c r="I197" i="1"/>
  <c r="I56" i="1"/>
  <c r="I259" i="1"/>
  <c r="I7" i="1"/>
  <c r="I347" i="1"/>
  <c r="I41" i="1"/>
  <c r="I371" i="1"/>
  <c r="I113" i="1"/>
  <c r="I267" i="1"/>
  <c r="I8" i="1"/>
  <c r="I222" i="1"/>
  <c r="I276" i="1"/>
  <c r="I359" i="1"/>
  <c r="I366" i="1"/>
  <c r="I190" i="1"/>
  <c r="I34" i="1"/>
  <c r="I94" i="1"/>
  <c r="I234" i="1"/>
  <c r="I136" i="1"/>
  <c r="I134" i="1"/>
  <c r="I25" i="1"/>
  <c r="I175" i="1"/>
  <c r="I63" i="1"/>
  <c r="I372" i="1"/>
  <c r="I299" i="1"/>
  <c r="I277" i="1"/>
  <c r="I137" i="1"/>
  <c r="I332" i="1"/>
  <c r="I42" i="1"/>
  <c r="I104" i="1"/>
  <c r="I84" i="1"/>
  <c r="I278" i="1"/>
  <c r="I57" i="1"/>
  <c r="I161" i="1"/>
  <c r="I384" i="1"/>
  <c r="I26" i="1"/>
  <c r="I135" i="1"/>
  <c r="I333" i="1"/>
  <c r="I118" i="1"/>
  <c r="I348" i="1"/>
  <c r="I205" i="1"/>
  <c r="I114" i="1"/>
  <c r="I9" i="1"/>
  <c r="I248" i="1"/>
  <c r="I249" i="1"/>
  <c r="I310" i="1"/>
  <c r="I85" i="1"/>
  <c r="I35" i="1"/>
  <c r="I48" i="1"/>
  <c r="I334" i="1"/>
  <c r="I335" i="1"/>
  <c r="I152" i="1"/>
  <c r="I72" i="1"/>
  <c r="I279" i="1"/>
  <c r="I337" i="1"/>
  <c r="I153" i="1"/>
  <c r="I49" i="1"/>
  <c r="I198" i="1"/>
  <c r="I223" i="1"/>
  <c r="I119" i="1"/>
  <c r="I300" i="1"/>
  <c r="I260" i="1"/>
  <c r="I120" i="1"/>
  <c r="I14" i="1"/>
  <c r="I301" i="1"/>
  <c r="I43" i="1"/>
  <c r="I27" i="1"/>
  <c r="I176" i="1"/>
  <c r="I338" i="1"/>
  <c r="I64" i="1"/>
  <c r="I339" i="1"/>
  <c r="I177" i="1"/>
  <c r="I79" i="1"/>
  <c r="I280" i="1"/>
  <c r="I58" i="1"/>
  <c r="I321" i="1"/>
  <c r="I10" i="1"/>
  <c r="I99" i="1"/>
  <c r="I340" i="1"/>
  <c r="I261" i="1"/>
  <c r="I268" i="1"/>
  <c r="I385" i="1"/>
  <c r="I360" i="1"/>
  <c r="I100" i="1"/>
  <c r="I86" i="1"/>
  <c r="I191" i="1"/>
  <c r="I240" i="1"/>
  <c r="I322" i="1"/>
  <c r="I15" i="1"/>
  <c r="I162" i="1"/>
  <c r="I138" i="1"/>
  <c r="I250" i="1"/>
  <c r="I206" i="1"/>
  <c r="I59" i="1"/>
  <c r="I80" i="1"/>
  <c r="I163" i="1"/>
  <c r="I28" i="1"/>
  <c r="I269" i="1"/>
  <c r="I270" i="1"/>
  <c r="I105" i="1"/>
  <c r="I192" i="1"/>
  <c r="I87" i="1"/>
  <c r="I367" i="1"/>
  <c r="I81" i="1"/>
  <c r="I281" i="1"/>
  <c r="I215" i="1"/>
  <c r="I282" i="1"/>
  <c r="I101" i="1"/>
  <c r="I271" i="1"/>
  <c r="I341" i="1"/>
  <c r="I50" i="1"/>
  <c r="I73" i="1"/>
  <c r="I74" i="1"/>
  <c r="I241" i="1"/>
  <c r="I342" i="1"/>
  <c r="I251" i="1"/>
  <c r="I106" i="1"/>
  <c r="I199" i="1"/>
  <c r="I361" i="1"/>
  <c r="I154" i="1"/>
  <c r="I289" i="1"/>
  <c r="I262" i="1"/>
  <c r="I323" i="1"/>
  <c r="I139" i="1"/>
  <c r="I102" i="1"/>
  <c r="I235" i="1"/>
  <c r="I88" i="1"/>
  <c r="I263" i="1"/>
  <c r="I216" i="1"/>
  <c r="I44" i="1"/>
  <c r="I207" i="1"/>
  <c r="I178" i="1"/>
  <c r="I386" i="1"/>
  <c r="I290" i="1"/>
  <c r="I252" i="1"/>
  <c r="I324" i="1"/>
  <c r="I140" i="1"/>
  <c r="I343" i="1"/>
  <c r="I29" i="1"/>
  <c r="I129" i="1"/>
  <c r="I325" i="1"/>
  <c r="I217" i="1"/>
  <c r="I141" i="1"/>
  <c r="I311" i="1"/>
  <c r="I179" i="1"/>
  <c r="I227" i="1"/>
  <c r="I224" i="1"/>
  <c r="I184" i="1"/>
  <c r="I291" i="1"/>
  <c r="I16" i="1"/>
  <c r="I17" i="1"/>
  <c r="I264" i="1"/>
  <c r="I228" i="1"/>
  <c r="I60" i="1"/>
  <c r="I155" i="1"/>
  <c r="I302" i="1"/>
  <c r="I164" i="1"/>
  <c r="I45" i="1"/>
  <c r="I326" i="1"/>
  <c r="I95" i="1"/>
  <c r="I165" i="1"/>
  <c r="I121" i="1"/>
  <c r="I122" i="1"/>
  <c r="I253" i="1"/>
  <c r="I208" i="1"/>
  <c r="I65" i="1"/>
  <c r="I75" i="1"/>
  <c r="I51" i="1"/>
  <c r="I107" i="1"/>
  <c r="I123" i="1"/>
  <c r="I229" i="1"/>
  <c r="I265" i="1"/>
  <c r="I327" i="1"/>
  <c r="I11" i="1"/>
  <c r="I236" i="1"/>
  <c r="I218" i="1"/>
  <c r="I242" i="1"/>
  <c r="I124" i="1"/>
  <c r="I368" i="1"/>
  <c r="I303" i="1"/>
  <c r="I378" i="1"/>
  <c r="I36" i="1"/>
  <c r="I379" i="1"/>
  <c r="I328" i="1"/>
  <c r="I349" i="1"/>
  <c r="I89" i="1"/>
  <c r="I166" i="1"/>
  <c r="I180" i="1"/>
  <c r="I283" i="1"/>
  <c r="I37" i="1"/>
  <c r="I284" i="1"/>
  <c r="I30" i="1"/>
  <c r="I304" i="1"/>
  <c r="I285" i="1"/>
  <c r="I66" i="1"/>
  <c r="I350" i="1"/>
  <c r="I181" i="1"/>
  <c r="I115" i="1"/>
  <c r="I167" i="1"/>
  <c r="I380" i="1"/>
  <c r="I312" i="1"/>
  <c r="I96" i="1"/>
  <c r="I142" i="1"/>
  <c r="I185" i="1"/>
  <c r="I272" i="1"/>
  <c r="I344" i="1"/>
  <c r="I186" i="1"/>
  <c r="I125" i="1"/>
  <c r="I67" i="1"/>
  <c r="I18" i="1"/>
  <c r="I369" i="1"/>
  <c r="I182" i="1"/>
  <c r="I292" i="1"/>
  <c r="I193" i="1"/>
  <c r="I31" i="1"/>
  <c r="I97" i="1"/>
  <c r="I305" i="1"/>
  <c r="I187" i="1"/>
  <c r="I143" i="1"/>
  <c r="I38" i="1"/>
  <c r="I46" i="1"/>
  <c r="J39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4AB67233-3BBE-41AF-9C93-EE535547950E}">
      <text>
        <r>
          <rPr>
            <sz val="9"/>
            <color indexed="81"/>
            <rFont val="Tahoma"/>
            <family val="2"/>
          </rPr>
          <t>tasnim:
How to add Alt+Text in hyperlink?
I didn’t get that.
Is it available?</t>
        </r>
      </text>
    </comment>
  </commentList>
</comments>
</file>

<file path=xl/sharedStrings.xml><?xml version="1.0" encoding="utf-8"?>
<sst xmlns="http://schemas.openxmlformats.org/spreadsheetml/2006/main" count="6428" uniqueCount="195">
  <si>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</si>
  <si>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</si>
  <si>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</si>
  <si>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</si>
  <si>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</si>
  <si>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</si>
  <si>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</si>
  <si>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</si>
  <si>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</si>
  <si>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</si>
  <si>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</si>
  <si>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</si>
  <si>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</si>
  <si>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</si>
  <si>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</si>
  <si>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</si>
  <si>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</si>
  <si>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</si>
  <si>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</si>
  <si>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</si>
  <si>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</si>
  <si>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</si>
  <si>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</si>
  <si>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</si>
  <si>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</si>
  <si>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</si>
  <si>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</si>
  <si>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</si>
  <si>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</si>
  <si>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</si>
  <si>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</si>
  <si>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</si>
  <si>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</si>
  <si>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</si>
  <si>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</si>
  <si>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</si>
  <si>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</si>
  <si>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</si>
  <si>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</si>
  <si>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</si>
  <si>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</si>
  <si>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</si>
  <si>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</si>
  <si>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</si>
  <si>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</si>
  <si>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</si>
  <si>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</si>
  <si>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</si>
  <si>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</si>
  <si>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</si>
  <si>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</si>
  <si>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</si>
  <si>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</si>
  <si>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</si>
  <si>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</si>
  <si>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</si>
  <si>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</si>
  <si>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</si>
  <si>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</si>
  <si>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</si>
  <si>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</si>
  <si>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</si>
  <si>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</si>
  <si>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</si>
  <si>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</si>
  <si>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</si>
  <si>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</si>
  <si>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</si>
  <si>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</si>
  <si>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</si>
  <si>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</si>
  <si>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</si>
  <si>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</si>
  <si>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</si>
  <si>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</si>
  <si>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</si>
  <si>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</si>
  <si>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</si>
  <si>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</si>
  <si>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</si>
  <si>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</si>
  <si>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</si>
  <si>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</si>
  <si>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</si>
  <si>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</si>
  <si>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</si>
  <si>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</si>
  <si>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</si>
  <si>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2021 Sales - North</t>
  </si>
  <si>
    <t>2021 Sales - West</t>
  </si>
  <si>
    <t>2021 Sales - East</t>
  </si>
  <si>
    <t>2021 Sales - South</t>
  </si>
  <si>
    <t>Under/Over</t>
  </si>
  <si>
    <t>Total</t>
  </si>
  <si>
    <t>west</t>
  </si>
  <si>
    <t>Team</t>
  </si>
  <si>
    <t>Sales</t>
  </si>
  <si>
    <t>Commossion</t>
  </si>
  <si>
    <t>Grand Total</t>
  </si>
  <si>
    <t>(All)</t>
  </si>
  <si>
    <t>Total Sales</t>
  </si>
  <si>
    <t>% of Grand Total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</si>
  <si>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</si>
  <si>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</si>
  <si>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</si>
  <si>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</si>
  <si>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</si>
  <si>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</si>
  <si>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</si>
  <si>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</si>
  <si>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</si>
  <si>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</si>
  <si>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</si>
  <si>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</si>
  <si>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</si>
  <si>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</si>
  <si>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</si>
  <si>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</si>
  <si>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</si>
  <si>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</si>
  <si>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</si>
  <si>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</si>
  <si>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</si>
  <si>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</si>
  <si>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</si>
  <si>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</si>
  <si>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</si>
  <si>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</si>
  <si>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</si>
  <si>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</si>
  <si>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</si>
  <si>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</si>
  <si>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</si>
  <si>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</si>
  <si>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</si>
  <si>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</si>
  <si>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</si>
  <si>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</si>
  <si>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</si>
  <si>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</si>
  <si>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</si>
  <si>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</si>
  <si>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</si>
  <si>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</si>
  <si>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BRITTANY</t>
  </si>
  <si>
    <t>NICOLE</t>
  </si>
  <si>
    <t>CLAY</t>
  </si>
  <si>
    <t>ASHLEY</t>
  </si>
  <si>
    <t>JENNIFER</t>
  </si>
  <si>
    <t>MANNY</t>
  </si>
  <si>
    <t>LUKE</t>
  </si>
  <si>
    <t>DEBBIE</t>
  </si>
  <si>
    <t>ELIZABETH</t>
  </si>
  <si>
    <t>JOEL</t>
  </si>
  <si>
    <t>EBONY</t>
  </si>
  <si>
    <t>RILEY</t>
  </si>
  <si>
    <t>ALEX</t>
  </si>
  <si>
    <t>PAT</t>
  </si>
  <si>
    <t>JESSICA</t>
  </si>
  <si>
    <t>JAMIE</t>
  </si>
  <si>
    <t>DREW</t>
  </si>
  <si>
    <t>ANGELA</t>
  </si>
  <si>
    <t>KAREN</t>
  </si>
  <si>
    <t>SAM</t>
  </si>
  <si>
    <t>Area</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</si>
  <si>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</si>
  <si>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</si>
  <si>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</si>
  <si>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</si>
  <si>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</si>
  <si>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</si>
  <si>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</si>
  <si>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</si>
  <si>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</si>
  <si>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</si>
  <si>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</si>
  <si>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</si>
  <si>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</si>
  <si>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</si>
  <si>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</si>
  <si>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</si>
  <si>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</si>
  <si>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</si>
  <si>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</si>
  <si>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</si>
  <si>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2021 Sales Report</t>
  </si>
  <si>
    <t>Contents:</t>
  </si>
  <si>
    <t>All sales</t>
  </si>
  <si>
    <t>Chart</t>
  </si>
  <si>
    <t>Sales Analysis</t>
  </si>
  <si>
    <t>New Staff</t>
  </si>
  <si>
    <t>Team Results</t>
  </si>
  <si>
    <t>Back to cover page</t>
  </si>
  <si>
    <t>First</t>
  </si>
  <si>
    <t xml:space="preserve">Difference between monthly sales and targeted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</si>
</sst>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quot;$&quot;#,##0_);[Red]\-&quot;$&quot;#,##0"/>
    <numFmt numFmtId="166" formatCode="mmm"/>
  </numFmts>
  <fonts count="14" x14ac:knownFonts="1">
    <font>
      <sz val="11"/>
      <color theme="1"/>
      <name val="Calibri"/>
      <family val="2"/>
      <scheme val="minor"/>
    </font>
    <font>
      <sz val="11"/>
      <color theme="1"/>
      <name val="Calibri"/>
      <family val="2"/>
      <scheme val="minor"/>
    </font>
    <font>
      <sz val="14"/>
      <color theme="4" tint="-0.499984740745262"/>
      <name val="Calibri"/>
      <family val="2"/>
      <scheme val="minor"/>
    </font>
    <font>
      <b/>
      <sz val="13"/>
      <color theme="3"/>
      <name val="Calibri"/>
      <family val="2"/>
      <scheme val="minor"/>
    </font>
    <font>
      <b/>
      <sz val="11"/>
      <color theme="1"/>
      <name val="Calibri"/>
      <family val="2"/>
      <scheme val="minor"/>
    </font>
    <font>
      <b/>
      <sz val="12"/>
      <color theme="3"/>
      <name val="Calibri"/>
      <family val="2"/>
      <scheme val="minor"/>
    </font>
    <font>
      <sz val="8"/>
      <name val="Calibri"/>
      <family val="2"/>
      <scheme val="minor"/>
    </font>
    <font>
      <sz val="26"/>
      <color theme="4" tint="-0.249977111117893"/>
      <name val="Calibri"/>
      <family val="2"/>
      <scheme val="minor"/>
    </font>
    <font>
      <u/>
      <sz val="11"/>
      <color theme="10"/>
      <name val="Calibri"/>
      <family val="2"/>
      <scheme val="minor"/>
    </font>
    <font>
      <i/>
      <sz val="10"/>
      <color theme="1"/>
      <name val="Calibri"/>
      <family val="2"/>
      <scheme val="minor"/>
    </font>
    <font>
      <sz val="16"/>
      <color theme="0"/>
      <name val="Calibri"/>
      <family val="2"/>
      <scheme val="minor"/>
    </font>
    <font>
      <sz val="28"/>
      <name val="Arial"/>
      <family val="2"/>
    </font>
    <font>
      <b/>
      <sz val="11"/>
      <name val="Calibri"/>
      <family val="2"/>
      <scheme val="minor"/>
    </font>
    <font>
      <sz val="9"/>
      <color indexed="81"/>
      <name val="Tahoma"/>
      <family val="2"/>
    </font>
  </fonts>
  <fills count="5">
    <fill>
      <patternFill patternType="none"/>
    </fill>
    <fill>
      <patternFill patternType="gray125"/>
    </fill>
    <fill>
      <patternFill patternType="solid">
        <fgColor theme="4" tint="0.59999389629810485"/>
        <bgColor indexed="64"/>
      </patternFill>
    </fill>
    <fill>
      <patternFill patternType="solid">
        <fgColor theme="9" tint="0.79998168889431442"/>
        <bgColor theme="9" tint="0.79998168889431442"/>
      </patternFill>
    </fill>
    <fill>
      <patternFill patternType="solid">
        <fgColor theme="4" tint="-0.249977111117893"/>
        <bgColor indexed="64"/>
      </patternFill>
    </fill>
  </fills>
  <borders count="13">
    <border>
      <left/>
      <right/>
      <top/>
      <bottom/>
      <diagonal/>
    </border>
    <border>
      <left/>
      <right/>
      <top/>
      <bottom style="thick">
        <color theme="4" tint="0.499984740745262"/>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style="thin">
        <color theme="9" tint="0.39997558519241921"/>
      </top>
      <bottom style="thin">
        <color theme="9" tint="0.39997558519241921"/>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ck">
        <color auto="1"/>
      </top>
      <bottom style="thick">
        <color auto="1"/>
      </bottom>
      <diagonal/>
    </border>
    <border>
      <left/>
      <right/>
      <top style="thick">
        <color theme="4" tint="-0.24994659260841701"/>
      </top>
      <bottom style="thick">
        <color theme="4" tint="-0.24994659260841701"/>
      </bottom>
      <diagonal/>
    </border>
    <border>
      <left/>
      <right/>
      <top style="thin">
        <color theme="9" tint="0.39997558519241921"/>
      </top>
      <bottom style="thin">
        <color theme="9"/>
      </bottom>
      <diagonal/>
    </border>
    <border>
      <left/>
      <right/>
      <top style="thin">
        <color theme="9"/>
      </top>
      <bottom style="thin">
        <color theme="9" tint="0.39997558519241921"/>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8" fillId="0" borderId="0" applyNumberFormat="0" applyFill="0" applyBorder="0" applyAlignment="0" applyProtection="0"/>
    <xf numFmtId="0" fontId="7" fillId="0" borderId="9">
      <alignment horizontal="center" vertical="center"/>
    </xf>
    <xf numFmtId="0" fontId="7" fillId="0" borderId="10">
      <alignment horizontal="center" vertical="center"/>
    </xf>
  </cellStyleXfs>
  <cellXfs count="45">
    <xf numFmtId="0" fontId="0" fillId="0" borderId="0" xfId="0"/>
    <xf numFmtId="14" fontId="0" fillId="0" borderId="0" xfId="0" applyNumberFormat="1"/>
    <xf numFmtId="17" fontId="0" fillId="0" borderId="0" xfId="0" applyNumberFormat="1"/>
    <xf numFmtId="9" fontId="0" fillId="0" borderId="0" xfId="2" applyFont="1"/>
    <xf numFmtId="44" fontId="0" fillId="0" borderId="0" xfId="1" applyFont="1"/>
    <xf numFmtId="0" fontId="4" fillId="0" borderId="0" xfId="0" applyFont="1"/>
    <xf numFmtId="44" fontId="4" fillId="0" borderId="0" xfId="1" applyFont="1"/>
    <xf numFmtId="0" fontId="3" fillId="0" borderId="1" xfId="3"/>
    <xf numFmtId="0" fontId="5" fillId="0" borderId="1" xfId="3" applyFont="1" applyAlignment="1">
      <alignment horizontal="center" vertical="center" wrapText="1"/>
    </xf>
    <xf numFmtId="44" fontId="5" fillId="0" borderId="1" xfId="3" applyNumberFormat="1" applyFont="1" applyAlignment="1">
      <alignment horizontal="center" vertical="center" wrapText="1"/>
    </xf>
    <xf numFmtId="0" fontId="5" fillId="0" borderId="1" xfId="3" applyFont="1" applyAlignment="1">
      <alignment horizontal="center" vertical="center"/>
    </xf>
    <xf numFmtId="44" fontId="0" fillId="0" borderId="0" xfId="0" applyNumberFormat="1"/>
    <xf numFmtId="164" fontId="0" fillId="0" borderId="0" xfId="1" applyNumberFormat="1" applyFont="1"/>
    <xf numFmtId="164" fontId="5" fillId="0" borderId="1" xfId="3" applyNumberFormat="1" applyFont="1" applyAlignment="1">
      <alignment horizontal="center" vertical="center" wrapText="1"/>
    </xf>
    <xf numFmtId="165" fontId="0" fillId="0" borderId="0" xfId="0" applyNumberFormat="1"/>
    <xf numFmtId="44" fontId="1" fillId="0" borderId="0" xfId="0" applyNumberFormat="1" applyFont="1"/>
    <xf numFmtId="165" fontId="0" fillId="0" borderId="0" xfId="1" applyNumberFormat="1" applyFont="1"/>
    <xf numFmtId="44" fontId="1" fillId="0" borderId="0" xfId="1" applyFont="1"/>
    <xf numFmtId="0" fontId="3"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applyAlignment="1">
      <alignment horizontal="left"/>
    </xf>
    <xf numFmtId="10" fontId="0" fillId="0" borderId="0" xfId="0" applyNumberFormat="1"/>
    <xf numFmtId="0" fontId="0" fillId="3" borderId="3" xfId="0" applyFill="1" applyBorder="1"/>
    <xf numFmtId="0" fontId="0" fillId="0" borderId="3" xfId="0" applyBorder="1"/>
    <xf numFmtId="0" fontId="0" fillId="3" borderId="2" xfId="0" applyFill="1" applyBorder="1"/>
    <xf numFmtId="0" fontId="0" fillId="3" borderId="4" xfId="0" applyFill="1" applyBorder="1"/>
    <xf numFmtId="0" fontId="0" fillId="0" borderId="4" xfId="0" applyBorder="1"/>
    <xf numFmtId="0" fontId="0" fillId="3" borderId="5" xfId="0" applyFill="1" applyBorder="1"/>
    <xf numFmtId="0" fontId="0" fillId="0" borderId="7" xfId="0" applyBorder="1"/>
    <xf numFmtId="0" fontId="8" fillId="0" borderId="0" xfId="4"/>
    <xf numFmtId="0" fontId="9" fillId="0" borderId="0" xfId="0" applyFont="1"/>
    <xf numFmtId="0" fontId="10" fillId="4" borderId="0" xfId="0" applyFont="1" applyFill="1"/>
    <xf numFmtId="0" fontId="0" fillId="0" borderId="6" xfId="0" applyBorder="1"/>
    <xf numFmtId="0" fontId="0" fillId="0" borderId="12" xfId="0" applyBorder="1"/>
    <xf numFmtId="0" fontId="0" fillId="0" borderId="8" xfId="0" applyBorder="1"/>
    <xf numFmtId="0" fontId="0" fillId="0" borderId="11" xfId="0" applyBorder="1"/>
    <xf numFmtId="0" fontId="12" fillId="3" borderId="3" xfId="0" applyFont="1" applyFill="1" applyBorder="1"/>
    <xf numFmtId="0" fontId="12" fillId="3" borderId="4" xfId="0" applyFont="1" applyFill="1" applyBorder="1"/>
    <xf numFmtId="0" fontId="12" fillId="3" borderId="6" xfId="0" applyFont="1" applyFill="1" applyBorder="1"/>
    <xf numFmtId="0" fontId="11" fillId="0" borderId="10" xfId="4" applyFont="1" applyBorder="1" applyAlignment="1">
      <alignment horizontal="center" vertical="center"/>
    </xf>
    <xf numFmtId="0" fontId="8" fillId="0" borderId="10" xfId="4" applyBorder="1" applyAlignment="1">
      <alignment horizontal="center" vertical="center"/>
    </xf>
    <xf numFmtId="0" fontId="2" fillId="2" borderId="0" xfId="0" applyFont="1" applyFill="1" applyAlignment="1">
      <alignment horizontal="center" vertical="center"/>
    </xf>
    <xf numFmtId="0" fontId="4" fillId="0" borderId="0" xfId="0" applyFont="1" applyAlignment="1">
      <alignment horizontal="center"/>
    </xf>
    <xf numFmtId="44" fontId="0" fillId="0" borderId="0" xfId="0" applyNumberFormat="1" applyFont="1"/>
  </cellXfs>
  <cellStyles count="7">
    <cellStyle name="Currency" xfId="1" builtinId="4"/>
    <cellStyle name="Heading 2" xfId="3" builtinId="17"/>
    <cellStyle name="Hyperlink" xfId="4" builtinId="8"/>
    <cellStyle name="Normal" xfId="0" builtinId="0"/>
    <cellStyle name="Percent" xfId="2" builtinId="5"/>
    <cellStyle name="Style 1" xfId="5" xr:uid="{3B9B8557-B04D-4759-8B4B-6296B3F142E5}"/>
    <cellStyle name="Style 2" xfId="6" xr:uid="{1F889F9A-BA58-4457-8215-B10A3FD6FED5}"/>
  </cellStyles>
  <dxfs count="20">
    <dxf>
      <font>
        <b val="0"/>
        <i val="0"/>
        <strike val="0"/>
        <condense val="0"/>
        <extend val="0"/>
        <outline val="0"/>
        <shadow val="0"/>
        <u val="none"/>
        <vertAlign val="baseline"/>
        <sz val="11"/>
        <color theme="1"/>
        <name val="Calibri"/>
        <family val="2"/>
        <scheme val="minor"/>
      </font>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mmm"/>
    </dxf>
    <dxf>
      <numFmt numFmtId="165" formatCode="&quot;$&quot;#,##0_);[Red]\-&quot;$&quot;#,##0"/>
    </dxf>
    <dxf>
      <font>
        <b val="0"/>
        <i val="0"/>
        <strike val="0"/>
        <condense val="0"/>
        <extend val="0"/>
        <outline val="0"/>
        <shadow val="0"/>
        <u val="none"/>
        <vertAlign val="baseline"/>
        <sz val="11"/>
        <color theme="1"/>
        <name val="Calibri"/>
        <family val="2"/>
        <scheme val="minor"/>
      </font>
      <numFmt numFmtId="165" formatCode="&quot;$&quot;#,##0_);[Red]\-&quot;$&quot;#,##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1" defaultTableStyle="TableStyleMedium2" defaultPivotStyle="PivotStyleLight16">
    <tableStyle name="Table Style 1" pivot="0" count="0" xr9:uid="{5EB90E75-49E7-432A-8C92-143FC506E9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2021</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Chart!$B$1</c:f>
              <c:strCache>
                <c:ptCount val="1"/>
                <c:pt idx="0">
                  <c:v>Sales</c:v>
                </c:pt>
              </c:strCache>
            </c:strRef>
          </c:tx>
          <c:spPr>
            <a:solidFill>
              <a:schemeClr val="accent1">
                <a:alpha val="70000"/>
              </a:schemeClr>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1945833.2000000002</c:v>
                </c:pt>
                <c:pt idx="1">
                  <c:v>1812496.3000000003</c:v>
                </c:pt>
                <c:pt idx="2">
                  <c:v>1805833.5999999994</c:v>
                </c:pt>
                <c:pt idx="3">
                  <c:v>1722387.9000000004</c:v>
                </c:pt>
              </c:numCache>
            </c:numRef>
          </c:val>
          <c:extLst>
            <c:ext xmlns:c16="http://schemas.microsoft.com/office/drawing/2014/chart" uri="{C3380CC4-5D6E-409C-BE32-E72D297353CC}">
              <c16:uniqueId val="{00000000-EBA9-414B-9E17-BB29BB920039}"/>
            </c:ext>
          </c:extLst>
        </c:ser>
        <c:ser>
          <c:idx val="1"/>
          <c:order val="1"/>
          <c:tx>
            <c:strRef>
              <c:f>Chart!$C$1</c:f>
              <c:strCache>
                <c:ptCount val="1"/>
                <c:pt idx="0">
                  <c:v>Commossion</c:v>
                </c:pt>
              </c:strCache>
            </c:strRef>
          </c:tx>
          <c:spPr>
            <a:solidFill>
              <a:srgbClr val="92D050">
                <a:alpha val="70000"/>
              </a:srgbClr>
            </a:solidFill>
            <a:ln w="12700">
              <a:noFill/>
              <a:bevel/>
            </a:ln>
            <a:effectLst>
              <a:softEdge rad="12700"/>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157168.13000000003</c:v>
                </c:pt>
                <c:pt idx="1">
                  <c:v>138552.42000000001</c:v>
                </c:pt>
                <c:pt idx="2">
                  <c:v>147698.53000000003</c:v>
                </c:pt>
                <c:pt idx="3">
                  <c:v>128660.96</c:v>
                </c:pt>
              </c:numCache>
            </c:numRef>
          </c:val>
          <c:extLst>
            <c:ext xmlns:c16="http://schemas.microsoft.com/office/drawing/2014/chart" uri="{C3380CC4-5D6E-409C-BE32-E72D297353CC}">
              <c16:uniqueId val="{00000001-EBA9-414B-9E17-BB29BB920039}"/>
            </c:ext>
          </c:extLst>
        </c:ser>
        <c:dLbls>
          <c:showLegendKey val="0"/>
          <c:showVal val="0"/>
          <c:showCatName val="0"/>
          <c:showSerName val="0"/>
          <c:showPercent val="0"/>
          <c:showBubbleSize val="0"/>
        </c:dLbls>
        <c:gapWidth val="80"/>
        <c:overlap val="25"/>
        <c:axId val="387752816"/>
        <c:axId val="387755312"/>
      </c:barChart>
      <c:catAx>
        <c:axId val="38775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87755312"/>
        <c:crosses val="autoZero"/>
        <c:auto val="1"/>
        <c:lblAlgn val="ctr"/>
        <c:lblOffset val="100"/>
        <c:noMultiLvlLbl val="0"/>
      </c:catAx>
      <c:valAx>
        <c:axId val="387755312"/>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8775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0" cap="sq" cmpd="thinThick" algn="ctr">
      <a:solidFill>
        <a:schemeClr val="bg1">
          <a:lumMod val="85000"/>
        </a:schemeClr>
      </a:solidFill>
      <a:bevel/>
    </a:ln>
    <a:effectLst>
      <a:softEdge rad="1270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9524</xdr:colOff>
      <xdr:row>2</xdr:row>
      <xdr:rowOff>3175</xdr:rowOff>
    </xdr:from>
    <xdr:to>
      <xdr:col>12</xdr:col>
      <xdr:colOff>0</xdr:colOff>
      <xdr:row>16</xdr:row>
      <xdr:rowOff>177801</xdr:rowOff>
    </xdr:to>
    <xdr:graphicFrame macro="">
      <xdr:nvGraphicFramePr>
        <xdr:cNvPr id="3" name="Chart 2" descr="Total Sales amount and counted Commission from All four region. &#10;In North, Sales is the highest.">
          <a:extLst>
            <a:ext uri="{FF2B5EF4-FFF2-40B4-BE49-F238E27FC236}">
              <a16:creationId xmlns:a16="http://schemas.microsoft.com/office/drawing/2014/main" id="{176B2C2B-1CF8-F386-4AB1-F0FD15B4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2</xdr:row>
      <xdr:rowOff>50800</xdr:rowOff>
    </xdr:from>
    <xdr:to>
      <xdr:col>8</xdr:col>
      <xdr:colOff>444500</xdr:colOff>
      <xdr:row>15</xdr:row>
      <xdr:rowOff>180975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CE452BCC-A62B-A77B-AF06-70C6FA9DA7D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0546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4</xdr:row>
      <xdr:rowOff>177801</xdr:rowOff>
    </xdr:from>
    <xdr:to>
      <xdr:col>6</xdr:col>
      <xdr:colOff>38100</xdr:colOff>
      <xdr:row>13</xdr:row>
      <xdr:rowOff>19051</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DDC142AF-FB42-9BD8-E921-8745AFD7F4F0}"/>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225800" y="914401"/>
              <a:ext cx="18288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29.607242245373" createdVersion="8" refreshedVersion="8" minRefreshableVersion="3" recordCount="389" xr:uid="{855EE67D-89D3-40CA-9B32-CA8FDF8F1797}">
  <cacheSource type="worksheet">
    <worksheetSource name="Sales_Data"/>
  </cacheSource>
  <cacheFields count="10">
    <cacheField name="Month" numFmtId="0">
      <sharedItems containsSemiMixedTypes="0" containsString="0" containsNumber="1" containsInteger="1" minValue="44197" maxValue="44531" count="12">
        <n v="44348"/>
        <n v="44256"/>
        <n v="44197"/>
        <n v="44470"/>
        <n v="44378"/>
        <n v="44409"/>
        <n v="44228"/>
        <n v="44440"/>
        <n v="44531"/>
        <n v="44501"/>
        <n v="44287"/>
        <n v="44317"/>
      </sharedItems>
    </cacheField>
    <cacheField name="Employee" numFmtId="0">
      <sharedItems count="20">
        <s v="Ashley Almanza"/>
        <s v="Derek Godwin"/>
        <s v="Reza Jafari"/>
        <s v="Nina McDonald"/>
        <s v="Olivia Cheung"/>
        <s v="Gordon Beswick"/>
        <s v="Chloe Fusaro"/>
        <s v="Annabel Mettick"/>
        <s v="Tia Cruise"/>
        <s v="Jonah Seitz"/>
        <s v="Ally Bryant"/>
        <s v="Emily Whelan"/>
        <s v="Jason Jackaki"/>
        <s v="Josh Sutherland"/>
        <s v="Cory Goodwin"/>
        <s v="David Wilkinson"/>
        <s v="Charlotte Edwards"/>
        <s v="Spencer Cruz"/>
        <s v="Bryan Maldonado"/>
        <s v="Sarah Gibbs"/>
      </sharedItems>
    </cacheField>
    <cacheField name="First Name" numFmtId="0">
      <sharedItems/>
    </cacheField>
    <cacheField name="Last Name" numFmtId="0">
      <sharedItems/>
    </cacheField>
    <cacheField name="Sales Area" numFmtId="0">
      <sharedItems count="4">
        <s v="East"/>
        <s v="West"/>
        <s v="South"/>
        <s v="North"/>
      </sharedItems>
    </cacheField>
    <cacheField name="Sales Amount" numFmtId="44">
      <sharedItems containsSemiMixedTypes="0" containsString="0" containsNumber="1" minValue="2070.2999999999997" maxValue="51531.199999999997" count="380">
        <n v="2070.2999999999997"/>
        <n v="2311.5"/>
        <n v="2954.7"/>
        <n v="2997.2"/>
        <n v="3008.3999999999996"/>
        <n v="3013.5"/>
        <n v="3035.1"/>
        <n v="3055.2"/>
        <n v="3243.6000000000004"/>
        <n v="3386.6000000000004"/>
        <n v="3465"/>
        <n v="3596"/>
        <n v="3710"/>
        <n v="3760.5"/>
        <n v="3817.9999999999995"/>
        <n v="4028"/>
        <n v="4201.6000000000004"/>
        <n v="4322.8"/>
        <n v="4531"/>
        <n v="4843.4000000000005"/>
        <n v="5130"/>
        <n v="5215.2"/>
        <n v="5287.5"/>
        <n v="5332.7999999999993"/>
        <n v="5532.7999999999993"/>
        <n v="5572.3"/>
        <n v="5696.4"/>
        <n v="6201"/>
        <n v="6300"/>
        <n v="6311.4"/>
        <n v="6544.8"/>
        <n v="6600"/>
        <n v="6688"/>
        <n v="6708.9"/>
        <n v="6751.7999999999993"/>
        <n v="6796.7999999999993"/>
        <n v="6804"/>
        <n v="6872.7999999999993"/>
        <n v="6900"/>
        <n v="6945.4"/>
        <n v="6960"/>
        <n v="7008"/>
        <n v="7009.2000000000007"/>
        <n v="7024.2"/>
        <n v="7029.9"/>
        <n v="7088.9"/>
        <n v="7139.0000000000009"/>
        <n v="7195.9999999999991"/>
        <n v="7199.7000000000007"/>
        <n v="7221.5999999999995"/>
        <n v="7289.6"/>
        <n v="7343.2000000000007"/>
        <n v="7356.5999999999995"/>
        <n v="7416.9"/>
        <n v="7496.9999999999991"/>
        <n v="7581.9999999999991"/>
        <n v="7658.2000000000007"/>
        <n v="7658.5999999999985"/>
        <n v="7714"/>
        <n v="7717.5"/>
        <n v="7721.5999999999995"/>
        <n v="7982.7"/>
        <n v="8001"/>
        <n v="8065.5999999999995"/>
        <n v="8082.7999999999993"/>
        <n v="8095.5"/>
        <n v="8099.6999999999989"/>
        <n v="8188"/>
        <n v="8284.5"/>
        <n v="8322.4"/>
        <n v="8501.9000000000015"/>
        <n v="8520"/>
        <n v="8524.4000000000015"/>
        <n v="8625"/>
        <n v="8683.1999999999989"/>
        <n v="8686.6"/>
        <n v="8694"/>
        <n v="8721.6"/>
        <n v="8772"/>
        <n v="8810.9"/>
        <n v="8827"/>
        <n v="8914.5"/>
        <n v="8925.7000000000007"/>
        <n v="9004.7999999999993"/>
        <n v="9006"/>
        <n v="9058.4"/>
        <n v="9098.6"/>
        <n v="9116"/>
        <n v="9270.1"/>
        <n v="9292.5"/>
        <n v="9405.2999999999993"/>
        <n v="9499"/>
        <n v="9574.7999999999993"/>
        <n v="9627.8999999999978"/>
        <n v="9651.1999999999989"/>
        <n v="9683"/>
        <n v="9697.6"/>
        <n v="9704.1999999999989"/>
        <n v="9708.2999999999993"/>
        <n v="9794"/>
        <n v="9826.4"/>
        <n v="9836.8000000000011"/>
        <n v="9840"/>
        <n v="10019.199999999999"/>
        <n v="10032"/>
        <n v="10067.200000000001"/>
        <n v="10110.299999999999"/>
        <n v="10176"/>
        <n v="10200"/>
        <n v="10218"/>
        <n v="10391.699999999999"/>
        <n v="10451.199999999999"/>
        <n v="10492.199999999997"/>
        <n v="10500"/>
        <n v="10573.5"/>
        <n v="10595.2"/>
        <n v="10648.999999999998"/>
        <n v="10679.400000000001"/>
        <n v="10694.7"/>
        <n v="10758.7"/>
        <n v="10903.199999999999"/>
        <n v="10948"/>
        <n v="10988.800000000001"/>
        <n v="11155.5"/>
        <n v="11166.300000000001"/>
        <n v="11210"/>
        <n v="11235"/>
        <n v="11403"/>
        <n v="11543"/>
        <n v="11554.400000000001"/>
        <n v="11580.4"/>
        <n v="11617.6"/>
        <n v="11716.5"/>
        <n v="11914.400000000001"/>
        <n v="12019.799999999997"/>
        <n v="12096"/>
        <n v="12124.2"/>
        <n v="12143.999999999998"/>
        <n v="12306.6"/>
        <n v="12328"/>
        <n v="12422.2"/>
        <n v="12633.599999999999"/>
        <n v="12765.2"/>
        <n v="12806.399999999998"/>
        <n v="12944.399999999998"/>
        <n v="13044.899999999998"/>
        <n v="13230"/>
        <n v="13244.7"/>
        <n v="13310.4"/>
        <n v="13466.999999999998"/>
        <n v="13479.400000000001"/>
        <n v="13674"/>
        <n v="13725.600000000002"/>
        <n v="13797"/>
        <n v="13923"/>
        <n v="14063"/>
        <n v="14089.199999999999"/>
        <n v="14235.4"/>
        <n v="14248"/>
        <n v="14301.599999999999"/>
        <n v="14301.6"/>
        <n v="14302.9"/>
        <n v="14311.2"/>
        <n v="14329.5"/>
        <n v="14391.999999999998"/>
        <n v="14416"/>
        <n v="14608.300000000001"/>
        <n v="14616"/>
        <n v="14670"/>
        <n v="14715.2"/>
        <n v="15029"/>
        <n v="15061.2"/>
        <n v="15120"/>
        <n v="15152.399999999998"/>
        <n v="15246"/>
        <n v="15262.8"/>
        <n v="15264"/>
        <n v="15353.2"/>
        <n v="15403.600000000002"/>
        <n v="15633.199999999999"/>
        <n v="15670.2"/>
        <n v="15802.6"/>
        <n v="15919.7"/>
        <n v="15921.999999999998"/>
        <n v="15953.599999999999"/>
        <n v="15957.2"/>
        <n v="16036.8"/>
        <n v="16063.199999999999"/>
        <n v="16077"/>
        <n v="16321.6"/>
        <n v="16363.900000000001"/>
        <n v="16385.600000000002"/>
        <n v="16394.399999999998"/>
        <n v="16492"/>
        <n v="16499.400000000001"/>
        <n v="16604.400000000001"/>
        <n v="16606"/>
        <n v="16614.400000000001"/>
        <n v="16702.400000000001"/>
        <n v="16806.400000000001"/>
        <n v="16836"/>
        <n v="16846.8"/>
        <n v="16968"/>
        <n v="17204.399999999998"/>
        <n v="17262"/>
        <n v="17328.300000000003"/>
        <n v="17335.2"/>
        <n v="17353.599999999999"/>
        <n v="17593.399999999998"/>
        <n v="17666"/>
        <n v="17748"/>
        <n v="17766"/>
        <n v="17776"/>
        <n v="17904.7"/>
        <n v="17993.5"/>
        <n v="18188.399999999998"/>
        <n v="18298.399999999998"/>
        <n v="18396.7"/>
        <n v="18452.599999999999"/>
        <n v="18826.400000000001"/>
        <n v="18838.399999999998"/>
        <n v="18878.399999999998"/>
        <n v="18885.900000000001"/>
        <n v="18994.5"/>
        <n v="19080"/>
        <n v="19108"/>
        <n v="19147.8"/>
        <n v="19210.400000000001"/>
        <n v="19431"/>
        <n v="19456"/>
        <n v="19584"/>
        <n v="19594"/>
        <n v="19617.5"/>
        <n v="19678.8"/>
        <n v="19836.400000000001"/>
        <n v="19946.199999999997"/>
        <n v="20031.199999999997"/>
        <n v="20062.5"/>
        <n v="20076.7"/>
        <n v="20128"/>
        <n v="20140"/>
        <n v="20366.100000000002"/>
        <n v="20717.599999999999"/>
        <n v="20760.300000000003"/>
        <n v="20790"/>
        <n v="20797.200000000004"/>
        <n v="20868.399999999998"/>
        <n v="20880"/>
        <n v="20916"/>
        <n v="21103.3"/>
        <n v="21120.400000000001"/>
        <n v="21167.999999999996"/>
        <n v="21169.599999999999"/>
        <n v="21216"/>
        <n v="21295.4"/>
        <n v="21420"/>
        <n v="21438.899999999998"/>
        <n v="21482.999999999996"/>
        <n v="21485.200000000001"/>
        <n v="21546"/>
        <n v="21654.400000000001"/>
        <n v="21878.5"/>
        <n v="22136.800000000003"/>
        <n v="22176"/>
        <n v="22351.100000000002"/>
        <n v="22396.5"/>
        <n v="22477.9"/>
        <n v="22607.200000000004"/>
        <n v="22900.499999999996"/>
        <n v="23014.400000000001"/>
        <n v="23057.999999999996"/>
        <n v="23076.199999999997"/>
        <n v="23240.400000000001"/>
        <n v="23364"/>
        <n v="23445"/>
        <n v="23849.599999999999"/>
        <n v="23882.399999999998"/>
        <n v="23997.600000000002"/>
        <n v="24080"/>
        <n v="24131.000000000004"/>
        <n v="24236"/>
        <n v="24395.100000000002"/>
        <n v="24469.599999999999"/>
        <n v="24544"/>
        <n v="24579.8"/>
        <n v="25102.399999999998"/>
        <n v="25518.800000000003"/>
        <n v="25560"/>
        <n v="25633.5"/>
        <n v="25946.300000000003"/>
        <n v="26200"/>
        <n v="26546.6"/>
        <n v="26556.799999999999"/>
        <n v="26773.4"/>
        <n v="26866"/>
        <n v="27350.400000000001"/>
        <n v="27531"/>
        <n v="27670.9"/>
        <n v="27676.6"/>
        <n v="27916.399999999998"/>
        <n v="27930"/>
        <n v="27956.799999999999"/>
        <n v="28286.399999999998"/>
        <n v="28395"/>
        <n v="28395.5"/>
        <n v="28464.9"/>
        <n v="28616"/>
        <n v="28628.799999999996"/>
        <n v="28761.599999999999"/>
        <n v="28845"/>
        <n v="29158.400000000001"/>
        <n v="30305"/>
        <n v="30367.999999999996"/>
        <n v="30377.399999999998"/>
        <n v="30776.799999999999"/>
        <n v="31053.4"/>
        <n v="31127.199999999997"/>
        <n v="31186.6"/>
        <n v="31200"/>
        <n v="31407"/>
        <n v="31970.799999999999"/>
        <n v="31999.200000000001"/>
        <n v="32282.799999999996"/>
        <n v="32524.1"/>
        <n v="32795.700000000004"/>
        <n v="33132.600000000006"/>
        <n v="33694.800000000003"/>
        <n v="34041.300000000003"/>
        <n v="34162"/>
        <n v="34353.5"/>
        <n v="35153.799999999996"/>
        <n v="35351"/>
        <n v="35640"/>
        <n v="35647.5"/>
        <n v="35649"/>
        <n v="35695"/>
        <n v="35715.4"/>
        <n v="35820"/>
        <n v="36088.1"/>
        <n v="36372.1"/>
        <n v="36530.199999999997"/>
        <n v="36666"/>
        <n v="36896.199999999997"/>
        <n v="36907.200000000004"/>
        <n v="37192.5"/>
        <n v="37374.399999999994"/>
        <n v="37520"/>
        <n v="37544.800000000003"/>
        <n v="37560"/>
        <n v="38227.699999999997"/>
        <n v="38570"/>
        <n v="39065.899999999994"/>
        <n v="39186"/>
        <n v="39199.599999999999"/>
        <n v="39236"/>
        <n v="39653.9"/>
        <n v="40224.800000000003"/>
        <n v="40831"/>
        <n v="41215.299999999996"/>
        <n v="41420.699999999997"/>
        <n v="41429.5"/>
        <n v="41520"/>
        <n v="41826.400000000001"/>
        <n v="41932.799999999996"/>
        <n v="41989.599999999999"/>
        <n v="42249.1"/>
        <n v="42427"/>
        <n v="42690.400000000001"/>
        <n v="43088.2"/>
        <n v="43184.399999999994"/>
        <n v="43388.100000000006"/>
        <n v="43591.8"/>
        <n v="43593.599999999999"/>
        <n v="43974"/>
        <n v="44422"/>
        <n v="45800.999999999993"/>
        <n v="46715.999999999993"/>
        <n v="47510.400000000001"/>
        <n v="49055.999999999993"/>
        <n v="51531.199999999997"/>
      </sharedItems>
    </cacheField>
    <cacheField name="Payment Type" numFmtId="0">
      <sharedItems count="3">
        <s v="Credit Card"/>
        <s v="Cash"/>
        <s v="On Account"/>
      </sharedItems>
    </cacheField>
    <cacheField name="Target" numFmtId="44">
      <sharedItems containsSemiMixedTypes="0" containsString="0" containsNumber="1" containsInteger="1" minValue="15000" maxValue="15000"/>
    </cacheField>
    <cacheField name="Commission" numFmtId="44">
      <sharedItems containsSemiMixedTypes="0" containsString="0" containsNumber="1" minValue="0" maxValue="5153.12"/>
    </cacheField>
    <cacheField name="Under/Over" numFmtId="165">
      <sharedItems containsSemiMixedTypes="0" containsString="0" containsNumber="1" minValue="-12929.7" maxValue="36531.199999999997"/>
    </cacheField>
  </cacheFields>
  <extLst>
    <ext xmlns:x14="http://schemas.microsoft.com/office/spreadsheetml/2009/9/main" uri="{725AE2AE-9491-48be-B2B4-4EB974FC3084}">
      <x14:pivotCacheDefinition pivotCacheId="101008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Ashley"/>
    <s v="Almanza"/>
    <x v="0"/>
    <x v="0"/>
    <x v="0"/>
    <n v="15000"/>
    <n v="0"/>
    <n v="-12929.7"/>
  </r>
  <r>
    <x v="1"/>
    <x v="1"/>
    <s v="Derek"/>
    <s v="Godwin"/>
    <x v="0"/>
    <x v="1"/>
    <x v="1"/>
    <n v="15000"/>
    <n v="0"/>
    <n v="-12688.5"/>
  </r>
  <r>
    <x v="2"/>
    <x v="2"/>
    <s v="Reza"/>
    <s v="Jafari"/>
    <x v="0"/>
    <x v="2"/>
    <x v="1"/>
    <n v="15000"/>
    <n v="0"/>
    <n v="-12045.3"/>
  </r>
  <r>
    <x v="3"/>
    <x v="3"/>
    <s v="Nina"/>
    <s v="McDonald"/>
    <x v="1"/>
    <x v="3"/>
    <x v="0"/>
    <n v="15000"/>
    <n v="0"/>
    <n v="-12002.8"/>
  </r>
  <r>
    <x v="2"/>
    <x v="4"/>
    <s v="Olivia"/>
    <s v="Cheung"/>
    <x v="2"/>
    <x v="4"/>
    <x v="1"/>
    <n v="15000"/>
    <n v="0"/>
    <n v="-11991.6"/>
  </r>
  <r>
    <x v="1"/>
    <x v="5"/>
    <s v="Gordon"/>
    <s v="Beswick"/>
    <x v="0"/>
    <x v="5"/>
    <x v="1"/>
    <n v="15000"/>
    <n v="0"/>
    <n v="-11986.5"/>
  </r>
  <r>
    <x v="3"/>
    <x v="6"/>
    <s v="Chloe"/>
    <s v="Fusaro"/>
    <x v="3"/>
    <x v="6"/>
    <x v="1"/>
    <n v="15000"/>
    <n v="0"/>
    <n v="-11964.9"/>
  </r>
  <r>
    <x v="4"/>
    <x v="2"/>
    <s v="Reza"/>
    <s v="Jafari"/>
    <x v="0"/>
    <x v="7"/>
    <x v="0"/>
    <n v="15000"/>
    <n v="0"/>
    <n v="-11944.8"/>
  </r>
  <r>
    <x v="3"/>
    <x v="5"/>
    <s v="Gordon"/>
    <s v="Beswick"/>
    <x v="0"/>
    <x v="8"/>
    <x v="0"/>
    <n v="15000"/>
    <n v="0"/>
    <n v="-11756.4"/>
  </r>
  <r>
    <x v="5"/>
    <x v="7"/>
    <s v="Annabel"/>
    <s v="Mettick"/>
    <x v="2"/>
    <x v="9"/>
    <x v="1"/>
    <n v="15000"/>
    <n v="0"/>
    <n v="-11613.4"/>
  </r>
  <r>
    <x v="4"/>
    <x v="8"/>
    <s v="Tia"/>
    <s v="Cruise"/>
    <x v="1"/>
    <x v="10"/>
    <x v="1"/>
    <n v="15000"/>
    <n v="0"/>
    <n v="-11535"/>
  </r>
  <r>
    <x v="6"/>
    <x v="7"/>
    <s v="Annabel"/>
    <s v="Mettick"/>
    <x v="2"/>
    <x v="11"/>
    <x v="1"/>
    <n v="15000"/>
    <n v="0"/>
    <n v="-11404"/>
  </r>
  <r>
    <x v="7"/>
    <x v="9"/>
    <s v="Jonah"/>
    <s v="Seitz"/>
    <x v="3"/>
    <x v="12"/>
    <x v="2"/>
    <n v="15000"/>
    <n v="0"/>
    <n v="-11290"/>
  </r>
  <r>
    <x v="5"/>
    <x v="10"/>
    <s v="Ally"/>
    <s v="Bryant"/>
    <x v="1"/>
    <x v="13"/>
    <x v="0"/>
    <n v="15000"/>
    <n v="0"/>
    <n v="-11239.5"/>
  </r>
  <r>
    <x v="8"/>
    <x v="1"/>
    <s v="Derek"/>
    <s v="Godwin"/>
    <x v="0"/>
    <x v="14"/>
    <x v="0"/>
    <n v="15000"/>
    <n v="0"/>
    <n v="-11182"/>
  </r>
  <r>
    <x v="5"/>
    <x v="11"/>
    <s v="Emily"/>
    <s v="Whelan"/>
    <x v="2"/>
    <x v="15"/>
    <x v="0"/>
    <n v="15000"/>
    <n v="0"/>
    <n v="-10972"/>
  </r>
  <r>
    <x v="3"/>
    <x v="12"/>
    <s v="Jason"/>
    <s v="Jackaki"/>
    <x v="2"/>
    <x v="16"/>
    <x v="1"/>
    <n v="15000"/>
    <n v="0"/>
    <n v="-10798.4"/>
  </r>
  <r>
    <x v="5"/>
    <x v="10"/>
    <s v="Ally"/>
    <s v="Bryant"/>
    <x v="1"/>
    <x v="17"/>
    <x v="2"/>
    <n v="15000"/>
    <n v="0"/>
    <n v="-10677.2"/>
  </r>
  <r>
    <x v="6"/>
    <x v="3"/>
    <s v="Nina"/>
    <s v="McDonald"/>
    <x v="1"/>
    <x v="18"/>
    <x v="2"/>
    <n v="15000"/>
    <n v="0"/>
    <n v="-10469"/>
  </r>
  <r>
    <x v="4"/>
    <x v="0"/>
    <s v="Ashley"/>
    <s v="Almanza"/>
    <x v="0"/>
    <x v="19"/>
    <x v="2"/>
    <n v="15000"/>
    <n v="0"/>
    <n v="-10156.599999999999"/>
  </r>
  <r>
    <x v="9"/>
    <x v="1"/>
    <s v="Derek"/>
    <s v="Godwin"/>
    <x v="0"/>
    <x v="20"/>
    <x v="1"/>
    <n v="15000"/>
    <n v="0"/>
    <n v="-9870"/>
  </r>
  <r>
    <x v="4"/>
    <x v="1"/>
    <s v="Derek"/>
    <s v="Godwin"/>
    <x v="0"/>
    <x v="21"/>
    <x v="2"/>
    <n v="15000"/>
    <n v="0"/>
    <n v="-9784.7999999999993"/>
  </r>
  <r>
    <x v="1"/>
    <x v="5"/>
    <s v="Gordon"/>
    <s v="Beswick"/>
    <x v="0"/>
    <x v="22"/>
    <x v="1"/>
    <n v="15000"/>
    <n v="0"/>
    <n v="-9712.5"/>
  </r>
  <r>
    <x v="4"/>
    <x v="13"/>
    <s v="Josh"/>
    <s v="Sutherland"/>
    <x v="1"/>
    <x v="23"/>
    <x v="1"/>
    <n v="15000"/>
    <n v="0"/>
    <n v="-9667.2000000000007"/>
  </r>
  <r>
    <x v="5"/>
    <x v="4"/>
    <s v="Olivia"/>
    <s v="Cheung"/>
    <x v="2"/>
    <x v="24"/>
    <x v="1"/>
    <n v="15000"/>
    <n v="0"/>
    <n v="-9467.2000000000007"/>
  </r>
  <r>
    <x v="7"/>
    <x v="0"/>
    <s v="Ashley"/>
    <s v="Almanza"/>
    <x v="0"/>
    <x v="25"/>
    <x v="0"/>
    <n v="15000"/>
    <n v="0"/>
    <n v="-9427.7000000000007"/>
  </r>
  <r>
    <x v="10"/>
    <x v="13"/>
    <s v="Josh"/>
    <s v="Sutherland"/>
    <x v="1"/>
    <x v="26"/>
    <x v="0"/>
    <n v="15000"/>
    <n v="0"/>
    <n v="-9303.6"/>
  </r>
  <r>
    <x v="5"/>
    <x v="6"/>
    <s v="Chloe"/>
    <s v="Fusaro"/>
    <x v="3"/>
    <x v="27"/>
    <x v="2"/>
    <n v="15000"/>
    <n v="0"/>
    <n v="-8799"/>
  </r>
  <r>
    <x v="6"/>
    <x v="14"/>
    <s v="Cory"/>
    <s v="Goodwin"/>
    <x v="2"/>
    <x v="28"/>
    <x v="2"/>
    <n v="15000"/>
    <n v="0"/>
    <n v="-8700"/>
  </r>
  <r>
    <x v="5"/>
    <x v="15"/>
    <s v="David"/>
    <s v="Wilkinson"/>
    <x v="3"/>
    <x v="29"/>
    <x v="2"/>
    <n v="15000"/>
    <n v="0"/>
    <n v="-8688.6"/>
  </r>
  <r>
    <x v="1"/>
    <x v="7"/>
    <s v="Annabel"/>
    <s v="Mettick"/>
    <x v="2"/>
    <x v="30"/>
    <x v="0"/>
    <n v="15000"/>
    <n v="0"/>
    <n v="-8455.2000000000007"/>
  </r>
  <r>
    <x v="7"/>
    <x v="16"/>
    <s v="Charlotte"/>
    <s v="Edwards"/>
    <x v="3"/>
    <x v="31"/>
    <x v="0"/>
    <n v="15000"/>
    <n v="0"/>
    <n v="-8400"/>
  </r>
  <r>
    <x v="3"/>
    <x v="16"/>
    <s v="Charlotte"/>
    <s v="Edwards"/>
    <x v="3"/>
    <x v="32"/>
    <x v="1"/>
    <n v="15000"/>
    <n v="0"/>
    <n v="-8312"/>
  </r>
  <r>
    <x v="1"/>
    <x v="17"/>
    <s v="Spencer"/>
    <s v="Cruz"/>
    <x v="1"/>
    <x v="33"/>
    <x v="2"/>
    <n v="15000"/>
    <n v="0"/>
    <n v="-8291.1"/>
  </r>
  <r>
    <x v="6"/>
    <x v="8"/>
    <s v="Tia"/>
    <s v="Cruise"/>
    <x v="1"/>
    <x v="34"/>
    <x v="1"/>
    <n v="15000"/>
    <n v="0"/>
    <n v="-8248.2000000000007"/>
  </r>
  <r>
    <x v="2"/>
    <x v="18"/>
    <s v="Bryan"/>
    <s v="Maldonado"/>
    <x v="0"/>
    <x v="35"/>
    <x v="0"/>
    <n v="15000"/>
    <n v="0"/>
    <n v="-8203.2000000000007"/>
  </r>
  <r>
    <x v="6"/>
    <x v="7"/>
    <s v="Annabel"/>
    <s v="Mettick"/>
    <x v="2"/>
    <x v="36"/>
    <x v="0"/>
    <n v="15000"/>
    <n v="0"/>
    <n v="-8196"/>
  </r>
  <r>
    <x v="0"/>
    <x v="11"/>
    <s v="Emily"/>
    <s v="Whelan"/>
    <x v="2"/>
    <x v="37"/>
    <x v="0"/>
    <n v="15000"/>
    <n v="0"/>
    <n v="-8127.2000000000007"/>
  </r>
  <r>
    <x v="9"/>
    <x v="13"/>
    <s v="Josh"/>
    <s v="Sutherland"/>
    <x v="1"/>
    <x v="38"/>
    <x v="1"/>
    <n v="15000"/>
    <n v="0"/>
    <n v="-8100"/>
  </r>
  <r>
    <x v="2"/>
    <x v="3"/>
    <s v="Nina"/>
    <s v="McDonald"/>
    <x v="1"/>
    <x v="39"/>
    <x v="2"/>
    <n v="15000"/>
    <n v="0"/>
    <n v="-8054.6"/>
  </r>
  <r>
    <x v="10"/>
    <x v="14"/>
    <s v="Cory"/>
    <s v="Goodwin"/>
    <x v="2"/>
    <x v="40"/>
    <x v="2"/>
    <n v="15000"/>
    <n v="0"/>
    <n v="-8040"/>
  </r>
  <r>
    <x v="7"/>
    <x v="11"/>
    <s v="Emily"/>
    <s v="Whelan"/>
    <x v="2"/>
    <x v="41"/>
    <x v="2"/>
    <n v="15000"/>
    <n v="0"/>
    <n v="-7992"/>
  </r>
  <r>
    <x v="8"/>
    <x v="17"/>
    <s v="Spencer"/>
    <s v="Cruz"/>
    <x v="1"/>
    <x v="42"/>
    <x v="1"/>
    <n v="15000"/>
    <n v="0"/>
    <n v="-7990.7999999999993"/>
  </r>
  <r>
    <x v="3"/>
    <x v="6"/>
    <s v="Chloe"/>
    <s v="Fusaro"/>
    <x v="3"/>
    <x v="43"/>
    <x v="2"/>
    <n v="15000"/>
    <n v="0"/>
    <n v="-7975.8"/>
  </r>
  <r>
    <x v="10"/>
    <x v="18"/>
    <s v="Bryan"/>
    <s v="Maldonado"/>
    <x v="0"/>
    <x v="44"/>
    <x v="2"/>
    <n v="15000"/>
    <n v="0"/>
    <n v="-7970.1"/>
  </r>
  <r>
    <x v="8"/>
    <x v="13"/>
    <s v="Josh"/>
    <s v="Sutherland"/>
    <x v="1"/>
    <x v="45"/>
    <x v="0"/>
    <n v="15000"/>
    <n v="0"/>
    <n v="-7911.1"/>
  </r>
  <r>
    <x v="3"/>
    <x v="16"/>
    <s v="Charlotte"/>
    <s v="Edwards"/>
    <x v="3"/>
    <x v="46"/>
    <x v="0"/>
    <n v="15000"/>
    <n v="0"/>
    <n v="-7860.9999999999991"/>
  </r>
  <r>
    <x v="3"/>
    <x v="8"/>
    <s v="Tia"/>
    <s v="Cruise"/>
    <x v="1"/>
    <x v="47"/>
    <x v="1"/>
    <n v="15000"/>
    <n v="0"/>
    <n v="-7804.0000000000009"/>
  </r>
  <r>
    <x v="4"/>
    <x v="2"/>
    <s v="Reza"/>
    <s v="Jafari"/>
    <x v="0"/>
    <x v="48"/>
    <x v="2"/>
    <n v="15000"/>
    <n v="0"/>
    <n v="-7800.2999999999993"/>
  </r>
  <r>
    <x v="2"/>
    <x v="12"/>
    <s v="Jason"/>
    <s v="Jackaki"/>
    <x v="2"/>
    <x v="49"/>
    <x v="2"/>
    <n v="15000"/>
    <n v="0"/>
    <n v="-7778.4000000000005"/>
  </r>
  <r>
    <x v="5"/>
    <x v="9"/>
    <s v="Jonah"/>
    <s v="Seitz"/>
    <x v="3"/>
    <x v="50"/>
    <x v="0"/>
    <n v="15000"/>
    <n v="0"/>
    <n v="-7710.4"/>
  </r>
  <r>
    <x v="6"/>
    <x v="3"/>
    <s v="Nina"/>
    <s v="McDonald"/>
    <x v="1"/>
    <x v="51"/>
    <x v="1"/>
    <n v="15000"/>
    <n v="0"/>
    <n v="-7656.7999999999993"/>
  </r>
  <r>
    <x v="6"/>
    <x v="3"/>
    <s v="Nina"/>
    <s v="McDonald"/>
    <x v="1"/>
    <x v="52"/>
    <x v="0"/>
    <n v="15000"/>
    <n v="0"/>
    <n v="-7643.4000000000005"/>
  </r>
  <r>
    <x v="1"/>
    <x v="16"/>
    <s v="Charlotte"/>
    <s v="Edwards"/>
    <x v="3"/>
    <x v="53"/>
    <x v="2"/>
    <n v="15000"/>
    <n v="0"/>
    <n v="-7583.1"/>
  </r>
  <r>
    <x v="7"/>
    <x v="2"/>
    <s v="Reza"/>
    <s v="Jafari"/>
    <x v="0"/>
    <x v="54"/>
    <x v="1"/>
    <n v="15000"/>
    <n v="0"/>
    <n v="-7503.0000000000009"/>
  </r>
  <r>
    <x v="0"/>
    <x v="9"/>
    <s v="Jonah"/>
    <s v="Seitz"/>
    <x v="3"/>
    <x v="55"/>
    <x v="0"/>
    <n v="15000"/>
    <n v="0"/>
    <n v="-7418.0000000000009"/>
  </r>
  <r>
    <x v="2"/>
    <x v="3"/>
    <s v="Nina"/>
    <s v="McDonald"/>
    <x v="1"/>
    <x v="56"/>
    <x v="2"/>
    <n v="15000"/>
    <n v="0"/>
    <n v="-7341.7999999999993"/>
  </r>
  <r>
    <x v="2"/>
    <x v="10"/>
    <s v="Ally"/>
    <s v="Bryant"/>
    <x v="1"/>
    <x v="57"/>
    <x v="1"/>
    <n v="15000"/>
    <n v="0"/>
    <n v="-7341.4000000000015"/>
  </r>
  <r>
    <x v="7"/>
    <x v="8"/>
    <s v="Tia"/>
    <s v="Cruise"/>
    <x v="1"/>
    <x v="58"/>
    <x v="0"/>
    <n v="15000"/>
    <n v="0"/>
    <n v="-7286"/>
  </r>
  <r>
    <x v="6"/>
    <x v="5"/>
    <s v="Gordon"/>
    <s v="Beswick"/>
    <x v="0"/>
    <x v="59"/>
    <x v="2"/>
    <n v="15000"/>
    <n v="0"/>
    <n v="-7282.5"/>
  </r>
  <r>
    <x v="8"/>
    <x v="15"/>
    <s v="David"/>
    <s v="Wilkinson"/>
    <x v="3"/>
    <x v="60"/>
    <x v="0"/>
    <n v="15000"/>
    <n v="0"/>
    <n v="-7278.4000000000005"/>
  </r>
  <r>
    <x v="1"/>
    <x v="13"/>
    <s v="Josh"/>
    <s v="Sutherland"/>
    <x v="1"/>
    <x v="61"/>
    <x v="2"/>
    <n v="15000"/>
    <n v="0"/>
    <n v="-7017.3"/>
  </r>
  <r>
    <x v="7"/>
    <x v="19"/>
    <s v="Sarah"/>
    <s v="Gibbs"/>
    <x v="3"/>
    <x v="62"/>
    <x v="0"/>
    <n v="15000"/>
    <n v="0"/>
    <n v="-6999"/>
  </r>
  <r>
    <x v="4"/>
    <x v="10"/>
    <s v="Ally"/>
    <s v="Bryant"/>
    <x v="1"/>
    <x v="63"/>
    <x v="2"/>
    <n v="15000"/>
    <n v="0"/>
    <n v="-6934.4000000000005"/>
  </r>
  <r>
    <x v="8"/>
    <x v="7"/>
    <s v="Annabel"/>
    <s v="Mettick"/>
    <x v="2"/>
    <x v="64"/>
    <x v="0"/>
    <n v="15000"/>
    <n v="0"/>
    <n v="-6917.2000000000007"/>
  </r>
  <r>
    <x v="8"/>
    <x v="17"/>
    <s v="Spencer"/>
    <s v="Cruz"/>
    <x v="1"/>
    <x v="65"/>
    <x v="0"/>
    <n v="15000"/>
    <n v="0"/>
    <n v="-6904.5"/>
  </r>
  <r>
    <x v="7"/>
    <x v="4"/>
    <s v="Olivia"/>
    <s v="Cheung"/>
    <x v="2"/>
    <x v="66"/>
    <x v="0"/>
    <n v="15000"/>
    <n v="0"/>
    <n v="-6900.3000000000011"/>
  </r>
  <r>
    <x v="2"/>
    <x v="18"/>
    <s v="Bryan"/>
    <s v="Maldonado"/>
    <x v="0"/>
    <x v="67"/>
    <x v="2"/>
    <n v="15000"/>
    <n v="0"/>
    <n v="-6812"/>
  </r>
  <r>
    <x v="1"/>
    <x v="9"/>
    <s v="Jonah"/>
    <s v="Seitz"/>
    <x v="3"/>
    <x v="68"/>
    <x v="1"/>
    <n v="15000"/>
    <n v="0"/>
    <n v="-6715.5"/>
  </r>
  <r>
    <x v="5"/>
    <x v="9"/>
    <s v="Jonah"/>
    <s v="Seitz"/>
    <x v="3"/>
    <x v="69"/>
    <x v="0"/>
    <n v="15000"/>
    <n v="0"/>
    <n v="-6677.6"/>
  </r>
  <r>
    <x v="5"/>
    <x v="16"/>
    <s v="Charlotte"/>
    <s v="Edwards"/>
    <x v="3"/>
    <x v="70"/>
    <x v="1"/>
    <n v="15000"/>
    <n v="0"/>
    <n v="-6498.0999999999985"/>
  </r>
  <r>
    <x v="10"/>
    <x v="6"/>
    <s v="Chloe"/>
    <s v="Fusaro"/>
    <x v="3"/>
    <x v="71"/>
    <x v="2"/>
    <n v="15000"/>
    <n v="0"/>
    <n v="-6480"/>
  </r>
  <r>
    <x v="6"/>
    <x v="12"/>
    <s v="Jason"/>
    <s v="Jackaki"/>
    <x v="2"/>
    <x v="72"/>
    <x v="2"/>
    <n v="15000"/>
    <n v="0"/>
    <n v="-6475.5999999999985"/>
  </r>
  <r>
    <x v="5"/>
    <x v="18"/>
    <s v="Bryan"/>
    <s v="Maldonado"/>
    <x v="0"/>
    <x v="73"/>
    <x v="1"/>
    <n v="15000"/>
    <n v="0"/>
    <n v="-6375"/>
  </r>
  <r>
    <x v="8"/>
    <x v="2"/>
    <s v="Reza"/>
    <s v="Jafari"/>
    <x v="0"/>
    <x v="74"/>
    <x v="1"/>
    <n v="15000"/>
    <n v="0"/>
    <n v="-6316.8000000000011"/>
  </r>
  <r>
    <x v="11"/>
    <x v="1"/>
    <s v="Derek"/>
    <s v="Godwin"/>
    <x v="0"/>
    <x v="75"/>
    <x v="1"/>
    <n v="15000"/>
    <n v="0"/>
    <n v="-6313.4"/>
  </r>
  <r>
    <x v="1"/>
    <x v="10"/>
    <s v="Ally"/>
    <s v="Bryant"/>
    <x v="1"/>
    <x v="76"/>
    <x v="0"/>
    <n v="15000"/>
    <n v="0"/>
    <n v="-6306"/>
  </r>
  <r>
    <x v="0"/>
    <x v="6"/>
    <s v="Chloe"/>
    <s v="Fusaro"/>
    <x v="3"/>
    <x v="77"/>
    <x v="2"/>
    <n v="15000"/>
    <n v="0"/>
    <n v="-6278.4"/>
  </r>
  <r>
    <x v="7"/>
    <x v="9"/>
    <s v="Jonah"/>
    <s v="Seitz"/>
    <x v="3"/>
    <x v="78"/>
    <x v="1"/>
    <n v="15000"/>
    <n v="0"/>
    <n v="-6228"/>
  </r>
  <r>
    <x v="6"/>
    <x v="7"/>
    <s v="Annabel"/>
    <s v="Mettick"/>
    <x v="2"/>
    <x v="78"/>
    <x v="2"/>
    <n v="15000"/>
    <n v="0"/>
    <n v="-6228"/>
  </r>
  <r>
    <x v="9"/>
    <x v="0"/>
    <s v="Ashley"/>
    <s v="Almanza"/>
    <x v="0"/>
    <x v="79"/>
    <x v="0"/>
    <n v="15000"/>
    <n v="0"/>
    <n v="-6189.1"/>
  </r>
  <r>
    <x v="0"/>
    <x v="7"/>
    <s v="Annabel"/>
    <s v="Mettick"/>
    <x v="2"/>
    <x v="80"/>
    <x v="2"/>
    <n v="15000"/>
    <n v="0"/>
    <n v="-6173"/>
  </r>
  <r>
    <x v="8"/>
    <x v="3"/>
    <s v="Nina"/>
    <s v="McDonald"/>
    <x v="1"/>
    <x v="81"/>
    <x v="0"/>
    <n v="15000"/>
    <n v="0"/>
    <n v="-6085.5"/>
  </r>
  <r>
    <x v="8"/>
    <x v="9"/>
    <s v="Jonah"/>
    <s v="Seitz"/>
    <x v="3"/>
    <x v="82"/>
    <x v="0"/>
    <n v="15000"/>
    <n v="0"/>
    <n v="-6074.2999999999993"/>
  </r>
  <r>
    <x v="11"/>
    <x v="17"/>
    <s v="Spencer"/>
    <s v="Cruz"/>
    <x v="1"/>
    <x v="83"/>
    <x v="0"/>
    <n v="15000"/>
    <n v="0"/>
    <n v="-5995.2000000000007"/>
  </r>
  <r>
    <x v="9"/>
    <x v="7"/>
    <s v="Annabel"/>
    <s v="Mettick"/>
    <x v="2"/>
    <x v="84"/>
    <x v="2"/>
    <n v="15000"/>
    <n v="0"/>
    <n v="-5994"/>
  </r>
  <r>
    <x v="2"/>
    <x v="2"/>
    <s v="Reza"/>
    <s v="Jafari"/>
    <x v="0"/>
    <x v="85"/>
    <x v="0"/>
    <n v="15000"/>
    <n v="0"/>
    <n v="-5941.6"/>
  </r>
  <r>
    <x v="2"/>
    <x v="13"/>
    <s v="Josh"/>
    <s v="Sutherland"/>
    <x v="1"/>
    <x v="86"/>
    <x v="2"/>
    <n v="15000"/>
    <n v="0"/>
    <n v="-5901.4"/>
  </r>
  <r>
    <x v="1"/>
    <x v="10"/>
    <s v="Ally"/>
    <s v="Bryant"/>
    <x v="1"/>
    <x v="87"/>
    <x v="0"/>
    <n v="15000"/>
    <n v="0"/>
    <n v="-5884"/>
  </r>
  <r>
    <x v="11"/>
    <x v="15"/>
    <s v="David"/>
    <s v="Wilkinson"/>
    <x v="3"/>
    <x v="88"/>
    <x v="0"/>
    <n v="15000"/>
    <n v="0"/>
    <n v="-5729.9"/>
  </r>
  <r>
    <x v="9"/>
    <x v="19"/>
    <s v="Sarah"/>
    <s v="Gibbs"/>
    <x v="3"/>
    <x v="89"/>
    <x v="1"/>
    <n v="15000"/>
    <n v="0"/>
    <n v="-5707.5"/>
  </r>
  <r>
    <x v="4"/>
    <x v="14"/>
    <s v="Cory"/>
    <s v="Goodwin"/>
    <x v="2"/>
    <x v="90"/>
    <x v="1"/>
    <n v="15000"/>
    <n v="0"/>
    <n v="-5594.7000000000007"/>
  </r>
  <r>
    <x v="0"/>
    <x v="2"/>
    <s v="Reza"/>
    <s v="Jafari"/>
    <x v="0"/>
    <x v="91"/>
    <x v="1"/>
    <n v="15000"/>
    <n v="0"/>
    <n v="-5501"/>
  </r>
  <r>
    <x v="0"/>
    <x v="10"/>
    <s v="Ally"/>
    <s v="Bryant"/>
    <x v="1"/>
    <x v="92"/>
    <x v="1"/>
    <n v="15000"/>
    <n v="0"/>
    <n v="-5425.2000000000007"/>
  </r>
  <r>
    <x v="10"/>
    <x v="11"/>
    <s v="Emily"/>
    <s v="Whelan"/>
    <x v="2"/>
    <x v="93"/>
    <x v="0"/>
    <n v="15000"/>
    <n v="0"/>
    <n v="-5372.1000000000022"/>
  </r>
  <r>
    <x v="7"/>
    <x v="1"/>
    <s v="Derek"/>
    <s v="Godwin"/>
    <x v="0"/>
    <x v="94"/>
    <x v="0"/>
    <n v="15000"/>
    <n v="0"/>
    <n v="-5348.8000000000011"/>
  </r>
  <r>
    <x v="9"/>
    <x v="17"/>
    <s v="Spencer"/>
    <s v="Cruz"/>
    <x v="1"/>
    <x v="95"/>
    <x v="2"/>
    <n v="15000"/>
    <n v="0"/>
    <n v="-5317"/>
  </r>
  <r>
    <x v="5"/>
    <x v="10"/>
    <s v="Ally"/>
    <s v="Bryant"/>
    <x v="1"/>
    <x v="96"/>
    <x v="1"/>
    <n v="15000"/>
    <n v="0"/>
    <n v="-5302.4"/>
  </r>
  <r>
    <x v="4"/>
    <x v="11"/>
    <s v="Emily"/>
    <s v="Whelan"/>
    <x v="2"/>
    <x v="97"/>
    <x v="2"/>
    <n v="15000"/>
    <n v="0"/>
    <n v="-5295.8000000000011"/>
  </r>
  <r>
    <x v="5"/>
    <x v="6"/>
    <s v="Chloe"/>
    <s v="Fusaro"/>
    <x v="3"/>
    <x v="98"/>
    <x v="1"/>
    <n v="15000"/>
    <n v="0"/>
    <n v="-5291.7000000000007"/>
  </r>
  <r>
    <x v="5"/>
    <x v="2"/>
    <s v="Reza"/>
    <s v="Jafari"/>
    <x v="0"/>
    <x v="99"/>
    <x v="1"/>
    <n v="15000"/>
    <n v="0"/>
    <n v="-5206"/>
  </r>
  <r>
    <x v="8"/>
    <x v="12"/>
    <s v="Jason"/>
    <s v="Jackaki"/>
    <x v="2"/>
    <x v="100"/>
    <x v="2"/>
    <n v="15000"/>
    <n v="0"/>
    <n v="-5173.6000000000004"/>
  </r>
  <r>
    <x v="0"/>
    <x v="14"/>
    <s v="Cory"/>
    <s v="Goodwin"/>
    <x v="2"/>
    <x v="101"/>
    <x v="0"/>
    <n v="15000"/>
    <n v="0"/>
    <n v="-5163.1999999999989"/>
  </r>
  <r>
    <x v="7"/>
    <x v="7"/>
    <s v="Annabel"/>
    <s v="Mettick"/>
    <x v="2"/>
    <x v="102"/>
    <x v="1"/>
    <n v="15000"/>
    <n v="0"/>
    <n v="-5160"/>
  </r>
  <r>
    <x v="2"/>
    <x v="3"/>
    <s v="Nina"/>
    <s v="McDonald"/>
    <x v="1"/>
    <x v="103"/>
    <x v="2"/>
    <n v="15000"/>
    <n v="0"/>
    <n v="-4980.8000000000011"/>
  </r>
  <r>
    <x v="0"/>
    <x v="7"/>
    <s v="Annabel"/>
    <s v="Mettick"/>
    <x v="2"/>
    <x v="104"/>
    <x v="0"/>
    <n v="15000"/>
    <n v="0"/>
    <n v="-4968"/>
  </r>
  <r>
    <x v="4"/>
    <x v="10"/>
    <s v="Ally"/>
    <s v="Bryant"/>
    <x v="1"/>
    <x v="105"/>
    <x v="2"/>
    <n v="15000"/>
    <n v="0"/>
    <n v="-4932.7999999999993"/>
  </r>
  <r>
    <x v="1"/>
    <x v="13"/>
    <s v="Josh"/>
    <s v="Sutherland"/>
    <x v="1"/>
    <x v="106"/>
    <x v="0"/>
    <n v="15000"/>
    <n v="0"/>
    <n v="-4889.7000000000007"/>
  </r>
  <r>
    <x v="2"/>
    <x v="10"/>
    <s v="Ally"/>
    <s v="Bryant"/>
    <x v="1"/>
    <x v="107"/>
    <x v="1"/>
    <n v="15000"/>
    <n v="0"/>
    <n v="-4824"/>
  </r>
  <r>
    <x v="5"/>
    <x v="7"/>
    <s v="Annabel"/>
    <s v="Mettick"/>
    <x v="2"/>
    <x v="108"/>
    <x v="2"/>
    <n v="15000"/>
    <n v="0"/>
    <n v="-4800"/>
  </r>
  <r>
    <x v="7"/>
    <x v="12"/>
    <s v="Jason"/>
    <s v="Jackaki"/>
    <x v="2"/>
    <x v="109"/>
    <x v="1"/>
    <n v="15000"/>
    <n v="0"/>
    <n v="-4782"/>
  </r>
  <r>
    <x v="5"/>
    <x v="10"/>
    <s v="Ally"/>
    <s v="Bryant"/>
    <x v="1"/>
    <x v="110"/>
    <x v="2"/>
    <n v="15000"/>
    <n v="0"/>
    <n v="-4608.3000000000011"/>
  </r>
  <r>
    <x v="1"/>
    <x v="3"/>
    <s v="Nina"/>
    <s v="McDonald"/>
    <x v="1"/>
    <x v="111"/>
    <x v="0"/>
    <n v="15000"/>
    <n v="0"/>
    <n v="-4548.8000000000011"/>
  </r>
  <r>
    <x v="7"/>
    <x v="0"/>
    <s v="Ashley"/>
    <s v="Almanza"/>
    <x v="0"/>
    <x v="112"/>
    <x v="2"/>
    <n v="15000"/>
    <n v="0"/>
    <n v="-4507.8000000000029"/>
  </r>
  <r>
    <x v="0"/>
    <x v="9"/>
    <s v="Jonah"/>
    <s v="Seitz"/>
    <x v="3"/>
    <x v="113"/>
    <x v="1"/>
    <n v="15000"/>
    <n v="0"/>
    <n v="-4500"/>
  </r>
  <r>
    <x v="9"/>
    <x v="12"/>
    <s v="Jason"/>
    <s v="Jackaki"/>
    <x v="2"/>
    <x v="114"/>
    <x v="0"/>
    <n v="15000"/>
    <n v="0"/>
    <n v="-4426.5"/>
  </r>
  <r>
    <x v="3"/>
    <x v="13"/>
    <s v="Josh"/>
    <s v="Sutherland"/>
    <x v="1"/>
    <x v="115"/>
    <x v="2"/>
    <n v="15000"/>
    <n v="0"/>
    <n v="-4404.7999999999993"/>
  </r>
  <r>
    <x v="4"/>
    <x v="10"/>
    <s v="Ally"/>
    <s v="Bryant"/>
    <x v="1"/>
    <x v="116"/>
    <x v="2"/>
    <n v="15000"/>
    <n v="0"/>
    <n v="-4351.0000000000018"/>
  </r>
  <r>
    <x v="4"/>
    <x v="13"/>
    <s v="Josh"/>
    <s v="Sutherland"/>
    <x v="1"/>
    <x v="117"/>
    <x v="2"/>
    <n v="15000"/>
    <n v="0"/>
    <n v="-4320.5999999999985"/>
  </r>
  <r>
    <x v="3"/>
    <x v="8"/>
    <s v="Tia"/>
    <s v="Cruise"/>
    <x v="1"/>
    <x v="118"/>
    <x v="2"/>
    <n v="15000"/>
    <n v="0"/>
    <n v="-4305.2999999999993"/>
  </r>
  <r>
    <x v="1"/>
    <x v="6"/>
    <s v="Chloe"/>
    <s v="Fusaro"/>
    <x v="3"/>
    <x v="119"/>
    <x v="1"/>
    <n v="15000"/>
    <n v="0"/>
    <n v="-4241.2999999999993"/>
  </r>
  <r>
    <x v="2"/>
    <x v="4"/>
    <s v="Olivia"/>
    <s v="Cheung"/>
    <x v="2"/>
    <x v="120"/>
    <x v="1"/>
    <n v="15000"/>
    <n v="0"/>
    <n v="-4096.8000000000011"/>
  </r>
  <r>
    <x v="3"/>
    <x v="9"/>
    <s v="Jonah"/>
    <s v="Seitz"/>
    <x v="3"/>
    <x v="121"/>
    <x v="1"/>
    <n v="15000"/>
    <n v="0"/>
    <n v="-4052"/>
  </r>
  <r>
    <x v="11"/>
    <x v="14"/>
    <s v="Cory"/>
    <s v="Goodwin"/>
    <x v="2"/>
    <x v="121"/>
    <x v="0"/>
    <n v="15000"/>
    <n v="0"/>
    <n v="-4052"/>
  </r>
  <r>
    <x v="3"/>
    <x v="9"/>
    <s v="Jonah"/>
    <s v="Seitz"/>
    <x v="3"/>
    <x v="122"/>
    <x v="0"/>
    <n v="15000"/>
    <n v="0"/>
    <n v="-4011.1999999999989"/>
  </r>
  <r>
    <x v="4"/>
    <x v="17"/>
    <s v="Spencer"/>
    <s v="Cruz"/>
    <x v="1"/>
    <x v="123"/>
    <x v="0"/>
    <n v="15000"/>
    <n v="0"/>
    <n v="-3844.5"/>
  </r>
  <r>
    <x v="1"/>
    <x v="12"/>
    <s v="Jason"/>
    <s v="Jackaki"/>
    <x v="2"/>
    <x v="124"/>
    <x v="1"/>
    <n v="15000"/>
    <n v="0"/>
    <n v="-3833.6999999999989"/>
  </r>
  <r>
    <x v="8"/>
    <x v="0"/>
    <s v="Ashley"/>
    <s v="Almanza"/>
    <x v="0"/>
    <x v="125"/>
    <x v="2"/>
    <n v="15000"/>
    <n v="0"/>
    <n v="-3790"/>
  </r>
  <r>
    <x v="11"/>
    <x v="15"/>
    <s v="David"/>
    <s v="Wilkinson"/>
    <x v="3"/>
    <x v="126"/>
    <x v="2"/>
    <n v="15000"/>
    <n v="0"/>
    <n v="-3765"/>
  </r>
  <r>
    <x v="1"/>
    <x v="7"/>
    <s v="Annabel"/>
    <s v="Mettick"/>
    <x v="2"/>
    <x v="127"/>
    <x v="1"/>
    <n v="15000"/>
    <n v="0"/>
    <n v="-3597"/>
  </r>
  <r>
    <x v="4"/>
    <x v="10"/>
    <s v="Ally"/>
    <s v="Bryant"/>
    <x v="1"/>
    <x v="128"/>
    <x v="0"/>
    <n v="15000"/>
    <n v="0"/>
    <n v="-3457"/>
  </r>
  <r>
    <x v="1"/>
    <x v="7"/>
    <s v="Annabel"/>
    <s v="Mettick"/>
    <x v="2"/>
    <x v="129"/>
    <x v="1"/>
    <n v="15000"/>
    <n v="0"/>
    <n v="-3445.5999999999985"/>
  </r>
  <r>
    <x v="1"/>
    <x v="3"/>
    <s v="Nina"/>
    <s v="McDonald"/>
    <x v="1"/>
    <x v="130"/>
    <x v="1"/>
    <n v="15000"/>
    <n v="0"/>
    <n v="-3419.6000000000004"/>
  </r>
  <r>
    <x v="6"/>
    <x v="5"/>
    <s v="Gordon"/>
    <s v="Beswick"/>
    <x v="0"/>
    <x v="131"/>
    <x v="1"/>
    <n v="15000"/>
    <n v="0"/>
    <n v="-3382.3999999999996"/>
  </r>
  <r>
    <x v="10"/>
    <x v="3"/>
    <s v="Nina"/>
    <s v="McDonald"/>
    <x v="1"/>
    <x v="132"/>
    <x v="0"/>
    <n v="15000"/>
    <n v="0"/>
    <n v="-3283.5"/>
  </r>
  <r>
    <x v="10"/>
    <x v="18"/>
    <s v="Bryan"/>
    <s v="Maldonado"/>
    <x v="0"/>
    <x v="133"/>
    <x v="1"/>
    <n v="15000"/>
    <n v="0"/>
    <n v="-3085.5999999999985"/>
  </r>
  <r>
    <x v="11"/>
    <x v="19"/>
    <s v="Sarah"/>
    <s v="Gibbs"/>
    <x v="3"/>
    <x v="134"/>
    <x v="0"/>
    <n v="15000"/>
    <n v="0"/>
    <n v="-2980.2000000000025"/>
  </r>
  <r>
    <x v="2"/>
    <x v="18"/>
    <s v="Bryan"/>
    <s v="Maldonado"/>
    <x v="0"/>
    <x v="135"/>
    <x v="2"/>
    <n v="15000"/>
    <n v="0"/>
    <n v="-2904"/>
  </r>
  <r>
    <x v="1"/>
    <x v="15"/>
    <s v="David"/>
    <s v="Wilkinson"/>
    <x v="3"/>
    <x v="136"/>
    <x v="2"/>
    <n v="15000"/>
    <n v="0"/>
    <n v="-2875.7999999999993"/>
  </r>
  <r>
    <x v="1"/>
    <x v="4"/>
    <s v="Olivia"/>
    <s v="Cheung"/>
    <x v="2"/>
    <x v="137"/>
    <x v="1"/>
    <n v="15000"/>
    <n v="0"/>
    <n v="-2856.0000000000018"/>
  </r>
  <r>
    <x v="3"/>
    <x v="9"/>
    <s v="Jonah"/>
    <s v="Seitz"/>
    <x v="3"/>
    <x v="138"/>
    <x v="1"/>
    <n v="15000"/>
    <n v="0"/>
    <n v="-2693.3999999999996"/>
  </r>
  <r>
    <x v="8"/>
    <x v="14"/>
    <s v="Cory"/>
    <s v="Goodwin"/>
    <x v="2"/>
    <x v="139"/>
    <x v="1"/>
    <n v="15000"/>
    <n v="0"/>
    <n v="-2672"/>
  </r>
  <r>
    <x v="11"/>
    <x v="2"/>
    <s v="Reza"/>
    <s v="Jafari"/>
    <x v="0"/>
    <x v="140"/>
    <x v="2"/>
    <n v="15000"/>
    <n v="0"/>
    <n v="-2577.7999999999993"/>
  </r>
  <r>
    <x v="3"/>
    <x v="2"/>
    <s v="Reza"/>
    <s v="Jafari"/>
    <x v="0"/>
    <x v="141"/>
    <x v="1"/>
    <n v="15000"/>
    <n v="0"/>
    <n v="-2366.4000000000015"/>
  </r>
  <r>
    <x v="8"/>
    <x v="5"/>
    <s v="Gordon"/>
    <s v="Beswick"/>
    <x v="0"/>
    <x v="142"/>
    <x v="2"/>
    <n v="15000"/>
    <n v="0"/>
    <n v="-2234.7999999999993"/>
  </r>
  <r>
    <x v="3"/>
    <x v="5"/>
    <s v="Gordon"/>
    <s v="Beswick"/>
    <x v="0"/>
    <x v="143"/>
    <x v="2"/>
    <n v="15000"/>
    <n v="0"/>
    <n v="-2193.6000000000022"/>
  </r>
  <r>
    <x v="5"/>
    <x v="9"/>
    <s v="Jonah"/>
    <s v="Seitz"/>
    <x v="3"/>
    <x v="144"/>
    <x v="1"/>
    <n v="15000"/>
    <n v="0"/>
    <n v="-2055.6000000000022"/>
  </r>
  <r>
    <x v="11"/>
    <x v="12"/>
    <s v="Jason"/>
    <s v="Jackaki"/>
    <x v="2"/>
    <x v="145"/>
    <x v="0"/>
    <n v="15000"/>
    <n v="0"/>
    <n v="-1955.1000000000022"/>
  </r>
  <r>
    <x v="9"/>
    <x v="11"/>
    <s v="Emily"/>
    <s v="Whelan"/>
    <x v="2"/>
    <x v="146"/>
    <x v="1"/>
    <n v="15000"/>
    <n v="0"/>
    <n v="-1770"/>
  </r>
  <r>
    <x v="1"/>
    <x v="4"/>
    <s v="Olivia"/>
    <s v="Cheung"/>
    <x v="2"/>
    <x v="147"/>
    <x v="0"/>
    <n v="15000"/>
    <n v="0"/>
    <n v="-1755.2999999999993"/>
  </r>
  <r>
    <x v="2"/>
    <x v="6"/>
    <s v="Chloe"/>
    <s v="Fusaro"/>
    <x v="3"/>
    <x v="148"/>
    <x v="0"/>
    <n v="15000"/>
    <n v="0"/>
    <n v="-1689.6000000000004"/>
  </r>
  <r>
    <x v="0"/>
    <x v="15"/>
    <s v="David"/>
    <s v="Wilkinson"/>
    <x v="3"/>
    <x v="149"/>
    <x v="2"/>
    <n v="15000"/>
    <n v="0"/>
    <n v="-1533.0000000000018"/>
  </r>
  <r>
    <x v="6"/>
    <x v="15"/>
    <s v="David"/>
    <s v="Wilkinson"/>
    <x v="3"/>
    <x v="150"/>
    <x v="2"/>
    <n v="15000"/>
    <n v="0"/>
    <n v="-1520.5999999999985"/>
  </r>
  <r>
    <x v="4"/>
    <x v="14"/>
    <s v="Cory"/>
    <s v="Goodwin"/>
    <x v="2"/>
    <x v="151"/>
    <x v="1"/>
    <n v="15000"/>
    <n v="0"/>
    <n v="-1326"/>
  </r>
  <r>
    <x v="10"/>
    <x v="7"/>
    <s v="Annabel"/>
    <s v="Mettick"/>
    <x v="2"/>
    <x v="152"/>
    <x v="2"/>
    <n v="15000"/>
    <n v="0"/>
    <n v="-1274.3999999999978"/>
  </r>
  <r>
    <x v="1"/>
    <x v="2"/>
    <s v="Reza"/>
    <s v="Jafari"/>
    <x v="0"/>
    <x v="153"/>
    <x v="0"/>
    <n v="15000"/>
    <n v="0"/>
    <n v="-1203"/>
  </r>
  <r>
    <x v="5"/>
    <x v="4"/>
    <s v="Olivia"/>
    <s v="Cheung"/>
    <x v="2"/>
    <x v="154"/>
    <x v="2"/>
    <n v="15000"/>
    <n v="0"/>
    <n v="-1077"/>
  </r>
  <r>
    <x v="1"/>
    <x v="18"/>
    <s v="Bryan"/>
    <s v="Maldonado"/>
    <x v="0"/>
    <x v="155"/>
    <x v="1"/>
    <n v="15000"/>
    <n v="0"/>
    <n v="-937"/>
  </r>
  <r>
    <x v="7"/>
    <x v="9"/>
    <s v="Jonah"/>
    <s v="Seitz"/>
    <x v="3"/>
    <x v="156"/>
    <x v="1"/>
    <n v="15000"/>
    <n v="0"/>
    <n v="-910.80000000000109"/>
  </r>
  <r>
    <x v="3"/>
    <x v="13"/>
    <s v="Josh"/>
    <s v="Sutherland"/>
    <x v="1"/>
    <x v="157"/>
    <x v="2"/>
    <n v="15000"/>
    <n v="0"/>
    <n v="-764.60000000000036"/>
  </r>
  <r>
    <x v="5"/>
    <x v="6"/>
    <s v="Chloe"/>
    <s v="Fusaro"/>
    <x v="3"/>
    <x v="158"/>
    <x v="1"/>
    <n v="15000"/>
    <n v="0"/>
    <n v="-752"/>
  </r>
  <r>
    <x v="10"/>
    <x v="16"/>
    <s v="Charlotte"/>
    <s v="Edwards"/>
    <x v="3"/>
    <x v="159"/>
    <x v="2"/>
    <n v="15000"/>
    <n v="0"/>
    <n v="-698.40000000000146"/>
  </r>
  <r>
    <x v="0"/>
    <x v="10"/>
    <s v="Ally"/>
    <s v="Bryant"/>
    <x v="1"/>
    <x v="160"/>
    <x v="1"/>
    <n v="15000"/>
    <n v="0"/>
    <n v="-698.39999999999964"/>
  </r>
  <r>
    <x v="9"/>
    <x v="10"/>
    <s v="Ally"/>
    <s v="Bryant"/>
    <x v="1"/>
    <x v="161"/>
    <x v="0"/>
    <n v="15000"/>
    <n v="0"/>
    <n v="-697.10000000000036"/>
  </r>
  <r>
    <x v="7"/>
    <x v="7"/>
    <s v="Annabel"/>
    <s v="Mettick"/>
    <x v="2"/>
    <x v="162"/>
    <x v="0"/>
    <n v="15000"/>
    <n v="0"/>
    <n v="-688.79999999999927"/>
  </r>
  <r>
    <x v="1"/>
    <x v="10"/>
    <s v="Ally"/>
    <s v="Bryant"/>
    <x v="1"/>
    <x v="163"/>
    <x v="0"/>
    <n v="15000"/>
    <n v="0"/>
    <n v="-670.5"/>
  </r>
  <r>
    <x v="1"/>
    <x v="16"/>
    <s v="Charlotte"/>
    <s v="Edwards"/>
    <x v="3"/>
    <x v="164"/>
    <x v="0"/>
    <n v="15000"/>
    <n v="0"/>
    <n v="-608.00000000000182"/>
  </r>
  <r>
    <x v="10"/>
    <x v="17"/>
    <s v="Spencer"/>
    <s v="Cruz"/>
    <x v="1"/>
    <x v="165"/>
    <x v="2"/>
    <n v="15000"/>
    <n v="0"/>
    <n v="-584"/>
  </r>
  <r>
    <x v="1"/>
    <x v="2"/>
    <s v="Reza"/>
    <s v="Jafari"/>
    <x v="0"/>
    <x v="166"/>
    <x v="0"/>
    <n v="15000"/>
    <n v="0"/>
    <n v="-391.69999999999891"/>
  </r>
  <r>
    <x v="2"/>
    <x v="7"/>
    <s v="Annabel"/>
    <s v="Mettick"/>
    <x v="2"/>
    <x v="167"/>
    <x v="1"/>
    <n v="15000"/>
    <n v="0"/>
    <n v="-384"/>
  </r>
  <r>
    <x v="4"/>
    <x v="18"/>
    <s v="Bryan"/>
    <s v="Maldonado"/>
    <x v="0"/>
    <x v="168"/>
    <x v="0"/>
    <n v="15000"/>
    <n v="0"/>
    <n v="-330"/>
  </r>
  <r>
    <x v="7"/>
    <x v="7"/>
    <s v="Annabel"/>
    <s v="Mettick"/>
    <x v="2"/>
    <x v="169"/>
    <x v="1"/>
    <n v="15000"/>
    <n v="0"/>
    <n v="-284.79999999999927"/>
  </r>
  <r>
    <x v="2"/>
    <x v="0"/>
    <s v="Ashley"/>
    <s v="Almanza"/>
    <x v="0"/>
    <x v="170"/>
    <x v="1"/>
    <n v="15000"/>
    <n v="1502.9"/>
    <n v="29"/>
  </r>
  <r>
    <x v="0"/>
    <x v="8"/>
    <s v="Tia"/>
    <s v="Cruise"/>
    <x v="1"/>
    <x v="171"/>
    <x v="1"/>
    <n v="15000"/>
    <n v="1506.1200000000001"/>
    <n v="61.200000000000728"/>
  </r>
  <r>
    <x v="11"/>
    <x v="5"/>
    <s v="Gordon"/>
    <s v="Beswick"/>
    <x v="0"/>
    <x v="172"/>
    <x v="1"/>
    <n v="15000"/>
    <n v="1512"/>
    <n v="120"/>
  </r>
  <r>
    <x v="7"/>
    <x v="3"/>
    <s v="Nina"/>
    <s v="McDonald"/>
    <x v="1"/>
    <x v="173"/>
    <x v="2"/>
    <n v="15000"/>
    <n v="1515.2399999999998"/>
    <n v="152.39999999999782"/>
  </r>
  <r>
    <x v="1"/>
    <x v="9"/>
    <s v="Jonah"/>
    <s v="Seitz"/>
    <x v="3"/>
    <x v="174"/>
    <x v="0"/>
    <n v="15000"/>
    <n v="1524.6000000000001"/>
    <n v="246"/>
  </r>
  <r>
    <x v="3"/>
    <x v="4"/>
    <s v="Olivia"/>
    <s v="Cheung"/>
    <x v="2"/>
    <x v="175"/>
    <x v="2"/>
    <n v="15000"/>
    <n v="1526.28"/>
    <n v="262.79999999999927"/>
  </r>
  <r>
    <x v="2"/>
    <x v="0"/>
    <s v="Ashley"/>
    <s v="Almanza"/>
    <x v="0"/>
    <x v="176"/>
    <x v="1"/>
    <n v="15000"/>
    <n v="1526.4"/>
    <n v="264"/>
  </r>
  <r>
    <x v="10"/>
    <x v="11"/>
    <s v="Emily"/>
    <s v="Whelan"/>
    <x v="2"/>
    <x v="177"/>
    <x v="0"/>
    <n v="15000"/>
    <n v="1535.3200000000002"/>
    <n v="353.20000000000073"/>
  </r>
  <r>
    <x v="9"/>
    <x v="4"/>
    <s v="Olivia"/>
    <s v="Cheung"/>
    <x v="2"/>
    <x v="178"/>
    <x v="1"/>
    <n v="15000"/>
    <n v="1540.3600000000004"/>
    <n v="403.60000000000218"/>
  </r>
  <r>
    <x v="4"/>
    <x v="10"/>
    <s v="Ally"/>
    <s v="Bryant"/>
    <x v="1"/>
    <x v="179"/>
    <x v="1"/>
    <n v="15000"/>
    <n v="1563.32"/>
    <n v="633.19999999999891"/>
  </r>
  <r>
    <x v="5"/>
    <x v="17"/>
    <s v="Spencer"/>
    <s v="Cruz"/>
    <x v="1"/>
    <x v="180"/>
    <x v="2"/>
    <n v="15000"/>
    <n v="1567.0200000000002"/>
    <n v="670.20000000000073"/>
  </r>
  <r>
    <x v="8"/>
    <x v="9"/>
    <s v="Jonah"/>
    <s v="Seitz"/>
    <x v="3"/>
    <x v="181"/>
    <x v="2"/>
    <n v="15000"/>
    <n v="1580.2600000000002"/>
    <n v="802.60000000000036"/>
  </r>
  <r>
    <x v="10"/>
    <x v="0"/>
    <s v="Ashley"/>
    <s v="Almanza"/>
    <x v="0"/>
    <x v="182"/>
    <x v="0"/>
    <n v="15000"/>
    <n v="1591.9700000000003"/>
    <n v="919.70000000000073"/>
  </r>
  <r>
    <x v="8"/>
    <x v="1"/>
    <s v="Derek"/>
    <s v="Godwin"/>
    <x v="0"/>
    <x v="183"/>
    <x v="2"/>
    <n v="15000"/>
    <n v="1592.1999999999998"/>
    <n v="921.99999999999818"/>
  </r>
  <r>
    <x v="0"/>
    <x v="7"/>
    <s v="Annabel"/>
    <s v="Mettick"/>
    <x v="2"/>
    <x v="184"/>
    <x v="1"/>
    <n v="15000"/>
    <n v="1595.36"/>
    <n v="953.59999999999854"/>
  </r>
  <r>
    <x v="4"/>
    <x v="15"/>
    <s v="David"/>
    <s v="Wilkinson"/>
    <x v="3"/>
    <x v="185"/>
    <x v="2"/>
    <n v="15000"/>
    <n v="1595.7200000000003"/>
    <n v="957.20000000000073"/>
  </r>
  <r>
    <x v="0"/>
    <x v="9"/>
    <s v="Jonah"/>
    <s v="Seitz"/>
    <x v="3"/>
    <x v="186"/>
    <x v="1"/>
    <n v="15000"/>
    <n v="1603.68"/>
    <n v="1036.7999999999993"/>
  </r>
  <r>
    <x v="1"/>
    <x v="5"/>
    <s v="Gordon"/>
    <s v="Beswick"/>
    <x v="0"/>
    <x v="187"/>
    <x v="1"/>
    <n v="15000"/>
    <n v="1606.32"/>
    <n v="1063.1999999999989"/>
  </r>
  <r>
    <x v="3"/>
    <x v="9"/>
    <s v="Jonah"/>
    <s v="Seitz"/>
    <x v="3"/>
    <x v="188"/>
    <x v="1"/>
    <n v="15000"/>
    <n v="1607.7"/>
    <n v="1077"/>
  </r>
  <r>
    <x v="5"/>
    <x v="18"/>
    <s v="Bryan"/>
    <s v="Maldonado"/>
    <x v="0"/>
    <x v="189"/>
    <x v="0"/>
    <n v="15000"/>
    <n v="1632.16"/>
    <n v="1321.6000000000004"/>
  </r>
  <r>
    <x v="7"/>
    <x v="10"/>
    <s v="Ally"/>
    <s v="Bryant"/>
    <x v="1"/>
    <x v="190"/>
    <x v="0"/>
    <n v="15000"/>
    <n v="1636.3900000000003"/>
    <n v="1363.9000000000015"/>
  </r>
  <r>
    <x v="2"/>
    <x v="13"/>
    <s v="Josh"/>
    <s v="Sutherland"/>
    <x v="1"/>
    <x v="191"/>
    <x v="0"/>
    <n v="15000"/>
    <n v="1638.5600000000004"/>
    <n v="1385.6000000000022"/>
  </r>
  <r>
    <x v="9"/>
    <x v="7"/>
    <s v="Annabel"/>
    <s v="Mettick"/>
    <x v="2"/>
    <x v="192"/>
    <x v="1"/>
    <n v="15000"/>
    <n v="1639.4399999999998"/>
    <n v="1394.3999999999978"/>
  </r>
  <r>
    <x v="4"/>
    <x v="19"/>
    <s v="Sarah"/>
    <s v="Gibbs"/>
    <x v="3"/>
    <x v="193"/>
    <x v="0"/>
    <n v="15000"/>
    <n v="1649.2"/>
    <n v="1492"/>
  </r>
  <r>
    <x v="10"/>
    <x v="3"/>
    <s v="Nina"/>
    <s v="McDonald"/>
    <x v="1"/>
    <x v="194"/>
    <x v="1"/>
    <n v="15000"/>
    <n v="1649.9400000000003"/>
    <n v="1499.4000000000015"/>
  </r>
  <r>
    <x v="11"/>
    <x v="1"/>
    <s v="Derek"/>
    <s v="Godwin"/>
    <x v="0"/>
    <x v="195"/>
    <x v="2"/>
    <n v="15000"/>
    <n v="1660.4400000000003"/>
    <n v="1604.4000000000015"/>
  </r>
  <r>
    <x v="6"/>
    <x v="6"/>
    <s v="Chloe"/>
    <s v="Fusaro"/>
    <x v="3"/>
    <x v="195"/>
    <x v="1"/>
    <n v="15000"/>
    <n v="1660.4400000000003"/>
    <n v="1604.4000000000015"/>
  </r>
  <r>
    <x v="9"/>
    <x v="5"/>
    <s v="Gordon"/>
    <s v="Beswick"/>
    <x v="0"/>
    <x v="196"/>
    <x v="0"/>
    <n v="15000"/>
    <n v="1660.6000000000001"/>
    <n v="1606"/>
  </r>
  <r>
    <x v="9"/>
    <x v="7"/>
    <s v="Annabel"/>
    <s v="Mettick"/>
    <x v="2"/>
    <x v="196"/>
    <x v="2"/>
    <n v="15000"/>
    <n v="1660.6000000000001"/>
    <n v="1606"/>
  </r>
  <r>
    <x v="4"/>
    <x v="0"/>
    <s v="Ashley"/>
    <s v="Almanza"/>
    <x v="0"/>
    <x v="197"/>
    <x v="0"/>
    <n v="15000"/>
    <n v="1661.4400000000003"/>
    <n v="1614.4000000000015"/>
  </r>
  <r>
    <x v="7"/>
    <x v="6"/>
    <s v="Chloe"/>
    <s v="Fusaro"/>
    <x v="3"/>
    <x v="198"/>
    <x v="1"/>
    <n v="15000"/>
    <n v="1670.2400000000002"/>
    <n v="1702.4000000000015"/>
  </r>
  <r>
    <x v="9"/>
    <x v="3"/>
    <s v="Nina"/>
    <s v="McDonald"/>
    <x v="1"/>
    <x v="199"/>
    <x v="0"/>
    <n v="15000"/>
    <n v="1680.6400000000003"/>
    <n v="1806.4000000000015"/>
  </r>
  <r>
    <x v="1"/>
    <x v="1"/>
    <s v="Derek"/>
    <s v="Godwin"/>
    <x v="0"/>
    <x v="200"/>
    <x v="0"/>
    <n v="15000"/>
    <n v="1683.6000000000001"/>
    <n v="1836"/>
  </r>
  <r>
    <x v="0"/>
    <x v="16"/>
    <s v="Charlotte"/>
    <s v="Edwards"/>
    <x v="3"/>
    <x v="201"/>
    <x v="1"/>
    <n v="15000"/>
    <n v="1684.68"/>
    <n v="1846.7999999999993"/>
  </r>
  <r>
    <x v="10"/>
    <x v="13"/>
    <s v="Josh"/>
    <s v="Sutherland"/>
    <x v="1"/>
    <x v="202"/>
    <x v="2"/>
    <n v="15000"/>
    <n v="1696.8000000000002"/>
    <n v="1968"/>
  </r>
  <r>
    <x v="10"/>
    <x v="16"/>
    <s v="Charlotte"/>
    <s v="Edwards"/>
    <x v="3"/>
    <x v="203"/>
    <x v="0"/>
    <n v="15000"/>
    <n v="1720.4399999999998"/>
    <n v="2204.3999999999978"/>
  </r>
  <r>
    <x v="0"/>
    <x v="13"/>
    <s v="Josh"/>
    <s v="Sutherland"/>
    <x v="1"/>
    <x v="204"/>
    <x v="1"/>
    <n v="15000"/>
    <n v="1726.2"/>
    <n v="2262"/>
  </r>
  <r>
    <x v="6"/>
    <x v="7"/>
    <s v="Annabel"/>
    <s v="Mettick"/>
    <x v="2"/>
    <x v="205"/>
    <x v="2"/>
    <n v="15000"/>
    <n v="1732.8300000000004"/>
    <n v="2328.3000000000029"/>
  </r>
  <r>
    <x v="1"/>
    <x v="16"/>
    <s v="Charlotte"/>
    <s v="Edwards"/>
    <x v="3"/>
    <x v="206"/>
    <x v="2"/>
    <n v="15000"/>
    <n v="1733.5200000000002"/>
    <n v="2335.2000000000007"/>
  </r>
  <r>
    <x v="2"/>
    <x v="0"/>
    <s v="Ashley"/>
    <s v="Almanza"/>
    <x v="0"/>
    <x v="207"/>
    <x v="0"/>
    <n v="15000"/>
    <n v="1735.36"/>
    <n v="2353.5999999999985"/>
  </r>
  <r>
    <x v="5"/>
    <x v="11"/>
    <s v="Emily"/>
    <s v="Whelan"/>
    <x v="2"/>
    <x v="208"/>
    <x v="1"/>
    <n v="15000"/>
    <n v="1759.34"/>
    <n v="2593.3999999999978"/>
  </r>
  <r>
    <x v="5"/>
    <x v="14"/>
    <s v="Cory"/>
    <s v="Goodwin"/>
    <x v="2"/>
    <x v="209"/>
    <x v="0"/>
    <n v="15000"/>
    <n v="1766.6000000000001"/>
    <n v="2666"/>
  </r>
  <r>
    <x v="6"/>
    <x v="8"/>
    <s v="Tia"/>
    <s v="Cruise"/>
    <x v="1"/>
    <x v="210"/>
    <x v="0"/>
    <n v="15000"/>
    <n v="1774.8000000000002"/>
    <n v="2748"/>
  </r>
  <r>
    <x v="9"/>
    <x v="1"/>
    <s v="Derek"/>
    <s v="Godwin"/>
    <x v="0"/>
    <x v="211"/>
    <x v="0"/>
    <n v="15000"/>
    <n v="1776.6000000000001"/>
    <n v="2766"/>
  </r>
  <r>
    <x v="10"/>
    <x v="2"/>
    <s v="Reza"/>
    <s v="Jafari"/>
    <x v="0"/>
    <x v="212"/>
    <x v="2"/>
    <n v="15000"/>
    <n v="1777.6000000000001"/>
    <n v="2776"/>
  </r>
  <r>
    <x v="0"/>
    <x v="2"/>
    <s v="Reza"/>
    <s v="Jafari"/>
    <x v="0"/>
    <x v="213"/>
    <x v="2"/>
    <n v="15000"/>
    <n v="1790.4700000000003"/>
    <n v="2904.7000000000007"/>
  </r>
  <r>
    <x v="10"/>
    <x v="10"/>
    <s v="Ally"/>
    <s v="Bryant"/>
    <x v="1"/>
    <x v="214"/>
    <x v="0"/>
    <n v="15000"/>
    <n v="1799.3500000000001"/>
    <n v="2993.5"/>
  </r>
  <r>
    <x v="10"/>
    <x v="13"/>
    <s v="Josh"/>
    <s v="Sutherland"/>
    <x v="1"/>
    <x v="215"/>
    <x v="1"/>
    <n v="15000"/>
    <n v="1818.84"/>
    <n v="3188.3999999999978"/>
  </r>
  <r>
    <x v="5"/>
    <x v="9"/>
    <s v="Jonah"/>
    <s v="Seitz"/>
    <x v="3"/>
    <x v="216"/>
    <x v="2"/>
    <n v="15000"/>
    <n v="1829.84"/>
    <n v="3298.3999999999978"/>
  </r>
  <r>
    <x v="7"/>
    <x v="0"/>
    <s v="Ashley"/>
    <s v="Almanza"/>
    <x v="0"/>
    <x v="217"/>
    <x v="0"/>
    <n v="15000"/>
    <n v="1839.67"/>
    <n v="3396.7000000000007"/>
  </r>
  <r>
    <x v="9"/>
    <x v="4"/>
    <s v="Olivia"/>
    <s v="Cheung"/>
    <x v="2"/>
    <x v="218"/>
    <x v="2"/>
    <n v="15000"/>
    <n v="1845.26"/>
    <n v="3452.5999999999985"/>
  </r>
  <r>
    <x v="11"/>
    <x v="13"/>
    <s v="Josh"/>
    <s v="Sutherland"/>
    <x v="1"/>
    <x v="219"/>
    <x v="2"/>
    <n v="15000"/>
    <n v="1882.6400000000003"/>
    <n v="3826.4000000000015"/>
  </r>
  <r>
    <x v="5"/>
    <x v="9"/>
    <s v="Jonah"/>
    <s v="Seitz"/>
    <x v="3"/>
    <x v="220"/>
    <x v="2"/>
    <n v="15000"/>
    <n v="1883.84"/>
    <n v="3838.3999999999978"/>
  </r>
  <r>
    <x v="0"/>
    <x v="2"/>
    <s v="Reza"/>
    <s v="Jafari"/>
    <x v="0"/>
    <x v="221"/>
    <x v="1"/>
    <n v="15000"/>
    <n v="1887.84"/>
    <n v="3878.3999999999978"/>
  </r>
  <r>
    <x v="2"/>
    <x v="11"/>
    <s v="Emily"/>
    <s v="Whelan"/>
    <x v="2"/>
    <x v="222"/>
    <x v="2"/>
    <n v="15000"/>
    <n v="1888.5900000000001"/>
    <n v="3885.9000000000015"/>
  </r>
  <r>
    <x v="10"/>
    <x v="4"/>
    <s v="Olivia"/>
    <s v="Cheung"/>
    <x v="2"/>
    <x v="223"/>
    <x v="1"/>
    <n v="15000"/>
    <n v="1899.45"/>
    <n v="3994.5"/>
  </r>
  <r>
    <x v="10"/>
    <x v="9"/>
    <s v="Jonah"/>
    <s v="Seitz"/>
    <x v="3"/>
    <x v="224"/>
    <x v="1"/>
    <n v="15000"/>
    <n v="1908"/>
    <n v="4080"/>
  </r>
  <r>
    <x v="2"/>
    <x v="10"/>
    <s v="Ally"/>
    <s v="Bryant"/>
    <x v="1"/>
    <x v="225"/>
    <x v="1"/>
    <n v="15000"/>
    <n v="1910.8000000000002"/>
    <n v="4108"/>
  </r>
  <r>
    <x v="7"/>
    <x v="14"/>
    <s v="Cory"/>
    <s v="Goodwin"/>
    <x v="2"/>
    <x v="226"/>
    <x v="1"/>
    <n v="15000"/>
    <n v="1914.78"/>
    <n v="4147.7999999999993"/>
  </r>
  <r>
    <x v="10"/>
    <x v="6"/>
    <s v="Chloe"/>
    <s v="Fusaro"/>
    <x v="3"/>
    <x v="227"/>
    <x v="0"/>
    <n v="15000"/>
    <n v="1921.0400000000002"/>
    <n v="4210.4000000000015"/>
  </r>
  <r>
    <x v="6"/>
    <x v="1"/>
    <s v="Derek"/>
    <s v="Godwin"/>
    <x v="0"/>
    <x v="228"/>
    <x v="1"/>
    <n v="15000"/>
    <n v="1943.1000000000001"/>
    <n v="4431"/>
  </r>
  <r>
    <x v="2"/>
    <x v="3"/>
    <s v="Nina"/>
    <s v="McDonald"/>
    <x v="1"/>
    <x v="229"/>
    <x v="0"/>
    <n v="15000"/>
    <n v="1945.6000000000001"/>
    <n v="4456"/>
  </r>
  <r>
    <x v="11"/>
    <x v="2"/>
    <s v="Reza"/>
    <s v="Jafari"/>
    <x v="0"/>
    <x v="230"/>
    <x v="1"/>
    <n v="15000"/>
    <n v="1958.4"/>
    <n v="4584"/>
  </r>
  <r>
    <x v="1"/>
    <x v="5"/>
    <s v="Gordon"/>
    <s v="Beswick"/>
    <x v="0"/>
    <x v="231"/>
    <x v="2"/>
    <n v="15000"/>
    <n v="1959.4"/>
    <n v="4594"/>
  </r>
  <r>
    <x v="3"/>
    <x v="15"/>
    <s v="David"/>
    <s v="Wilkinson"/>
    <x v="3"/>
    <x v="231"/>
    <x v="1"/>
    <n v="15000"/>
    <n v="1959.4"/>
    <n v="4594"/>
  </r>
  <r>
    <x v="11"/>
    <x v="13"/>
    <s v="Josh"/>
    <s v="Sutherland"/>
    <x v="1"/>
    <x v="232"/>
    <x v="2"/>
    <n v="15000"/>
    <n v="1961.75"/>
    <n v="4617.5"/>
  </r>
  <r>
    <x v="5"/>
    <x v="2"/>
    <s v="Reza"/>
    <s v="Jafari"/>
    <x v="0"/>
    <x v="233"/>
    <x v="1"/>
    <n v="15000"/>
    <n v="1967.88"/>
    <n v="4678.7999999999993"/>
  </r>
  <r>
    <x v="11"/>
    <x v="13"/>
    <s v="Josh"/>
    <s v="Sutherland"/>
    <x v="1"/>
    <x v="234"/>
    <x v="0"/>
    <n v="15000"/>
    <n v="1983.6400000000003"/>
    <n v="4836.4000000000015"/>
  </r>
  <r>
    <x v="3"/>
    <x v="6"/>
    <s v="Chloe"/>
    <s v="Fusaro"/>
    <x v="3"/>
    <x v="235"/>
    <x v="2"/>
    <n v="15000"/>
    <n v="1994.62"/>
    <n v="4946.1999999999971"/>
  </r>
  <r>
    <x v="3"/>
    <x v="1"/>
    <s v="Derek"/>
    <s v="Godwin"/>
    <x v="0"/>
    <x v="236"/>
    <x v="2"/>
    <n v="15000"/>
    <n v="2003.12"/>
    <n v="5031.1999999999971"/>
  </r>
  <r>
    <x v="9"/>
    <x v="12"/>
    <s v="Jason"/>
    <s v="Jackaki"/>
    <x v="2"/>
    <x v="237"/>
    <x v="0"/>
    <n v="15000"/>
    <n v="2006.25"/>
    <n v="5062.5"/>
  </r>
  <r>
    <x v="4"/>
    <x v="18"/>
    <s v="Bryan"/>
    <s v="Maldonado"/>
    <x v="0"/>
    <x v="238"/>
    <x v="2"/>
    <n v="15000"/>
    <n v="2007.67"/>
    <n v="5076.7000000000007"/>
  </r>
  <r>
    <x v="1"/>
    <x v="10"/>
    <s v="Ally"/>
    <s v="Bryant"/>
    <x v="1"/>
    <x v="239"/>
    <x v="2"/>
    <n v="15000"/>
    <n v="2012.8000000000002"/>
    <n v="5128"/>
  </r>
  <r>
    <x v="2"/>
    <x v="1"/>
    <s v="Derek"/>
    <s v="Godwin"/>
    <x v="0"/>
    <x v="240"/>
    <x v="2"/>
    <n v="15000"/>
    <n v="2014"/>
    <n v="5140"/>
  </r>
  <r>
    <x v="2"/>
    <x v="15"/>
    <s v="David"/>
    <s v="Wilkinson"/>
    <x v="3"/>
    <x v="241"/>
    <x v="2"/>
    <n v="15000"/>
    <n v="2036.6100000000004"/>
    <n v="5366.1000000000022"/>
  </r>
  <r>
    <x v="11"/>
    <x v="10"/>
    <s v="Ally"/>
    <s v="Bryant"/>
    <x v="1"/>
    <x v="242"/>
    <x v="1"/>
    <n v="15000"/>
    <n v="2071.7599999999998"/>
    <n v="5717.5999999999985"/>
  </r>
  <r>
    <x v="7"/>
    <x v="7"/>
    <s v="Annabel"/>
    <s v="Mettick"/>
    <x v="2"/>
    <x v="243"/>
    <x v="1"/>
    <n v="15000"/>
    <n v="2076.0300000000002"/>
    <n v="5760.3000000000029"/>
  </r>
  <r>
    <x v="3"/>
    <x v="14"/>
    <s v="Cory"/>
    <s v="Goodwin"/>
    <x v="2"/>
    <x v="244"/>
    <x v="1"/>
    <n v="15000"/>
    <n v="2079"/>
    <n v="5790"/>
  </r>
  <r>
    <x v="9"/>
    <x v="8"/>
    <s v="Tia"/>
    <s v="Cruise"/>
    <x v="1"/>
    <x v="245"/>
    <x v="1"/>
    <n v="15000"/>
    <n v="2079.7200000000007"/>
    <n v="5797.2000000000044"/>
  </r>
  <r>
    <x v="4"/>
    <x v="10"/>
    <s v="Ally"/>
    <s v="Bryant"/>
    <x v="1"/>
    <x v="246"/>
    <x v="1"/>
    <n v="15000"/>
    <n v="2086.8399999999997"/>
    <n v="5868.3999999999978"/>
  </r>
  <r>
    <x v="2"/>
    <x v="15"/>
    <s v="David"/>
    <s v="Wilkinson"/>
    <x v="3"/>
    <x v="247"/>
    <x v="0"/>
    <n v="15000"/>
    <n v="2088"/>
    <n v="5880"/>
  </r>
  <r>
    <x v="9"/>
    <x v="2"/>
    <s v="Reza"/>
    <s v="Jafari"/>
    <x v="0"/>
    <x v="248"/>
    <x v="0"/>
    <n v="15000"/>
    <n v="2091.6"/>
    <n v="5916"/>
  </r>
  <r>
    <x v="8"/>
    <x v="19"/>
    <s v="Sarah"/>
    <s v="Gibbs"/>
    <x v="3"/>
    <x v="249"/>
    <x v="2"/>
    <n v="15000"/>
    <n v="2110.33"/>
    <n v="6103.2999999999993"/>
  </r>
  <r>
    <x v="4"/>
    <x v="7"/>
    <s v="Annabel"/>
    <s v="Mettick"/>
    <x v="2"/>
    <x v="250"/>
    <x v="1"/>
    <n v="15000"/>
    <n v="2112.0400000000004"/>
    <n v="6120.4000000000015"/>
  </r>
  <r>
    <x v="1"/>
    <x v="17"/>
    <s v="Spencer"/>
    <s v="Cruz"/>
    <x v="1"/>
    <x v="251"/>
    <x v="0"/>
    <n v="15000"/>
    <n v="2116.7999999999997"/>
    <n v="6167.9999999999964"/>
  </r>
  <r>
    <x v="6"/>
    <x v="0"/>
    <s v="Ashley"/>
    <s v="Almanza"/>
    <x v="0"/>
    <x v="252"/>
    <x v="1"/>
    <n v="15000"/>
    <n v="2116.96"/>
    <n v="6169.5999999999985"/>
  </r>
  <r>
    <x v="7"/>
    <x v="6"/>
    <s v="Chloe"/>
    <s v="Fusaro"/>
    <x v="3"/>
    <x v="253"/>
    <x v="1"/>
    <n v="15000"/>
    <n v="2121.6"/>
    <n v="6216"/>
  </r>
  <r>
    <x v="4"/>
    <x v="16"/>
    <s v="Charlotte"/>
    <s v="Edwards"/>
    <x v="3"/>
    <x v="254"/>
    <x v="0"/>
    <n v="15000"/>
    <n v="2129.5400000000004"/>
    <n v="6295.4000000000015"/>
  </r>
  <r>
    <x v="5"/>
    <x v="7"/>
    <s v="Annabel"/>
    <s v="Mettick"/>
    <x v="2"/>
    <x v="255"/>
    <x v="2"/>
    <n v="15000"/>
    <n v="2142"/>
    <n v="6420"/>
  </r>
  <r>
    <x v="6"/>
    <x v="14"/>
    <s v="Cory"/>
    <s v="Goodwin"/>
    <x v="2"/>
    <x v="256"/>
    <x v="0"/>
    <n v="15000"/>
    <n v="2143.89"/>
    <n v="6438.8999999999978"/>
  </r>
  <r>
    <x v="4"/>
    <x v="2"/>
    <s v="Reza"/>
    <s v="Jafari"/>
    <x v="0"/>
    <x v="257"/>
    <x v="2"/>
    <n v="15000"/>
    <n v="2148.2999999999997"/>
    <n v="6482.9999999999964"/>
  </r>
  <r>
    <x v="3"/>
    <x v="0"/>
    <s v="Ashley"/>
    <s v="Almanza"/>
    <x v="0"/>
    <x v="258"/>
    <x v="1"/>
    <n v="15000"/>
    <n v="2148.52"/>
    <n v="6485.2000000000007"/>
  </r>
  <r>
    <x v="7"/>
    <x v="16"/>
    <s v="Charlotte"/>
    <s v="Edwards"/>
    <x v="3"/>
    <x v="259"/>
    <x v="0"/>
    <n v="15000"/>
    <n v="2154.6"/>
    <n v="6546"/>
  </r>
  <r>
    <x v="1"/>
    <x v="1"/>
    <s v="Derek"/>
    <s v="Godwin"/>
    <x v="0"/>
    <x v="260"/>
    <x v="1"/>
    <n v="15000"/>
    <n v="2165.44"/>
    <n v="6654.4000000000015"/>
  </r>
  <r>
    <x v="3"/>
    <x v="12"/>
    <s v="Jason"/>
    <s v="Jackaki"/>
    <x v="2"/>
    <x v="261"/>
    <x v="0"/>
    <n v="15000"/>
    <n v="2187.85"/>
    <n v="6878.5"/>
  </r>
  <r>
    <x v="3"/>
    <x v="14"/>
    <s v="Cory"/>
    <s v="Goodwin"/>
    <x v="2"/>
    <x v="262"/>
    <x v="0"/>
    <n v="15000"/>
    <n v="2213.6800000000003"/>
    <n v="7136.8000000000029"/>
  </r>
  <r>
    <x v="6"/>
    <x v="19"/>
    <s v="Sarah"/>
    <s v="Gibbs"/>
    <x v="3"/>
    <x v="263"/>
    <x v="1"/>
    <n v="15000"/>
    <n v="2217.6"/>
    <n v="7176"/>
  </r>
  <r>
    <x v="8"/>
    <x v="19"/>
    <s v="Sarah"/>
    <s v="Gibbs"/>
    <x v="3"/>
    <x v="264"/>
    <x v="2"/>
    <n v="15000"/>
    <n v="2235.11"/>
    <n v="7351.1000000000022"/>
  </r>
  <r>
    <x v="9"/>
    <x v="2"/>
    <s v="Reza"/>
    <s v="Jafari"/>
    <x v="0"/>
    <x v="265"/>
    <x v="2"/>
    <n v="15000"/>
    <n v="2239.65"/>
    <n v="7396.5"/>
  </r>
  <r>
    <x v="5"/>
    <x v="13"/>
    <s v="Josh"/>
    <s v="Sutherland"/>
    <x v="1"/>
    <x v="266"/>
    <x v="1"/>
    <n v="15000"/>
    <n v="2247.7900000000004"/>
    <n v="7477.9000000000015"/>
  </r>
  <r>
    <x v="3"/>
    <x v="18"/>
    <s v="Bryan"/>
    <s v="Maldonado"/>
    <x v="0"/>
    <x v="267"/>
    <x v="0"/>
    <n v="15000"/>
    <n v="2260.7200000000007"/>
    <n v="7607.2000000000044"/>
  </r>
  <r>
    <x v="9"/>
    <x v="14"/>
    <s v="Cory"/>
    <s v="Goodwin"/>
    <x v="2"/>
    <x v="268"/>
    <x v="0"/>
    <n v="15000"/>
    <n v="2290.0499999999997"/>
    <n v="7900.4999999999964"/>
  </r>
  <r>
    <x v="1"/>
    <x v="11"/>
    <s v="Emily"/>
    <s v="Whelan"/>
    <x v="2"/>
    <x v="269"/>
    <x v="0"/>
    <n v="15000"/>
    <n v="2301.44"/>
    <n v="8014.4000000000015"/>
  </r>
  <r>
    <x v="9"/>
    <x v="14"/>
    <s v="Cory"/>
    <s v="Goodwin"/>
    <x v="2"/>
    <x v="270"/>
    <x v="2"/>
    <n v="15000"/>
    <n v="2305.7999999999997"/>
    <n v="8057.9999999999964"/>
  </r>
  <r>
    <x v="2"/>
    <x v="6"/>
    <s v="Chloe"/>
    <s v="Fusaro"/>
    <x v="3"/>
    <x v="271"/>
    <x v="0"/>
    <n v="15000"/>
    <n v="2307.62"/>
    <n v="8076.1999999999971"/>
  </r>
  <r>
    <x v="3"/>
    <x v="14"/>
    <s v="Cory"/>
    <s v="Goodwin"/>
    <x v="2"/>
    <x v="272"/>
    <x v="1"/>
    <n v="15000"/>
    <n v="2324.0400000000004"/>
    <n v="8240.4000000000015"/>
  </r>
  <r>
    <x v="11"/>
    <x v="8"/>
    <s v="Tia"/>
    <s v="Cruise"/>
    <x v="1"/>
    <x v="273"/>
    <x v="1"/>
    <n v="15000"/>
    <n v="2336.4"/>
    <n v="8364"/>
  </r>
  <r>
    <x v="0"/>
    <x v="2"/>
    <s v="Reza"/>
    <s v="Jafari"/>
    <x v="0"/>
    <x v="274"/>
    <x v="1"/>
    <n v="15000"/>
    <n v="2344.5"/>
    <n v="8445"/>
  </r>
  <r>
    <x v="7"/>
    <x v="1"/>
    <s v="Derek"/>
    <s v="Godwin"/>
    <x v="0"/>
    <x v="275"/>
    <x v="0"/>
    <n v="15000"/>
    <n v="2384.96"/>
    <n v="8849.5999999999985"/>
  </r>
  <r>
    <x v="7"/>
    <x v="18"/>
    <s v="Bryan"/>
    <s v="Maldonado"/>
    <x v="0"/>
    <x v="276"/>
    <x v="2"/>
    <n v="15000"/>
    <n v="2388.2399999999998"/>
    <n v="8882.3999999999978"/>
  </r>
  <r>
    <x v="4"/>
    <x v="7"/>
    <s v="Annabel"/>
    <s v="Mettick"/>
    <x v="2"/>
    <x v="277"/>
    <x v="0"/>
    <n v="15000"/>
    <n v="2399.7600000000002"/>
    <n v="8997.6000000000022"/>
  </r>
  <r>
    <x v="11"/>
    <x v="13"/>
    <s v="Josh"/>
    <s v="Sutherland"/>
    <x v="1"/>
    <x v="277"/>
    <x v="0"/>
    <n v="15000"/>
    <n v="2399.7600000000002"/>
    <n v="8997.6000000000022"/>
  </r>
  <r>
    <x v="5"/>
    <x v="4"/>
    <s v="Olivia"/>
    <s v="Cheung"/>
    <x v="2"/>
    <x v="278"/>
    <x v="0"/>
    <n v="15000"/>
    <n v="2408"/>
    <n v="9080"/>
  </r>
  <r>
    <x v="6"/>
    <x v="15"/>
    <s v="David"/>
    <s v="Wilkinson"/>
    <x v="3"/>
    <x v="279"/>
    <x v="1"/>
    <n v="15000"/>
    <n v="2413.1000000000004"/>
    <n v="9131.0000000000036"/>
  </r>
  <r>
    <x v="2"/>
    <x v="11"/>
    <s v="Emily"/>
    <s v="Whelan"/>
    <x v="2"/>
    <x v="280"/>
    <x v="0"/>
    <n v="15000"/>
    <n v="2423.6"/>
    <n v="9236"/>
  </r>
  <r>
    <x v="4"/>
    <x v="10"/>
    <s v="Ally"/>
    <s v="Bryant"/>
    <x v="1"/>
    <x v="281"/>
    <x v="0"/>
    <n v="15000"/>
    <n v="2439.5100000000002"/>
    <n v="9395.1000000000022"/>
  </r>
  <r>
    <x v="5"/>
    <x v="19"/>
    <s v="Sarah"/>
    <s v="Gibbs"/>
    <x v="3"/>
    <x v="282"/>
    <x v="1"/>
    <n v="15000"/>
    <n v="2446.96"/>
    <n v="9469.5999999999985"/>
  </r>
  <r>
    <x v="8"/>
    <x v="7"/>
    <s v="Annabel"/>
    <s v="Mettick"/>
    <x v="2"/>
    <x v="283"/>
    <x v="1"/>
    <n v="15000"/>
    <n v="2454.4"/>
    <n v="9544"/>
  </r>
  <r>
    <x v="7"/>
    <x v="14"/>
    <s v="Cory"/>
    <s v="Goodwin"/>
    <x v="2"/>
    <x v="284"/>
    <x v="0"/>
    <n v="15000"/>
    <n v="2457.98"/>
    <n v="9579.7999999999993"/>
  </r>
  <r>
    <x v="1"/>
    <x v="8"/>
    <s v="Tia"/>
    <s v="Cruise"/>
    <x v="1"/>
    <x v="285"/>
    <x v="1"/>
    <n v="15000"/>
    <n v="2510.2399999999998"/>
    <n v="10102.399999999998"/>
  </r>
  <r>
    <x v="4"/>
    <x v="6"/>
    <s v="Chloe"/>
    <s v="Fusaro"/>
    <x v="3"/>
    <x v="286"/>
    <x v="0"/>
    <n v="15000"/>
    <n v="2551.8800000000006"/>
    <n v="10518.800000000003"/>
  </r>
  <r>
    <x v="2"/>
    <x v="6"/>
    <s v="Chloe"/>
    <s v="Fusaro"/>
    <x v="3"/>
    <x v="287"/>
    <x v="0"/>
    <n v="15000"/>
    <n v="2556"/>
    <n v="10560"/>
  </r>
  <r>
    <x v="0"/>
    <x v="11"/>
    <s v="Emily"/>
    <s v="Whelan"/>
    <x v="2"/>
    <x v="287"/>
    <x v="0"/>
    <n v="15000"/>
    <n v="2556"/>
    <n v="10560"/>
  </r>
  <r>
    <x v="9"/>
    <x v="1"/>
    <s v="Derek"/>
    <s v="Godwin"/>
    <x v="0"/>
    <x v="288"/>
    <x v="1"/>
    <n v="15000"/>
    <n v="2563.3500000000004"/>
    <n v="10633.5"/>
  </r>
  <r>
    <x v="7"/>
    <x v="14"/>
    <s v="Cory"/>
    <s v="Goodwin"/>
    <x v="2"/>
    <x v="289"/>
    <x v="2"/>
    <n v="15000"/>
    <n v="2594.6300000000006"/>
    <n v="10946.300000000003"/>
  </r>
  <r>
    <x v="1"/>
    <x v="4"/>
    <s v="Olivia"/>
    <s v="Cheung"/>
    <x v="2"/>
    <x v="290"/>
    <x v="1"/>
    <n v="15000"/>
    <n v="2620"/>
    <n v="11200"/>
  </r>
  <r>
    <x v="11"/>
    <x v="0"/>
    <s v="Ashley"/>
    <s v="Almanza"/>
    <x v="0"/>
    <x v="291"/>
    <x v="1"/>
    <n v="15000"/>
    <n v="2654.66"/>
    <n v="11546.599999999999"/>
  </r>
  <r>
    <x v="6"/>
    <x v="12"/>
    <s v="Jason"/>
    <s v="Jackaki"/>
    <x v="2"/>
    <x v="292"/>
    <x v="1"/>
    <n v="15000"/>
    <n v="2655.6800000000003"/>
    <n v="11556.8"/>
  </r>
  <r>
    <x v="3"/>
    <x v="19"/>
    <s v="Sarah"/>
    <s v="Gibbs"/>
    <x v="3"/>
    <x v="293"/>
    <x v="2"/>
    <n v="15000"/>
    <n v="2677.34"/>
    <n v="11773.400000000001"/>
  </r>
  <r>
    <x v="9"/>
    <x v="17"/>
    <s v="Spencer"/>
    <s v="Cruz"/>
    <x v="1"/>
    <x v="294"/>
    <x v="2"/>
    <n v="15000"/>
    <n v="2686.6000000000004"/>
    <n v="11866"/>
  </r>
  <r>
    <x v="8"/>
    <x v="4"/>
    <s v="Olivia"/>
    <s v="Cheung"/>
    <x v="2"/>
    <x v="295"/>
    <x v="2"/>
    <n v="15000"/>
    <n v="2735.0400000000004"/>
    <n v="12350.400000000001"/>
  </r>
  <r>
    <x v="5"/>
    <x v="11"/>
    <s v="Emily"/>
    <s v="Whelan"/>
    <x v="2"/>
    <x v="296"/>
    <x v="2"/>
    <n v="15000"/>
    <n v="2753.1000000000004"/>
    <n v="12531"/>
  </r>
  <r>
    <x v="1"/>
    <x v="8"/>
    <s v="Tia"/>
    <s v="Cruise"/>
    <x v="1"/>
    <x v="297"/>
    <x v="2"/>
    <n v="15000"/>
    <n v="2767.09"/>
    <n v="12670.900000000001"/>
  </r>
  <r>
    <x v="4"/>
    <x v="6"/>
    <s v="Chloe"/>
    <s v="Fusaro"/>
    <x v="3"/>
    <x v="298"/>
    <x v="1"/>
    <n v="15000"/>
    <n v="2767.66"/>
    <n v="12676.599999999999"/>
  </r>
  <r>
    <x v="11"/>
    <x v="17"/>
    <s v="Spencer"/>
    <s v="Cruz"/>
    <x v="1"/>
    <x v="299"/>
    <x v="2"/>
    <n v="15000"/>
    <n v="2791.64"/>
    <n v="12916.399999999998"/>
  </r>
  <r>
    <x v="1"/>
    <x v="18"/>
    <s v="Bryan"/>
    <s v="Maldonado"/>
    <x v="0"/>
    <x v="300"/>
    <x v="0"/>
    <n v="15000"/>
    <n v="2793"/>
    <n v="12930"/>
  </r>
  <r>
    <x v="11"/>
    <x v="6"/>
    <s v="Chloe"/>
    <s v="Fusaro"/>
    <x v="3"/>
    <x v="300"/>
    <x v="1"/>
    <n v="15000"/>
    <n v="2793"/>
    <n v="12930"/>
  </r>
  <r>
    <x v="1"/>
    <x v="8"/>
    <s v="Tia"/>
    <s v="Cruise"/>
    <x v="1"/>
    <x v="301"/>
    <x v="1"/>
    <n v="15000"/>
    <n v="2795.6800000000003"/>
    <n v="12956.8"/>
  </r>
  <r>
    <x v="1"/>
    <x v="12"/>
    <s v="Jason"/>
    <s v="Jackaki"/>
    <x v="2"/>
    <x v="302"/>
    <x v="0"/>
    <n v="15000"/>
    <n v="2828.64"/>
    <n v="13286.399999999998"/>
  </r>
  <r>
    <x v="4"/>
    <x v="16"/>
    <s v="Charlotte"/>
    <s v="Edwards"/>
    <x v="3"/>
    <x v="303"/>
    <x v="2"/>
    <n v="15000"/>
    <n v="2839.5"/>
    <n v="13395"/>
  </r>
  <r>
    <x v="6"/>
    <x v="3"/>
    <s v="Nina"/>
    <s v="McDonald"/>
    <x v="1"/>
    <x v="304"/>
    <x v="2"/>
    <n v="15000"/>
    <n v="2839.55"/>
    <n v="13395.5"/>
  </r>
  <r>
    <x v="3"/>
    <x v="9"/>
    <s v="Jonah"/>
    <s v="Seitz"/>
    <x v="3"/>
    <x v="305"/>
    <x v="2"/>
    <n v="15000"/>
    <n v="2846.4900000000002"/>
    <n v="13464.900000000001"/>
  </r>
  <r>
    <x v="11"/>
    <x v="11"/>
    <s v="Emily"/>
    <s v="Whelan"/>
    <x v="2"/>
    <x v="306"/>
    <x v="2"/>
    <n v="15000"/>
    <n v="2861.6000000000004"/>
    <n v="13616"/>
  </r>
  <r>
    <x v="10"/>
    <x v="4"/>
    <s v="Olivia"/>
    <s v="Cheung"/>
    <x v="2"/>
    <x v="307"/>
    <x v="2"/>
    <n v="15000"/>
    <n v="2862.8799999999997"/>
    <n v="13628.799999999996"/>
  </r>
  <r>
    <x v="9"/>
    <x v="15"/>
    <s v="David"/>
    <s v="Wilkinson"/>
    <x v="3"/>
    <x v="308"/>
    <x v="2"/>
    <n v="15000"/>
    <n v="2876.16"/>
    <n v="13761.599999999999"/>
  </r>
  <r>
    <x v="8"/>
    <x v="11"/>
    <s v="Emily"/>
    <s v="Whelan"/>
    <x v="2"/>
    <x v="309"/>
    <x v="1"/>
    <n v="15000"/>
    <n v="2884.5"/>
    <n v="13845"/>
  </r>
  <r>
    <x v="6"/>
    <x v="2"/>
    <s v="Reza"/>
    <s v="Jafari"/>
    <x v="0"/>
    <x v="310"/>
    <x v="1"/>
    <n v="15000"/>
    <n v="2915.84"/>
    <n v="14158.400000000001"/>
  </r>
  <r>
    <x v="6"/>
    <x v="1"/>
    <s v="Derek"/>
    <s v="Godwin"/>
    <x v="0"/>
    <x v="311"/>
    <x v="0"/>
    <n v="15000"/>
    <n v="3030.5"/>
    <n v="15305"/>
  </r>
  <r>
    <x v="7"/>
    <x v="4"/>
    <s v="Olivia"/>
    <s v="Cheung"/>
    <x v="2"/>
    <x v="312"/>
    <x v="1"/>
    <n v="15000"/>
    <n v="3036.7999999999997"/>
    <n v="15367.999999999996"/>
  </r>
  <r>
    <x v="11"/>
    <x v="7"/>
    <s v="Annabel"/>
    <s v="Mettick"/>
    <x v="2"/>
    <x v="313"/>
    <x v="2"/>
    <n v="15000"/>
    <n v="3037.74"/>
    <n v="15377.399999999998"/>
  </r>
  <r>
    <x v="4"/>
    <x v="5"/>
    <s v="Gordon"/>
    <s v="Beswick"/>
    <x v="0"/>
    <x v="314"/>
    <x v="0"/>
    <n v="15000"/>
    <n v="3077.6800000000003"/>
    <n v="15776.8"/>
  </r>
  <r>
    <x v="5"/>
    <x v="19"/>
    <s v="Sarah"/>
    <s v="Gibbs"/>
    <x v="3"/>
    <x v="315"/>
    <x v="0"/>
    <n v="15000"/>
    <n v="3105.34"/>
    <n v="16053.400000000001"/>
  </r>
  <r>
    <x v="2"/>
    <x v="17"/>
    <s v="Spencer"/>
    <s v="Cruz"/>
    <x v="1"/>
    <x v="316"/>
    <x v="2"/>
    <n v="15000"/>
    <n v="3112.72"/>
    <n v="16127.199999999997"/>
  </r>
  <r>
    <x v="7"/>
    <x v="16"/>
    <s v="Charlotte"/>
    <s v="Edwards"/>
    <x v="3"/>
    <x v="317"/>
    <x v="0"/>
    <n v="15000"/>
    <n v="3118.66"/>
    <n v="16186.599999999999"/>
  </r>
  <r>
    <x v="11"/>
    <x v="0"/>
    <s v="Ashley"/>
    <s v="Almanza"/>
    <x v="0"/>
    <x v="318"/>
    <x v="1"/>
    <n v="15000"/>
    <n v="3120"/>
    <n v="16200"/>
  </r>
  <r>
    <x v="1"/>
    <x v="10"/>
    <s v="Ally"/>
    <s v="Bryant"/>
    <x v="1"/>
    <x v="319"/>
    <x v="1"/>
    <n v="15000"/>
    <n v="3140.7000000000003"/>
    <n v="16407"/>
  </r>
  <r>
    <x v="8"/>
    <x v="5"/>
    <s v="Gordon"/>
    <s v="Beswick"/>
    <x v="0"/>
    <x v="320"/>
    <x v="0"/>
    <n v="15000"/>
    <n v="3197.08"/>
    <n v="16970.8"/>
  </r>
  <r>
    <x v="7"/>
    <x v="6"/>
    <s v="Chloe"/>
    <s v="Fusaro"/>
    <x v="3"/>
    <x v="321"/>
    <x v="1"/>
    <n v="15000"/>
    <n v="3199.92"/>
    <n v="16999.2"/>
  </r>
  <r>
    <x v="10"/>
    <x v="6"/>
    <s v="Chloe"/>
    <s v="Fusaro"/>
    <x v="3"/>
    <x v="322"/>
    <x v="1"/>
    <n v="15000"/>
    <n v="3228.2799999999997"/>
    <n v="17282.799999999996"/>
  </r>
  <r>
    <x v="10"/>
    <x v="19"/>
    <s v="Sarah"/>
    <s v="Gibbs"/>
    <x v="3"/>
    <x v="323"/>
    <x v="0"/>
    <n v="15000"/>
    <n v="3252.41"/>
    <n v="17524.099999999999"/>
  </r>
  <r>
    <x v="5"/>
    <x v="14"/>
    <s v="Cory"/>
    <s v="Goodwin"/>
    <x v="2"/>
    <x v="324"/>
    <x v="1"/>
    <n v="15000"/>
    <n v="3279.5700000000006"/>
    <n v="17795.700000000004"/>
  </r>
  <r>
    <x v="6"/>
    <x v="12"/>
    <s v="Jason"/>
    <s v="Jackaki"/>
    <x v="2"/>
    <x v="325"/>
    <x v="2"/>
    <n v="15000"/>
    <n v="3313.2600000000007"/>
    <n v="18132.600000000006"/>
  </r>
  <r>
    <x v="5"/>
    <x v="18"/>
    <s v="Bryan"/>
    <s v="Maldonado"/>
    <x v="0"/>
    <x v="326"/>
    <x v="1"/>
    <n v="15000"/>
    <n v="3369.4800000000005"/>
    <n v="18694.800000000003"/>
  </r>
  <r>
    <x v="7"/>
    <x v="1"/>
    <s v="Derek"/>
    <s v="Godwin"/>
    <x v="0"/>
    <x v="327"/>
    <x v="2"/>
    <n v="15000"/>
    <n v="3404.1300000000006"/>
    <n v="19041.300000000003"/>
  </r>
  <r>
    <x v="0"/>
    <x v="2"/>
    <s v="Reza"/>
    <s v="Jafari"/>
    <x v="0"/>
    <x v="328"/>
    <x v="1"/>
    <n v="15000"/>
    <n v="3416.2000000000003"/>
    <n v="19162"/>
  </r>
  <r>
    <x v="6"/>
    <x v="6"/>
    <s v="Chloe"/>
    <s v="Fusaro"/>
    <x v="3"/>
    <x v="329"/>
    <x v="1"/>
    <n v="15000"/>
    <n v="3435.3500000000004"/>
    <n v="19353.5"/>
  </r>
  <r>
    <x v="10"/>
    <x v="6"/>
    <s v="Chloe"/>
    <s v="Fusaro"/>
    <x v="3"/>
    <x v="330"/>
    <x v="0"/>
    <n v="15000"/>
    <n v="3515.3799999999997"/>
    <n v="20153.799999999996"/>
  </r>
  <r>
    <x v="11"/>
    <x v="11"/>
    <s v="Emily"/>
    <s v="Whelan"/>
    <x v="2"/>
    <x v="331"/>
    <x v="1"/>
    <n v="15000"/>
    <n v="3535.1000000000004"/>
    <n v="20351"/>
  </r>
  <r>
    <x v="7"/>
    <x v="11"/>
    <s v="Emily"/>
    <s v="Whelan"/>
    <x v="2"/>
    <x v="332"/>
    <x v="0"/>
    <n v="15000"/>
    <n v="3564"/>
    <n v="20640"/>
  </r>
  <r>
    <x v="1"/>
    <x v="13"/>
    <s v="Josh"/>
    <s v="Sutherland"/>
    <x v="1"/>
    <x v="333"/>
    <x v="2"/>
    <n v="15000"/>
    <n v="3564.75"/>
    <n v="20647.5"/>
  </r>
  <r>
    <x v="2"/>
    <x v="1"/>
    <s v="Derek"/>
    <s v="Godwin"/>
    <x v="0"/>
    <x v="334"/>
    <x v="0"/>
    <n v="15000"/>
    <n v="3564.9"/>
    <n v="20649"/>
  </r>
  <r>
    <x v="0"/>
    <x v="7"/>
    <s v="Annabel"/>
    <s v="Mettick"/>
    <x v="2"/>
    <x v="335"/>
    <x v="1"/>
    <n v="15000"/>
    <n v="3569.5"/>
    <n v="20695"/>
  </r>
  <r>
    <x v="1"/>
    <x v="4"/>
    <s v="Olivia"/>
    <s v="Cheung"/>
    <x v="2"/>
    <x v="336"/>
    <x v="1"/>
    <n v="15000"/>
    <n v="3571.5400000000004"/>
    <n v="20715.400000000001"/>
  </r>
  <r>
    <x v="4"/>
    <x v="7"/>
    <s v="Annabel"/>
    <s v="Mettick"/>
    <x v="2"/>
    <x v="336"/>
    <x v="2"/>
    <n v="15000"/>
    <n v="3571.5400000000004"/>
    <n v="20715.400000000001"/>
  </r>
  <r>
    <x v="10"/>
    <x v="6"/>
    <s v="Chloe"/>
    <s v="Fusaro"/>
    <x v="3"/>
    <x v="337"/>
    <x v="2"/>
    <n v="15000"/>
    <n v="3582"/>
    <n v="20820"/>
  </r>
  <r>
    <x v="5"/>
    <x v="13"/>
    <s v="Josh"/>
    <s v="Sutherland"/>
    <x v="1"/>
    <x v="338"/>
    <x v="2"/>
    <n v="15000"/>
    <n v="3608.81"/>
    <n v="21088.1"/>
  </r>
  <r>
    <x v="2"/>
    <x v="17"/>
    <s v="Spencer"/>
    <s v="Cruz"/>
    <x v="1"/>
    <x v="339"/>
    <x v="0"/>
    <n v="15000"/>
    <n v="3637.21"/>
    <n v="21372.1"/>
  </r>
  <r>
    <x v="3"/>
    <x v="13"/>
    <s v="Josh"/>
    <s v="Sutherland"/>
    <x v="1"/>
    <x v="340"/>
    <x v="1"/>
    <n v="15000"/>
    <n v="3653.02"/>
    <n v="21530.199999999997"/>
  </r>
  <r>
    <x v="10"/>
    <x v="5"/>
    <s v="Gordon"/>
    <s v="Beswick"/>
    <x v="0"/>
    <x v="341"/>
    <x v="1"/>
    <n v="15000"/>
    <n v="3666.6000000000004"/>
    <n v="21666"/>
  </r>
  <r>
    <x v="3"/>
    <x v="17"/>
    <s v="Spencer"/>
    <s v="Cruz"/>
    <x v="1"/>
    <x v="342"/>
    <x v="2"/>
    <n v="15000"/>
    <n v="3689.62"/>
    <n v="21896.199999999997"/>
  </r>
  <r>
    <x v="1"/>
    <x v="13"/>
    <s v="Josh"/>
    <s v="Sutherland"/>
    <x v="1"/>
    <x v="343"/>
    <x v="1"/>
    <n v="15000"/>
    <n v="3690.7200000000007"/>
    <n v="21907.200000000004"/>
  </r>
  <r>
    <x v="0"/>
    <x v="17"/>
    <s v="Spencer"/>
    <s v="Cruz"/>
    <x v="1"/>
    <x v="344"/>
    <x v="2"/>
    <n v="15000"/>
    <n v="3719.25"/>
    <n v="22192.5"/>
  </r>
  <r>
    <x v="9"/>
    <x v="2"/>
    <s v="Reza"/>
    <s v="Jafari"/>
    <x v="0"/>
    <x v="345"/>
    <x v="2"/>
    <n v="15000"/>
    <n v="3737.4399999999996"/>
    <n v="22374.399999999994"/>
  </r>
  <r>
    <x v="7"/>
    <x v="16"/>
    <s v="Charlotte"/>
    <s v="Edwards"/>
    <x v="3"/>
    <x v="346"/>
    <x v="1"/>
    <n v="15000"/>
    <n v="3752"/>
    <n v="22520"/>
  </r>
  <r>
    <x v="3"/>
    <x v="16"/>
    <s v="Charlotte"/>
    <s v="Edwards"/>
    <x v="3"/>
    <x v="347"/>
    <x v="0"/>
    <n v="15000"/>
    <n v="3754.4800000000005"/>
    <n v="22544.800000000003"/>
  </r>
  <r>
    <x v="9"/>
    <x v="7"/>
    <s v="Annabel"/>
    <s v="Mettick"/>
    <x v="2"/>
    <x v="348"/>
    <x v="2"/>
    <n v="15000"/>
    <n v="3756"/>
    <n v="22560"/>
  </r>
  <r>
    <x v="10"/>
    <x v="2"/>
    <s v="Reza"/>
    <s v="Jafari"/>
    <x v="0"/>
    <x v="349"/>
    <x v="0"/>
    <n v="15000"/>
    <n v="3822.77"/>
    <n v="23227.699999999997"/>
  </r>
  <r>
    <x v="9"/>
    <x v="12"/>
    <s v="Jason"/>
    <s v="Jackaki"/>
    <x v="2"/>
    <x v="350"/>
    <x v="0"/>
    <n v="15000"/>
    <n v="3857"/>
    <n v="23570"/>
  </r>
  <r>
    <x v="1"/>
    <x v="0"/>
    <s v="Ashley"/>
    <s v="Almanza"/>
    <x v="0"/>
    <x v="351"/>
    <x v="1"/>
    <n v="15000"/>
    <n v="3906.5899999999997"/>
    <n v="24065.899999999994"/>
  </r>
  <r>
    <x v="2"/>
    <x v="10"/>
    <s v="Ally"/>
    <s v="Bryant"/>
    <x v="1"/>
    <x v="352"/>
    <x v="1"/>
    <n v="15000"/>
    <n v="3918.6000000000004"/>
    <n v="24186"/>
  </r>
  <r>
    <x v="9"/>
    <x v="4"/>
    <s v="Olivia"/>
    <s v="Cheung"/>
    <x v="2"/>
    <x v="353"/>
    <x v="2"/>
    <n v="15000"/>
    <n v="3919.96"/>
    <n v="24199.599999999999"/>
  </r>
  <r>
    <x v="5"/>
    <x v="1"/>
    <s v="Derek"/>
    <s v="Godwin"/>
    <x v="0"/>
    <x v="354"/>
    <x v="2"/>
    <n v="15000"/>
    <n v="3923.6000000000004"/>
    <n v="24236"/>
  </r>
  <r>
    <x v="0"/>
    <x v="8"/>
    <s v="Tia"/>
    <s v="Cruise"/>
    <x v="1"/>
    <x v="355"/>
    <x v="2"/>
    <n v="15000"/>
    <n v="3965.3900000000003"/>
    <n v="24653.9"/>
  </r>
  <r>
    <x v="3"/>
    <x v="9"/>
    <s v="Jonah"/>
    <s v="Seitz"/>
    <x v="3"/>
    <x v="356"/>
    <x v="0"/>
    <n v="15000"/>
    <n v="4022.4800000000005"/>
    <n v="25224.800000000003"/>
  </r>
  <r>
    <x v="1"/>
    <x v="9"/>
    <s v="Jonah"/>
    <s v="Seitz"/>
    <x v="3"/>
    <x v="357"/>
    <x v="0"/>
    <n v="15000"/>
    <n v="4083.1000000000004"/>
    <n v="25831"/>
  </r>
  <r>
    <x v="7"/>
    <x v="16"/>
    <s v="Charlotte"/>
    <s v="Edwards"/>
    <x v="3"/>
    <x v="358"/>
    <x v="2"/>
    <n v="15000"/>
    <n v="4121.53"/>
    <n v="26215.299999999996"/>
  </r>
  <r>
    <x v="3"/>
    <x v="3"/>
    <s v="Nina"/>
    <s v="McDonald"/>
    <x v="1"/>
    <x v="359"/>
    <x v="0"/>
    <n v="15000"/>
    <n v="4142.07"/>
    <n v="26420.699999999997"/>
  </r>
  <r>
    <x v="6"/>
    <x v="10"/>
    <s v="Ally"/>
    <s v="Bryant"/>
    <x v="1"/>
    <x v="360"/>
    <x v="1"/>
    <n v="15000"/>
    <n v="4142.95"/>
    <n v="26429.5"/>
  </r>
  <r>
    <x v="8"/>
    <x v="0"/>
    <s v="Ashley"/>
    <s v="Almanza"/>
    <x v="0"/>
    <x v="361"/>
    <x v="0"/>
    <n v="15000"/>
    <n v="4152"/>
    <n v="26520"/>
  </r>
  <r>
    <x v="4"/>
    <x v="19"/>
    <s v="Sarah"/>
    <s v="Gibbs"/>
    <x v="3"/>
    <x v="362"/>
    <x v="2"/>
    <n v="15000"/>
    <n v="4182.6400000000003"/>
    <n v="26826.400000000001"/>
  </r>
  <r>
    <x v="9"/>
    <x v="9"/>
    <s v="Jonah"/>
    <s v="Seitz"/>
    <x v="3"/>
    <x v="363"/>
    <x v="0"/>
    <n v="15000"/>
    <n v="4193.28"/>
    <n v="26932.799999999996"/>
  </r>
  <r>
    <x v="3"/>
    <x v="12"/>
    <s v="Jason"/>
    <s v="Jackaki"/>
    <x v="2"/>
    <x v="364"/>
    <x v="0"/>
    <n v="15000"/>
    <n v="4198.96"/>
    <n v="26989.599999999999"/>
  </r>
  <r>
    <x v="11"/>
    <x v="17"/>
    <s v="Spencer"/>
    <s v="Cruz"/>
    <x v="1"/>
    <x v="365"/>
    <x v="1"/>
    <n v="15000"/>
    <n v="4224.91"/>
    <n v="27249.1"/>
  </r>
  <r>
    <x v="9"/>
    <x v="6"/>
    <s v="Chloe"/>
    <s v="Fusaro"/>
    <x v="3"/>
    <x v="366"/>
    <x v="1"/>
    <n v="15000"/>
    <n v="4242.7"/>
    <n v="27427"/>
  </r>
  <r>
    <x v="10"/>
    <x v="15"/>
    <s v="David"/>
    <s v="Wilkinson"/>
    <x v="3"/>
    <x v="367"/>
    <x v="2"/>
    <n v="15000"/>
    <n v="4269.04"/>
    <n v="27690.400000000001"/>
  </r>
  <r>
    <x v="5"/>
    <x v="2"/>
    <s v="Reza"/>
    <s v="Jafari"/>
    <x v="0"/>
    <x v="368"/>
    <x v="0"/>
    <n v="15000"/>
    <n v="4308.82"/>
    <n v="28088.199999999997"/>
  </r>
  <r>
    <x v="6"/>
    <x v="5"/>
    <s v="Gordon"/>
    <s v="Beswick"/>
    <x v="0"/>
    <x v="369"/>
    <x v="2"/>
    <n v="15000"/>
    <n v="4318.4399999999996"/>
    <n v="28184.399999999994"/>
  </r>
  <r>
    <x v="5"/>
    <x v="3"/>
    <s v="Nina"/>
    <s v="McDonald"/>
    <x v="1"/>
    <x v="370"/>
    <x v="1"/>
    <n v="15000"/>
    <n v="4338.8100000000004"/>
    <n v="28388.100000000006"/>
  </r>
  <r>
    <x v="3"/>
    <x v="15"/>
    <s v="David"/>
    <s v="Wilkinson"/>
    <x v="3"/>
    <x v="371"/>
    <x v="0"/>
    <n v="15000"/>
    <n v="4359.18"/>
    <n v="28591.800000000003"/>
  </r>
  <r>
    <x v="8"/>
    <x v="4"/>
    <s v="Olivia"/>
    <s v="Cheung"/>
    <x v="2"/>
    <x v="372"/>
    <x v="1"/>
    <n v="15000"/>
    <n v="4359.3599999999997"/>
    <n v="28593.599999999999"/>
  </r>
  <r>
    <x v="8"/>
    <x v="9"/>
    <s v="Jonah"/>
    <s v="Seitz"/>
    <x v="3"/>
    <x v="373"/>
    <x v="0"/>
    <n v="15000"/>
    <n v="4397.4000000000005"/>
    <n v="28974"/>
  </r>
  <r>
    <x v="1"/>
    <x v="5"/>
    <s v="Gordon"/>
    <s v="Beswick"/>
    <x v="0"/>
    <x v="374"/>
    <x v="2"/>
    <n v="15000"/>
    <n v="4442.2"/>
    <n v="29422"/>
  </r>
  <r>
    <x v="8"/>
    <x v="0"/>
    <s v="Ashley"/>
    <s v="Almanza"/>
    <x v="0"/>
    <x v="375"/>
    <x v="1"/>
    <n v="15000"/>
    <n v="4580.0999999999995"/>
    <n v="30800.999999999993"/>
  </r>
  <r>
    <x v="2"/>
    <x v="17"/>
    <s v="Spencer"/>
    <s v="Cruz"/>
    <x v="1"/>
    <x v="376"/>
    <x v="0"/>
    <n v="15000"/>
    <n v="4671.5999999999995"/>
    <n v="31715.999999999993"/>
  </r>
  <r>
    <x v="9"/>
    <x v="19"/>
    <s v="Sarah"/>
    <s v="Gibbs"/>
    <x v="3"/>
    <x v="377"/>
    <x v="1"/>
    <n v="15000"/>
    <n v="4751.04"/>
    <n v="32510.400000000001"/>
  </r>
  <r>
    <x v="4"/>
    <x v="19"/>
    <s v="Sarah"/>
    <s v="Gibbs"/>
    <x v="3"/>
    <x v="378"/>
    <x v="0"/>
    <n v="15000"/>
    <n v="4905.5999999999995"/>
    <n v="34055.999999999993"/>
  </r>
  <r>
    <x v="10"/>
    <x v="2"/>
    <s v="Reza"/>
    <s v="Jafari"/>
    <x v="0"/>
    <x v="379"/>
    <x v="2"/>
    <n v="15000"/>
    <n v="5153.12"/>
    <n v="36531.1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032A9-15A3-44CD-B739-106CBA77649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0">
    <pivotField axis="axisRow" showAll="0">
      <items count="13">
        <item x="2"/>
        <item x="6"/>
        <item x="1"/>
        <item x="10"/>
        <item x="11"/>
        <item x="0"/>
        <item x="4"/>
        <item x="5"/>
        <item x="7"/>
        <item x="3"/>
        <item x="9"/>
        <item x="8"/>
        <item t="default"/>
      </items>
    </pivotField>
    <pivotField showAll="0">
      <items count="21">
        <item x="10"/>
        <item x="7"/>
        <item x="0"/>
        <item x="18"/>
        <item x="16"/>
        <item x="6"/>
        <item x="14"/>
        <item x="15"/>
        <item x="1"/>
        <item x="11"/>
        <item x="5"/>
        <item x="12"/>
        <item x="9"/>
        <item x="13"/>
        <item x="3"/>
        <item x="4"/>
        <item x="2"/>
        <item x="19"/>
        <item x="17"/>
        <item x="8"/>
        <item t="default"/>
      </items>
    </pivotField>
    <pivotField showAll="0"/>
    <pivotField showAll="0"/>
    <pivotField showAll="0">
      <items count="5">
        <item x="0"/>
        <item x="3"/>
        <item x="2"/>
        <item x="1"/>
        <item t="default"/>
      </items>
    </pivotField>
    <pivotField dataField="1" numFmtId="44" showAl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axis="axisPage" showAll="0">
      <items count="4">
        <item x="1"/>
        <item x="0"/>
        <item x="2"/>
        <item t="default"/>
      </items>
    </pivotField>
    <pivotField numFmtId="44" showAll="0"/>
    <pivotField numFmtId="44" showAll="0"/>
    <pivotField numFmtId="165"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6" hier="-1"/>
  </pageFields>
  <dataFields count="2">
    <dataField name="Total Sales" fld="5" baseField="0" baseItem="0" numFmtId="44"/>
    <dataField name="% of Grand Total" fld="5" showDataAs="percentOfTotal" baseField="0" baseItem="0" numFmtId="10"/>
  </dataFields>
  <formats count="5">
    <format dxfId="5">
      <pivotArea dataOnly="0" labelOnly="1" fieldPosition="0">
        <references count="1">
          <reference field="0" count="0"/>
        </references>
      </pivotArea>
    </format>
    <format dxfId="4">
      <pivotArea collapsedLevelsAreSubtotals="1" fieldPosition="0">
        <references count="1">
          <reference field="0" count="0"/>
        </references>
      </pivotArea>
    </format>
    <format dxfId="3">
      <pivotArea grandRow="1" outline="0" collapsedLevelsAreSubtotals="1" fieldPosition="0"/>
    </format>
    <format dxfId="2">
      <pivotArea outline="0" collapsedLevelsAreSubtotals="1" fieldPosition="0">
        <references count="1">
          <reference field="4294967294" count="1" selected="0">
            <x v="0"/>
          </reference>
        </references>
      </pivotArea>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5013187-9A04-48D8-A61B-C4C2C1CA7400}" sourceName="Employee">
  <pivotTables>
    <pivotTable tabId="17" name="PivotTable4"/>
  </pivotTables>
  <data>
    <tabular pivotCacheId="1010081861">
      <items count="20">
        <i x="10" s="1"/>
        <i x="7" s="1"/>
        <i x="0" s="1"/>
        <i x="18" s="1"/>
        <i x="16" s="1"/>
        <i x="6" s="1"/>
        <i x="14" s="1"/>
        <i x="15" s="1"/>
        <i x="1" s="1"/>
        <i x="11" s="1"/>
        <i x="5" s="1"/>
        <i x="12" s="1"/>
        <i x="9" s="1"/>
        <i x="13" s="1"/>
        <i x="3" s="1"/>
        <i x="4" s="1"/>
        <i x="2" s="1"/>
        <i x="19"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870D91E6-2EC4-4176-BA4A-9FC821FFF0FC}" sourceName="Sales Area">
  <pivotTables>
    <pivotTable tabId="17" name="PivotTable4"/>
  </pivotTables>
  <data>
    <tabular pivotCacheId="101008186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2265BB11-26F0-427D-86F4-D1D5735BABEE}" cache="Slicer_Employee" caption="Employee" style="SlicerStyleDark1" rowHeight="241300"/>
  <slicer name="Sales Area" xr10:uid="{5AE0A490-C2B0-45F6-B124-A1B9F5ACABA2}" cache="Slicer_Sales_Area" caption="Sales Area"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98B24-F38F-4757-B897-495A46F63D55}" name="Sales_Data" displayName="Sales_Data" ref="A1:J391" totalsRowCount="1" headerRowDxfId="14" dataDxfId="13" headerRowCellStyle="Currency" dataCellStyle="Currency">
  <autoFilter ref="A1:J390" xr:uid="{F8998B24-F38F-4757-B897-495A46F63D55}"/>
  <sortState xmlns:xlrd2="http://schemas.microsoft.com/office/spreadsheetml/2017/richdata2" ref="A2:J390">
    <sortCondition ref="F1:F390"/>
  </sortState>
  <tableColumns count="10">
    <tableColumn id="1" xr3:uid="{5A7C03AA-464F-44B7-BBD5-FEE6D34DF384}" name="Month" totalsRowLabel="Total"/>
    <tableColumn id="2" xr3:uid="{E7655DFE-6B6E-402F-9924-302121DA5A32}" name="Employee"/>
    <tableColumn id="3" xr3:uid="{F98D9FF5-4E0C-412E-A87F-EC8F2F201DAF}" name="First Name"/>
    <tableColumn id="4" xr3:uid="{F21A4356-B778-4CCE-B68A-20313BF2E8E8}" name="Last Name"/>
    <tableColumn id="5" xr3:uid="{52C6D9A5-04C2-4FCD-A247-D1AB74908082}" name="Sales Area"/>
    <tableColumn id="6" xr3:uid="{09CE469B-88FC-4D7D-BC04-B88FA1830D2B}" name="Sales Amount" totalsRowFunction="sum" dataDxfId="12" totalsRowDxfId="11" dataCellStyle="Currency"/>
    <tableColumn id="7" xr3:uid="{9053E520-A2B3-4A52-A7B1-04017FE8D840}" name="Payment Type"/>
    <tableColumn id="8" xr3:uid="{DCA885EB-B797-4500-9D0B-F178F81796FA}" name="Target" totalsRowFunction="sum" dataDxfId="10" totalsRowDxfId="0" dataCellStyle="Currency"/>
    <tableColumn id="9" xr3:uid="{9A71B9A5-1FBA-4619-A901-E3CB83F09398}" name="Commission" totalsRowFunction="sum" dataDxfId="9" totalsRowDxfId="8" dataCellStyle="Currency"/>
    <tableColumn id="10" xr3:uid="{0D94DA5B-2D45-4AF4-82C2-D16F6B2CFC74}" name="Under/Over" totalsRowFunction="sum" dataDxfId="7" totalsRowDxfId="6" dataCellStyle="Currency">
      <calculatedColumnFormula>Sales_Data[[#This Row],[Sales Amount]]-Sales_Data[[#This Row],[Target]]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image" Target="../media/image1.png"/><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0DDD-EB50-4458-B74D-CC6BD0DE46BF}">
  <sheetPr>
    <tabColor rgb="FFC00000"/>
  </sheetPr>
  <dimension ref="C3:G16"/>
  <sheetViews>
    <sheetView workbookViewId="0">
      <selection activeCell="C11" sqref="C11"/>
    </sheetView>
  </sheetViews>
  <sheetFormatPr defaultRowHeight="14.5" x14ac:dyDescent="0.35"/>
  <cols>
    <col min="3" max="3" width="12.1796875" customWidth="1"/>
    <col min="4" max="4" width="11.08984375" customWidth="1"/>
  </cols>
  <sheetData>
    <row r="3" spans="3:7" ht="15" thickBot="1" x14ac:dyDescent="0.4"/>
    <row r="4" spans="3:7" ht="14.5" customHeight="1" thickTop="1" thickBot="1" x14ac:dyDescent="0.4">
      <c r="C4" s="40" t="s">
        <v>185</v>
      </c>
      <c r="D4" s="41"/>
      <c r="E4" s="41"/>
      <c r="F4" s="41"/>
      <c r="G4" s="41"/>
    </row>
    <row r="5" spans="3:7" ht="15.5" thickTop="1" thickBot="1" x14ac:dyDescent="0.4">
      <c r="C5" s="41"/>
      <c r="D5" s="41"/>
      <c r="E5" s="41"/>
      <c r="F5" s="41"/>
      <c r="G5" s="41"/>
    </row>
    <row r="6" spans="3:7" ht="15.5" thickTop="1" thickBot="1" x14ac:dyDescent="0.4">
      <c r="C6" s="41"/>
      <c r="D6" s="41"/>
      <c r="E6" s="41"/>
      <c r="F6" s="41"/>
      <c r="G6" s="41"/>
    </row>
    <row r="7" spans="3:7" ht="15" thickTop="1" x14ac:dyDescent="0.35"/>
    <row r="8" spans="3:7" ht="21" x14ac:dyDescent="0.5">
      <c r="C8" s="32" t="s">
        <v>186</v>
      </c>
    </row>
    <row r="9" spans="3:7" x14ac:dyDescent="0.35">
      <c r="D9" s="30" t="s">
        <v>187</v>
      </c>
    </row>
    <row r="10" spans="3:7" x14ac:dyDescent="0.35">
      <c r="D10" s="31" t="s">
        <v>191</v>
      </c>
      <c r="E10" s="30" t="s">
        <v>33</v>
      </c>
    </row>
    <row r="11" spans="3:7" x14ac:dyDescent="0.35">
      <c r="E11" s="30" t="s">
        <v>26</v>
      </c>
    </row>
    <row r="12" spans="3:7" x14ac:dyDescent="0.35">
      <c r="E12" s="30" t="s">
        <v>10</v>
      </c>
    </row>
    <row r="13" spans="3:7" x14ac:dyDescent="0.35">
      <c r="E13" s="30" t="s">
        <v>22</v>
      </c>
    </row>
    <row r="14" spans="3:7" x14ac:dyDescent="0.35">
      <c r="D14" s="30" t="s">
        <v>188</v>
      </c>
    </row>
    <row r="15" spans="3:7" x14ac:dyDescent="0.35">
      <c r="D15" s="30" t="s">
        <v>189</v>
      </c>
    </row>
    <row r="16" spans="3:7" x14ac:dyDescent="0.35">
      <c r="D16" s="30" t="s">
        <v>190</v>
      </c>
    </row>
  </sheetData>
  <mergeCells count="1">
    <mergeCell ref="C4:G6"/>
  </mergeCells>
  <phoneticPr fontId="6" type="noConversion"/>
  <hyperlinks>
    <hyperlink ref="D9" location="'All sales'!A1" display="All sales" xr:uid="{D6254CCD-B74B-4F56-A6B1-30BB0E44607F}"/>
    <hyperlink ref="E10" location="North!A1" display="North" xr:uid="{C5E3EB4C-7A19-4A5D-BC71-866966A0EB2C}"/>
    <hyperlink ref="E11" location="South!A1" display="South" xr:uid="{6ACC5C5C-64D7-46BD-9DAF-F4FB7AC21427}"/>
    <hyperlink ref="E12" location="East!A1" display="East" xr:uid="{6302AF7C-6D8F-4368-A772-1CFEE8F5161B}"/>
    <hyperlink ref="E13" location="West!A1" display="West" xr:uid="{B37232BF-1917-4545-8524-71541DA7A76A}"/>
    <hyperlink ref="D14" location="Chart!A1" display="Chart" xr:uid="{B9328AB8-90C6-4AE2-9558-DED0507A4E61}"/>
    <hyperlink ref="D15" location="'Sales Analysis'!A1" display="Sales Analysis" xr:uid="{F048CF9F-1E91-46DF-8D02-96B468E6F6FD}"/>
    <hyperlink ref="D16" location="'New-Staff'!A1" display="New Staff" xr:uid="{EE424118-73A7-46FC-BD07-A4FD0EC0E6DE}"/>
    <hyperlink ref="C4:G6" location="'Cover Sheet'!A1" display="2021 Sales Report" xr:uid="{F5DBD22B-347C-4DFF-AE1F-8D27022D4315}"/>
  </hyperlinks>
  <pageMargins left="0.7" right="0.7" top="0.75" bottom="0.75" header="0.3" footer="0.3"/>
  <legacy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7EBB-DAC2-424B-BEC2-67B9D888ADDD}">
  <sheetPr>
    <tabColor theme="5" tint="-0.249977111117893"/>
  </sheetPr>
  <dimension ref="A1:I21"/>
  <sheetViews>
    <sheetView topLeftCell="C1" workbookViewId="0">
      <selection activeCell="H1" sqref="H1"/>
    </sheetView>
  </sheetViews>
  <sheetFormatPr defaultRowHeight="14.5" x14ac:dyDescent="0.35"/>
  <cols>
    <col min="1" max="1" width="18.7265625" hidden="1" customWidth="1"/>
    <col min="2" max="2" width="13.26953125" hidden="1" customWidth="1"/>
    <col min="3" max="4" width="12.81640625" customWidth="1"/>
    <col min="5" max="5" width="13.7265625" customWidth="1"/>
    <col min="6" max="6" width="18.90625" hidden="1" customWidth="1"/>
  </cols>
  <sheetData>
    <row r="1" spans="1:9" x14ac:dyDescent="0.35">
      <c r="A1" s="37" t="s">
        <v>102</v>
      </c>
      <c r="B1" s="38" t="s">
        <v>103</v>
      </c>
      <c r="C1" s="38" t="s">
        <v>2</v>
      </c>
      <c r="D1" s="38" t="s">
        <v>3</v>
      </c>
      <c r="E1" s="38" t="s">
        <v>164</v>
      </c>
      <c r="F1" s="39" t="s">
        <v>193</v>
      </c>
      <c r="H1" s="30" t="s">
        <v>192</v>
      </c>
      <c r="I1" s="30"/>
    </row>
    <row r="2" spans="1:9" x14ac:dyDescent="0.35">
      <c r="A2" s="24" t="s">
        <v>104</v>
      </c>
      <c r="B2" s="27" t="s">
        <v>105</v>
      </c>
      <c r="C2" s="27" t="str">
        <f>PROPER(F2)</f>
        <v>Brittany</v>
      </c>
      <c r="D2" s="29" t="s">
        <v>165</v>
      </c>
      <c r="E2" s="29" t="str">
        <f>LEFT('New-Staff'!$B2,2)</f>
        <v>NE</v>
      </c>
      <c r="F2" s="33" t="s">
        <v>144</v>
      </c>
    </row>
    <row r="3" spans="1:9" x14ac:dyDescent="0.35">
      <c r="A3" s="23" t="s">
        <v>106</v>
      </c>
      <c r="B3" s="26" t="s">
        <v>107</v>
      </c>
      <c r="C3" s="27" t="str">
        <f t="shared" ref="C3:C21" si="0">PROPER(F3)</f>
        <v>Nicole</v>
      </c>
      <c r="D3" s="29" t="s">
        <v>166</v>
      </c>
      <c r="E3" s="29" t="str">
        <f>LEFT('New-Staff'!$B3,2)</f>
        <v>NE</v>
      </c>
      <c r="F3" s="33" t="s">
        <v>145</v>
      </c>
    </row>
    <row r="4" spans="1:9" x14ac:dyDescent="0.35">
      <c r="A4" s="24" t="s">
        <v>108</v>
      </c>
      <c r="B4" s="27" t="s">
        <v>109</v>
      </c>
      <c r="C4" s="27" t="str">
        <f t="shared" si="0"/>
        <v>Clay</v>
      </c>
      <c r="D4" s="29" t="s">
        <v>167</v>
      </c>
      <c r="E4" s="29" t="str">
        <f>LEFT('New-Staff'!$B4,2)</f>
        <v>NE</v>
      </c>
      <c r="F4" s="33" t="s">
        <v>146</v>
      </c>
    </row>
    <row r="5" spans="1:9" x14ac:dyDescent="0.35">
      <c r="A5" s="23" t="s">
        <v>110</v>
      </c>
      <c r="B5" s="26" t="s">
        <v>111</v>
      </c>
      <c r="C5" s="27" t="str">
        <f t="shared" si="0"/>
        <v>Ashley</v>
      </c>
      <c r="D5" s="29" t="s">
        <v>168</v>
      </c>
      <c r="E5" s="29" t="str">
        <f>LEFT('New-Staff'!$B5,2)</f>
        <v>NE</v>
      </c>
      <c r="F5" s="33" t="s">
        <v>147</v>
      </c>
    </row>
    <row r="6" spans="1:9" x14ac:dyDescent="0.35">
      <c r="A6" s="24" t="s">
        <v>112</v>
      </c>
      <c r="B6" s="27" t="s">
        <v>113</v>
      </c>
      <c r="C6" s="27" t="str">
        <f t="shared" si="0"/>
        <v>Jennifer</v>
      </c>
      <c r="D6" s="29" t="s">
        <v>169</v>
      </c>
      <c r="E6" s="29" t="str">
        <f>LEFT('New-Staff'!$B6,2)</f>
        <v>NE</v>
      </c>
      <c r="F6" s="33" t="s">
        <v>148</v>
      </c>
    </row>
    <row r="7" spans="1:9" x14ac:dyDescent="0.35">
      <c r="A7" s="23" t="s">
        <v>114</v>
      </c>
      <c r="B7" s="26" t="s">
        <v>115</v>
      </c>
      <c r="C7" s="27" t="str">
        <f t="shared" si="0"/>
        <v>Manny</v>
      </c>
      <c r="D7" s="29" t="s">
        <v>170</v>
      </c>
      <c r="E7" s="29" t="str">
        <f>LEFT('New-Staff'!$B7,2)</f>
        <v>NW</v>
      </c>
      <c r="F7" s="33" t="s">
        <v>149</v>
      </c>
    </row>
    <row r="8" spans="1:9" x14ac:dyDescent="0.35">
      <c r="A8" s="24" t="s">
        <v>116</v>
      </c>
      <c r="B8" s="27" t="s">
        <v>117</v>
      </c>
      <c r="C8" s="27" t="str">
        <f t="shared" si="0"/>
        <v>Luke</v>
      </c>
      <c r="D8" s="29" t="s">
        <v>171</v>
      </c>
      <c r="E8" s="29" t="str">
        <f>LEFT('New-Staff'!$B8,2)</f>
        <v>NW</v>
      </c>
      <c r="F8" s="33" t="s">
        <v>150</v>
      </c>
    </row>
    <row r="9" spans="1:9" x14ac:dyDescent="0.35">
      <c r="A9" s="23" t="s">
        <v>118</v>
      </c>
      <c r="B9" s="26" t="s">
        <v>119</v>
      </c>
      <c r="C9" s="27" t="str">
        <f t="shared" si="0"/>
        <v>Debbie</v>
      </c>
      <c r="D9" s="29" t="s">
        <v>172</v>
      </c>
      <c r="E9" s="29" t="str">
        <f>LEFT('New-Staff'!$B9,2)</f>
        <v>NW</v>
      </c>
      <c r="F9" s="33" t="s">
        <v>151</v>
      </c>
    </row>
    <row r="10" spans="1:9" x14ac:dyDescent="0.35">
      <c r="A10" s="24" t="s">
        <v>120</v>
      </c>
      <c r="B10" s="27" t="s">
        <v>121</v>
      </c>
      <c r="C10" s="27" t="str">
        <f t="shared" si="0"/>
        <v>Elizabeth</v>
      </c>
      <c r="D10" s="29" t="s">
        <v>173</v>
      </c>
      <c r="E10" s="29" t="str">
        <f>LEFT('New-Staff'!$B10,2)</f>
        <v>NW</v>
      </c>
      <c r="F10" s="33" t="s">
        <v>152</v>
      </c>
    </row>
    <row r="11" spans="1:9" x14ac:dyDescent="0.35">
      <c r="A11" s="23" t="s">
        <v>122</v>
      </c>
      <c r="B11" s="26" t="s">
        <v>123</v>
      </c>
      <c r="C11" s="27" t="str">
        <f t="shared" si="0"/>
        <v>Joel</v>
      </c>
      <c r="D11" s="29" t="s">
        <v>174</v>
      </c>
      <c r="E11" s="29" t="str">
        <f>LEFT('New-Staff'!$B11,2)</f>
        <v>NW</v>
      </c>
      <c r="F11" s="33" t="s">
        <v>153</v>
      </c>
    </row>
    <row r="12" spans="1:9" x14ac:dyDescent="0.35">
      <c r="A12" s="24" t="s">
        <v>124</v>
      </c>
      <c r="B12" s="27" t="s">
        <v>125</v>
      </c>
      <c r="C12" s="27" t="str">
        <f t="shared" si="0"/>
        <v>Ebony</v>
      </c>
      <c r="D12" s="29" t="s">
        <v>175</v>
      </c>
      <c r="E12" s="29" t="str">
        <f>LEFT('New-Staff'!$B12,2)</f>
        <v>SE</v>
      </c>
      <c r="F12" s="33" t="s">
        <v>154</v>
      </c>
    </row>
    <row r="13" spans="1:9" x14ac:dyDescent="0.35">
      <c r="A13" s="23" t="s">
        <v>126</v>
      </c>
      <c r="B13" s="26" t="s">
        <v>127</v>
      </c>
      <c r="C13" s="27" t="str">
        <f t="shared" si="0"/>
        <v>Riley</v>
      </c>
      <c r="D13" s="29" t="s">
        <v>176</v>
      </c>
      <c r="E13" s="29" t="str">
        <f>LEFT('New-Staff'!$B13,2)</f>
        <v>SE</v>
      </c>
      <c r="F13" s="33" t="s">
        <v>155</v>
      </c>
    </row>
    <row r="14" spans="1:9" x14ac:dyDescent="0.35">
      <c r="A14" s="24" t="s">
        <v>128</v>
      </c>
      <c r="B14" s="27" t="s">
        <v>129</v>
      </c>
      <c r="C14" s="27" t="str">
        <f t="shared" si="0"/>
        <v>Alex</v>
      </c>
      <c r="D14" s="29" t="s">
        <v>177</v>
      </c>
      <c r="E14" s="29" t="str">
        <f>LEFT('New-Staff'!$B14,2)</f>
        <v>SE</v>
      </c>
      <c r="F14" s="33" t="s">
        <v>156</v>
      </c>
    </row>
    <row r="15" spans="1:9" x14ac:dyDescent="0.35">
      <c r="A15" s="23" t="s">
        <v>130</v>
      </c>
      <c r="B15" s="26" t="s">
        <v>131</v>
      </c>
      <c r="C15" s="27" t="str">
        <f t="shared" si="0"/>
        <v>Pat</v>
      </c>
      <c r="D15" s="29" t="s">
        <v>178</v>
      </c>
      <c r="E15" s="29" t="str">
        <f>LEFT('New-Staff'!$B15,2)</f>
        <v>SE</v>
      </c>
      <c r="F15" s="33" t="s">
        <v>157</v>
      </c>
    </row>
    <row r="16" spans="1:9" x14ac:dyDescent="0.35">
      <c r="A16" s="24" t="s">
        <v>132</v>
      </c>
      <c r="B16" s="27" t="s">
        <v>133</v>
      </c>
      <c r="C16" s="27" t="str">
        <f t="shared" si="0"/>
        <v>Jessica</v>
      </c>
      <c r="D16" s="29" t="s">
        <v>179</v>
      </c>
      <c r="E16" s="29" t="str">
        <f>LEFT('New-Staff'!$B16,2)</f>
        <v>SE</v>
      </c>
      <c r="F16" s="33" t="s">
        <v>158</v>
      </c>
    </row>
    <row r="17" spans="1:6" x14ac:dyDescent="0.35">
      <c r="A17" s="23" t="s">
        <v>134</v>
      </c>
      <c r="B17" s="26" t="s">
        <v>135</v>
      </c>
      <c r="C17" s="27" t="str">
        <f t="shared" si="0"/>
        <v>Jamie</v>
      </c>
      <c r="D17" s="29" t="s">
        <v>180</v>
      </c>
      <c r="E17" s="29" t="str">
        <f>LEFT('New-Staff'!$B17,2)</f>
        <v>SW</v>
      </c>
      <c r="F17" s="33" t="s">
        <v>159</v>
      </c>
    </row>
    <row r="18" spans="1:6" x14ac:dyDescent="0.35">
      <c r="A18" s="24" t="s">
        <v>136</v>
      </c>
      <c r="B18" s="27" t="s">
        <v>137</v>
      </c>
      <c r="C18" s="27" t="str">
        <f t="shared" si="0"/>
        <v>Drew</v>
      </c>
      <c r="D18" s="29" t="s">
        <v>181</v>
      </c>
      <c r="E18" s="29" t="str">
        <f>LEFT('New-Staff'!$B18,2)</f>
        <v>SW</v>
      </c>
      <c r="F18" s="33" t="s">
        <v>160</v>
      </c>
    </row>
    <row r="19" spans="1:6" x14ac:dyDescent="0.35">
      <c r="A19" s="23" t="s">
        <v>138</v>
      </c>
      <c r="B19" s="26" t="s">
        <v>139</v>
      </c>
      <c r="C19" s="27" t="str">
        <f t="shared" si="0"/>
        <v>Angela</v>
      </c>
      <c r="D19" s="29" t="s">
        <v>182</v>
      </c>
      <c r="E19" s="29" t="str">
        <f>LEFT('New-Staff'!$B19,2)</f>
        <v>SW</v>
      </c>
      <c r="F19" s="33" t="s">
        <v>161</v>
      </c>
    </row>
    <row r="20" spans="1:6" x14ac:dyDescent="0.35">
      <c r="A20" s="24" t="s">
        <v>140</v>
      </c>
      <c r="B20" s="27" t="s">
        <v>141</v>
      </c>
      <c r="C20" s="27" t="str">
        <f t="shared" si="0"/>
        <v>Karen</v>
      </c>
      <c r="D20" s="29" t="s">
        <v>183</v>
      </c>
      <c r="E20" s="29" t="str">
        <f>LEFT('New-Staff'!$B20,2)</f>
        <v>SW</v>
      </c>
      <c r="F20" s="33" t="s">
        <v>162</v>
      </c>
    </row>
    <row r="21" spans="1:6" x14ac:dyDescent="0.35">
      <c r="A21" s="25" t="s">
        <v>142</v>
      </c>
      <c r="B21" s="28" t="s">
        <v>143</v>
      </c>
      <c r="C21" s="36" t="str">
        <f t="shared" si="0"/>
        <v>Sam</v>
      </c>
      <c r="D21" s="29" t="s">
        <v>184</v>
      </c>
      <c r="E21" s="34" t="str">
        <f>LEFT('New-Staff'!$B21,2)</f>
        <v>SW</v>
      </c>
      <c r="F21" s="35" t="s">
        <v>163</v>
      </c>
    </row>
  </sheetData>
  <phoneticPr fontId="6" type="noConversion"/>
  <hyperlinks>
    <hyperlink ref="H1:I1" location="'Cover Sheet'!A1" display="Back to cover page" xr:uid="{FCA026E2-253C-4D69-B17E-8DCE48CE89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FFC000"/>
  </sheetPr>
  <dimension ref="A1:M750"/>
  <sheetViews>
    <sheetView workbookViewId="0">
      <selection activeCell="M1" sqref="M1"/>
    </sheetView>
  </sheetViews>
  <sheetFormatPr defaultRowHeight="14.5" x14ac:dyDescent="0.35"/>
  <cols>
    <col min="1" max="1" width="11.54296875" customWidth="1"/>
    <col min="2" max="4" width="17" customWidth="1"/>
    <col min="5" max="5" width="8.7265625" customWidth="1"/>
    <col min="6" max="6" width="15.81640625" style="4" customWidth="1"/>
    <col min="7" max="7" width="12" customWidth="1"/>
    <col min="8" max="8" width="11.08984375" style="4" bestFit="1" customWidth="1"/>
    <col min="9" max="9" width="12.54296875" style="4" customWidth="1"/>
    <col min="10" max="10" width="10.453125" customWidth="1"/>
  </cols>
  <sheetData>
    <row r="1" spans="1:13" x14ac:dyDescent="0.35">
      <c r="A1" s="5" t="s">
        <v>0</v>
      </c>
      <c r="B1" s="5" t="s">
        <v>1</v>
      </c>
      <c r="C1" s="5" t="s">
        <v>2</v>
      </c>
      <c r="D1" s="5" t="s">
        <v>3</v>
      </c>
      <c r="E1" s="5" t="s">
        <v>4</v>
      </c>
      <c r="F1" s="6" t="s">
        <v>5</v>
      </c>
      <c r="G1" s="5" t="s">
        <v>6</v>
      </c>
      <c r="H1" s="6" t="s">
        <v>86</v>
      </c>
      <c r="I1" s="6" t="s">
        <v>87</v>
      </c>
      <c r="J1" s="3">
        <v>0.1</v>
      </c>
      <c r="L1" s="30" t="s">
        <v>192</v>
      </c>
      <c r="M1" s="30"/>
    </row>
    <row r="2" spans="1:13" x14ac:dyDescent="0.35">
      <c r="A2" s="2">
        <v>44197</v>
      </c>
      <c r="B2" t="s">
        <v>16</v>
      </c>
      <c r="C2" t="s">
        <v>17</v>
      </c>
      <c r="D2" t="s">
        <v>18</v>
      </c>
      <c r="E2" t="s">
        <v>10</v>
      </c>
      <c r="F2" s="4">
        <v>2954.7</v>
      </c>
      <c r="G2" t="s">
        <v>15</v>
      </c>
      <c r="H2" s="4">
        <v>15000</v>
      </c>
      <c r="I2" s="4">
        <f t="shared" ref="I2:I65" si="0">IF(F2&gt;=H2, F2*$J$1, 0)</f>
        <v>0</v>
      </c>
    </row>
    <row r="3" spans="1:13" x14ac:dyDescent="0.35">
      <c r="A3" s="2">
        <v>44197</v>
      </c>
      <c r="B3" t="s">
        <v>68</v>
      </c>
      <c r="C3" t="s">
        <v>69</v>
      </c>
      <c r="D3" t="s">
        <v>70</v>
      </c>
      <c r="E3" t="s">
        <v>10</v>
      </c>
      <c r="F3" s="4">
        <v>6796.7999999999993</v>
      </c>
      <c r="G3" t="s">
        <v>11</v>
      </c>
      <c r="H3" s="4">
        <v>15000</v>
      </c>
      <c r="I3" s="4">
        <f t="shared" si="0"/>
        <v>0</v>
      </c>
    </row>
    <row r="4" spans="1:13" x14ac:dyDescent="0.35">
      <c r="A4" s="2">
        <v>44197</v>
      </c>
      <c r="B4" t="s">
        <v>68</v>
      </c>
      <c r="C4" t="s">
        <v>69</v>
      </c>
      <c r="D4" t="s">
        <v>70</v>
      </c>
      <c r="E4" t="s">
        <v>10</v>
      </c>
      <c r="F4" s="4">
        <v>8188</v>
      </c>
      <c r="G4" t="s">
        <v>43</v>
      </c>
      <c r="H4" s="4">
        <v>15000</v>
      </c>
      <c r="I4" s="4">
        <f t="shared" si="0"/>
        <v>0</v>
      </c>
    </row>
    <row r="5" spans="1:13" x14ac:dyDescent="0.35">
      <c r="A5" s="2">
        <v>44197</v>
      </c>
      <c r="B5" t="s">
        <v>16</v>
      </c>
      <c r="C5" t="s">
        <v>17</v>
      </c>
      <c r="D5" t="s">
        <v>18</v>
      </c>
      <c r="E5" t="s">
        <v>10</v>
      </c>
      <c r="F5" s="4">
        <v>9058.4</v>
      </c>
      <c r="G5" t="s">
        <v>11</v>
      </c>
      <c r="H5" s="4">
        <v>15000</v>
      </c>
      <c r="I5" s="4">
        <f t="shared" si="0"/>
        <v>0</v>
      </c>
    </row>
    <row r="6" spans="1:13" x14ac:dyDescent="0.35">
      <c r="A6" s="2">
        <v>44197</v>
      </c>
      <c r="B6" t="s">
        <v>68</v>
      </c>
      <c r="C6" t="s">
        <v>69</v>
      </c>
      <c r="D6" t="s">
        <v>70</v>
      </c>
      <c r="E6" t="s">
        <v>10</v>
      </c>
      <c r="F6" s="4">
        <v>12096</v>
      </c>
      <c r="G6" t="s">
        <v>43</v>
      </c>
      <c r="H6" s="4">
        <v>15000</v>
      </c>
      <c r="I6" s="4">
        <f t="shared" si="0"/>
        <v>0</v>
      </c>
    </row>
    <row r="7" spans="1:13" x14ac:dyDescent="0.35">
      <c r="A7" s="2">
        <v>44197</v>
      </c>
      <c r="B7" t="s">
        <v>7</v>
      </c>
      <c r="C7" t="s">
        <v>8</v>
      </c>
      <c r="D7" t="s">
        <v>9</v>
      </c>
      <c r="E7" t="s">
        <v>10</v>
      </c>
      <c r="F7" s="4">
        <v>15029</v>
      </c>
      <c r="G7" t="s">
        <v>15</v>
      </c>
      <c r="H7" s="4">
        <v>15000</v>
      </c>
      <c r="I7" s="4">
        <f t="shared" si="0"/>
        <v>1502.9</v>
      </c>
    </row>
    <row r="8" spans="1:13" x14ac:dyDescent="0.35">
      <c r="A8" s="2">
        <v>44197</v>
      </c>
      <c r="B8" t="s">
        <v>7</v>
      </c>
      <c r="C8" t="s">
        <v>8</v>
      </c>
      <c r="D8" t="s">
        <v>9</v>
      </c>
      <c r="E8" t="s">
        <v>10</v>
      </c>
      <c r="F8" s="4">
        <v>15264</v>
      </c>
      <c r="G8" t="s">
        <v>15</v>
      </c>
      <c r="H8" s="4">
        <v>15000</v>
      </c>
      <c r="I8" s="4">
        <f t="shared" si="0"/>
        <v>1526.4</v>
      </c>
    </row>
    <row r="9" spans="1:13" x14ac:dyDescent="0.35">
      <c r="A9" s="2">
        <v>44197</v>
      </c>
      <c r="B9" t="s">
        <v>7</v>
      </c>
      <c r="C9" t="s">
        <v>8</v>
      </c>
      <c r="D9" t="s">
        <v>9</v>
      </c>
      <c r="E9" t="s">
        <v>10</v>
      </c>
      <c r="F9" s="4">
        <v>17353.599999999999</v>
      </c>
      <c r="G9" t="s">
        <v>11</v>
      </c>
      <c r="H9" s="4">
        <v>15000</v>
      </c>
      <c r="I9" s="4">
        <f t="shared" si="0"/>
        <v>1735.36</v>
      </c>
    </row>
    <row r="10" spans="1:13" x14ac:dyDescent="0.35">
      <c r="A10" s="2">
        <v>44197</v>
      </c>
      <c r="B10" t="s">
        <v>12</v>
      </c>
      <c r="C10" t="s">
        <v>13</v>
      </c>
      <c r="D10" t="s">
        <v>14</v>
      </c>
      <c r="E10" t="s">
        <v>10</v>
      </c>
      <c r="F10" s="4">
        <v>20140</v>
      </c>
      <c r="G10" t="s">
        <v>43</v>
      </c>
      <c r="H10" s="4">
        <v>15000</v>
      </c>
      <c r="I10" s="4">
        <f t="shared" si="0"/>
        <v>2014</v>
      </c>
    </row>
    <row r="11" spans="1:13" x14ac:dyDescent="0.35">
      <c r="A11" s="2">
        <v>44197</v>
      </c>
      <c r="B11" t="s">
        <v>12</v>
      </c>
      <c r="C11" t="s">
        <v>13</v>
      </c>
      <c r="D11" t="s">
        <v>14</v>
      </c>
      <c r="E11" t="s">
        <v>10</v>
      </c>
      <c r="F11" s="4">
        <v>35649</v>
      </c>
      <c r="G11" t="s">
        <v>11</v>
      </c>
      <c r="H11" s="4">
        <v>15000</v>
      </c>
      <c r="I11" s="4">
        <f t="shared" si="0"/>
        <v>3564.9</v>
      </c>
    </row>
    <row r="12" spans="1:13" x14ac:dyDescent="0.35">
      <c r="A12" s="2">
        <v>44228</v>
      </c>
      <c r="B12" t="s">
        <v>27</v>
      </c>
      <c r="C12" t="s">
        <v>28</v>
      </c>
      <c r="D12" t="s">
        <v>29</v>
      </c>
      <c r="E12" t="s">
        <v>10</v>
      </c>
      <c r="F12" s="4">
        <v>7717.5</v>
      </c>
      <c r="G12" t="s">
        <v>43</v>
      </c>
      <c r="H12" s="4">
        <v>15000</v>
      </c>
      <c r="I12" s="4">
        <f t="shared" si="0"/>
        <v>0</v>
      </c>
    </row>
    <row r="13" spans="1:13" x14ac:dyDescent="0.35">
      <c r="A13" s="2">
        <v>44228</v>
      </c>
      <c r="B13" t="s">
        <v>27</v>
      </c>
      <c r="C13" t="s">
        <v>28</v>
      </c>
      <c r="D13" t="s">
        <v>29</v>
      </c>
      <c r="E13" t="s">
        <v>10</v>
      </c>
      <c r="F13" s="4">
        <v>11617.6</v>
      </c>
      <c r="G13" t="s">
        <v>15</v>
      </c>
      <c r="H13" s="4">
        <v>15000</v>
      </c>
      <c r="I13" s="4">
        <f t="shared" si="0"/>
        <v>0</v>
      </c>
    </row>
    <row r="14" spans="1:13" x14ac:dyDescent="0.35">
      <c r="A14" s="2">
        <v>44228</v>
      </c>
      <c r="B14" t="s">
        <v>12</v>
      </c>
      <c r="C14" t="s">
        <v>13</v>
      </c>
      <c r="D14" t="s">
        <v>14</v>
      </c>
      <c r="E14" t="s">
        <v>10</v>
      </c>
      <c r="F14" s="4">
        <v>19431</v>
      </c>
      <c r="G14" t="s">
        <v>15</v>
      </c>
      <c r="H14" s="4">
        <v>15000</v>
      </c>
      <c r="I14" s="4">
        <f t="shared" si="0"/>
        <v>1943.1000000000001</v>
      </c>
    </row>
    <row r="15" spans="1:13" x14ac:dyDescent="0.35">
      <c r="A15" s="2">
        <v>44228</v>
      </c>
      <c r="B15" t="s">
        <v>7</v>
      </c>
      <c r="C15" t="s">
        <v>8</v>
      </c>
      <c r="D15" t="s">
        <v>9</v>
      </c>
      <c r="E15" t="s">
        <v>10</v>
      </c>
      <c r="F15" s="4">
        <v>21169.599999999999</v>
      </c>
      <c r="G15" t="s">
        <v>15</v>
      </c>
      <c r="H15" s="4">
        <v>15000</v>
      </c>
      <c r="I15" s="4">
        <f t="shared" si="0"/>
        <v>2116.96</v>
      </c>
    </row>
    <row r="16" spans="1:13" x14ac:dyDescent="0.35">
      <c r="A16" s="2">
        <v>44228</v>
      </c>
      <c r="B16" t="s">
        <v>16</v>
      </c>
      <c r="C16" t="s">
        <v>17</v>
      </c>
      <c r="D16" t="s">
        <v>18</v>
      </c>
      <c r="E16" t="s">
        <v>10</v>
      </c>
      <c r="F16" s="4">
        <v>29158.400000000001</v>
      </c>
      <c r="G16" t="s">
        <v>15</v>
      </c>
      <c r="H16" s="4">
        <v>15000</v>
      </c>
      <c r="I16" s="4">
        <f t="shared" si="0"/>
        <v>2915.84</v>
      </c>
    </row>
    <row r="17" spans="1:9" x14ac:dyDescent="0.35">
      <c r="A17" s="2">
        <v>44228</v>
      </c>
      <c r="B17" t="s">
        <v>12</v>
      </c>
      <c r="C17" t="s">
        <v>13</v>
      </c>
      <c r="D17" t="s">
        <v>14</v>
      </c>
      <c r="E17" t="s">
        <v>10</v>
      </c>
      <c r="F17" s="4">
        <v>30305</v>
      </c>
      <c r="G17" t="s">
        <v>11</v>
      </c>
      <c r="H17" s="4">
        <v>15000</v>
      </c>
      <c r="I17" s="4">
        <f t="shared" si="0"/>
        <v>3030.5</v>
      </c>
    </row>
    <row r="18" spans="1:9" x14ac:dyDescent="0.35">
      <c r="A18" s="2">
        <v>44228</v>
      </c>
      <c r="B18" t="s">
        <v>27</v>
      </c>
      <c r="C18" t="s">
        <v>28</v>
      </c>
      <c r="D18" t="s">
        <v>29</v>
      </c>
      <c r="E18" t="s">
        <v>10</v>
      </c>
      <c r="F18" s="4">
        <v>43184.399999999994</v>
      </c>
      <c r="G18" t="s">
        <v>43</v>
      </c>
      <c r="H18" s="4">
        <v>15000</v>
      </c>
      <c r="I18" s="4">
        <f t="shared" si="0"/>
        <v>4318.4399999999996</v>
      </c>
    </row>
    <row r="19" spans="1:9" x14ac:dyDescent="0.35">
      <c r="A19" s="2">
        <v>44256</v>
      </c>
      <c r="B19" t="s">
        <v>12</v>
      </c>
      <c r="C19" t="s">
        <v>13</v>
      </c>
      <c r="D19" t="s">
        <v>14</v>
      </c>
      <c r="E19" t="s">
        <v>10</v>
      </c>
      <c r="F19" s="4">
        <v>2311.5</v>
      </c>
      <c r="G19" t="s">
        <v>15</v>
      </c>
      <c r="H19" s="4">
        <v>15000</v>
      </c>
      <c r="I19" s="4">
        <f t="shared" si="0"/>
        <v>0</v>
      </c>
    </row>
    <row r="20" spans="1:9" x14ac:dyDescent="0.35">
      <c r="A20" s="2">
        <v>44256</v>
      </c>
      <c r="B20" t="s">
        <v>27</v>
      </c>
      <c r="C20" t="s">
        <v>28</v>
      </c>
      <c r="D20" t="s">
        <v>29</v>
      </c>
      <c r="E20" t="s">
        <v>10</v>
      </c>
      <c r="F20" s="4">
        <v>3013.5</v>
      </c>
      <c r="G20" t="s">
        <v>15</v>
      </c>
      <c r="H20" s="4">
        <v>15000</v>
      </c>
      <c r="I20" s="4">
        <f t="shared" si="0"/>
        <v>0</v>
      </c>
    </row>
    <row r="21" spans="1:9" x14ac:dyDescent="0.35">
      <c r="A21" s="2">
        <v>44256</v>
      </c>
      <c r="B21" t="s">
        <v>27</v>
      </c>
      <c r="C21" t="s">
        <v>28</v>
      </c>
      <c r="D21" t="s">
        <v>29</v>
      </c>
      <c r="E21" t="s">
        <v>10</v>
      </c>
      <c r="F21" s="4">
        <v>5287.5</v>
      </c>
      <c r="G21" t="s">
        <v>15</v>
      </c>
      <c r="H21" s="4">
        <v>15000</v>
      </c>
      <c r="I21" s="4">
        <f t="shared" si="0"/>
        <v>0</v>
      </c>
    </row>
    <row r="22" spans="1:9" x14ac:dyDescent="0.35">
      <c r="A22" s="2">
        <v>44256</v>
      </c>
      <c r="B22" t="s">
        <v>16</v>
      </c>
      <c r="C22" t="s">
        <v>17</v>
      </c>
      <c r="D22" t="s">
        <v>18</v>
      </c>
      <c r="E22" t="s">
        <v>10</v>
      </c>
      <c r="F22" s="4">
        <v>13797</v>
      </c>
      <c r="G22" t="s">
        <v>11</v>
      </c>
      <c r="H22" s="4">
        <v>15000</v>
      </c>
      <c r="I22" s="4">
        <f t="shared" si="0"/>
        <v>0</v>
      </c>
    </row>
    <row r="23" spans="1:9" x14ac:dyDescent="0.35">
      <c r="A23" s="2">
        <v>44256</v>
      </c>
      <c r="B23" t="s">
        <v>68</v>
      </c>
      <c r="C23" t="s">
        <v>69</v>
      </c>
      <c r="D23" t="s">
        <v>70</v>
      </c>
      <c r="E23" t="s">
        <v>10</v>
      </c>
      <c r="F23" s="4">
        <v>14063</v>
      </c>
      <c r="G23" t="s">
        <v>15</v>
      </c>
      <c r="H23" s="4">
        <v>15000</v>
      </c>
      <c r="I23" s="4">
        <f t="shared" si="0"/>
        <v>0</v>
      </c>
    </row>
    <row r="24" spans="1:9" x14ac:dyDescent="0.35">
      <c r="A24" s="2">
        <v>44256</v>
      </c>
      <c r="B24" t="s">
        <v>16</v>
      </c>
      <c r="C24" t="s">
        <v>17</v>
      </c>
      <c r="D24" t="s">
        <v>18</v>
      </c>
      <c r="E24" t="s">
        <v>10</v>
      </c>
      <c r="F24" s="4">
        <v>14608.300000000001</v>
      </c>
      <c r="G24" t="s">
        <v>11</v>
      </c>
      <c r="H24" s="4">
        <v>15000</v>
      </c>
      <c r="I24" s="4">
        <f t="shared" si="0"/>
        <v>0</v>
      </c>
    </row>
    <row r="25" spans="1:9" x14ac:dyDescent="0.35">
      <c r="A25" s="2">
        <v>44256</v>
      </c>
      <c r="B25" t="s">
        <v>27</v>
      </c>
      <c r="C25" t="s">
        <v>28</v>
      </c>
      <c r="D25" t="s">
        <v>29</v>
      </c>
      <c r="E25" t="s">
        <v>10</v>
      </c>
      <c r="F25" s="4">
        <v>16063.199999999999</v>
      </c>
      <c r="G25" t="s">
        <v>15</v>
      </c>
      <c r="H25" s="4">
        <v>15000</v>
      </c>
      <c r="I25" s="4">
        <f t="shared" si="0"/>
        <v>1606.32</v>
      </c>
    </row>
    <row r="26" spans="1:9" x14ac:dyDescent="0.35">
      <c r="A26" s="2">
        <v>44256</v>
      </c>
      <c r="B26" t="s">
        <v>12</v>
      </c>
      <c r="C26" t="s">
        <v>13</v>
      </c>
      <c r="D26" t="s">
        <v>14</v>
      </c>
      <c r="E26" t="s">
        <v>10</v>
      </c>
      <c r="F26" s="4">
        <v>16836</v>
      </c>
      <c r="G26" t="s">
        <v>11</v>
      </c>
      <c r="H26" s="4">
        <v>15000</v>
      </c>
      <c r="I26" s="4">
        <f t="shared" si="0"/>
        <v>1683.6000000000001</v>
      </c>
    </row>
    <row r="27" spans="1:9" x14ac:dyDescent="0.35">
      <c r="A27" s="2">
        <v>44256</v>
      </c>
      <c r="B27" t="s">
        <v>27</v>
      </c>
      <c r="C27" t="s">
        <v>28</v>
      </c>
      <c r="D27" t="s">
        <v>29</v>
      </c>
      <c r="E27" t="s">
        <v>10</v>
      </c>
      <c r="F27" s="4">
        <v>19594</v>
      </c>
      <c r="G27" t="s">
        <v>43</v>
      </c>
      <c r="H27" s="4">
        <v>15000</v>
      </c>
      <c r="I27" s="4">
        <f t="shared" si="0"/>
        <v>1959.4</v>
      </c>
    </row>
    <row r="28" spans="1:9" x14ac:dyDescent="0.35">
      <c r="A28" s="2">
        <v>44256</v>
      </c>
      <c r="B28" t="s">
        <v>12</v>
      </c>
      <c r="C28" t="s">
        <v>13</v>
      </c>
      <c r="D28" t="s">
        <v>14</v>
      </c>
      <c r="E28" t="s">
        <v>10</v>
      </c>
      <c r="F28" s="4">
        <v>21654.400000000001</v>
      </c>
      <c r="G28" t="s">
        <v>15</v>
      </c>
      <c r="H28" s="4">
        <v>15000</v>
      </c>
      <c r="I28" s="4">
        <f t="shared" si="0"/>
        <v>2165.44</v>
      </c>
    </row>
    <row r="29" spans="1:9" x14ac:dyDescent="0.35">
      <c r="A29" s="2">
        <v>44256</v>
      </c>
      <c r="B29" t="s">
        <v>68</v>
      </c>
      <c r="C29" t="s">
        <v>69</v>
      </c>
      <c r="D29" t="s">
        <v>70</v>
      </c>
      <c r="E29" t="s">
        <v>10</v>
      </c>
      <c r="F29" s="4">
        <v>27930</v>
      </c>
      <c r="G29" t="s">
        <v>11</v>
      </c>
      <c r="H29" s="4">
        <v>15000</v>
      </c>
      <c r="I29" s="4">
        <f t="shared" si="0"/>
        <v>2793</v>
      </c>
    </row>
    <row r="30" spans="1:9" x14ac:dyDescent="0.35">
      <c r="A30" s="2">
        <v>44256</v>
      </c>
      <c r="B30" t="s">
        <v>7</v>
      </c>
      <c r="C30" t="s">
        <v>8</v>
      </c>
      <c r="D30" t="s">
        <v>9</v>
      </c>
      <c r="E30" t="s">
        <v>10</v>
      </c>
      <c r="F30" s="4">
        <v>39065.899999999994</v>
      </c>
      <c r="G30" t="s">
        <v>15</v>
      </c>
      <c r="H30" s="4">
        <v>15000</v>
      </c>
      <c r="I30" s="4">
        <f t="shared" si="0"/>
        <v>3906.5899999999997</v>
      </c>
    </row>
    <row r="31" spans="1:9" x14ac:dyDescent="0.35">
      <c r="A31" s="2">
        <v>44256</v>
      </c>
      <c r="B31" t="s">
        <v>27</v>
      </c>
      <c r="C31" t="s">
        <v>28</v>
      </c>
      <c r="D31" t="s">
        <v>29</v>
      </c>
      <c r="E31" t="s">
        <v>10</v>
      </c>
      <c r="F31" s="4">
        <v>44422</v>
      </c>
      <c r="G31" t="s">
        <v>43</v>
      </c>
      <c r="H31" s="4">
        <v>15000</v>
      </c>
      <c r="I31" s="4">
        <f t="shared" si="0"/>
        <v>4442.2</v>
      </c>
    </row>
    <row r="32" spans="1:9" x14ac:dyDescent="0.35">
      <c r="A32" s="2">
        <v>44287</v>
      </c>
      <c r="B32" t="s">
        <v>68</v>
      </c>
      <c r="C32" t="s">
        <v>69</v>
      </c>
      <c r="D32" t="s">
        <v>70</v>
      </c>
      <c r="E32" t="s">
        <v>10</v>
      </c>
      <c r="F32" s="4">
        <v>7029.9</v>
      </c>
      <c r="G32" t="s">
        <v>43</v>
      </c>
      <c r="H32" s="4">
        <v>15000</v>
      </c>
      <c r="I32" s="4">
        <f t="shared" si="0"/>
        <v>0</v>
      </c>
    </row>
    <row r="33" spans="1:9" x14ac:dyDescent="0.35">
      <c r="A33" s="2">
        <v>44287</v>
      </c>
      <c r="B33" t="s">
        <v>68</v>
      </c>
      <c r="C33" t="s">
        <v>69</v>
      </c>
      <c r="D33" t="s">
        <v>70</v>
      </c>
      <c r="E33" t="s">
        <v>10</v>
      </c>
      <c r="F33" s="4">
        <v>11914.400000000001</v>
      </c>
      <c r="G33" t="s">
        <v>15</v>
      </c>
      <c r="H33" s="4">
        <v>15000</v>
      </c>
      <c r="I33" s="4">
        <f t="shared" si="0"/>
        <v>0</v>
      </c>
    </row>
    <row r="34" spans="1:9" x14ac:dyDescent="0.35">
      <c r="A34" s="2">
        <v>44287</v>
      </c>
      <c r="B34" t="s">
        <v>7</v>
      </c>
      <c r="C34" t="s">
        <v>8</v>
      </c>
      <c r="D34" t="s">
        <v>9</v>
      </c>
      <c r="E34" t="s">
        <v>10</v>
      </c>
      <c r="F34" s="4">
        <v>15919.7</v>
      </c>
      <c r="G34" t="s">
        <v>11</v>
      </c>
      <c r="H34" s="4">
        <v>15000</v>
      </c>
      <c r="I34" s="4">
        <f t="shared" si="0"/>
        <v>1591.9700000000003</v>
      </c>
    </row>
    <row r="35" spans="1:9" x14ac:dyDescent="0.35">
      <c r="A35" s="2">
        <v>44287</v>
      </c>
      <c r="B35" t="s">
        <v>16</v>
      </c>
      <c r="C35" t="s">
        <v>17</v>
      </c>
      <c r="D35" t="s">
        <v>18</v>
      </c>
      <c r="E35" t="s">
        <v>10</v>
      </c>
      <c r="F35" s="4">
        <v>17776</v>
      </c>
      <c r="G35" t="s">
        <v>43</v>
      </c>
      <c r="H35" s="4">
        <v>15000</v>
      </c>
      <c r="I35" s="4">
        <f t="shared" si="0"/>
        <v>1777.6000000000001</v>
      </c>
    </row>
    <row r="36" spans="1:9" x14ac:dyDescent="0.35">
      <c r="A36" s="2">
        <v>44287</v>
      </c>
      <c r="B36" t="s">
        <v>27</v>
      </c>
      <c r="C36" t="s">
        <v>28</v>
      </c>
      <c r="D36" t="s">
        <v>29</v>
      </c>
      <c r="E36" t="s">
        <v>10</v>
      </c>
      <c r="F36" s="4">
        <v>36666</v>
      </c>
      <c r="G36" t="s">
        <v>15</v>
      </c>
      <c r="H36" s="4">
        <v>15000</v>
      </c>
      <c r="I36" s="4">
        <f t="shared" si="0"/>
        <v>3666.6000000000004</v>
      </c>
    </row>
    <row r="37" spans="1:9" x14ac:dyDescent="0.35">
      <c r="A37" s="2">
        <v>44287</v>
      </c>
      <c r="B37" t="s">
        <v>16</v>
      </c>
      <c r="C37" t="s">
        <v>17</v>
      </c>
      <c r="D37" t="s">
        <v>18</v>
      </c>
      <c r="E37" t="s">
        <v>10</v>
      </c>
      <c r="F37" s="4">
        <v>38227.699999999997</v>
      </c>
      <c r="G37" t="s">
        <v>11</v>
      </c>
      <c r="H37" s="4">
        <v>15000</v>
      </c>
      <c r="I37" s="4">
        <f t="shared" si="0"/>
        <v>3822.77</v>
      </c>
    </row>
    <row r="38" spans="1:9" x14ac:dyDescent="0.35">
      <c r="A38" s="2">
        <v>44287</v>
      </c>
      <c r="B38" t="s">
        <v>16</v>
      </c>
      <c r="C38" t="s">
        <v>17</v>
      </c>
      <c r="D38" t="s">
        <v>18</v>
      </c>
      <c r="E38" t="s">
        <v>10</v>
      </c>
      <c r="F38" s="4">
        <v>51531.199999999997</v>
      </c>
      <c r="G38" t="s">
        <v>43</v>
      </c>
      <c r="H38" s="4">
        <v>15000</v>
      </c>
      <c r="I38" s="4">
        <f t="shared" si="0"/>
        <v>5153.12</v>
      </c>
    </row>
    <row r="39" spans="1:9" x14ac:dyDescent="0.35">
      <c r="A39" s="2">
        <v>44317</v>
      </c>
      <c r="B39" t="s">
        <v>12</v>
      </c>
      <c r="C39" t="s">
        <v>13</v>
      </c>
      <c r="D39" t="s">
        <v>14</v>
      </c>
      <c r="E39" t="s">
        <v>10</v>
      </c>
      <c r="F39" s="4">
        <v>8686.6</v>
      </c>
      <c r="G39" t="s">
        <v>15</v>
      </c>
      <c r="H39" s="4">
        <v>15000</v>
      </c>
      <c r="I39" s="4">
        <f t="shared" si="0"/>
        <v>0</v>
      </c>
    </row>
    <row r="40" spans="1:9" x14ac:dyDescent="0.35">
      <c r="A40" s="2">
        <v>44317</v>
      </c>
      <c r="B40" t="s">
        <v>16</v>
      </c>
      <c r="C40" t="s">
        <v>17</v>
      </c>
      <c r="D40" t="s">
        <v>18</v>
      </c>
      <c r="E40" t="s">
        <v>10</v>
      </c>
      <c r="F40" s="4">
        <v>12422.2</v>
      </c>
      <c r="G40" t="s">
        <v>43</v>
      </c>
      <c r="H40" s="4">
        <v>15000</v>
      </c>
      <c r="I40" s="4">
        <f t="shared" si="0"/>
        <v>0</v>
      </c>
    </row>
    <row r="41" spans="1:9" x14ac:dyDescent="0.35">
      <c r="A41" s="2">
        <v>44317</v>
      </c>
      <c r="B41" t="s">
        <v>27</v>
      </c>
      <c r="C41" t="s">
        <v>28</v>
      </c>
      <c r="D41" t="s">
        <v>29</v>
      </c>
      <c r="E41" t="s">
        <v>10</v>
      </c>
      <c r="F41" s="4">
        <v>15120</v>
      </c>
      <c r="G41" t="s">
        <v>15</v>
      </c>
      <c r="H41" s="4">
        <v>15000</v>
      </c>
      <c r="I41" s="4">
        <f t="shared" si="0"/>
        <v>1512</v>
      </c>
    </row>
    <row r="42" spans="1:9" x14ac:dyDescent="0.35">
      <c r="A42" s="2">
        <v>44317</v>
      </c>
      <c r="B42" t="s">
        <v>12</v>
      </c>
      <c r="C42" t="s">
        <v>13</v>
      </c>
      <c r="D42" t="s">
        <v>14</v>
      </c>
      <c r="E42" t="s">
        <v>10</v>
      </c>
      <c r="F42" s="4">
        <v>16604.400000000001</v>
      </c>
      <c r="G42" t="s">
        <v>43</v>
      </c>
      <c r="H42" s="4">
        <v>15000</v>
      </c>
      <c r="I42" s="4">
        <f t="shared" si="0"/>
        <v>1660.4400000000003</v>
      </c>
    </row>
    <row r="43" spans="1:9" x14ac:dyDescent="0.35">
      <c r="A43" s="2">
        <v>44317</v>
      </c>
      <c r="B43" t="s">
        <v>16</v>
      </c>
      <c r="C43" t="s">
        <v>17</v>
      </c>
      <c r="D43" t="s">
        <v>18</v>
      </c>
      <c r="E43" t="s">
        <v>10</v>
      </c>
      <c r="F43" s="4">
        <v>19584</v>
      </c>
      <c r="G43" t="s">
        <v>15</v>
      </c>
      <c r="H43" s="4">
        <v>15000</v>
      </c>
      <c r="I43" s="4">
        <f t="shared" si="0"/>
        <v>1958.4</v>
      </c>
    </row>
    <row r="44" spans="1:9" x14ac:dyDescent="0.35">
      <c r="A44" s="2">
        <v>44317</v>
      </c>
      <c r="B44" t="s">
        <v>7</v>
      </c>
      <c r="C44" t="s">
        <v>8</v>
      </c>
      <c r="D44" t="s">
        <v>9</v>
      </c>
      <c r="E44" t="s">
        <v>10</v>
      </c>
      <c r="F44" s="4">
        <v>26546.6</v>
      </c>
      <c r="G44" t="s">
        <v>15</v>
      </c>
      <c r="H44" s="4">
        <v>15000</v>
      </c>
      <c r="I44" s="4">
        <f t="shared" si="0"/>
        <v>2654.66</v>
      </c>
    </row>
    <row r="45" spans="1:9" x14ac:dyDescent="0.35">
      <c r="A45" s="2">
        <v>44317</v>
      </c>
      <c r="B45" t="s">
        <v>7</v>
      </c>
      <c r="C45" t="s">
        <v>8</v>
      </c>
      <c r="D45" t="s">
        <v>9</v>
      </c>
      <c r="E45" t="s">
        <v>10</v>
      </c>
      <c r="F45" s="4">
        <v>31200</v>
      </c>
      <c r="G45" t="s">
        <v>15</v>
      </c>
      <c r="H45" s="4">
        <v>15000</v>
      </c>
      <c r="I45" s="4">
        <f t="shared" si="0"/>
        <v>3120</v>
      </c>
    </row>
    <row r="46" spans="1:9" x14ac:dyDescent="0.35">
      <c r="A46" s="2">
        <v>44348</v>
      </c>
      <c r="B46" t="s">
        <v>7</v>
      </c>
      <c r="C46" t="s">
        <v>8</v>
      </c>
      <c r="D46" t="s">
        <v>9</v>
      </c>
      <c r="E46" t="s">
        <v>10</v>
      </c>
      <c r="F46" s="4">
        <v>2070.2999999999997</v>
      </c>
      <c r="G46" t="s">
        <v>11</v>
      </c>
      <c r="H46" s="4">
        <v>15000</v>
      </c>
      <c r="I46" s="4">
        <f t="shared" si="0"/>
        <v>0</v>
      </c>
    </row>
    <row r="47" spans="1:9" x14ac:dyDescent="0.35">
      <c r="A47" s="2">
        <v>44348</v>
      </c>
      <c r="B47" t="s">
        <v>16</v>
      </c>
      <c r="C47" t="s">
        <v>17</v>
      </c>
      <c r="D47" t="s">
        <v>18</v>
      </c>
      <c r="E47" t="s">
        <v>10</v>
      </c>
      <c r="F47" s="4">
        <v>9499</v>
      </c>
      <c r="G47" t="s">
        <v>15</v>
      </c>
      <c r="H47" s="4">
        <v>15000</v>
      </c>
      <c r="I47" s="4">
        <f t="shared" si="0"/>
        <v>0</v>
      </c>
    </row>
    <row r="48" spans="1:9" x14ac:dyDescent="0.35">
      <c r="A48" s="2">
        <v>44348</v>
      </c>
      <c r="B48" t="s">
        <v>16</v>
      </c>
      <c r="C48" t="s">
        <v>17</v>
      </c>
      <c r="D48" t="s">
        <v>18</v>
      </c>
      <c r="E48" t="s">
        <v>10</v>
      </c>
      <c r="F48" s="4">
        <v>17904.7</v>
      </c>
      <c r="G48" t="s">
        <v>43</v>
      </c>
      <c r="H48" s="4">
        <v>15000</v>
      </c>
      <c r="I48" s="4">
        <f t="shared" si="0"/>
        <v>1790.4700000000003</v>
      </c>
    </row>
    <row r="49" spans="1:9" x14ac:dyDescent="0.35">
      <c r="A49" s="2">
        <v>44348</v>
      </c>
      <c r="B49" t="s">
        <v>16</v>
      </c>
      <c r="C49" t="s">
        <v>17</v>
      </c>
      <c r="D49" t="s">
        <v>18</v>
      </c>
      <c r="E49" t="s">
        <v>10</v>
      </c>
      <c r="F49" s="4">
        <v>18878.399999999998</v>
      </c>
      <c r="G49" t="s">
        <v>15</v>
      </c>
      <c r="H49" s="4">
        <v>15000</v>
      </c>
      <c r="I49" s="4">
        <f t="shared" si="0"/>
        <v>1887.84</v>
      </c>
    </row>
    <row r="50" spans="1:9" x14ac:dyDescent="0.35">
      <c r="A50" s="2">
        <v>44348</v>
      </c>
      <c r="B50" t="s">
        <v>16</v>
      </c>
      <c r="C50" t="s">
        <v>17</v>
      </c>
      <c r="D50" t="s">
        <v>18</v>
      </c>
      <c r="E50" t="s">
        <v>10</v>
      </c>
      <c r="F50" s="4">
        <v>23445</v>
      </c>
      <c r="G50" t="s">
        <v>15</v>
      </c>
      <c r="H50" s="4">
        <v>15000</v>
      </c>
      <c r="I50" s="4">
        <f t="shared" si="0"/>
        <v>2344.5</v>
      </c>
    </row>
    <row r="51" spans="1:9" x14ac:dyDescent="0.35">
      <c r="A51" s="2">
        <v>44348</v>
      </c>
      <c r="B51" t="s">
        <v>16</v>
      </c>
      <c r="C51" t="s">
        <v>17</v>
      </c>
      <c r="D51" t="s">
        <v>18</v>
      </c>
      <c r="E51" t="s">
        <v>10</v>
      </c>
      <c r="F51" s="4">
        <v>34162</v>
      </c>
      <c r="G51" t="s">
        <v>15</v>
      </c>
      <c r="H51" s="4">
        <v>15000</v>
      </c>
      <c r="I51" s="4">
        <f t="shared" si="0"/>
        <v>3416.2000000000003</v>
      </c>
    </row>
    <row r="52" spans="1:9" x14ac:dyDescent="0.35">
      <c r="A52" s="2">
        <v>44378</v>
      </c>
      <c r="B52" t="s">
        <v>16</v>
      </c>
      <c r="C52" t="s">
        <v>17</v>
      </c>
      <c r="D52" t="s">
        <v>18</v>
      </c>
      <c r="E52" t="s">
        <v>10</v>
      </c>
      <c r="F52" s="4">
        <v>3055.2</v>
      </c>
      <c r="G52" t="s">
        <v>11</v>
      </c>
      <c r="H52" s="4">
        <v>15000</v>
      </c>
      <c r="I52" s="4">
        <f t="shared" si="0"/>
        <v>0</v>
      </c>
    </row>
    <row r="53" spans="1:9" x14ac:dyDescent="0.35">
      <c r="A53" s="2">
        <v>44378</v>
      </c>
      <c r="B53" t="s">
        <v>7</v>
      </c>
      <c r="C53" t="s">
        <v>8</v>
      </c>
      <c r="D53" t="s">
        <v>9</v>
      </c>
      <c r="E53" t="s">
        <v>10</v>
      </c>
      <c r="F53" s="4">
        <v>4843.4000000000005</v>
      </c>
      <c r="G53" t="s">
        <v>43</v>
      </c>
      <c r="H53" s="4">
        <v>15000</v>
      </c>
      <c r="I53" s="4">
        <f t="shared" si="0"/>
        <v>0</v>
      </c>
    </row>
    <row r="54" spans="1:9" x14ac:dyDescent="0.35">
      <c r="A54" s="2">
        <v>44378</v>
      </c>
      <c r="B54" t="s">
        <v>12</v>
      </c>
      <c r="C54" t="s">
        <v>13</v>
      </c>
      <c r="D54" t="s">
        <v>14</v>
      </c>
      <c r="E54" t="s">
        <v>10</v>
      </c>
      <c r="F54" s="4">
        <v>5215.2</v>
      </c>
      <c r="G54" t="s">
        <v>43</v>
      </c>
      <c r="H54" s="4">
        <v>15000</v>
      </c>
      <c r="I54" s="4">
        <f t="shared" si="0"/>
        <v>0</v>
      </c>
    </row>
    <row r="55" spans="1:9" x14ac:dyDescent="0.35">
      <c r="A55" s="2">
        <v>44378</v>
      </c>
      <c r="B55" t="s">
        <v>16</v>
      </c>
      <c r="C55" t="s">
        <v>17</v>
      </c>
      <c r="D55" t="s">
        <v>18</v>
      </c>
      <c r="E55" t="s">
        <v>10</v>
      </c>
      <c r="F55" s="4">
        <v>7199.7000000000007</v>
      </c>
      <c r="G55" t="s">
        <v>43</v>
      </c>
      <c r="H55" s="4">
        <v>15000</v>
      </c>
      <c r="I55" s="4">
        <f t="shared" si="0"/>
        <v>0</v>
      </c>
    </row>
    <row r="56" spans="1:9" x14ac:dyDescent="0.35">
      <c r="A56" s="2">
        <v>44378</v>
      </c>
      <c r="B56" t="s">
        <v>68</v>
      </c>
      <c r="C56" t="s">
        <v>69</v>
      </c>
      <c r="D56" t="s">
        <v>70</v>
      </c>
      <c r="E56" t="s">
        <v>10</v>
      </c>
      <c r="F56" s="4">
        <v>14670</v>
      </c>
      <c r="G56" t="s">
        <v>11</v>
      </c>
      <c r="H56" s="4">
        <v>15000</v>
      </c>
      <c r="I56" s="4">
        <f t="shared" si="0"/>
        <v>0</v>
      </c>
    </row>
    <row r="57" spans="1:9" x14ac:dyDescent="0.35">
      <c r="A57" s="2">
        <v>44378</v>
      </c>
      <c r="B57" t="s">
        <v>7</v>
      </c>
      <c r="C57" t="s">
        <v>8</v>
      </c>
      <c r="D57" t="s">
        <v>9</v>
      </c>
      <c r="E57" t="s">
        <v>10</v>
      </c>
      <c r="F57" s="4">
        <v>16614.400000000001</v>
      </c>
      <c r="G57" t="s">
        <v>11</v>
      </c>
      <c r="H57" s="4">
        <v>15000</v>
      </c>
      <c r="I57" s="4">
        <f t="shared" si="0"/>
        <v>1661.4400000000003</v>
      </c>
    </row>
    <row r="58" spans="1:9" x14ac:dyDescent="0.35">
      <c r="A58" s="2">
        <v>44378</v>
      </c>
      <c r="B58" t="s">
        <v>68</v>
      </c>
      <c r="C58" t="s">
        <v>69</v>
      </c>
      <c r="D58" t="s">
        <v>70</v>
      </c>
      <c r="E58" t="s">
        <v>10</v>
      </c>
      <c r="F58" s="4">
        <v>20076.7</v>
      </c>
      <c r="G58" t="s">
        <v>43</v>
      </c>
      <c r="H58" s="4">
        <v>15000</v>
      </c>
      <c r="I58" s="4">
        <f t="shared" si="0"/>
        <v>2007.67</v>
      </c>
    </row>
    <row r="59" spans="1:9" x14ac:dyDescent="0.35">
      <c r="A59" s="2">
        <v>44378</v>
      </c>
      <c r="B59" t="s">
        <v>16</v>
      </c>
      <c r="C59" t="s">
        <v>17</v>
      </c>
      <c r="D59" t="s">
        <v>18</v>
      </c>
      <c r="E59" t="s">
        <v>10</v>
      </c>
      <c r="F59" s="4">
        <v>21482.999999999996</v>
      </c>
      <c r="G59" t="s">
        <v>43</v>
      </c>
      <c r="H59" s="4">
        <v>15000</v>
      </c>
      <c r="I59" s="4">
        <f t="shared" si="0"/>
        <v>2148.2999999999997</v>
      </c>
    </row>
    <row r="60" spans="1:9" x14ac:dyDescent="0.35">
      <c r="A60" s="2">
        <v>44378</v>
      </c>
      <c r="B60" t="s">
        <v>27</v>
      </c>
      <c r="C60" t="s">
        <v>28</v>
      </c>
      <c r="D60" t="s">
        <v>29</v>
      </c>
      <c r="E60" t="s">
        <v>10</v>
      </c>
      <c r="F60" s="4">
        <v>30776.799999999999</v>
      </c>
      <c r="G60" t="s">
        <v>11</v>
      </c>
      <c r="H60" s="4">
        <v>15000</v>
      </c>
      <c r="I60" s="4">
        <f t="shared" si="0"/>
        <v>3077.6800000000003</v>
      </c>
    </row>
    <row r="61" spans="1:9" x14ac:dyDescent="0.35">
      <c r="A61" s="2">
        <v>44409</v>
      </c>
      <c r="B61" t="s">
        <v>68</v>
      </c>
      <c r="C61" t="s">
        <v>69</v>
      </c>
      <c r="D61" t="s">
        <v>70</v>
      </c>
      <c r="E61" t="s">
        <v>10</v>
      </c>
      <c r="F61" s="4">
        <v>8625</v>
      </c>
      <c r="G61" t="s">
        <v>15</v>
      </c>
      <c r="H61" s="4">
        <v>15000</v>
      </c>
      <c r="I61" s="4">
        <f t="shared" si="0"/>
        <v>0</v>
      </c>
    </row>
    <row r="62" spans="1:9" x14ac:dyDescent="0.35">
      <c r="A62" s="2">
        <v>44409</v>
      </c>
      <c r="B62" t="s">
        <v>16</v>
      </c>
      <c r="C62" t="s">
        <v>17</v>
      </c>
      <c r="D62" t="s">
        <v>18</v>
      </c>
      <c r="E62" t="s">
        <v>10</v>
      </c>
      <c r="F62" s="4">
        <v>9794</v>
      </c>
      <c r="G62" t="s">
        <v>15</v>
      </c>
      <c r="H62" s="4">
        <v>15000</v>
      </c>
      <c r="I62" s="4">
        <f t="shared" si="0"/>
        <v>0</v>
      </c>
    </row>
    <row r="63" spans="1:9" x14ac:dyDescent="0.35">
      <c r="A63" s="2">
        <v>44409</v>
      </c>
      <c r="B63" t="s">
        <v>68</v>
      </c>
      <c r="C63" t="s">
        <v>69</v>
      </c>
      <c r="D63" t="s">
        <v>70</v>
      </c>
      <c r="E63" t="s">
        <v>10</v>
      </c>
      <c r="F63" s="4">
        <v>16321.6</v>
      </c>
      <c r="G63" t="s">
        <v>11</v>
      </c>
      <c r="H63" s="4">
        <v>15000</v>
      </c>
      <c r="I63" s="4">
        <f t="shared" si="0"/>
        <v>1632.16</v>
      </c>
    </row>
    <row r="64" spans="1:9" x14ac:dyDescent="0.35">
      <c r="A64" s="2">
        <v>44409</v>
      </c>
      <c r="B64" t="s">
        <v>16</v>
      </c>
      <c r="C64" t="s">
        <v>17</v>
      </c>
      <c r="D64" t="s">
        <v>18</v>
      </c>
      <c r="E64" t="s">
        <v>10</v>
      </c>
      <c r="F64" s="4">
        <v>19678.8</v>
      </c>
      <c r="G64" t="s">
        <v>15</v>
      </c>
      <c r="H64" s="4">
        <v>15000</v>
      </c>
      <c r="I64" s="4">
        <f t="shared" si="0"/>
        <v>1967.88</v>
      </c>
    </row>
    <row r="65" spans="1:9" x14ac:dyDescent="0.35">
      <c r="A65" s="2">
        <v>44409</v>
      </c>
      <c r="B65" t="s">
        <v>68</v>
      </c>
      <c r="C65" t="s">
        <v>69</v>
      </c>
      <c r="D65" t="s">
        <v>70</v>
      </c>
      <c r="E65" t="s">
        <v>10</v>
      </c>
      <c r="F65" s="4">
        <v>33694.800000000003</v>
      </c>
      <c r="G65" t="s">
        <v>15</v>
      </c>
      <c r="H65" s="4">
        <v>15000</v>
      </c>
      <c r="I65" s="4">
        <f t="shared" si="0"/>
        <v>3369.4800000000005</v>
      </c>
    </row>
    <row r="66" spans="1:9" x14ac:dyDescent="0.35">
      <c r="A66" s="2">
        <v>44409</v>
      </c>
      <c r="B66" t="s">
        <v>12</v>
      </c>
      <c r="C66" t="s">
        <v>13</v>
      </c>
      <c r="D66" t="s">
        <v>14</v>
      </c>
      <c r="E66" t="s">
        <v>10</v>
      </c>
      <c r="F66" s="4">
        <v>39236</v>
      </c>
      <c r="G66" t="s">
        <v>43</v>
      </c>
      <c r="H66" s="4">
        <v>15000</v>
      </c>
      <c r="I66" s="4">
        <f t="shared" ref="I66:I129" si="1">IF(F66&gt;=H66, F66*$J$1, 0)</f>
        <v>3923.6000000000004</v>
      </c>
    </row>
    <row r="67" spans="1:9" x14ac:dyDescent="0.35">
      <c r="A67" s="2">
        <v>44409</v>
      </c>
      <c r="B67" t="s">
        <v>16</v>
      </c>
      <c r="C67" t="s">
        <v>17</v>
      </c>
      <c r="D67" t="s">
        <v>18</v>
      </c>
      <c r="E67" t="s">
        <v>10</v>
      </c>
      <c r="F67" s="4">
        <v>43088.2</v>
      </c>
      <c r="G67" t="s">
        <v>11</v>
      </c>
      <c r="H67" s="4">
        <v>15000</v>
      </c>
      <c r="I67" s="4">
        <f t="shared" si="1"/>
        <v>4308.82</v>
      </c>
    </row>
    <row r="68" spans="1:9" x14ac:dyDescent="0.35">
      <c r="A68" s="2">
        <v>44440</v>
      </c>
      <c r="B68" t="s">
        <v>7</v>
      </c>
      <c r="C68" t="s">
        <v>8</v>
      </c>
      <c r="D68" t="s">
        <v>9</v>
      </c>
      <c r="E68" t="s">
        <v>10</v>
      </c>
      <c r="F68" s="4">
        <v>5572.3</v>
      </c>
      <c r="G68" t="s">
        <v>11</v>
      </c>
      <c r="H68" s="4">
        <v>15000</v>
      </c>
      <c r="I68" s="4">
        <f t="shared" si="1"/>
        <v>0</v>
      </c>
    </row>
    <row r="69" spans="1:9" x14ac:dyDescent="0.35">
      <c r="A69" s="2">
        <v>44440</v>
      </c>
      <c r="B69" t="s">
        <v>16</v>
      </c>
      <c r="C69" t="s">
        <v>17</v>
      </c>
      <c r="D69" t="s">
        <v>18</v>
      </c>
      <c r="E69" t="s">
        <v>10</v>
      </c>
      <c r="F69" s="4">
        <v>7496.9999999999991</v>
      </c>
      <c r="G69" t="s">
        <v>15</v>
      </c>
      <c r="H69" s="4">
        <v>15000</v>
      </c>
      <c r="I69" s="4">
        <f t="shared" si="1"/>
        <v>0</v>
      </c>
    </row>
    <row r="70" spans="1:9" x14ac:dyDescent="0.35">
      <c r="A70" s="2">
        <v>44440</v>
      </c>
      <c r="B70" t="s">
        <v>12</v>
      </c>
      <c r="C70" t="s">
        <v>13</v>
      </c>
      <c r="D70" t="s">
        <v>14</v>
      </c>
      <c r="E70" t="s">
        <v>10</v>
      </c>
      <c r="F70" s="4">
        <v>9651.1999999999989</v>
      </c>
      <c r="G70" t="s">
        <v>11</v>
      </c>
      <c r="H70" s="4">
        <v>15000</v>
      </c>
      <c r="I70" s="4">
        <f t="shared" si="1"/>
        <v>0</v>
      </c>
    </row>
    <row r="71" spans="1:9" x14ac:dyDescent="0.35">
      <c r="A71" s="2">
        <v>44440</v>
      </c>
      <c r="B71" t="s">
        <v>7</v>
      </c>
      <c r="C71" t="s">
        <v>8</v>
      </c>
      <c r="D71" t="s">
        <v>9</v>
      </c>
      <c r="E71" t="s">
        <v>10</v>
      </c>
      <c r="F71" s="4">
        <v>10492.199999999997</v>
      </c>
      <c r="G71" t="s">
        <v>43</v>
      </c>
      <c r="H71" s="4">
        <v>15000</v>
      </c>
      <c r="I71" s="4">
        <f t="shared" si="1"/>
        <v>0</v>
      </c>
    </row>
    <row r="72" spans="1:9" x14ac:dyDescent="0.35">
      <c r="A72" s="2">
        <v>44440</v>
      </c>
      <c r="B72" t="s">
        <v>7</v>
      </c>
      <c r="C72" t="s">
        <v>8</v>
      </c>
      <c r="D72" t="s">
        <v>9</v>
      </c>
      <c r="E72" t="s">
        <v>10</v>
      </c>
      <c r="F72" s="4">
        <v>18396.7</v>
      </c>
      <c r="G72" t="s">
        <v>11</v>
      </c>
      <c r="H72" s="4">
        <v>15000</v>
      </c>
      <c r="I72" s="4">
        <f t="shared" si="1"/>
        <v>1839.67</v>
      </c>
    </row>
    <row r="73" spans="1:9" x14ac:dyDescent="0.35">
      <c r="A73" s="2">
        <v>44440</v>
      </c>
      <c r="B73" t="s">
        <v>12</v>
      </c>
      <c r="C73" t="s">
        <v>13</v>
      </c>
      <c r="D73" t="s">
        <v>14</v>
      </c>
      <c r="E73" t="s">
        <v>10</v>
      </c>
      <c r="F73" s="4">
        <v>23849.599999999999</v>
      </c>
      <c r="G73" t="s">
        <v>11</v>
      </c>
      <c r="H73" s="4">
        <v>15000</v>
      </c>
      <c r="I73" s="4">
        <f t="shared" si="1"/>
        <v>2384.96</v>
      </c>
    </row>
    <row r="74" spans="1:9" x14ac:dyDescent="0.35">
      <c r="A74" s="2">
        <v>44440</v>
      </c>
      <c r="B74" t="s">
        <v>68</v>
      </c>
      <c r="C74" t="s">
        <v>69</v>
      </c>
      <c r="D74" t="s">
        <v>70</v>
      </c>
      <c r="E74" t="s">
        <v>10</v>
      </c>
      <c r="F74" s="4">
        <v>23882.399999999998</v>
      </c>
      <c r="G74" t="s">
        <v>43</v>
      </c>
      <c r="H74" s="4">
        <v>15000</v>
      </c>
      <c r="I74" s="4">
        <f t="shared" si="1"/>
        <v>2388.2399999999998</v>
      </c>
    </row>
    <row r="75" spans="1:9" x14ac:dyDescent="0.35">
      <c r="A75" s="2">
        <v>44440</v>
      </c>
      <c r="B75" t="s">
        <v>12</v>
      </c>
      <c r="C75" t="s">
        <v>13</v>
      </c>
      <c r="D75" t="s">
        <v>14</v>
      </c>
      <c r="E75" t="s">
        <v>10</v>
      </c>
      <c r="F75" s="4">
        <v>34041.300000000003</v>
      </c>
      <c r="G75" t="s">
        <v>43</v>
      </c>
      <c r="H75" s="4">
        <v>15000</v>
      </c>
      <c r="I75" s="4">
        <f t="shared" si="1"/>
        <v>3404.1300000000006</v>
      </c>
    </row>
    <row r="76" spans="1:9" x14ac:dyDescent="0.35">
      <c r="A76" s="2">
        <v>44470</v>
      </c>
      <c r="B76" t="s">
        <v>27</v>
      </c>
      <c r="C76" t="s">
        <v>28</v>
      </c>
      <c r="D76" t="s">
        <v>29</v>
      </c>
      <c r="E76" t="s">
        <v>10</v>
      </c>
      <c r="F76" s="4">
        <v>3243.6000000000004</v>
      </c>
      <c r="G76" t="s">
        <v>11</v>
      </c>
      <c r="H76" s="4">
        <v>15000</v>
      </c>
      <c r="I76" s="4">
        <f t="shared" si="1"/>
        <v>0</v>
      </c>
    </row>
    <row r="77" spans="1:9" x14ac:dyDescent="0.35">
      <c r="A77" s="2">
        <v>44470</v>
      </c>
      <c r="B77" t="s">
        <v>16</v>
      </c>
      <c r="C77" t="s">
        <v>17</v>
      </c>
      <c r="D77" t="s">
        <v>18</v>
      </c>
      <c r="E77" t="s">
        <v>10</v>
      </c>
      <c r="F77" s="4">
        <v>12633.599999999999</v>
      </c>
      <c r="G77" t="s">
        <v>15</v>
      </c>
      <c r="H77" s="4">
        <v>15000</v>
      </c>
      <c r="I77" s="4">
        <f t="shared" si="1"/>
        <v>0</v>
      </c>
    </row>
    <row r="78" spans="1:9" x14ac:dyDescent="0.35">
      <c r="A78" s="2">
        <v>44470</v>
      </c>
      <c r="B78" t="s">
        <v>27</v>
      </c>
      <c r="C78" t="s">
        <v>28</v>
      </c>
      <c r="D78" t="s">
        <v>29</v>
      </c>
      <c r="E78" t="s">
        <v>10</v>
      </c>
      <c r="F78" s="4">
        <v>12806.399999999998</v>
      </c>
      <c r="G78" t="s">
        <v>43</v>
      </c>
      <c r="H78" s="4">
        <v>15000</v>
      </c>
      <c r="I78" s="4">
        <f t="shared" si="1"/>
        <v>0</v>
      </c>
    </row>
    <row r="79" spans="1:9" x14ac:dyDescent="0.35">
      <c r="A79" s="2">
        <v>44470</v>
      </c>
      <c r="B79" t="s">
        <v>12</v>
      </c>
      <c r="C79" t="s">
        <v>13</v>
      </c>
      <c r="D79" t="s">
        <v>14</v>
      </c>
      <c r="E79" t="s">
        <v>10</v>
      </c>
      <c r="F79" s="4">
        <v>20031.199999999997</v>
      </c>
      <c r="G79" t="s">
        <v>43</v>
      </c>
      <c r="H79" s="4">
        <v>15000</v>
      </c>
      <c r="I79" s="4">
        <f t="shared" si="1"/>
        <v>2003.12</v>
      </c>
    </row>
    <row r="80" spans="1:9" x14ac:dyDescent="0.35">
      <c r="A80" s="2">
        <v>44470</v>
      </c>
      <c r="B80" t="s">
        <v>7</v>
      </c>
      <c r="C80" t="s">
        <v>8</v>
      </c>
      <c r="D80" t="s">
        <v>9</v>
      </c>
      <c r="E80" t="s">
        <v>10</v>
      </c>
      <c r="F80" s="4">
        <v>21485.200000000001</v>
      </c>
      <c r="G80" t="s">
        <v>15</v>
      </c>
      <c r="H80" s="4">
        <v>15000</v>
      </c>
      <c r="I80" s="4">
        <f t="shared" si="1"/>
        <v>2148.52</v>
      </c>
    </row>
    <row r="81" spans="1:9" x14ac:dyDescent="0.35">
      <c r="A81" s="2">
        <v>44470</v>
      </c>
      <c r="B81" t="s">
        <v>68</v>
      </c>
      <c r="C81" t="s">
        <v>69</v>
      </c>
      <c r="D81" t="s">
        <v>70</v>
      </c>
      <c r="E81" t="s">
        <v>10</v>
      </c>
      <c r="F81" s="4">
        <v>22607.200000000004</v>
      </c>
      <c r="G81" t="s">
        <v>11</v>
      </c>
      <c r="H81" s="4">
        <v>15000</v>
      </c>
      <c r="I81" s="4">
        <f t="shared" si="1"/>
        <v>2260.7200000000007</v>
      </c>
    </row>
    <row r="82" spans="1:9" x14ac:dyDescent="0.35">
      <c r="A82" s="2">
        <v>44501</v>
      </c>
      <c r="B82" t="s">
        <v>12</v>
      </c>
      <c r="C82" t="s">
        <v>13</v>
      </c>
      <c r="D82" t="s">
        <v>14</v>
      </c>
      <c r="E82" t="s">
        <v>10</v>
      </c>
      <c r="F82" s="4">
        <v>5130</v>
      </c>
      <c r="G82" t="s">
        <v>15</v>
      </c>
      <c r="H82" s="4">
        <v>15000</v>
      </c>
      <c r="I82" s="4">
        <f t="shared" si="1"/>
        <v>0</v>
      </c>
    </row>
    <row r="83" spans="1:9" x14ac:dyDescent="0.35">
      <c r="A83" s="2">
        <v>44501</v>
      </c>
      <c r="B83" t="s">
        <v>7</v>
      </c>
      <c r="C83" t="s">
        <v>8</v>
      </c>
      <c r="D83" t="s">
        <v>9</v>
      </c>
      <c r="E83" t="s">
        <v>10</v>
      </c>
      <c r="F83" s="4">
        <v>8810.9</v>
      </c>
      <c r="G83" t="s">
        <v>11</v>
      </c>
      <c r="H83" s="4">
        <v>15000</v>
      </c>
      <c r="I83" s="4">
        <f t="shared" si="1"/>
        <v>0</v>
      </c>
    </row>
    <row r="84" spans="1:9" x14ac:dyDescent="0.35">
      <c r="A84" s="2">
        <v>44501</v>
      </c>
      <c r="B84" t="s">
        <v>27</v>
      </c>
      <c r="C84" t="s">
        <v>28</v>
      </c>
      <c r="D84" t="s">
        <v>29</v>
      </c>
      <c r="E84" t="s">
        <v>10</v>
      </c>
      <c r="F84" s="4">
        <v>16606</v>
      </c>
      <c r="G84" t="s">
        <v>11</v>
      </c>
      <c r="H84" s="4">
        <v>15000</v>
      </c>
      <c r="I84" s="4">
        <f t="shared" si="1"/>
        <v>1660.6000000000001</v>
      </c>
    </row>
    <row r="85" spans="1:9" x14ac:dyDescent="0.35">
      <c r="A85" s="2">
        <v>44501</v>
      </c>
      <c r="B85" t="s">
        <v>12</v>
      </c>
      <c r="C85" t="s">
        <v>13</v>
      </c>
      <c r="D85" t="s">
        <v>14</v>
      </c>
      <c r="E85" t="s">
        <v>10</v>
      </c>
      <c r="F85" s="4">
        <v>17766</v>
      </c>
      <c r="G85" t="s">
        <v>11</v>
      </c>
      <c r="H85" s="4">
        <v>15000</v>
      </c>
      <c r="I85" s="4">
        <f t="shared" si="1"/>
        <v>1776.6000000000001</v>
      </c>
    </row>
    <row r="86" spans="1:9" x14ac:dyDescent="0.35">
      <c r="A86" s="2">
        <v>44501</v>
      </c>
      <c r="B86" t="s">
        <v>16</v>
      </c>
      <c r="C86" t="s">
        <v>17</v>
      </c>
      <c r="D86" t="s">
        <v>18</v>
      </c>
      <c r="E86" t="s">
        <v>10</v>
      </c>
      <c r="F86" s="4">
        <v>20916</v>
      </c>
      <c r="G86" t="s">
        <v>11</v>
      </c>
      <c r="H86" s="4">
        <v>15000</v>
      </c>
      <c r="I86" s="4">
        <f t="shared" si="1"/>
        <v>2091.6</v>
      </c>
    </row>
    <row r="87" spans="1:9" x14ac:dyDescent="0.35">
      <c r="A87" s="2">
        <v>44501</v>
      </c>
      <c r="B87" t="s">
        <v>16</v>
      </c>
      <c r="C87" t="s">
        <v>17</v>
      </c>
      <c r="D87" t="s">
        <v>18</v>
      </c>
      <c r="E87" t="s">
        <v>10</v>
      </c>
      <c r="F87" s="4">
        <v>22396.5</v>
      </c>
      <c r="G87" t="s">
        <v>43</v>
      </c>
      <c r="H87" s="4">
        <v>15000</v>
      </c>
      <c r="I87" s="4">
        <f t="shared" si="1"/>
        <v>2239.65</v>
      </c>
    </row>
    <row r="88" spans="1:9" x14ac:dyDescent="0.35">
      <c r="A88" s="2">
        <v>44501</v>
      </c>
      <c r="B88" t="s">
        <v>12</v>
      </c>
      <c r="C88" t="s">
        <v>13</v>
      </c>
      <c r="D88" t="s">
        <v>14</v>
      </c>
      <c r="E88" t="s">
        <v>10</v>
      </c>
      <c r="F88" s="4">
        <v>25633.5</v>
      </c>
      <c r="G88" t="s">
        <v>15</v>
      </c>
      <c r="H88" s="4">
        <v>15000</v>
      </c>
      <c r="I88" s="4">
        <f t="shared" si="1"/>
        <v>2563.3500000000004</v>
      </c>
    </row>
    <row r="89" spans="1:9" x14ac:dyDescent="0.35">
      <c r="A89" s="2">
        <v>44501</v>
      </c>
      <c r="B89" t="s">
        <v>16</v>
      </c>
      <c r="C89" t="s">
        <v>17</v>
      </c>
      <c r="D89" t="s">
        <v>18</v>
      </c>
      <c r="E89" t="s">
        <v>10</v>
      </c>
      <c r="F89" s="4">
        <v>37374.399999999994</v>
      </c>
      <c r="G89" t="s">
        <v>43</v>
      </c>
      <c r="H89" s="4">
        <v>15000</v>
      </c>
      <c r="I89" s="4">
        <f t="shared" si="1"/>
        <v>3737.4399999999996</v>
      </c>
    </row>
    <row r="90" spans="1:9" x14ac:dyDescent="0.35">
      <c r="A90" s="2">
        <v>44531</v>
      </c>
      <c r="B90" t="s">
        <v>12</v>
      </c>
      <c r="C90" t="s">
        <v>13</v>
      </c>
      <c r="D90" t="s">
        <v>14</v>
      </c>
      <c r="E90" t="s">
        <v>10</v>
      </c>
      <c r="F90" s="4">
        <v>3817.9999999999995</v>
      </c>
      <c r="G90" t="s">
        <v>11</v>
      </c>
      <c r="H90" s="4">
        <v>15000</v>
      </c>
      <c r="I90" s="4">
        <f t="shared" si="1"/>
        <v>0</v>
      </c>
    </row>
    <row r="91" spans="1:9" x14ac:dyDescent="0.35">
      <c r="A91" s="2">
        <v>44531</v>
      </c>
      <c r="B91" t="s">
        <v>16</v>
      </c>
      <c r="C91" t="s">
        <v>17</v>
      </c>
      <c r="D91" t="s">
        <v>18</v>
      </c>
      <c r="E91" t="s">
        <v>10</v>
      </c>
      <c r="F91" s="4">
        <v>8683.1999999999989</v>
      </c>
      <c r="G91" t="s">
        <v>15</v>
      </c>
      <c r="H91" s="4">
        <v>15000</v>
      </c>
      <c r="I91" s="4">
        <f t="shared" si="1"/>
        <v>0</v>
      </c>
    </row>
    <row r="92" spans="1:9" x14ac:dyDescent="0.35">
      <c r="A92" s="2">
        <v>44531</v>
      </c>
      <c r="B92" t="s">
        <v>7</v>
      </c>
      <c r="C92" t="s">
        <v>8</v>
      </c>
      <c r="D92" t="s">
        <v>9</v>
      </c>
      <c r="E92" t="s">
        <v>10</v>
      </c>
      <c r="F92" s="4">
        <v>11210</v>
      </c>
      <c r="G92" t="s">
        <v>43</v>
      </c>
      <c r="H92" s="4">
        <v>15000</v>
      </c>
      <c r="I92" s="4">
        <f t="shared" si="1"/>
        <v>0</v>
      </c>
    </row>
    <row r="93" spans="1:9" x14ac:dyDescent="0.35">
      <c r="A93" s="2">
        <v>44531</v>
      </c>
      <c r="B93" t="s">
        <v>27</v>
      </c>
      <c r="C93" t="s">
        <v>28</v>
      </c>
      <c r="D93" t="s">
        <v>29</v>
      </c>
      <c r="E93" t="s">
        <v>10</v>
      </c>
      <c r="F93" s="4">
        <v>12765.2</v>
      </c>
      <c r="G93" t="s">
        <v>43</v>
      </c>
      <c r="H93" s="4">
        <v>15000</v>
      </c>
      <c r="I93" s="4">
        <f t="shared" si="1"/>
        <v>0</v>
      </c>
    </row>
    <row r="94" spans="1:9" x14ac:dyDescent="0.35">
      <c r="A94" s="2">
        <v>44531</v>
      </c>
      <c r="B94" t="s">
        <v>12</v>
      </c>
      <c r="C94" t="s">
        <v>13</v>
      </c>
      <c r="D94" t="s">
        <v>14</v>
      </c>
      <c r="E94" t="s">
        <v>10</v>
      </c>
      <c r="F94" s="4">
        <v>15921.999999999998</v>
      </c>
      <c r="G94" t="s">
        <v>43</v>
      </c>
      <c r="H94" s="4">
        <v>15000</v>
      </c>
      <c r="I94" s="4">
        <f t="shared" si="1"/>
        <v>1592.1999999999998</v>
      </c>
    </row>
    <row r="95" spans="1:9" x14ac:dyDescent="0.35">
      <c r="A95" s="2">
        <v>44531</v>
      </c>
      <c r="B95" t="s">
        <v>27</v>
      </c>
      <c r="C95" t="s">
        <v>28</v>
      </c>
      <c r="D95" t="s">
        <v>29</v>
      </c>
      <c r="E95" t="s">
        <v>10</v>
      </c>
      <c r="F95" s="4">
        <v>31970.799999999999</v>
      </c>
      <c r="G95" t="s">
        <v>11</v>
      </c>
      <c r="H95" s="4">
        <v>15000</v>
      </c>
      <c r="I95" s="4">
        <f t="shared" si="1"/>
        <v>3197.08</v>
      </c>
    </row>
    <row r="96" spans="1:9" x14ac:dyDescent="0.35">
      <c r="A96" s="2">
        <v>44531</v>
      </c>
      <c r="B96" t="s">
        <v>7</v>
      </c>
      <c r="C96" t="s">
        <v>8</v>
      </c>
      <c r="D96" t="s">
        <v>9</v>
      </c>
      <c r="E96" t="s">
        <v>10</v>
      </c>
      <c r="F96" s="4">
        <v>41520</v>
      </c>
      <c r="G96" t="s">
        <v>11</v>
      </c>
      <c r="H96" s="4">
        <v>15000</v>
      </c>
      <c r="I96" s="4">
        <f t="shared" si="1"/>
        <v>4152</v>
      </c>
    </row>
    <row r="97" spans="1:9" x14ac:dyDescent="0.35">
      <c r="A97" s="2">
        <v>44531</v>
      </c>
      <c r="B97" t="s">
        <v>7</v>
      </c>
      <c r="C97" t="s">
        <v>8</v>
      </c>
      <c r="D97" t="s">
        <v>9</v>
      </c>
      <c r="E97" t="s">
        <v>10</v>
      </c>
      <c r="F97" s="4">
        <v>45800.999999999993</v>
      </c>
      <c r="G97" t="s">
        <v>15</v>
      </c>
      <c r="H97" s="4">
        <v>15000</v>
      </c>
      <c r="I97" s="4">
        <f t="shared" si="1"/>
        <v>4580.0999999999995</v>
      </c>
    </row>
    <row r="98" spans="1:9" x14ac:dyDescent="0.35">
      <c r="A98" s="2">
        <v>44197</v>
      </c>
      <c r="B98" t="s">
        <v>30</v>
      </c>
      <c r="C98" t="s">
        <v>31</v>
      </c>
      <c r="D98" t="s">
        <v>32</v>
      </c>
      <c r="E98" t="s">
        <v>33</v>
      </c>
      <c r="F98" s="4">
        <v>13310.4</v>
      </c>
      <c r="G98" t="s">
        <v>11</v>
      </c>
      <c r="H98" s="4">
        <v>15000</v>
      </c>
      <c r="I98" s="4">
        <f t="shared" si="1"/>
        <v>0</v>
      </c>
    </row>
    <row r="99" spans="1:9" x14ac:dyDescent="0.35">
      <c r="A99" s="2">
        <v>44197</v>
      </c>
      <c r="B99" t="s">
        <v>59</v>
      </c>
      <c r="C99" t="s">
        <v>60</v>
      </c>
      <c r="D99" t="s">
        <v>61</v>
      </c>
      <c r="E99" t="s">
        <v>33</v>
      </c>
      <c r="F99" s="4">
        <v>20366.100000000002</v>
      </c>
      <c r="G99" t="s">
        <v>43</v>
      </c>
      <c r="H99" s="4">
        <v>15000</v>
      </c>
      <c r="I99" s="4">
        <f t="shared" si="1"/>
        <v>2036.6100000000004</v>
      </c>
    </row>
    <row r="100" spans="1:9" x14ac:dyDescent="0.35">
      <c r="A100" s="2">
        <v>44197</v>
      </c>
      <c r="B100" t="s">
        <v>59</v>
      </c>
      <c r="C100" t="s">
        <v>60</v>
      </c>
      <c r="D100" t="s">
        <v>61</v>
      </c>
      <c r="E100" t="s">
        <v>33</v>
      </c>
      <c r="F100" s="4">
        <v>20880</v>
      </c>
      <c r="G100" t="s">
        <v>11</v>
      </c>
      <c r="H100" s="4">
        <v>15000</v>
      </c>
      <c r="I100" s="4">
        <f t="shared" si="1"/>
        <v>2088</v>
      </c>
    </row>
    <row r="101" spans="1:9" x14ac:dyDescent="0.35">
      <c r="A101" s="2">
        <v>44197</v>
      </c>
      <c r="B101" t="s">
        <v>30</v>
      </c>
      <c r="C101" t="s">
        <v>31</v>
      </c>
      <c r="D101" t="s">
        <v>32</v>
      </c>
      <c r="E101" t="s">
        <v>33</v>
      </c>
      <c r="F101" s="4">
        <v>23076.199999999997</v>
      </c>
      <c r="G101" t="s">
        <v>11</v>
      </c>
      <c r="H101" s="4">
        <v>15000</v>
      </c>
      <c r="I101" s="4">
        <f t="shared" si="1"/>
        <v>2307.62</v>
      </c>
    </row>
    <row r="102" spans="1:9" x14ac:dyDescent="0.35">
      <c r="A102" s="2">
        <v>44197</v>
      </c>
      <c r="B102" t="s">
        <v>30</v>
      </c>
      <c r="C102" t="s">
        <v>31</v>
      </c>
      <c r="D102" t="s">
        <v>32</v>
      </c>
      <c r="E102" t="s">
        <v>33</v>
      </c>
      <c r="F102" s="4">
        <v>25560</v>
      </c>
      <c r="G102" t="s">
        <v>11</v>
      </c>
      <c r="H102" s="4">
        <v>15000</v>
      </c>
      <c r="I102" s="4">
        <f t="shared" si="1"/>
        <v>2556</v>
      </c>
    </row>
    <row r="103" spans="1:9" x14ac:dyDescent="0.35">
      <c r="A103" s="2">
        <v>44228</v>
      </c>
      <c r="B103" t="s">
        <v>59</v>
      </c>
      <c r="C103" t="s">
        <v>60</v>
      </c>
      <c r="D103" t="s">
        <v>61</v>
      </c>
      <c r="E103" t="s">
        <v>33</v>
      </c>
      <c r="F103" s="4">
        <v>13479.400000000001</v>
      </c>
      <c r="G103" t="s">
        <v>43</v>
      </c>
      <c r="H103" s="4">
        <v>15000</v>
      </c>
      <c r="I103" s="4">
        <f t="shared" si="1"/>
        <v>0</v>
      </c>
    </row>
    <row r="104" spans="1:9" x14ac:dyDescent="0.35">
      <c r="A104" s="2">
        <v>44228</v>
      </c>
      <c r="B104" t="s">
        <v>30</v>
      </c>
      <c r="C104" t="s">
        <v>31</v>
      </c>
      <c r="D104" t="s">
        <v>32</v>
      </c>
      <c r="E104" t="s">
        <v>33</v>
      </c>
      <c r="F104" s="4">
        <v>16604.400000000001</v>
      </c>
      <c r="G104" t="s">
        <v>15</v>
      </c>
      <c r="H104" s="4">
        <v>15000</v>
      </c>
      <c r="I104" s="4">
        <f t="shared" si="1"/>
        <v>1660.4400000000003</v>
      </c>
    </row>
    <row r="105" spans="1:9" x14ac:dyDescent="0.35">
      <c r="A105" s="2">
        <v>44228</v>
      </c>
      <c r="B105" t="s">
        <v>71</v>
      </c>
      <c r="C105" t="s">
        <v>72</v>
      </c>
      <c r="D105" t="s">
        <v>73</v>
      </c>
      <c r="E105" t="s">
        <v>33</v>
      </c>
      <c r="F105" s="4">
        <v>22176</v>
      </c>
      <c r="G105" t="s">
        <v>15</v>
      </c>
      <c r="H105" s="4">
        <v>15000</v>
      </c>
      <c r="I105" s="4">
        <f t="shared" si="1"/>
        <v>2217.6</v>
      </c>
    </row>
    <row r="106" spans="1:9" x14ac:dyDescent="0.35">
      <c r="A106" s="2">
        <v>44228</v>
      </c>
      <c r="B106" t="s">
        <v>59</v>
      </c>
      <c r="C106" t="s">
        <v>60</v>
      </c>
      <c r="D106" t="s">
        <v>61</v>
      </c>
      <c r="E106" t="s">
        <v>33</v>
      </c>
      <c r="F106" s="4">
        <v>24131.000000000004</v>
      </c>
      <c r="G106" t="s">
        <v>15</v>
      </c>
      <c r="H106" s="4">
        <v>15000</v>
      </c>
      <c r="I106" s="4">
        <f t="shared" si="1"/>
        <v>2413.1000000000004</v>
      </c>
    </row>
    <row r="107" spans="1:9" x14ac:dyDescent="0.35">
      <c r="A107" s="2">
        <v>44228</v>
      </c>
      <c r="B107" t="s">
        <v>30</v>
      </c>
      <c r="C107" t="s">
        <v>31</v>
      </c>
      <c r="D107" t="s">
        <v>32</v>
      </c>
      <c r="E107" t="s">
        <v>33</v>
      </c>
      <c r="F107" s="4">
        <v>34353.5</v>
      </c>
      <c r="G107" t="s">
        <v>15</v>
      </c>
      <c r="H107" s="4">
        <v>15000</v>
      </c>
      <c r="I107" s="4">
        <f t="shared" si="1"/>
        <v>3435.3500000000004</v>
      </c>
    </row>
    <row r="108" spans="1:9" x14ac:dyDescent="0.35">
      <c r="A108" s="2">
        <v>44256</v>
      </c>
      <c r="B108" t="s">
        <v>62</v>
      </c>
      <c r="C108" t="s">
        <v>63</v>
      </c>
      <c r="D108" t="s">
        <v>64</v>
      </c>
      <c r="E108" t="s">
        <v>33</v>
      </c>
      <c r="F108" s="4">
        <v>7416.9</v>
      </c>
      <c r="G108" t="s">
        <v>43</v>
      </c>
      <c r="H108" s="4">
        <v>15000</v>
      </c>
      <c r="I108" s="4">
        <f t="shared" si="1"/>
        <v>0</v>
      </c>
    </row>
    <row r="109" spans="1:9" x14ac:dyDescent="0.35">
      <c r="A109" s="2">
        <v>44256</v>
      </c>
      <c r="B109" t="s">
        <v>40</v>
      </c>
      <c r="C109" t="s">
        <v>41</v>
      </c>
      <c r="D109" t="s">
        <v>42</v>
      </c>
      <c r="E109" t="s">
        <v>33</v>
      </c>
      <c r="F109" s="4">
        <v>8284.5</v>
      </c>
      <c r="G109" t="s">
        <v>15</v>
      </c>
      <c r="H109" s="4">
        <v>15000</v>
      </c>
      <c r="I109" s="4">
        <f t="shared" si="1"/>
        <v>0</v>
      </c>
    </row>
    <row r="110" spans="1:9" x14ac:dyDescent="0.35">
      <c r="A110" s="2">
        <v>44256</v>
      </c>
      <c r="B110" t="s">
        <v>30</v>
      </c>
      <c r="C110" t="s">
        <v>31</v>
      </c>
      <c r="D110" t="s">
        <v>32</v>
      </c>
      <c r="E110" t="s">
        <v>33</v>
      </c>
      <c r="F110" s="4">
        <v>10758.7</v>
      </c>
      <c r="G110" t="s">
        <v>15</v>
      </c>
      <c r="H110" s="4">
        <v>15000</v>
      </c>
      <c r="I110" s="4">
        <f t="shared" si="1"/>
        <v>0</v>
      </c>
    </row>
    <row r="111" spans="1:9" x14ac:dyDescent="0.35">
      <c r="A111" s="2">
        <v>44256</v>
      </c>
      <c r="B111" t="s">
        <v>59</v>
      </c>
      <c r="C111" t="s">
        <v>60</v>
      </c>
      <c r="D111" t="s">
        <v>61</v>
      </c>
      <c r="E111" t="s">
        <v>33</v>
      </c>
      <c r="F111" s="4">
        <v>12124.2</v>
      </c>
      <c r="G111" t="s">
        <v>43</v>
      </c>
      <c r="H111" s="4">
        <v>15000</v>
      </c>
      <c r="I111" s="4">
        <f t="shared" si="1"/>
        <v>0</v>
      </c>
    </row>
    <row r="112" spans="1:9" x14ac:dyDescent="0.35">
      <c r="A112" s="2">
        <v>44256</v>
      </c>
      <c r="B112" t="s">
        <v>62</v>
      </c>
      <c r="C112" t="s">
        <v>63</v>
      </c>
      <c r="D112" t="s">
        <v>64</v>
      </c>
      <c r="E112" t="s">
        <v>33</v>
      </c>
      <c r="F112" s="4">
        <v>14391.999999999998</v>
      </c>
      <c r="G112" t="s">
        <v>11</v>
      </c>
      <c r="H112" s="4">
        <v>15000</v>
      </c>
      <c r="I112" s="4">
        <f t="shared" si="1"/>
        <v>0</v>
      </c>
    </row>
    <row r="113" spans="1:9" x14ac:dyDescent="0.35">
      <c r="A113" s="2">
        <v>44256</v>
      </c>
      <c r="B113" t="s">
        <v>40</v>
      </c>
      <c r="C113" t="s">
        <v>41</v>
      </c>
      <c r="D113" t="s">
        <v>42</v>
      </c>
      <c r="E113" t="s">
        <v>33</v>
      </c>
      <c r="F113" s="4">
        <v>15246</v>
      </c>
      <c r="G113" t="s">
        <v>11</v>
      </c>
      <c r="H113" s="4">
        <v>15000</v>
      </c>
      <c r="I113" s="4">
        <f t="shared" si="1"/>
        <v>1524.6000000000001</v>
      </c>
    </row>
    <row r="114" spans="1:9" x14ac:dyDescent="0.35">
      <c r="A114" s="2">
        <v>44256</v>
      </c>
      <c r="B114" t="s">
        <v>62</v>
      </c>
      <c r="C114" t="s">
        <v>63</v>
      </c>
      <c r="D114" t="s">
        <v>64</v>
      </c>
      <c r="E114" t="s">
        <v>33</v>
      </c>
      <c r="F114" s="4">
        <v>17335.2</v>
      </c>
      <c r="G114" t="s">
        <v>43</v>
      </c>
      <c r="H114" s="4">
        <v>15000</v>
      </c>
      <c r="I114" s="4">
        <f t="shared" si="1"/>
        <v>1733.5200000000002</v>
      </c>
    </row>
    <row r="115" spans="1:9" x14ac:dyDescent="0.35">
      <c r="A115" s="2">
        <v>44256</v>
      </c>
      <c r="B115" t="s">
        <v>40</v>
      </c>
      <c r="C115" t="s">
        <v>41</v>
      </c>
      <c r="D115" t="s">
        <v>42</v>
      </c>
      <c r="E115" t="s">
        <v>33</v>
      </c>
      <c r="F115" s="4">
        <v>40831</v>
      </c>
      <c r="G115" t="s">
        <v>11</v>
      </c>
      <c r="H115" s="4">
        <v>15000</v>
      </c>
      <c r="I115" s="4">
        <f t="shared" si="1"/>
        <v>4083.1000000000004</v>
      </c>
    </row>
    <row r="116" spans="1:9" x14ac:dyDescent="0.35">
      <c r="A116" s="2">
        <v>44287</v>
      </c>
      <c r="B116" t="s">
        <v>30</v>
      </c>
      <c r="C116" t="s">
        <v>31</v>
      </c>
      <c r="D116" t="s">
        <v>32</v>
      </c>
      <c r="E116" t="s">
        <v>33</v>
      </c>
      <c r="F116" s="4">
        <v>8520</v>
      </c>
      <c r="G116" t="s">
        <v>43</v>
      </c>
      <c r="H116" s="4">
        <v>15000</v>
      </c>
      <c r="I116" s="4">
        <f t="shared" si="1"/>
        <v>0</v>
      </c>
    </row>
    <row r="117" spans="1:9" x14ac:dyDescent="0.35">
      <c r="A117" s="2">
        <v>44287</v>
      </c>
      <c r="B117" t="s">
        <v>62</v>
      </c>
      <c r="C117" t="s">
        <v>63</v>
      </c>
      <c r="D117" t="s">
        <v>64</v>
      </c>
      <c r="E117" t="s">
        <v>33</v>
      </c>
      <c r="F117" s="4">
        <v>14301.599999999999</v>
      </c>
      <c r="G117" t="s">
        <v>43</v>
      </c>
      <c r="H117" s="4">
        <v>15000</v>
      </c>
      <c r="I117" s="4">
        <f t="shared" si="1"/>
        <v>0</v>
      </c>
    </row>
    <row r="118" spans="1:9" x14ac:dyDescent="0.35">
      <c r="A118" s="2">
        <v>44287</v>
      </c>
      <c r="B118" t="s">
        <v>62</v>
      </c>
      <c r="C118" t="s">
        <v>63</v>
      </c>
      <c r="D118" t="s">
        <v>64</v>
      </c>
      <c r="E118" t="s">
        <v>33</v>
      </c>
      <c r="F118" s="4">
        <v>17204.399999999998</v>
      </c>
      <c r="G118" t="s">
        <v>11</v>
      </c>
      <c r="H118" s="4">
        <v>15000</v>
      </c>
      <c r="I118" s="4">
        <f t="shared" si="1"/>
        <v>1720.4399999999998</v>
      </c>
    </row>
    <row r="119" spans="1:9" x14ac:dyDescent="0.35">
      <c r="A119" s="2">
        <v>44287</v>
      </c>
      <c r="B119" t="s">
        <v>40</v>
      </c>
      <c r="C119" t="s">
        <v>41</v>
      </c>
      <c r="D119" t="s">
        <v>42</v>
      </c>
      <c r="E119" t="s">
        <v>33</v>
      </c>
      <c r="F119" s="4">
        <v>19080</v>
      </c>
      <c r="G119" t="s">
        <v>15</v>
      </c>
      <c r="H119" s="4">
        <v>15000</v>
      </c>
      <c r="I119" s="4">
        <f t="shared" si="1"/>
        <v>1908</v>
      </c>
    </row>
    <row r="120" spans="1:9" x14ac:dyDescent="0.35">
      <c r="A120" s="2">
        <v>44287</v>
      </c>
      <c r="B120" t="s">
        <v>30</v>
      </c>
      <c r="C120" t="s">
        <v>31</v>
      </c>
      <c r="D120" t="s">
        <v>32</v>
      </c>
      <c r="E120" t="s">
        <v>33</v>
      </c>
      <c r="F120" s="4">
        <v>19210.400000000001</v>
      </c>
      <c r="G120" t="s">
        <v>11</v>
      </c>
      <c r="H120" s="4">
        <v>15000</v>
      </c>
      <c r="I120" s="4">
        <f t="shared" si="1"/>
        <v>1921.0400000000002</v>
      </c>
    </row>
    <row r="121" spans="1:9" x14ac:dyDescent="0.35">
      <c r="A121" s="2">
        <v>44287</v>
      </c>
      <c r="B121" t="s">
        <v>30</v>
      </c>
      <c r="C121" t="s">
        <v>31</v>
      </c>
      <c r="D121" t="s">
        <v>32</v>
      </c>
      <c r="E121" t="s">
        <v>33</v>
      </c>
      <c r="F121" s="4">
        <v>32282.799999999996</v>
      </c>
      <c r="G121" t="s">
        <v>15</v>
      </c>
      <c r="H121" s="4">
        <v>15000</v>
      </c>
      <c r="I121" s="4">
        <f t="shared" si="1"/>
        <v>3228.2799999999997</v>
      </c>
    </row>
    <row r="122" spans="1:9" x14ac:dyDescent="0.35">
      <c r="A122" s="2">
        <v>44287</v>
      </c>
      <c r="B122" t="s">
        <v>71</v>
      </c>
      <c r="C122" t="s">
        <v>72</v>
      </c>
      <c r="D122" t="s">
        <v>73</v>
      </c>
      <c r="E122" t="s">
        <v>33</v>
      </c>
      <c r="F122" s="4">
        <v>32524.1</v>
      </c>
      <c r="G122" t="s">
        <v>11</v>
      </c>
      <c r="H122" s="4">
        <v>15000</v>
      </c>
      <c r="I122" s="4">
        <f t="shared" si="1"/>
        <v>3252.41</v>
      </c>
    </row>
    <row r="123" spans="1:9" x14ac:dyDescent="0.35">
      <c r="A123" s="2">
        <v>44287</v>
      </c>
      <c r="B123" t="s">
        <v>30</v>
      </c>
      <c r="C123" t="s">
        <v>31</v>
      </c>
      <c r="D123" t="s">
        <v>32</v>
      </c>
      <c r="E123" t="s">
        <v>33</v>
      </c>
      <c r="F123" s="4">
        <v>35153.799999999996</v>
      </c>
      <c r="G123" t="s">
        <v>11</v>
      </c>
      <c r="H123" s="4">
        <v>15000</v>
      </c>
      <c r="I123" s="4">
        <f t="shared" si="1"/>
        <v>3515.3799999999997</v>
      </c>
    </row>
    <row r="124" spans="1:9" x14ac:dyDescent="0.35">
      <c r="A124" s="2">
        <v>44287</v>
      </c>
      <c r="B124" t="s">
        <v>30</v>
      </c>
      <c r="C124" t="s">
        <v>31</v>
      </c>
      <c r="D124" t="s">
        <v>32</v>
      </c>
      <c r="E124" t="s">
        <v>33</v>
      </c>
      <c r="F124" s="4">
        <v>35820</v>
      </c>
      <c r="G124" t="s">
        <v>43</v>
      </c>
      <c r="H124" s="4">
        <v>15000</v>
      </c>
      <c r="I124" s="4">
        <f t="shared" si="1"/>
        <v>3582</v>
      </c>
    </row>
    <row r="125" spans="1:9" x14ac:dyDescent="0.35">
      <c r="A125" s="2">
        <v>44287</v>
      </c>
      <c r="B125" t="s">
        <v>59</v>
      </c>
      <c r="C125" t="s">
        <v>60</v>
      </c>
      <c r="D125" t="s">
        <v>61</v>
      </c>
      <c r="E125" t="s">
        <v>33</v>
      </c>
      <c r="F125" s="4">
        <v>42690.400000000001</v>
      </c>
      <c r="G125" t="s">
        <v>43</v>
      </c>
      <c r="H125" s="4">
        <v>15000</v>
      </c>
      <c r="I125" s="4">
        <f t="shared" si="1"/>
        <v>4269.04</v>
      </c>
    </row>
    <row r="126" spans="1:9" x14ac:dyDescent="0.35">
      <c r="A126" s="2">
        <v>44317</v>
      </c>
      <c r="B126" t="s">
        <v>59</v>
      </c>
      <c r="C126" t="s">
        <v>60</v>
      </c>
      <c r="D126" t="s">
        <v>61</v>
      </c>
      <c r="E126" t="s">
        <v>33</v>
      </c>
      <c r="F126" s="4">
        <v>9270.1</v>
      </c>
      <c r="G126" t="s">
        <v>11</v>
      </c>
      <c r="H126" s="4">
        <v>15000</v>
      </c>
      <c r="I126" s="4">
        <f t="shared" si="1"/>
        <v>0</v>
      </c>
    </row>
    <row r="127" spans="1:9" x14ac:dyDescent="0.35">
      <c r="A127" s="2">
        <v>44317</v>
      </c>
      <c r="B127" t="s">
        <v>59</v>
      </c>
      <c r="C127" t="s">
        <v>60</v>
      </c>
      <c r="D127" t="s">
        <v>61</v>
      </c>
      <c r="E127" t="s">
        <v>33</v>
      </c>
      <c r="F127" s="4">
        <v>11235</v>
      </c>
      <c r="G127" t="s">
        <v>43</v>
      </c>
      <c r="H127" s="4">
        <v>15000</v>
      </c>
      <c r="I127" s="4">
        <f t="shared" si="1"/>
        <v>0</v>
      </c>
    </row>
    <row r="128" spans="1:9" x14ac:dyDescent="0.35">
      <c r="A128" s="2">
        <v>44317</v>
      </c>
      <c r="B128" t="s">
        <v>71</v>
      </c>
      <c r="C128" t="s">
        <v>72</v>
      </c>
      <c r="D128" t="s">
        <v>73</v>
      </c>
      <c r="E128" t="s">
        <v>33</v>
      </c>
      <c r="F128" s="4">
        <v>12019.799999999997</v>
      </c>
      <c r="G128" t="s">
        <v>11</v>
      </c>
      <c r="H128" s="4">
        <v>15000</v>
      </c>
      <c r="I128" s="4">
        <f t="shared" si="1"/>
        <v>0</v>
      </c>
    </row>
    <row r="129" spans="1:9" x14ac:dyDescent="0.35">
      <c r="A129" s="2">
        <v>44317</v>
      </c>
      <c r="B129" t="s">
        <v>30</v>
      </c>
      <c r="C129" t="s">
        <v>31</v>
      </c>
      <c r="D129" t="s">
        <v>32</v>
      </c>
      <c r="E129" t="s">
        <v>33</v>
      </c>
      <c r="F129" s="4">
        <v>27930</v>
      </c>
      <c r="G129" t="s">
        <v>15</v>
      </c>
      <c r="H129" s="4">
        <v>15000</v>
      </c>
      <c r="I129" s="4">
        <f t="shared" si="1"/>
        <v>2793</v>
      </c>
    </row>
    <row r="130" spans="1:9" x14ac:dyDescent="0.35">
      <c r="A130" s="2">
        <v>44348</v>
      </c>
      <c r="B130" t="s">
        <v>40</v>
      </c>
      <c r="C130" t="s">
        <v>41</v>
      </c>
      <c r="D130" t="s">
        <v>42</v>
      </c>
      <c r="E130" t="s">
        <v>33</v>
      </c>
      <c r="F130" s="4">
        <v>7581.9999999999991</v>
      </c>
      <c r="G130" t="s">
        <v>11</v>
      </c>
      <c r="H130" s="4">
        <v>15000</v>
      </c>
      <c r="I130" s="4">
        <f t="shared" ref="I130:I193" si="2">IF(F130&gt;=H130, F130*$J$1, 0)</f>
        <v>0</v>
      </c>
    </row>
    <row r="131" spans="1:9" x14ac:dyDescent="0.35">
      <c r="A131" s="2">
        <v>44348</v>
      </c>
      <c r="B131" t="s">
        <v>30</v>
      </c>
      <c r="C131" t="s">
        <v>31</v>
      </c>
      <c r="D131" t="s">
        <v>32</v>
      </c>
      <c r="E131" t="s">
        <v>33</v>
      </c>
      <c r="F131" s="4">
        <v>8721.6</v>
      </c>
      <c r="G131" t="s">
        <v>43</v>
      </c>
      <c r="H131" s="4">
        <v>15000</v>
      </c>
      <c r="I131" s="4">
        <f t="shared" si="2"/>
        <v>0</v>
      </c>
    </row>
    <row r="132" spans="1:9" x14ac:dyDescent="0.35">
      <c r="A132" s="2">
        <v>44348</v>
      </c>
      <c r="B132" t="s">
        <v>40</v>
      </c>
      <c r="C132" t="s">
        <v>41</v>
      </c>
      <c r="D132" t="s">
        <v>42</v>
      </c>
      <c r="E132" t="s">
        <v>33</v>
      </c>
      <c r="F132" s="4">
        <v>10500</v>
      </c>
      <c r="G132" t="s">
        <v>15</v>
      </c>
      <c r="H132" s="4">
        <v>15000</v>
      </c>
      <c r="I132" s="4">
        <f t="shared" si="2"/>
        <v>0</v>
      </c>
    </row>
    <row r="133" spans="1:9" x14ac:dyDescent="0.35">
      <c r="A133" s="2">
        <v>44348</v>
      </c>
      <c r="B133" t="s">
        <v>59</v>
      </c>
      <c r="C133" t="s">
        <v>60</v>
      </c>
      <c r="D133" t="s">
        <v>61</v>
      </c>
      <c r="E133" t="s">
        <v>33</v>
      </c>
      <c r="F133" s="4">
        <v>13466.999999999998</v>
      </c>
      <c r="G133" t="s">
        <v>43</v>
      </c>
      <c r="H133" s="4">
        <v>15000</v>
      </c>
      <c r="I133" s="4">
        <f t="shared" si="2"/>
        <v>0</v>
      </c>
    </row>
    <row r="134" spans="1:9" x14ac:dyDescent="0.35">
      <c r="A134" s="2">
        <v>44348</v>
      </c>
      <c r="B134" t="s">
        <v>40</v>
      </c>
      <c r="C134" t="s">
        <v>41</v>
      </c>
      <c r="D134" t="s">
        <v>42</v>
      </c>
      <c r="E134" t="s">
        <v>33</v>
      </c>
      <c r="F134" s="4">
        <v>16036.8</v>
      </c>
      <c r="G134" t="s">
        <v>15</v>
      </c>
      <c r="H134" s="4">
        <v>15000</v>
      </c>
      <c r="I134" s="4">
        <f t="shared" si="2"/>
        <v>1603.68</v>
      </c>
    </row>
    <row r="135" spans="1:9" x14ac:dyDescent="0.35">
      <c r="A135" s="2">
        <v>44348</v>
      </c>
      <c r="B135" t="s">
        <v>62</v>
      </c>
      <c r="C135" t="s">
        <v>63</v>
      </c>
      <c r="D135" t="s">
        <v>64</v>
      </c>
      <c r="E135" t="s">
        <v>33</v>
      </c>
      <c r="F135" s="4">
        <v>16846.8</v>
      </c>
      <c r="G135" t="s">
        <v>15</v>
      </c>
      <c r="H135" s="4">
        <v>15000</v>
      </c>
      <c r="I135" s="4">
        <f t="shared" si="2"/>
        <v>1684.68</v>
      </c>
    </row>
    <row r="136" spans="1:9" x14ac:dyDescent="0.35">
      <c r="A136" s="2">
        <v>44378</v>
      </c>
      <c r="B136" t="s">
        <v>59</v>
      </c>
      <c r="C136" t="s">
        <v>60</v>
      </c>
      <c r="D136" t="s">
        <v>61</v>
      </c>
      <c r="E136" t="s">
        <v>33</v>
      </c>
      <c r="F136" s="4">
        <v>15957.2</v>
      </c>
      <c r="G136" t="s">
        <v>43</v>
      </c>
      <c r="H136" s="4">
        <v>15000</v>
      </c>
      <c r="I136" s="4">
        <f t="shared" si="2"/>
        <v>1595.7200000000003</v>
      </c>
    </row>
    <row r="137" spans="1:9" x14ac:dyDescent="0.35">
      <c r="A137" s="2">
        <v>44378</v>
      </c>
      <c r="B137" t="s">
        <v>71</v>
      </c>
      <c r="C137" t="s">
        <v>72</v>
      </c>
      <c r="D137" t="s">
        <v>73</v>
      </c>
      <c r="E137" t="s">
        <v>33</v>
      </c>
      <c r="F137" s="4">
        <v>16492</v>
      </c>
      <c r="G137" t="s">
        <v>11</v>
      </c>
      <c r="H137" s="4">
        <v>15000</v>
      </c>
      <c r="I137" s="4">
        <f t="shared" si="2"/>
        <v>1649.2</v>
      </c>
    </row>
    <row r="138" spans="1:9" x14ac:dyDescent="0.35">
      <c r="A138" s="2">
        <v>44378</v>
      </c>
      <c r="B138" t="s">
        <v>62</v>
      </c>
      <c r="C138" t="s">
        <v>63</v>
      </c>
      <c r="D138" t="s">
        <v>64</v>
      </c>
      <c r="E138" t="s">
        <v>33</v>
      </c>
      <c r="F138" s="4">
        <v>21295.4</v>
      </c>
      <c r="G138" t="s">
        <v>11</v>
      </c>
      <c r="H138" s="4">
        <v>15000</v>
      </c>
      <c r="I138" s="4">
        <f t="shared" si="2"/>
        <v>2129.5400000000004</v>
      </c>
    </row>
    <row r="139" spans="1:9" x14ac:dyDescent="0.35">
      <c r="A139" s="2">
        <v>44378</v>
      </c>
      <c r="B139" t="s">
        <v>30</v>
      </c>
      <c r="C139" t="s">
        <v>31</v>
      </c>
      <c r="D139" t="s">
        <v>32</v>
      </c>
      <c r="E139" t="s">
        <v>33</v>
      </c>
      <c r="F139" s="4">
        <v>25518.800000000003</v>
      </c>
      <c r="G139" t="s">
        <v>11</v>
      </c>
      <c r="H139" s="4">
        <v>15000</v>
      </c>
      <c r="I139" s="4">
        <f t="shared" si="2"/>
        <v>2551.8800000000006</v>
      </c>
    </row>
    <row r="140" spans="1:9" x14ac:dyDescent="0.35">
      <c r="A140" s="2">
        <v>44378</v>
      </c>
      <c r="B140" t="s">
        <v>30</v>
      </c>
      <c r="C140" t="s">
        <v>31</v>
      </c>
      <c r="D140" t="s">
        <v>32</v>
      </c>
      <c r="E140" t="s">
        <v>33</v>
      </c>
      <c r="F140" s="4">
        <v>27676.6</v>
      </c>
      <c r="G140" t="s">
        <v>15</v>
      </c>
      <c r="H140" s="4">
        <v>15000</v>
      </c>
      <c r="I140" s="4">
        <f t="shared" si="2"/>
        <v>2767.66</v>
      </c>
    </row>
    <row r="141" spans="1:9" x14ac:dyDescent="0.35">
      <c r="A141" s="2">
        <v>44378</v>
      </c>
      <c r="B141" t="s">
        <v>62</v>
      </c>
      <c r="C141" t="s">
        <v>63</v>
      </c>
      <c r="D141" t="s">
        <v>64</v>
      </c>
      <c r="E141" t="s">
        <v>33</v>
      </c>
      <c r="F141" s="4">
        <v>28395</v>
      </c>
      <c r="G141" t="s">
        <v>43</v>
      </c>
      <c r="H141" s="4">
        <v>15000</v>
      </c>
      <c r="I141" s="4">
        <f t="shared" si="2"/>
        <v>2839.5</v>
      </c>
    </row>
    <row r="142" spans="1:9" x14ac:dyDescent="0.35">
      <c r="A142" s="2">
        <v>44378</v>
      </c>
      <c r="B142" t="s">
        <v>71</v>
      </c>
      <c r="C142" t="s">
        <v>72</v>
      </c>
      <c r="D142" t="s">
        <v>73</v>
      </c>
      <c r="E142" t="s">
        <v>33</v>
      </c>
      <c r="F142" s="4">
        <v>41826.400000000001</v>
      </c>
      <c r="G142" t="s">
        <v>43</v>
      </c>
      <c r="H142" s="4">
        <v>15000</v>
      </c>
      <c r="I142" s="4">
        <f t="shared" si="2"/>
        <v>4182.6400000000003</v>
      </c>
    </row>
    <row r="143" spans="1:9" x14ac:dyDescent="0.35">
      <c r="A143" s="2">
        <v>44378</v>
      </c>
      <c r="B143" t="s">
        <v>71</v>
      </c>
      <c r="C143" t="s">
        <v>72</v>
      </c>
      <c r="D143" t="s">
        <v>73</v>
      </c>
      <c r="E143" t="s">
        <v>33</v>
      </c>
      <c r="F143" s="4">
        <v>49055.999999999993</v>
      </c>
      <c r="G143" t="s">
        <v>11</v>
      </c>
      <c r="H143" s="4">
        <v>15000</v>
      </c>
      <c r="I143" s="4">
        <f t="shared" si="2"/>
        <v>4905.5999999999995</v>
      </c>
    </row>
    <row r="144" spans="1:9" x14ac:dyDescent="0.35">
      <c r="A144" s="2">
        <v>44409</v>
      </c>
      <c r="B144" t="s">
        <v>30</v>
      </c>
      <c r="C144" t="s">
        <v>31</v>
      </c>
      <c r="D144" t="s">
        <v>32</v>
      </c>
      <c r="E144" t="s">
        <v>33</v>
      </c>
      <c r="F144" s="4">
        <v>6201</v>
      </c>
      <c r="G144" t="s">
        <v>43</v>
      </c>
      <c r="H144" s="4">
        <v>15000</v>
      </c>
      <c r="I144" s="4">
        <f t="shared" si="2"/>
        <v>0</v>
      </c>
    </row>
    <row r="145" spans="1:9" x14ac:dyDescent="0.35">
      <c r="A145" s="2">
        <v>44409</v>
      </c>
      <c r="B145" t="s">
        <v>59</v>
      </c>
      <c r="C145" t="s">
        <v>60</v>
      </c>
      <c r="D145" t="s">
        <v>61</v>
      </c>
      <c r="E145" t="s">
        <v>33</v>
      </c>
      <c r="F145" s="4">
        <v>6311.4</v>
      </c>
      <c r="G145" t="s">
        <v>43</v>
      </c>
      <c r="H145" s="4">
        <v>15000</v>
      </c>
      <c r="I145" s="4">
        <f t="shared" si="2"/>
        <v>0</v>
      </c>
    </row>
    <row r="146" spans="1:9" x14ac:dyDescent="0.35">
      <c r="A146" s="2">
        <v>44409</v>
      </c>
      <c r="B146" t="s">
        <v>40</v>
      </c>
      <c r="C146" t="s">
        <v>41</v>
      </c>
      <c r="D146" t="s">
        <v>42</v>
      </c>
      <c r="E146" t="s">
        <v>33</v>
      </c>
      <c r="F146" s="4">
        <v>7289.6</v>
      </c>
      <c r="G146" t="s">
        <v>11</v>
      </c>
      <c r="H146" s="4">
        <v>15000</v>
      </c>
      <c r="I146" s="4">
        <f t="shared" si="2"/>
        <v>0</v>
      </c>
    </row>
    <row r="147" spans="1:9" x14ac:dyDescent="0.35">
      <c r="A147" s="2">
        <v>44409</v>
      </c>
      <c r="B147" t="s">
        <v>40</v>
      </c>
      <c r="C147" t="s">
        <v>41</v>
      </c>
      <c r="D147" t="s">
        <v>42</v>
      </c>
      <c r="E147" t="s">
        <v>33</v>
      </c>
      <c r="F147" s="4">
        <v>8322.4</v>
      </c>
      <c r="G147" t="s">
        <v>11</v>
      </c>
      <c r="H147" s="4">
        <v>15000</v>
      </c>
      <c r="I147" s="4">
        <f t="shared" si="2"/>
        <v>0</v>
      </c>
    </row>
    <row r="148" spans="1:9" x14ac:dyDescent="0.35">
      <c r="A148" s="2">
        <v>44409</v>
      </c>
      <c r="B148" t="s">
        <v>62</v>
      </c>
      <c r="C148" t="s">
        <v>63</v>
      </c>
      <c r="D148" t="s">
        <v>64</v>
      </c>
      <c r="E148" t="s">
        <v>33</v>
      </c>
      <c r="F148" s="4">
        <v>8501.9000000000015</v>
      </c>
      <c r="G148" t="s">
        <v>15</v>
      </c>
      <c r="H148" s="4">
        <v>15000</v>
      </c>
      <c r="I148" s="4">
        <f t="shared" si="2"/>
        <v>0</v>
      </c>
    </row>
    <row r="149" spans="1:9" x14ac:dyDescent="0.35">
      <c r="A149" s="2">
        <v>44409</v>
      </c>
      <c r="B149" t="s">
        <v>30</v>
      </c>
      <c r="C149" t="s">
        <v>31</v>
      </c>
      <c r="D149" t="s">
        <v>32</v>
      </c>
      <c r="E149" t="s">
        <v>33</v>
      </c>
      <c r="F149" s="4">
        <v>9708.2999999999993</v>
      </c>
      <c r="G149" t="s">
        <v>15</v>
      </c>
      <c r="H149" s="4">
        <v>15000</v>
      </c>
      <c r="I149" s="4">
        <f t="shared" si="2"/>
        <v>0</v>
      </c>
    </row>
    <row r="150" spans="1:9" x14ac:dyDescent="0.35">
      <c r="A150" s="2">
        <v>44409</v>
      </c>
      <c r="B150" t="s">
        <v>40</v>
      </c>
      <c r="C150" t="s">
        <v>41</v>
      </c>
      <c r="D150" t="s">
        <v>42</v>
      </c>
      <c r="E150" t="s">
        <v>33</v>
      </c>
      <c r="F150" s="4">
        <v>12944.399999999998</v>
      </c>
      <c r="G150" t="s">
        <v>15</v>
      </c>
      <c r="H150" s="4">
        <v>15000</v>
      </c>
      <c r="I150" s="4">
        <f t="shared" si="2"/>
        <v>0</v>
      </c>
    </row>
    <row r="151" spans="1:9" x14ac:dyDescent="0.35">
      <c r="A151" s="2">
        <v>44409</v>
      </c>
      <c r="B151" t="s">
        <v>30</v>
      </c>
      <c r="C151" t="s">
        <v>31</v>
      </c>
      <c r="D151" t="s">
        <v>32</v>
      </c>
      <c r="E151" t="s">
        <v>33</v>
      </c>
      <c r="F151" s="4">
        <v>14248</v>
      </c>
      <c r="G151" t="s">
        <v>15</v>
      </c>
      <c r="H151" s="4">
        <v>15000</v>
      </c>
      <c r="I151" s="4">
        <f t="shared" si="2"/>
        <v>0</v>
      </c>
    </row>
    <row r="152" spans="1:9" x14ac:dyDescent="0.35">
      <c r="A152" s="2">
        <v>44409</v>
      </c>
      <c r="B152" t="s">
        <v>40</v>
      </c>
      <c r="C152" t="s">
        <v>41</v>
      </c>
      <c r="D152" t="s">
        <v>42</v>
      </c>
      <c r="E152" t="s">
        <v>33</v>
      </c>
      <c r="F152" s="4">
        <v>18298.399999999998</v>
      </c>
      <c r="G152" t="s">
        <v>43</v>
      </c>
      <c r="H152" s="4">
        <v>15000</v>
      </c>
      <c r="I152" s="4">
        <f t="shared" si="2"/>
        <v>1829.84</v>
      </c>
    </row>
    <row r="153" spans="1:9" x14ac:dyDescent="0.35">
      <c r="A153" s="2">
        <v>44409</v>
      </c>
      <c r="B153" t="s">
        <v>40</v>
      </c>
      <c r="C153" t="s">
        <v>41</v>
      </c>
      <c r="D153" t="s">
        <v>42</v>
      </c>
      <c r="E153" t="s">
        <v>33</v>
      </c>
      <c r="F153" s="4">
        <v>18838.399999999998</v>
      </c>
      <c r="G153" t="s">
        <v>43</v>
      </c>
      <c r="H153" s="4">
        <v>15000</v>
      </c>
      <c r="I153" s="4">
        <f t="shared" si="2"/>
        <v>1883.84</v>
      </c>
    </row>
    <row r="154" spans="1:9" x14ac:dyDescent="0.35">
      <c r="A154" s="2">
        <v>44409</v>
      </c>
      <c r="B154" t="s">
        <v>71</v>
      </c>
      <c r="C154" t="s">
        <v>72</v>
      </c>
      <c r="D154" t="s">
        <v>73</v>
      </c>
      <c r="E154" t="s">
        <v>33</v>
      </c>
      <c r="F154" s="4">
        <v>24469.599999999999</v>
      </c>
      <c r="G154" t="s">
        <v>15</v>
      </c>
      <c r="H154" s="4">
        <v>15000</v>
      </c>
      <c r="I154" s="4">
        <f t="shared" si="2"/>
        <v>2446.96</v>
      </c>
    </row>
    <row r="155" spans="1:9" x14ac:dyDescent="0.35">
      <c r="A155" s="2">
        <v>44409</v>
      </c>
      <c r="B155" t="s">
        <v>71</v>
      </c>
      <c r="C155" t="s">
        <v>72</v>
      </c>
      <c r="D155" t="s">
        <v>73</v>
      </c>
      <c r="E155" t="s">
        <v>33</v>
      </c>
      <c r="F155" s="4">
        <v>31053.4</v>
      </c>
      <c r="G155" t="s">
        <v>11</v>
      </c>
      <c r="H155" s="4">
        <v>15000</v>
      </c>
      <c r="I155" s="4">
        <f t="shared" si="2"/>
        <v>3105.34</v>
      </c>
    </row>
    <row r="156" spans="1:9" x14ac:dyDescent="0.35">
      <c r="A156" s="2">
        <v>44440</v>
      </c>
      <c r="B156" t="s">
        <v>40</v>
      </c>
      <c r="C156" t="s">
        <v>41</v>
      </c>
      <c r="D156" t="s">
        <v>42</v>
      </c>
      <c r="E156" t="s">
        <v>33</v>
      </c>
      <c r="F156" s="4">
        <v>3710</v>
      </c>
      <c r="G156" t="s">
        <v>43</v>
      </c>
      <c r="H156" s="4">
        <v>15000</v>
      </c>
      <c r="I156" s="4">
        <f t="shared" si="2"/>
        <v>0</v>
      </c>
    </row>
    <row r="157" spans="1:9" x14ac:dyDescent="0.35">
      <c r="A157" s="2">
        <v>44440</v>
      </c>
      <c r="B157" t="s">
        <v>62</v>
      </c>
      <c r="C157" t="s">
        <v>63</v>
      </c>
      <c r="D157" t="s">
        <v>64</v>
      </c>
      <c r="E157" t="s">
        <v>33</v>
      </c>
      <c r="F157" s="4">
        <v>6600</v>
      </c>
      <c r="G157" t="s">
        <v>11</v>
      </c>
      <c r="H157" s="4">
        <v>15000</v>
      </c>
      <c r="I157" s="4">
        <f t="shared" si="2"/>
        <v>0</v>
      </c>
    </row>
    <row r="158" spans="1:9" x14ac:dyDescent="0.35">
      <c r="A158" s="2">
        <v>44440</v>
      </c>
      <c r="B158" t="s">
        <v>71</v>
      </c>
      <c r="C158" t="s">
        <v>72</v>
      </c>
      <c r="D158" t="s">
        <v>73</v>
      </c>
      <c r="E158" t="s">
        <v>33</v>
      </c>
      <c r="F158" s="4">
        <v>8001</v>
      </c>
      <c r="G158" t="s">
        <v>11</v>
      </c>
      <c r="H158" s="4">
        <v>15000</v>
      </c>
      <c r="I158" s="4">
        <f t="shared" si="2"/>
        <v>0</v>
      </c>
    </row>
    <row r="159" spans="1:9" x14ac:dyDescent="0.35">
      <c r="A159" s="2">
        <v>44440</v>
      </c>
      <c r="B159" t="s">
        <v>40</v>
      </c>
      <c r="C159" t="s">
        <v>41</v>
      </c>
      <c r="D159" t="s">
        <v>42</v>
      </c>
      <c r="E159" t="s">
        <v>33</v>
      </c>
      <c r="F159" s="4">
        <v>8772</v>
      </c>
      <c r="G159" t="s">
        <v>15</v>
      </c>
      <c r="H159" s="4">
        <v>15000</v>
      </c>
      <c r="I159" s="4">
        <f t="shared" si="2"/>
        <v>0</v>
      </c>
    </row>
    <row r="160" spans="1:9" x14ac:dyDescent="0.35">
      <c r="A160" s="2">
        <v>44440</v>
      </c>
      <c r="B160" t="s">
        <v>40</v>
      </c>
      <c r="C160" t="s">
        <v>41</v>
      </c>
      <c r="D160" t="s">
        <v>42</v>
      </c>
      <c r="E160" t="s">
        <v>33</v>
      </c>
      <c r="F160" s="4">
        <v>14089.199999999999</v>
      </c>
      <c r="G160" t="s">
        <v>15</v>
      </c>
      <c r="H160" s="4">
        <v>15000</v>
      </c>
      <c r="I160" s="4">
        <f t="shared" si="2"/>
        <v>0</v>
      </c>
    </row>
    <row r="161" spans="1:9" x14ac:dyDescent="0.35">
      <c r="A161" s="2">
        <v>44440</v>
      </c>
      <c r="B161" t="s">
        <v>30</v>
      </c>
      <c r="C161" t="s">
        <v>31</v>
      </c>
      <c r="D161" t="s">
        <v>32</v>
      </c>
      <c r="E161" t="s">
        <v>33</v>
      </c>
      <c r="F161" s="4">
        <v>16702.400000000001</v>
      </c>
      <c r="G161" t="s">
        <v>15</v>
      </c>
      <c r="H161" s="4">
        <v>15000</v>
      </c>
      <c r="I161" s="4">
        <f t="shared" si="2"/>
        <v>1670.2400000000002</v>
      </c>
    </row>
    <row r="162" spans="1:9" x14ac:dyDescent="0.35">
      <c r="A162" s="2">
        <v>44440</v>
      </c>
      <c r="B162" t="s">
        <v>30</v>
      </c>
      <c r="C162" t="s">
        <v>31</v>
      </c>
      <c r="D162" t="s">
        <v>32</v>
      </c>
      <c r="E162" t="s">
        <v>33</v>
      </c>
      <c r="F162" s="4">
        <v>21216</v>
      </c>
      <c r="G162" t="s">
        <v>15</v>
      </c>
      <c r="H162" s="4">
        <v>15000</v>
      </c>
      <c r="I162" s="4">
        <f t="shared" si="2"/>
        <v>2121.6</v>
      </c>
    </row>
    <row r="163" spans="1:9" x14ac:dyDescent="0.35">
      <c r="A163" s="2">
        <v>44440</v>
      </c>
      <c r="B163" t="s">
        <v>62</v>
      </c>
      <c r="C163" t="s">
        <v>63</v>
      </c>
      <c r="D163" t="s">
        <v>64</v>
      </c>
      <c r="E163" t="s">
        <v>33</v>
      </c>
      <c r="F163" s="4">
        <v>21546</v>
      </c>
      <c r="G163" t="s">
        <v>11</v>
      </c>
      <c r="H163" s="4">
        <v>15000</v>
      </c>
      <c r="I163" s="4">
        <f t="shared" si="2"/>
        <v>2154.6</v>
      </c>
    </row>
    <row r="164" spans="1:9" x14ac:dyDescent="0.35">
      <c r="A164" s="2">
        <v>44440</v>
      </c>
      <c r="B164" t="s">
        <v>62</v>
      </c>
      <c r="C164" t="s">
        <v>63</v>
      </c>
      <c r="D164" t="s">
        <v>64</v>
      </c>
      <c r="E164" t="s">
        <v>33</v>
      </c>
      <c r="F164" s="4">
        <v>31186.6</v>
      </c>
      <c r="G164" t="s">
        <v>11</v>
      </c>
      <c r="H164" s="4">
        <v>15000</v>
      </c>
      <c r="I164" s="4">
        <f t="shared" si="2"/>
        <v>3118.66</v>
      </c>
    </row>
    <row r="165" spans="1:9" x14ac:dyDescent="0.35">
      <c r="A165" s="2">
        <v>44440</v>
      </c>
      <c r="B165" t="s">
        <v>30</v>
      </c>
      <c r="C165" t="s">
        <v>31</v>
      </c>
      <c r="D165" t="s">
        <v>32</v>
      </c>
      <c r="E165" t="s">
        <v>33</v>
      </c>
      <c r="F165" s="4">
        <v>31999.200000000001</v>
      </c>
      <c r="G165" t="s">
        <v>15</v>
      </c>
      <c r="H165" s="4">
        <v>15000</v>
      </c>
      <c r="I165" s="4">
        <f t="shared" si="2"/>
        <v>3199.92</v>
      </c>
    </row>
    <row r="166" spans="1:9" x14ac:dyDescent="0.35">
      <c r="A166" s="2">
        <v>44440</v>
      </c>
      <c r="B166" t="s">
        <v>62</v>
      </c>
      <c r="C166" t="s">
        <v>63</v>
      </c>
      <c r="D166" t="s">
        <v>64</v>
      </c>
      <c r="E166" t="s">
        <v>33</v>
      </c>
      <c r="F166" s="4">
        <v>37520</v>
      </c>
      <c r="G166" t="s">
        <v>15</v>
      </c>
      <c r="H166" s="4">
        <v>15000</v>
      </c>
      <c r="I166" s="4">
        <f t="shared" si="2"/>
        <v>3752</v>
      </c>
    </row>
    <row r="167" spans="1:9" x14ac:dyDescent="0.35">
      <c r="A167" s="2">
        <v>44440</v>
      </c>
      <c r="B167" t="s">
        <v>62</v>
      </c>
      <c r="C167" t="s">
        <v>63</v>
      </c>
      <c r="D167" t="s">
        <v>64</v>
      </c>
      <c r="E167" t="s">
        <v>33</v>
      </c>
      <c r="F167" s="4">
        <v>41215.299999999996</v>
      </c>
      <c r="G167" t="s">
        <v>43</v>
      </c>
      <c r="H167" s="4">
        <v>15000</v>
      </c>
      <c r="I167" s="4">
        <f t="shared" si="2"/>
        <v>4121.53</v>
      </c>
    </row>
    <row r="168" spans="1:9" x14ac:dyDescent="0.35">
      <c r="A168" s="2">
        <v>44470</v>
      </c>
      <c r="B168" t="s">
        <v>30</v>
      </c>
      <c r="C168" t="s">
        <v>31</v>
      </c>
      <c r="D168" t="s">
        <v>32</v>
      </c>
      <c r="E168" t="s">
        <v>33</v>
      </c>
      <c r="F168" s="4">
        <v>3035.1</v>
      </c>
      <c r="G168" t="s">
        <v>15</v>
      </c>
      <c r="H168" s="4">
        <v>15000</v>
      </c>
      <c r="I168" s="4">
        <f t="shared" si="2"/>
        <v>0</v>
      </c>
    </row>
    <row r="169" spans="1:9" x14ac:dyDescent="0.35">
      <c r="A169" s="2">
        <v>44470</v>
      </c>
      <c r="B169" t="s">
        <v>62</v>
      </c>
      <c r="C169" t="s">
        <v>63</v>
      </c>
      <c r="D169" t="s">
        <v>64</v>
      </c>
      <c r="E169" t="s">
        <v>33</v>
      </c>
      <c r="F169" s="4">
        <v>6688</v>
      </c>
      <c r="G169" t="s">
        <v>15</v>
      </c>
      <c r="H169" s="4">
        <v>15000</v>
      </c>
      <c r="I169" s="4">
        <f t="shared" si="2"/>
        <v>0</v>
      </c>
    </row>
    <row r="170" spans="1:9" x14ac:dyDescent="0.35">
      <c r="A170" s="2">
        <v>44470</v>
      </c>
      <c r="B170" t="s">
        <v>30</v>
      </c>
      <c r="C170" t="s">
        <v>31</v>
      </c>
      <c r="D170" t="s">
        <v>32</v>
      </c>
      <c r="E170" t="s">
        <v>33</v>
      </c>
      <c r="F170" s="4">
        <v>7024.2</v>
      </c>
      <c r="G170" t="s">
        <v>43</v>
      </c>
      <c r="H170" s="4">
        <v>15000</v>
      </c>
      <c r="I170" s="4">
        <f t="shared" si="2"/>
        <v>0</v>
      </c>
    </row>
    <row r="171" spans="1:9" x14ac:dyDescent="0.35">
      <c r="A171" s="2">
        <v>44470</v>
      </c>
      <c r="B171" t="s">
        <v>62</v>
      </c>
      <c r="C171" t="s">
        <v>63</v>
      </c>
      <c r="D171" t="s">
        <v>64</v>
      </c>
      <c r="E171" t="s">
        <v>33</v>
      </c>
      <c r="F171" s="4">
        <v>7139.0000000000009</v>
      </c>
      <c r="G171" t="s">
        <v>11</v>
      </c>
      <c r="H171" s="4">
        <v>15000</v>
      </c>
      <c r="I171" s="4">
        <f t="shared" si="2"/>
        <v>0</v>
      </c>
    </row>
    <row r="172" spans="1:9" x14ac:dyDescent="0.35">
      <c r="A172" s="2">
        <v>44470</v>
      </c>
      <c r="B172" t="s">
        <v>40</v>
      </c>
      <c r="C172" t="s">
        <v>41</v>
      </c>
      <c r="D172" t="s">
        <v>42</v>
      </c>
      <c r="E172" t="s">
        <v>33</v>
      </c>
      <c r="F172" s="4">
        <v>10948</v>
      </c>
      <c r="G172" t="s">
        <v>15</v>
      </c>
      <c r="H172" s="4">
        <v>15000</v>
      </c>
      <c r="I172" s="4">
        <f t="shared" si="2"/>
        <v>0</v>
      </c>
    </row>
    <row r="173" spans="1:9" x14ac:dyDescent="0.35">
      <c r="A173" s="2">
        <v>44470</v>
      </c>
      <c r="B173" t="s">
        <v>40</v>
      </c>
      <c r="C173" t="s">
        <v>41</v>
      </c>
      <c r="D173" t="s">
        <v>42</v>
      </c>
      <c r="E173" t="s">
        <v>33</v>
      </c>
      <c r="F173" s="4">
        <v>10988.800000000001</v>
      </c>
      <c r="G173" t="s">
        <v>11</v>
      </c>
      <c r="H173" s="4">
        <v>15000</v>
      </c>
      <c r="I173" s="4">
        <f t="shared" si="2"/>
        <v>0</v>
      </c>
    </row>
    <row r="174" spans="1:9" x14ac:dyDescent="0.35">
      <c r="A174" s="2">
        <v>44470</v>
      </c>
      <c r="B174" t="s">
        <v>40</v>
      </c>
      <c r="C174" t="s">
        <v>41</v>
      </c>
      <c r="D174" t="s">
        <v>42</v>
      </c>
      <c r="E174" t="s">
        <v>33</v>
      </c>
      <c r="F174" s="4">
        <v>12306.6</v>
      </c>
      <c r="G174" t="s">
        <v>15</v>
      </c>
      <c r="H174" s="4">
        <v>15000</v>
      </c>
      <c r="I174" s="4">
        <f t="shared" si="2"/>
        <v>0</v>
      </c>
    </row>
    <row r="175" spans="1:9" x14ac:dyDescent="0.35">
      <c r="A175" s="2">
        <v>44470</v>
      </c>
      <c r="B175" t="s">
        <v>40</v>
      </c>
      <c r="C175" t="s">
        <v>41</v>
      </c>
      <c r="D175" t="s">
        <v>42</v>
      </c>
      <c r="E175" t="s">
        <v>33</v>
      </c>
      <c r="F175" s="4">
        <v>16077</v>
      </c>
      <c r="G175" t="s">
        <v>15</v>
      </c>
      <c r="H175" s="4">
        <v>15000</v>
      </c>
      <c r="I175" s="4">
        <f t="shared" si="2"/>
        <v>1607.7</v>
      </c>
    </row>
    <row r="176" spans="1:9" x14ac:dyDescent="0.35">
      <c r="A176" s="2">
        <v>44470</v>
      </c>
      <c r="B176" t="s">
        <v>59</v>
      </c>
      <c r="C176" t="s">
        <v>60</v>
      </c>
      <c r="D176" t="s">
        <v>61</v>
      </c>
      <c r="E176" t="s">
        <v>33</v>
      </c>
      <c r="F176" s="4">
        <v>19594</v>
      </c>
      <c r="G176" t="s">
        <v>15</v>
      </c>
      <c r="H176" s="4">
        <v>15000</v>
      </c>
      <c r="I176" s="4">
        <f t="shared" si="2"/>
        <v>1959.4</v>
      </c>
    </row>
    <row r="177" spans="1:9" x14ac:dyDescent="0.35">
      <c r="A177" s="2">
        <v>44470</v>
      </c>
      <c r="B177" t="s">
        <v>30</v>
      </c>
      <c r="C177" t="s">
        <v>31</v>
      </c>
      <c r="D177" t="s">
        <v>32</v>
      </c>
      <c r="E177" t="s">
        <v>33</v>
      </c>
      <c r="F177" s="4">
        <v>19946.199999999997</v>
      </c>
      <c r="G177" t="s">
        <v>43</v>
      </c>
      <c r="H177" s="4">
        <v>15000</v>
      </c>
      <c r="I177" s="4">
        <f t="shared" si="2"/>
        <v>1994.62</v>
      </c>
    </row>
    <row r="178" spans="1:9" x14ac:dyDescent="0.35">
      <c r="A178" s="2">
        <v>44470</v>
      </c>
      <c r="B178" t="s">
        <v>71</v>
      </c>
      <c r="C178" t="s">
        <v>72</v>
      </c>
      <c r="D178" t="s">
        <v>73</v>
      </c>
      <c r="E178" t="s">
        <v>33</v>
      </c>
      <c r="F178" s="4">
        <v>26773.4</v>
      </c>
      <c r="G178" t="s">
        <v>43</v>
      </c>
      <c r="H178" s="4">
        <v>15000</v>
      </c>
      <c r="I178" s="4">
        <f t="shared" si="2"/>
        <v>2677.34</v>
      </c>
    </row>
    <row r="179" spans="1:9" x14ac:dyDescent="0.35">
      <c r="A179" s="2">
        <v>44470</v>
      </c>
      <c r="B179" t="s">
        <v>40</v>
      </c>
      <c r="C179" t="s">
        <v>41</v>
      </c>
      <c r="D179" t="s">
        <v>42</v>
      </c>
      <c r="E179" t="s">
        <v>33</v>
      </c>
      <c r="F179" s="4">
        <v>28464.9</v>
      </c>
      <c r="G179" t="s">
        <v>43</v>
      </c>
      <c r="H179" s="4">
        <v>15000</v>
      </c>
      <c r="I179" s="4">
        <f t="shared" si="2"/>
        <v>2846.4900000000002</v>
      </c>
    </row>
    <row r="180" spans="1:9" x14ac:dyDescent="0.35">
      <c r="A180" s="2">
        <v>44470</v>
      </c>
      <c r="B180" t="s">
        <v>62</v>
      </c>
      <c r="C180" t="s">
        <v>63</v>
      </c>
      <c r="D180" t="s">
        <v>64</v>
      </c>
      <c r="E180" t="s">
        <v>33</v>
      </c>
      <c r="F180" s="4">
        <v>37544.800000000003</v>
      </c>
      <c r="G180" t="s">
        <v>11</v>
      </c>
      <c r="H180" s="4">
        <v>15000</v>
      </c>
      <c r="I180" s="4">
        <f t="shared" si="2"/>
        <v>3754.4800000000005</v>
      </c>
    </row>
    <row r="181" spans="1:9" x14ac:dyDescent="0.35">
      <c r="A181" s="2">
        <v>44470</v>
      </c>
      <c r="B181" t="s">
        <v>40</v>
      </c>
      <c r="C181" t="s">
        <v>41</v>
      </c>
      <c r="D181" t="s">
        <v>42</v>
      </c>
      <c r="E181" t="s">
        <v>33</v>
      </c>
      <c r="F181" s="4">
        <v>40224.800000000003</v>
      </c>
      <c r="G181" t="s">
        <v>11</v>
      </c>
      <c r="H181" s="4">
        <v>15000</v>
      </c>
      <c r="I181" s="4">
        <f t="shared" si="2"/>
        <v>4022.4800000000005</v>
      </c>
    </row>
    <row r="182" spans="1:9" x14ac:dyDescent="0.35">
      <c r="A182" s="2">
        <v>44470</v>
      </c>
      <c r="B182" t="s">
        <v>59</v>
      </c>
      <c r="C182" t="s">
        <v>60</v>
      </c>
      <c r="D182" t="s">
        <v>61</v>
      </c>
      <c r="E182" t="s">
        <v>33</v>
      </c>
      <c r="F182" s="4">
        <v>43591.8</v>
      </c>
      <c r="G182" t="s">
        <v>11</v>
      </c>
      <c r="H182" s="4">
        <v>15000</v>
      </c>
      <c r="I182" s="4">
        <f t="shared" si="2"/>
        <v>4359.18</v>
      </c>
    </row>
    <row r="183" spans="1:9" x14ac:dyDescent="0.35">
      <c r="A183" s="2">
        <v>44501</v>
      </c>
      <c r="B183" t="s">
        <v>71</v>
      </c>
      <c r="C183" t="s">
        <v>72</v>
      </c>
      <c r="D183" t="s">
        <v>73</v>
      </c>
      <c r="E183" t="s">
        <v>33</v>
      </c>
      <c r="F183" s="4">
        <v>9292.5</v>
      </c>
      <c r="G183" t="s">
        <v>15</v>
      </c>
      <c r="H183" s="4">
        <v>15000</v>
      </c>
      <c r="I183" s="4">
        <f t="shared" si="2"/>
        <v>0</v>
      </c>
    </row>
    <row r="184" spans="1:9" x14ac:dyDescent="0.35">
      <c r="A184" s="2">
        <v>44501</v>
      </c>
      <c r="B184" t="s">
        <v>59</v>
      </c>
      <c r="C184" t="s">
        <v>60</v>
      </c>
      <c r="D184" t="s">
        <v>61</v>
      </c>
      <c r="E184" t="s">
        <v>33</v>
      </c>
      <c r="F184" s="4">
        <v>28761.599999999999</v>
      </c>
      <c r="G184" t="s">
        <v>43</v>
      </c>
      <c r="H184" s="4">
        <v>15000</v>
      </c>
      <c r="I184" s="4">
        <f t="shared" si="2"/>
        <v>2876.16</v>
      </c>
    </row>
    <row r="185" spans="1:9" x14ac:dyDescent="0.35">
      <c r="A185" s="2">
        <v>44501</v>
      </c>
      <c r="B185" t="s">
        <v>40</v>
      </c>
      <c r="C185" t="s">
        <v>41</v>
      </c>
      <c r="D185" t="s">
        <v>42</v>
      </c>
      <c r="E185" t="s">
        <v>33</v>
      </c>
      <c r="F185" s="4">
        <v>41932.799999999996</v>
      </c>
      <c r="G185" t="s">
        <v>11</v>
      </c>
      <c r="H185" s="4">
        <v>15000</v>
      </c>
      <c r="I185" s="4">
        <f t="shared" si="2"/>
        <v>4193.28</v>
      </c>
    </row>
    <row r="186" spans="1:9" x14ac:dyDescent="0.35">
      <c r="A186" s="2">
        <v>44501</v>
      </c>
      <c r="B186" t="s">
        <v>30</v>
      </c>
      <c r="C186" t="s">
        <v>31</v>
      </c>
      <c r="D186" t="s">
        <v>32</v>
      </c>
      <c r="E186" t="s">
        <v>33</v>
      </c>
      <c r="F186" s="4">
        <v>42427</v>
      </c>
      <c r="G186" t="s">
        <v>15</v>
      </c>
      <c r="H186" s="4">
        <v>15000</v>
      </c>
      <c r="I186" s="4">
        <f t="shared" si="2"/>
        <v>4242.7</v>
      </c>
    </row>
    <row r="187" spans="1:9" x14ac:dyDescent="0.35">
      <c r="A187" s="2">
        <v>44501</v>
      </c>
      <c r="B187" t="s">
        <v>71</v>
      </c>
      <c r="C187" t="s">
        <v>72</v>
      </c>
      <c r="D187" t="s">
        <v>73</v>
      </c>
      <c r="E187" t="s">
        <v>33</v>
      </c>
      <c r="F187" s="4">
        <v>47510.400000000001</v>
      </c>
      <c r="G187" t="s">
        <v>15</v>
      </c>
      <c r="H187" s="4">
        <v>15000</v>
      </c>
      <c r="I187" s="4">
        <f t="shared" si="2"/>
        <v>4751.04</v>
      </c>
    </row>
    <row r="188" spans="1:9" x14ac:dyDescent="0.35">
      <c r="A188" s="2">
        <v>44531</v>
      </c>
      <c r="B188" t="s">
        <v>59</v>
      </c>
      <c r="C188" t="s">
        <v>60</v>
      </c>
      <c r="D188" t="s">
        <v>61</v>
      </c>
      <c r="E188" t="s">
        <v>33</v>
      </c>
      <c r="F188" s="4">
        <v>7721.5999999999995</v>
      </c>
      <c r="G188" t="s">
        <v>11</v>
      </c>
      <c r="H188" s="4">
        <v>15000</v>
      </c>
      <c r="I188" s="4">
        <f t="shared" si="2"/>
        <v>0</v>
      </c>
    </row>
    <row r="189" spans="1:9" x14ac:dyDescent="0.35">
      <c r="A189" s="2">
        <v>44531</v>
      </c>
      <c r="B189" t="s">
        <v>40</v>
      </c>
      <c r="C189" t="s">
        <v>41</v>
      </c>
      <c r="D189" t="s">
        <v>42</v>
      </c>
      <c r="E189" t="s">
        <v>33</v>
      </c>
      <c r="F189" s="4">
        <v>8925.7000000000007</v>
      </c>
      <c r="G189" t="s">
        <v>11</v>
      </c>
      <c r="H189" s="4">
        <v>15000</v>
      </c>
      <c r="I189" s="4">
        <f t="shared" si="2"/>
        <v>0</v>
      </c>
    </row>
    <row r="190" spans="1:9" x14ac:dyDescent="0.35">
      <c r="A190" s="2">
        <v>44531</v>
      </c>
      <c r="B190" t="s">
        <v>40</v>
      </c>
      <c r="C190" t="s">
        <v>41</v>
      </c>
      <c r="D190" t="s">
        <v>42</v>
      </c>
      <c r="E190" t="s">
        <v>33</v>
      </c>
      <c r="F190" s="4">
        <v>15802.6</v>
      </c>
      <c r="G190" t="s">
        <v>43</v>
      </c>
      <c r="H190" s="4">
        <v>15000</v>
      </c>
      <c r="I190" s="4">
        <f t="shared" si="2"/>
        <v>1580.2600000000002</v>
      </c>
    </row>
    <row r="191" spans="1:9" x14ac:dyDescent="0.35">
      <c r="A191" s="2">
        <v>44531</v>
      </c>
      <c r="B191" t="s">
        <v>71</v>
      </c>
      <c r="C191" t="s">
        <v>72</v>
      </c>
      <c r="D191" t="s">
        <v>73</v>
      </c>
      <c r="E191" t="s">
        <v>33</v>
      </c>
      <c r="F191" s="4">
        <v>21103.3</v>
      </c>
      <c r="G191" t="s">
        <v>43</v>
      </c>
      <c r="H191" s="4">
        <v>15000</v>
      </c>
      <c r="I191" s="4">
        <f t="shared" si="2"/>
        <v>2110.33</v>
      </c>
    </row>
    <row r="192" spans="1:9" x14ac:dyDescent="0.35">
      <c r="A192" s="2">
        <v>44531</v>
      </c>
      <c r="B192" t="s">
        <v>71</v>
      </c>
      <c r="C192" t="s">
        <v>72</v>
      </c>
      <c r="D192" t="s">
        <v>73</v>
      </c>
      <c r="E192" t="s">
        <v>33</v>
      </c>
      <c r="F192" s="4">
        <v>22351.100000000002</v>
      </c>
      <c r="G192" t="s">
        <v>43</v>
      </c>
      <c r="H192" s="4">
        <v>15000</v>
      </c>
      <c r="I192" s="4">
        <f t="shared" si="2"/>
        <v>2235.11</v>
      </c>
    </row>
    <row r="193" spans="1:9" x14ac:dyDescent="0.35">
      <c r="A193" s="2">
        <v>44531</v>
      </c>
      <c r="B193" t="s">
        <v>40</v>
      </c>
      <c r="C193" t="s">
        <v>41</v>
      </c>
      <c r="D193" t="s">
        <v>42</v>
      </c>
      <c r="E193" t="s">
        <v>33</v>
      </c>
      <c r="F193" s="4">
        <v>43974</v>
      </c>
      <c r="G193" t="s">
        <v>11</v>
      </c>
      <c r="H193" s="4">
        <v>15000</v>
      </c>
      <c r="I193" s="4">
        <f t="shared" si="2"/>
        <v>4397.4000000000005</v>
      </c>
    </row>
    <row r="194" spans="1:9" x14ac:dyDescent="0.35">
      <c r="A194" s="2">
        <v>44197</v>
      </c>
      <c r="B194" t="s">
        <v>23</v>
      </c>
      <c r="C194" t="s">
        <v>24</v>
      </c>
      <c r="D194" t="s">
        <v>25</v>
      </c>
      <c r="E194" t="s">
        <v>26</v>
      </c>
      <c r="F194" s="4">
        <v>3008.3999999999996</v>
      </c>
      <c r="G194" t="s">
        <v>15</v>
      </c>
      <c r="H194" s="4">
        <v>15000</v>
      </c>
      <c r="I194" s="4">
        <f t="shared" ref="I194:I257" si="3">IF(F194&gt;=H194, F194*$J$1, 0)</f>
        <v>0</v>
      </c>
    </row>
    <row r="195" spans="1:9" x14ac:dyDescent="0.35">
      <c r="A195" s="2">
        <v>44197</v>
      </c>
      <c r="B195" t="s">
        <v>50</v>
      </c>
      <c r="C195" t="s">
        <v>51</v>
      </c>
      <c r="D195" t="s">
        <v>52</v>
      </c>
      <c r="E195" t="s">
        <v>26</v>
      </c>
      <c r="F195" s="4">
        <v>7221.5999999999995</v>
      </c>
      <c r="G195" t="s">
        <v>43</v>
      </c>
      <c r="H195" s="4">
        <v>15000</v>
      </c>
      <c r="I195" s="4">
        <f t="shared" si="3"/>
        <v>0</v>
      </c>
    </row>
    <row r="196" spans="1:9" x14ac:dyDescent="0.35">
      <c r="A196" s="2">
        <v>44197</v>
      </c>
      <c r="B196" t="s">
        <v>23</v>
      </c>
      <c r="C196" t="s">
        <v>24</v>
      </c>
      <c r="D196" t="s">
        <v>25</v>
      </c>
      <c r="E196" t="s">
        <v>26</v>
      </c>
      <c r="F196" s="4">
        <v>10903.199999999999</v>
      </c>
      <c r="G196" t="s">
        <v>15</v>
      </c>
      <c r="H196" s="4">
        <v>15000</v>
      </c>
      <c r="I196" s="4">
        <f t="shared" si="3"/>
        <v>0</v>
      </c>
    </row>
    <row r="197" spans="1:9" x14ac:dyDescent="0.35">
      <c r="A197" s="2">
        <v>44197</v>
      </c>
      <c r="B197" t="s">
        <v>34</v>
      </c>
      <c r="C197" t="s">
        <v>35</v>
      </c>
      <c r="D197" t="s">
        <v>36</v>
      </c>
      <c r="E197" t="s">
        <v>26</v>
      </c>
      <c r="F197" s="4">
        <v>14616</v>
      </c>
      <c r="G197" t="s">
        <v>15</v>
      </c>
      <c r="H197" s="4">
        <v>15000</v>
      </c>
      <c r="I197" s="4">
        <f t="shared" si="3"/>
        <v>0</v>
      </c>
    </row>
    <row r="198" spans="1:9" x14ac:dyDescent="0.35">
      <c r="A198" s="2">
        <v>44197</v>
      </c>
      <c r="B198" t="s">
        <v>47</v>
      </c>
      <c r="C198" t="s">
        <v>48</v>
      </c>
      <c r="D198" t="s">
        <v>49</v>
      </c>
      <c r="E198" t="s">
        <v>26</v>
      </c>
      <c r="F198" s="4">
        <v>18885.900000000001</v>
      </c>
      <c r="G198" t="s">
        <v>43</v>
      </c>
      <c r="H198" s="4">
        <v>15000</v>
      </c>
      <c r="I198" s="4">
        <f t="shared" si="3"/>
        <v>1888.5900000000001</v>
      </c>
    </row>
    <row r="199" spans="1:9" x14ac:dyDescent="0.35">
      <c r="A199" s="2">
        <v>44197</v>
      </c>
      <c r="B199" t="s">
        <v>47</v>
      </c>
      <c r="C199" t="s">
        <v>48</v>
      </c>
      <c r="D199" t="s">
        <v>49</v>
      </c>
      <c r="E199" t="s">
        <v>26</v>
      </c>
      <c r="F199" s="4">
        <v>24236</v>
      </c>
      <c r="G199" t="s">
        <v>11</v>
      </c>
      <c r="H199" s="4">
        <v>15000</v>
      </c>
      <c r="I199" s="4">
        <f t="shared" si="3"/>
        <v>2423.6</v>
      </c>
    </row>
    <row r="200" spans="1:9" x14ac:dyDescent="0.35">
      <c r="A200" s="2">
        <v>44228</v>
      </c>
      <c r="B200" t="s">
        <v>34</v>
      </c>
      <c r="C200" t="s">
        <v>35</v>
      </c>
      <c r="D200" t="s">
        <v>36</v>
      </c>
      <c r="E200" t="s">
        <v>26</v>
      </c>
      <c r="F200" s="4">
        <v>3596</v>
      </c>
      <c r="G200" t="s">
        <v>15</v>
      </c>
      <c r="H200" s="4">
        <v>15000</v>
      </c>
      <c r="I200" s="4">
        <f t="shared" si="3"/>
        <v>0</v>
      </c>
    </row>
    <row r="201" spans="1:9" x14ac:dyDescent="0.35">
      <c r="A201" s="2">
        <v>44228</v>
      </c>
      <c r="B201" t="s">
        <v>56</v>
      </c>
      <c r="C201" t="s">
        <v>57</v>
      </c>
      <c r="D201" t="s">
        <v>58</v>
      </c>
      <c r="E201" t="s">
        <v>26</v>
      </c>
      <c r="F201" s="4">
        <v>6300</v>
      </c>
      <c r="G201" t="s">
        <v>43</v>
      </c>
      <c r="H201" s="4">
        <v>15000</v>
      </c>
      <c r="I201" s="4">
        <f t="shared" si="3"/>
        <v>0</v>
      </c>
    </row>
    <row r="202" spans="1:9" x14ac:dyDescent="0.35">
      <c r="A202" s="2">
        <v>44228</v>
      </c>
      <c r="B202" t="s">
        <v>34</v>
      </c>
      <c r="C202" t="s">
        <v>35</v>
      </c>
      <c r="D202" t="s">
        <v>36</v>
      </c>
      <c r="E202" t="s">
        <v>26</v>
      </c>
      <c r="F202" s="4">
        <v>6804</v>
      </c>
      <c r="G202" t="s">
        <v>11</v>
      </c>
      <c r="H202" s="4">
        <v>15000</v>
      </c>
      <c r="I202" s="4">
        <f t="shared" si="3"/>
        <v>0</v>
      </c>
    </row>
    <row r="203" spans="1:9" x14ac:dyDescent="0.35">
      <c r="A203" s="2">
        <v>44228</v>
      </c>
      <c r="B203" t="s">
        <v>50</v>
      </c>
      <c r="C203" t="s">
        <v>51</v>
      </c>
      <c r="D203" t="s">
        <v>52</v>
      </c>
      <c r="E203" t="s">
        <v>26</v>
      </c>
      <c r="F203" s="4">
        <v>8524.4000000000015</v>
      </c>
      <c r="G203" t="s">
        <v>43</v>
      </c>
      <c r="H203" s="4">
        <v>15000</v>
      </c>
      <c r="I203" s="4">
        <f t="shared" si="3"/>
        <v>0</v>
      </c>
    </row>
    <row r="204" spans="1:9" x14ac:dyDescent="0.35">
      <c r="A204" s="2">
        <v>44228</v>
      </c>
      <c r="B204" t="s">
        <v>34</v>
      </c>
      <c r="C204" t="s">
        <v>35</v>
      </c>
      <c r="D204" t="s">
        <v>36</v>
      </c>
      <c r="E204" t="s">
        <v>26</v>
      </c>
      <c r="F204" s="4">
        <v>8772</v>
      </c>
      <c r="G204" t="s">
        <v>43</v>
      </c>
      <c r="H204" s="4">
        <v>15000</v>
      </c>
      <c r="I204" s="4">
        <f t="shared" si="3"/>
        <v>0</v>
      </c>
    </row>
    <row r="205" spans="1:9" x14ac:dyDescent="0.35">
      <c r="A205" s="2">
        <v>44228</v>
      </c>
      <c r="B205" t="s">
        <v>34</v>
      </c>
      <c r="C205" t="s">
        <v>35</v>
      </c>
      <c r="D205" t="s">
        <v>36</v>
      </c>
      <c r="E205" t="s">
        <v>26</v>
      </c>
      <c r="F205" s="4">
        <v>17328.300000000003</v>
      </c>
      <c r="G205" t="s">
        <v>43</v>
      </c>
      <c r="H205" s="4">
        <v>15000</v>
      </c>
      <c r="I205" s="4">
        <f t="shared" si="3"/>
        <v>1732.8300000000004</v>
      </c>
    </row>
    <row r="206" spans="1:9" x14ac:dyDescent="0.35">
      <c r="A206" s="2">
        <v>44228</v>
      </c>
      <c r="B206" t="s">
        <v>56</v>
      </c>
      <c r="C206" t="s">
        <v>57</v>
      </c>
      <c r="D206" t="s">
        <v>58</v>
      </c>
      <c r="E206" t="s">
        <v>26</v>
      </c>
      <c r="F206" s="4">
        <v>21438.899999999998</v>
      </c>
      <c r="G206" t="s">
        <v>11</v>
      </c>
      <c r="H206" s="4">
        <v>15000</v>
      </c>
      <c r="I206" s="4">
        <f t="shared" si="3"/>
        <v>2143.89</v>
      </c>
    </row>
    <row r="207" spans="1:9" x14ac:dyDescent="0.35">
      <c r="A207" s="2">
        <v>44228</v>
      </c>
      <c r="B207" t="s">
        <v>50</v>
      </c>
      <c r="C207" t="s">
        <v>51</v>
      </c>
      <c r="D207" t="s">
        <v>52</v>
      </c>
      <c r="E207" t="s">
        <v>26</v>
      </c>
      <c r="F207" s="4">
        <v>26556.799999999999</v>
      </c>
      <c r="G207" t="s">
        <v>15</v>
      </c>
      <c r="H207" s="4">
        <v>15000</v>
      </c>
      <c r="I207" s="4">
        <f t="shared" si="3"/>
        <v>2655.6800000000003</v>
      </c>
    </row>
    <row r="208" spans="1:9" x14ac:dyDescent="0.35">
      <c r="A208" s="2">
        <v>44228</v>
      </c>
      <c r="B208" t="s">
        <v>50</v>
      </c>
      <c r="C208" t="s">
        <v>51</v>
      </c>
      <c r="D208" t="s">
        <v>52</v>
      </c>
      <c r="E208" t="s">
        <v>26</v>
      </c>
      <c r="F208" s="4">
        <v>33132.600000000006</v>
      </c>
      <c r="G208" t="s">
        <v>43</v>
      </c>
      <c r="H208" s="4">
        <v>15000</v>
      </c>
      <c r="I208" s="4">
        <f t="shared" si="3"/>
        <v>3313.2600000000007</v>
      </c>
    </row>
    <row r="209" spans="1:9" x14ac:dyDescent="0.35">
      <c r="A209" s="2">
        <v>44256</v>
      </c>
      <c r="B209" t="s">
        <v>34</v>
      </c>
      <c r="C209" t="s">
        <v>35</v>
      </c>
      <c r="D209" t="s">
        <v>36</v>
      </c>
      <c r="E209" t="s">
        <v>26</v>
      </c>
      <c r="F209" s="4">
        <v>6544.8</v>
      </c>
      <c r="G209" t="s">
        <v>11</v>
      </c>
      <c r="H209" s="4">
        <v>15000</v>
      </c>
      <c r="I209" s="4">
        <f t="shared" si="3"/>
        <v>0</v>
      </c>
    </row>
    <row r="210" spans="1:9" x14ac:dyDescent="0.35">
      <c r="A210" s="2">
        <v>44256</v>
      </c>
      <c r="B210" t="s">
        <v>50</v>
      </c>
      <c r="C210" t="s">
        <v>51</v>
      </c>
      <c r="D210" t="s">
        <v>52</v>
      </c>
      <c r="E210" t="s">
        <v>26</v>
      </c>
      <c r="F210" s="4">
        <v>11166.300000000001</v>
      </c>
      <c r="G210" t="s">
        <v>15</v>
      </c>
      <c r="H210" s="4">
        <v>15000</v>
      </c>
      <c r="I210" s="4">
        <f t="shared" si="3"/>
        <v>0</v>
      </c>
    </row>
    <row r="211" spans="1:9" x14ac:dyDescent="0.35">
      <c r="A211" s="2">
        <v>44256</v>
      </c>
      <c r="B211" t="s">
        <v>34</v>
      </c>
      <c r="C211" t="s">
        <v>35</v>
      </c>
      <c r="D211" t="s">
        <v>36</v>
      </c>
      <c r="E211" t="s">
        <v>26</v>
      </c>
      <c r="F211" s="4">
        <v>11403</v>
      </c>
      <c r="G211" t="s">
        <v>15</v>
      </c>
      <c r="H211" s="4">
        <v>15000</v>
      </c>
      <c r="I211" s="4">
        <f t="shared" si="3"/>
        <v>0</v>
      </c>
    </row>
    <row r="212" spans="1:9" x14ac:dyDescent="0.35">
      <c r="A212" s="2">
        <v>44256</v>
      </c>
      <c r="B212" t="s">
        <v>34</v>
      </c>
      <c r="C212" t="s">
        <v>35</v>
      </c>
      <c r="D212" t="s">
        <v>36</v>
      </c>
      <c r="E212" t="s">
        <v>26</v>
      </c>
      <c r="F212" s="4">
        <v>11554.400000000001</v>
      </c>
      <c r="G212" t="s">
        <v>15</v>
      </c>
      <c r="H212" s="4">
        <v>15000</v>
      </c>
      <c r="I212" s="4">
        <f t="shared" si="3"/>
        <v>0</v>
      </c>
    </row>
    <row r="213" spans="1:9" x14ac:dyDescent="0.35">
      <c r="A213" s="2">
        <v>44256</v>
      </c>
      <c r="B213" t="s">
        <v>23</v>
      </c>
      <c r="C213" t="s">
        <v>24</v>
      </c>
      <c r="D213" t="s">
        <v>25</v>
      </c>
      <c r="E213" t="s">
        <v>26</v>
      </c>
      <c r="F213" s="4">
        <v>12143.999999999998</v>
      </c>
      <c r="G213" t="s">
        <v>15</v>
      </c>
      <c r="H213" s="4">
        <v>15000</v>
      </c>
      <c r="I213" s="4">
        <f t="shared" si="3"/>
        <v>0</v>
      </c>
    </row>
    <row r="214" spans="1:9" x14ac:dyDescent="0.35">
      <c r="A214" s="2">
        <v>44256</v>
      </c>
      <c r="B214" t="s">
        <v>23</v>
      </c>
      <c r="C214" t="s">
        <v>24</v>
      </c>
      <c r="D214" t="s">
        <v>25</v>
      </c>
      <c r="E214" t="s">
        <v>26</v>
      </c>
      <c r="F214" s="4">
        <v>13244.7</v>
      </c>
      <c r="G214" t="s">
        <v>11</v>
      </c>
      <c r="H214" s="4">
        <v>15000</v>
      </c>
      <c r="I214" s="4">
        <f t="shared" si="3"/>
        <v>0</v>
      </c>
    </row>
    <row r="215" spans="1:9" x14ac:dyDescent="0.35">
      <c r="A215" s="2">
        <v>44256</v>
      </c>
      <c r="B215" t="s">
        <v>47</v>
      </c>
      <c r="C215" t="s">
        <v>48</v>
      </c>
      <c r="D215" t="s">
        <v>49</v>
      </c>
      <c r="E215" t="s">
        <v>26</v>
      </c>
      <c r="F215" s="4">
        <v>23014.400000000001</v>
      </c>
      <c r="G215" t="s">
        <v>11</v>
      </c>
      <c r="H215" s="4">
        <v>15000</v>
      </c>
      <c r="I215" s="4">
        <f t="shared" si="3"/>
        <v>2301.44</v>
      </c>
    </row>
    <row r="216" spans="1:9" x14ac:dyDescent="0.35">
      <c r="A216" s="2">
        <v>44256</v>
      </c>
      <c r="B216" t="s">
        <v>23</v>
      </c>
      <c r="C216" t="s">
        <v>24</v>
      </c>
      <c r="D216" t="s">
        <v>25</v>
      </c>
      <c r="E216" t="s">
        <v>26</v>
      </c>
      <c r="F216" s="4">
        <v>26200</v>
      </c>
      <c r="G216" t="s">
        <v>15</v>
      </c>
      <c r="H216" s="4">
        <v>15000</v>
      </c>
      <c r="I216" s="4">
        <f t="shared" si="3"/>
        <v>2620</v>
      </c>
    </row>
    <row r="217" spans="1:9" x14ac:dyDescent="0.35">
      <c r="A217" s="2">
        <v>44256</v>
      </c>
      <c r="B217" t="s">
        <v>50</v>
      </c>
      <c r="C217" t="s">
        <v>51</v>
      </c>
      <c r="D217" t="s">
        <v>52</v>
      </c>
      <c r="E217" t="s">
        <v>26</v>
      </c>
      <c r="F217" s="4">
        <v>28286.399999999998</v>
      </c>
      <c r="G217" t="s">
        <v>11</v>
      </c>
      <c r="H217" s="4">
        <v>15000</v>
      </c>
      <c r="I217" s="4">
        <f t="shared" si="3"/>
        <v>2828.64</v>
      </c>
    </row>
    <row r="218" spans="1:9" x14ac:dyDescent="0.35">
      <c r="A218" s="2">
        <v>44256</v>
      </c>
      <c r="B218" t="s">
        <v>23</v>
      </c>
      <c r="C218" t="s">
        <v>24</v>
      </c>
      <c r="D218" t="s">
        <v>25</v>
      </c>
      <c r="E218" t="s">
        <v>26</v>
      </c>
      <c r="F218" s="4">
        <v>35715.4</v>
      </c>
      <c r="G218" t="s">
        <v>15</v>
      </c>
      <c r="H218" s="4">
        <v>15000</v>
      </c>
      <c r="I218" s="4">
        <f t="shared" si="3"/>
        <v>3571.5400000000004</v>
      </c>
    </row>
    <row r="219" spans="1:9" x14ac:dyDescent="0.35">
      <c r="A219" s="2">
        <v>44287</v>
      </c>
      <c r="B219" t="s">
        <v>56</v>
      </c>
      <c r="C219" t="s">
        <v>57</v>
      </c>
      <c r="D219" t="s">
        <v>58</v>
      </c>
      <c r="E219" t="s">
        <v>26</v>
      </c>
      <c r="F219" s="4">
        <v>6960</v>
      </c>
      <c r="G219" t="s">
        <v>43</v>
      </c>
      <c r="H219" s="4">
        <v>15000</v>
      </c>
      <c r="I219" s="4">
        <f t="shared" si="3"/>
        <v>0</v>
      </c>
    </row>
    <row r="220" spans="1:9" x14ac:dyDescent="0.35">
      <c r="A220" s="2">
        <v>44287</v>
      </c>
      <c r="B220" t="s">
        <v>47</v>
      </c>
      <c r="C220" t="s">
        <v>48</v>
      </c>
      <c r="D220" t="s">
        <v>49</v>
      </c>
      <c r="E220" t="s">
        <v>26</v>
      </c>
      <c r="F220" s="4">
        <v>9627.8999999999978</v>
      </c>
      <c r="G220" t="s">
        <v>11</v>
      </c>
      <c r="H220" s="4">
        <v>15000</v>
      </c>
      <c r="I220" s="4">
        <f t="shared" si="3"/>
        <v>0</v>
      </c>
    </row>
    <row r="221" spans="1:9" x14ac:dyDescent="0.35">
      <c r="A221" s="2">
        <v>44287</v>
      </c>
      <c r="B221" t="s">
        <v>34</v>
      </c>
      <c r="C221" t="s">
        <v>35</v>
      </c>
      <c r="D221" t="s">
        <v>36</v>
      </c>
      <c r="E221" t="s">
        <v>26</v>
      </c>
      <c r="F221" s="4">
        <v>13725.600000000002</v>
      </c>
      <c r="G221" t="s">
        <v>43</v>
      </c>
      <c r="H221" s="4">
        <v>15000</v>
      </c>
      <c r="I221" s="4">
        <f t="shared" si="3"/>
        <v>0</v>
      </c>
    </row>
    <row r="222" spans="1:9" x14ac:dyDescent="0.35">
      <c r="A222" s="2">
        <v>44287</v>
      </c>
      <c r="B222" t="s">
        <v>47</v>
      </c>
      <c r="C222" t="s">
        <v>48</v>
      </c>
      <c r="D222" t="s">
        <v>49</v>
      </c>
      <c r="E222" t="s">
        <v>26</v>
      </c>
      <c r="F222" s="4">
        <v>15353.2</v>
      </c>
      <c r="G222" t="s">
        <v>11</v>
      </c>
      <c r="H222" s="4">
        <v>15000</v>
      </c>
      <c r="I222" s="4">
        <f t="shared" si="3"/>
        <v>1535.3200000000002</v>
      </c>
    </row>
    <row r="223" spans="1:9" x14ac:dyDescent="0.35">
      <c r="A223" s="2">
        <v>44287</v>
      </c>
      <c r="B223" t="s">
        <v>23</v>
      </c>
      <c r="C223" t="s">
        <v>24</v>
      </c>
      <c r="D223" t="s">
        <v>25</v>
      </c>
      <c r="E223" t="s">
        <v>26</v>
      </c>
      <c r="F223" s="4">
        <v>18994.5</v>
      </c>
      <c r="G223" t="s">
        <v>15</v>
      </c>
      <c r="H223" s="4">
        <v>15000</v>
      </c>
      <c r="I223" s="4">
        <f t="shared" si="3"/>
        <v>1899.45</v>
      </c>
    </row>
    <row r="224" spans="1:9" x14ac:dyDescent="0.35">
      <c r="A224" s="2">
        <v>44287</v>
      </c>
      <c r="B224" t="s">
        <v>23</v>
      </c>
      <c r="C224" t="s">
        <v>24</v>
      </c>
      <c r="D224" t="s">
        <v>25</v>
      </c>
      <c r="E224" t="s">
        <v>26</v>
      </c>
      <c r="F224" s="4">
        <v>28628.799999999996</v>
      </c>
      <c r="G224" t="s">
        <v>43</v>
      </c>
      <c r="H224" s="4">
        <v>15000</v>
      </c>
      <c r="I224" s="4">
        <f t="shared" si="3"/>
        <v>2862.8799999999997</v>
      </c>
    </row>
    <row r="225" spans="1:9" x14ac:dyDescent="0.35">
      <c r="A225" s="2">
        <v>44317</v>
      </c>
      <c r="B225" t="s">
        <v>56</v>
      </c>
      <c r="C225" t="s">
        <v>57</v>
      </c>
      <c r="D225" t="s">
        <v>58</v>
      </c>
      <c r="E225" t="s">
        <v>26</v>
      </c>
      <c r="F225" s="4">
        <v>10948</v>
      </c>
      <c r="G225" t="s">
        <v>11</v>
      </c>
      <c r="H225" s="4">
        <v>15000</v>
      </c>
      <c r="I225" s="4">
        <f t="shared" si="3"/>
        <v>0</v>
      </c>
    </row>
    <row r="226" spans="1:9" x14ac:dyDescent="0.35">
      <c r="A226" s="2">
        <v>44317</v>
      </c>
      <c r="B226" t="s">
        <v>50</v>
      </c>
      <c r="C226" t="s">
        <v>51</v>
      </c>
      <c r="D226" t="s">
        <v>52</v>
      </c>
      <c r="E226" t="s">
        <v>26</v>
      </c>
      <c r="F226" s="4">
        <v>13044.899999999998</v>
      </c>
      <c r="G226" t="s">
        <v>11</v>
      </c>
      <c r="H226" s="4">
        <v>15000</v>
      </c>
      <c r="I226" s="4">
        <f t="shared" si="3"/>
        <v>0</v>
      </c>
    </row>
    <row r="227" spans="1:9" x14ac:dyDescent="0.35">
      <c r="A227" s="2">
        <v>44317</v>
      </c>
      <c r="B227" t="s">
        <v>47</v>
      </c>
      <c r="C227" t="s">
        <v>48</v>
      </c>
      <c r="D227" t="s">
        <v>49</v>
      </c>
      <c r="E227" t="s">
        <v>26</v>
      </c>
      <c r="F227" s="4">
        <v>28616</v>
      </c>
      <c r="G227" t="s">
        <v>43</v>
      </c>
      <c r="H227" s="4">
        <v>15000</v>
      </c>
      <c r="I227" s="4">
        <f t="shared" si="3"/>
        <v>2861.6000000000004</v>
      </c>
    </row>
    <row r="228" spans="1:9" x14ac:dyDescent="0.35">
      <c r="A228" s="2">
        <v>44317</v>
      </c>
      <c r="B228" t="s">
        <v>34</v>
      </c>
      <c r="C228" t="s">
        <v>35</v>
      </c>
      <c r="D228" t="s">
        <v>36</v>
      </c>
      <c r="E228" t="s">
        <v>26</v>
      </c>
      <c r="F228" s="4">
        <v>30377.399999999998</v>
      </c>
      <c r="G228" t="s">
        <v>43</v>
      </c>
      <c r="H228" s="4">
        <v>15000</v>
      </c>
      <c r="I228" s="4">
        <f t="shared" si="3"/>
        <v>3037.74</v>
      </c>
    </row>
    <row r="229" spans="1:9" x14ac:dyDescent="0.35">
      <c r="A229" s="2">
        <v>44317</v>
      </c>
      <c r="B229" t="s">
        <v>47</v>
      </c>
      <c r="C229" t="s">
        <v>48</v>
      </c>
      <c r="D229" t="s">
        <v>49</v>
      </c>
      <c r="E229" t="s">
        <v>26</v>
      </c>
      <c r="F229" s="4">
        <v>35351</v>
      </c>
      <c r="G229" t="s">
        <v>15</v>
      </c>
      <c r="H229" s="4">
        <v>15000</v>
      </c>
      <c r="I229" s="4">
        <f t="shared" si="3"/>
        <v>3535.1000000000004</v>
      </c>
    </row>
    <row r="230" spans="1:9" x14ac:dyDescent="0.35">
      <c r="A230" s="2">
        <v>44348</v>
      </c>
      <c r="B230" t="s">
        <v>47</v>
      </c>
      <c r="C230" t="s">
        <v>48</v>
      </c>
      <c r="D230" t="s">
        <v>49</v>
      </c>
      <c r="E230" t="s">
        <v>26</v>
      </c>
      <c r="F230" s="4">
        <v>6872.7999999999993</v>
      </c>
      <c r="G230" t="s">
        <v>11</v>
      </c>
      <c r="H230" s="4">
        <v>15000</v>
      </c>
      <c r="I230" s="4">
        <f t="shared" si="3"/>
        <v>0</v>
      </c>
    </row>
    <row r="231" spans="1:9" x14ac:dyDescent="0.35">
      <c r="A231" s="2">
        <v>44348</v>
      </c>
      <c r="B231" t="s">
        <v>34</v>
      </c>
      <c r="C231" t="s">
        <v>35</v>
      </c>
      <c r="D231" t="s">
        <v>36</v>
      </c>
      <c r="E231" t="s">
        <v>26</v>
      </c>
      <c r="F231" s="4">
        <v>8827</v>
      </c>
      <c r="G231" t="s">
        <v>43</v>
      </c>
      <c r="H231" s="4">
        <v>15000</v>
      </c>
      <c r="I231" s="4">
        <f t="shared" si="3"/>
        <v>0</v>
      </c>
    </row>
    <row r="232" spans="1:9" x14ac:dyDescent="0.35">
      <c r="A232" s="2">
        <v>44348</v>
      </c>
      <c r="B232" t="s">
        <v>56</v>
      </c>
      <c r="C232" t="s">
        <v>57</v>
      </c>
      <c r="D232" t="s">
        <v>58</v>
      </c>
      <c r="E232" t="s">
        <v>26</v>
      </c>
      <c r="F232" s="4">
        <v>9836.8000000000011</v>
      </c>
      <c r="G232" t="s">
        <v>11</v>
      </c>
      <c r="H232" s="4">
        <v>15000</v>
      </c>
      <c r="I232" s="4">
        <f t="shared" si="3"/>
        <v>0</v>
      </c>
    </row>
    <row r="233" spans="1:9" x14ac:dyDescent="0.35">
      <c r="A233" s="2">
        <v>44348</v>
      </c>
      <c r="B233" t="s">
        <v>34</v>
      </c>
      <c r="C233" t="s">
        <v>35</v>
      </c>
      <c r="D233" t="s">
        <v>36</v>
      </c>
      <c r="E233" t="s">
        <v>26</v>
      </c>
      <c r="F233" s="4">
        <v>10032</v>
      </c>
      <c r="G233" t="s">
        <v>11</v>
      </c>
      <c r="H233" s="4">
        <v>15000</v>
      </c>
      <c r="I233" s="4">
        <f t="shared" si="3"/>
        <v>0</v>
      </c>
    </row>
    <row r="234" spans="1:9" x14ac:dyDescent="0.35">
      <c r="A234" s="2">
        <v>44348</v>
      </c>
      <c r="B234" t="s">
        <v>34</v>
      </c>
      <c r="C234" t="s">
        <v>35</v>
      </c>
      <c r="D234" t="s">
        <v>36</v>
      </c>
      <c r="E234" t="s">
        <v>26</v>
      </c>
      <c r="F234" s="4">
        <v>15953.599999999999</v>
      </c>
      <c r="G234" t="s">
        <v>15</v>
      </c>
      <c r="H234" s="4">
        <v>15000</v>
      </c>
      <c r="I234" s="4">
        <f t="shared" si="3"/>
        <v>1595.36</v>
      </c>
    </row>
    <row r="235" spans="1:9" x14ac:dyDescent="0.35">
      <c r="A235" s="2">
        <v>44348</v>
      </c>
      <c r="B235" t="s">
        <v>47</v>
      </c>
      <c r="C235" t="s">
        <v>48</v>
      </c>
      <c r="D235" t="s">
        <v>49</v>
      </c>
      <c r="E235" t="s">
        <v>26</v>
      </c>
      <c r="F235" s="4">
        <v>25560</v>
      </c>
      <c r="G235" t="s">
        <v>11</v>
      </c>
      <c r="H235" s="4">
        <v>15000</v>
      </c>
      <c r="I235" s="4">
        <f t="shared" si="3"/>
        <v>2556</v>
      </c>
    </row>
    <row r="236" spans="1:9" x14ac:dyDescent="0.35">
      <c r="A236" s="2">
        <v>44348</v>
      </c>
      <c r="B236" t="s">
        <v>34</v>
      </c>
      <c r="C236" t="s">
        <v>35</v>
      </c>
      <c r="D236" t="s">
        <v>36</v>
      </c>
      <c r="E236" t="s">
        <v>26</v>
      </c>
      <c r="F236" s="4">
        <v>35695</v>
      </c>
      <c r="G236" t="s">
        <v>15</v>
      </c>
      <c r="H236" s="4">
        <v>15000</v>
      </c>
      <c r="I236" s="4">
        <f t="shared" si="3"/>
        <v>3569.5</v>
      </c>
    </row>
    <row r="237" spans="1:9" x14ac:dyDescent="0.35">
      <c r="A237" s="2">
        <v>44378</v>
      </c>
      <c r="B237" t="s">
        <v>56</v>
      </c>
      <c r="C237" t="s">
        <v>57</v>
      </c>
      <c r="D237" t="s">
        <v>58</v>
      </c>
      <c r="E237" t="s">
        <v>26</v>
      </c>
      <c r="F237" s="4">
        <v>9405.2999999999993</v>
      </c>
      <c r="G237" t="s">
        <v>15</v>
      </c>
      <c r="H237" s="4">
        <v>15000</v>
      </c>
      <c r="I237" s="4">
        <f t="shared" si="3"/>
        <v>0</v>
      </c>
    </row>
    <row r="238" spans="1:9" x14ac:dyDescent="0.35">
      <c r="A238" s="2">
        <v>44378</v>
      </c>
      <c r="B238" t="s">
        <v>47</v>
      </c>
      <c r="C238" t="s">
        <v>48</v>
      </c>
      <c r="D238" t="s">
        <v>49</v>
      </c>
      <c r="E238" t="s">
        <v>26</v>
      </c>
      <c r="F238" s="4">
        <v>9704.1999999999989</v>
      </c>
      <c r="G238" t="s">
        <v>43</v>
      </c>
      <c r="H238" s="4">
        <v>15000</v>
      </c>
      <c r="I238" s="4">
        <f t="shared" si="3"/>
        <v>0</v>
      </c>
    </row>
    <row r="239" spans="1:9" x14ac:dyDescent="0.35">
      <c r="A239" s="2">
        <v>44378</v>
      </c>
      <c r="B239" t="s">
        <v>56</v>
      </c>
      <c r="C239" t="s">
        <v>57</v>
      </c>
      <c r="D239" t="s">
        <v>58</v>
      </c>
      <c r="E239" t="s">
        <v>26</v>
      </c>
      <c r="F239" s="4">
        <v>13674</v>
      </c>
      <c r="G239" t="s">
        <v>15</v>
      </c>
      <c r="H239" s="4">
        <v>15000</v>
      </c>
      <c r="I239" s="4">
        <f t="shared" si="3"/>
        <v>0</v>
      </c>
    </row>
    <row r="240" spans="1:9" x14ac:dyDescent="0.35">
      <c r="A240" s="2">
        <v>44378</v>
      </c>
      <c r="B240" t="s">
        <v>34</v>
      </c>
      <c r="C240" t="s">
        <v>35</v>
      </c>
      <c r="D240" t="s">
        <v>36</v>
      </c>
      <c r="E240" t="s">
        <v>26</v>
      </c>
      <c r="F240" s="4">
        <v>21120.400000000001</v>
      </c>
      <c r="G240" t="s">
        <v>15</v>
      </c>
      <c r="H240" s="4">
        <v>15000</v>
      </c>
      <c r="I240" s="4">
        <f t="shared" si="3"/>
        <v>2112.0400000000004</v>
      </c>
    </row>
    <row r="241" spans="1:9" x14ac:dyDescent="0.35">
      <c r="A241" s="2">
        <v>44378</v>
      </c>
      <c r="B241" t="s">
        <v>34</v>
      </c>
      <c r="C241" t="s">
        <v>35</v>
      </c>
      <c r="D241" t="s">
        <v>36</v>
      </c>
      <c r="E241" t="s">
        <v>26</v>
      </c>
      <c r="F241" s="4">
        <v>23997.600000000002</v>
      </c>
      <c r="G241" t="s">
        <v>11</v>
      </c>
      <c r="H241" s="4">
        <v>15000</v>
      </c>
      <c r="I241" s="4">
        <f t="shared" si="3"/>
        <v>2399.7600000000002</v>
      </c>
    </row>
    <row r="242" spans="1:9" x14ac:dyDescent="0.35">
      <c r="A242" s="2">
        <v>44378</v>
      </c>
      <c r="B242" t="s">
        <v>34</v>
      </c>
      <c r="C242" t="s">
        <v>35</v>
      </c>
      <c r="D242" t="s">
        <v>36</v>
      </c>
      <c r="E242" t="s">
        <v>26</v>
      </c>
      <c r="F242" s="4">
        <v>35715.4</v>
      </c>
      <c r="G242" t="s">
        <v>43</v>
      </c>
      <c r="H242" s="4">
        <v>15000</v>
      </c>
      <c r="I242" s="4">
        <f t="shared" si="3"/>
        <v>3571.5400000000004</v>
      </c>
    </row>
    <row r="243" spans="1:9" x14ac:dyDescent="0.35">
      <c r="A243" s="2">
        <v>44409</v>
      </c>
      <c r="B243" t="s">
        <v>34</v>
      </c>
      <c r="C243" t="s">
        <v>35</v>
      </c>
      <c r="D243" t="s">
        <v>36</v>
      </c>
      <c r="E243" t="s">
        <v>26</v>
      </c>
      <c r="F243" s="4">
        <v>3386.6000000000004</v>
      </c>
      <c r="G243" t="s">
        <v>15</v>
      </c>
      <c r="H243" s="4">
        <v>15000</v>
      </c>
      <c r="I243" s="4">
        <f t="shared" si="3"/>
        <v>0</v>
      </c>
    </row>
    <row r="244" spans="1:9" x14ac:dyDescent="0.35">
      <c r="A244" s="2">
        <v>44409</v>
      </c>
      <c r="B244" t="s">
        <v>47</v>
      </c>
      <c r="C244" t="s">
        <v>48</v>
      </c>
      <c r="D244" t="s">
        <v>49</v>
      </c>
      <c r="E244" t="s">
        <v>26</v>
      </c>
      <c r="F244" s="4">
        <v>4028</v>
      </c>
      <c r="G244" t="s">
        <v>11</v>
      </c>
      <c r="H244" s="4">
        <v>15000</v>
      </c>
      <c r="I244" s="4">
        <f t="shared" si="3"/>
        <v>0</v>
      </c>
    </row>
    <row r="245" spans="1:9" x14ac:dyDescent="0.35">
      <c r="A245" s="2">
        <v>44409</v>
      </c>
      <c r="B245" t="s">
        <v>23</v>
      </c>
      <c r="C245" t="s">
        <v>24</v>
      </c>
      <c r="D245" t="s">
        <v>25</v>
      </c>
      <c r="E245" t="s">
        <v>26</v>
      </c>
      <c r="F245" s="4">
        <v>5532.7999999999993</v>
      </c>
      <c r="G245" t="s">
        <v>15</v>
      </c>
      <c r="H245" s="4">
        <v>15000</v>
      </c>
      <c r="I245" s="4">
        <f t="shared" si="3"/>
        <v>0</v>
      </c>
    </row>
    <row r="246" spans="1:9" x14ac:dyDescent="0.35">
      <c r="A246" s="2">
        <v>44409</v>
      </c>
      <c r="B246" t="s">
        <v>34</v>
      </c>
      <c r="C246" t="s">
        <v>35</v>
      </c>
      <c r="D246" t="s">
        <v>36</v>
      </c>
      <c r="E246" t="s">
        <v>26</v>
      </c>
      <c r="F246" s="4">
        <v>10200</v>
      </c>
      <c r="G246" t="s">
        <v>43</v>
      </c>
      <c r="H246" s="4">
        <v>15000</v>
      </c>
      <c r="I246" s="4">
        <f t="shared" si="3"/>
        <v>0</v>
      </c>
    </row>
    <row r="247" spans="1:9" x14ac:dyDescent="0.35">
      <c r="A247" s="2">
        <v>44409</v>
      </c>
      <c r="B247" t="s">
        <v>23</v>
      </c>
      <c r="C247" t="s">
        <v>24</v>
      </c>
      <c r="D247" t="s">
        <v>25</v>
      </c>
      <c r="E247" t="s">
        <v>26</v>
      </c>
      <c r="F247" s="4">
        <v>13923</v>
      </c>
      <c r="G247" t="s">
        <v>43</v>
      </c>
      <c r="H247" s="4">
        <v>15000</v>
      </c>
      <c r="I247" s="4">
        <f t="shared" si="3"/>
        <v>0</v>
      </c>
    </row>
    <row r="248" spans="1:9" x14ac:dyDescent="0.35">
      <c r="A248" s="2">
        <v>44409</v>
      </c>
      <c r="B248" t="s">
        <v>47</v>
      </c>
      <c r="C248" t="s">
        <v>48</v>
      </c>
      <c r="D248" t="s">
        <v>49</v>
      </c>
      <c r="E248" t="s">
        <v>26</v>
      </c>
      <c r="F248" s="4">
        <v>17593.399999999998</v>
      </c>
      <c r="G248" t="s">
        <v>15</v>
      </c>
      <c r="H248" s="4">
        <v>15000</v>
      </c>
      <c r="I248" s="4">
        <f t="shared" si="3"/>
        <v>1759.34</v>
      </c>
    </row>
    <row r="249" spans="1:9" x14ac:dyDescent="0.35">
      <c r="A249" s="2">
        <v>44409</v>
      </c>
      <c r="B249" t="s">
        <v>56</v>
      </c>
      <c r="C249" t="s">
        <v>57</v>
      </c>
      <c r="D249" t="s">
        <v>58</v>
      </c>
      <c r="E249" t="s">
        <v>26</v>
      </c>
      <c r="F249" s="4">
        <v>17666</v>
      </c>
      <c r="G249" t="s">
        <v>11</v>
      </c>
      <c r="H249" s="4">
        <v>15000</v>
      </c>
      <c r="I249" s="4">
        <f t="shared" si="3"/>
        <v>1766.6000000000001</v>
      </c>
    </row>
    <row r="250" spans="1:9" x14ac:dyDescent="0.35">
      <c r="A250" s="2">
        <v>44409</v>
      </c>
      <c r="B250" t="s">
        <v>34</v>
      </c>
      <c r="C250" t="s">
        <v>35</v>
      </c>
      <c r="D250" t="s">
        <v>36</v>
      </c>
      <c r="E250" t="s">
        <v>26</v>
      </c>
      <c r="F250" s="4">
        <v>21420</v>
      </c>
      <c r="G250" t="s">
        <v>43</v>
      </c>
      <c r="H250" s="4">
        <v>15000</v>
      </c>
      <c r="I250" s="4">
        <f t="shared" si="3"/>
        <v>2142</v>
      </c>
    </row>
    <row r="251" spans="1:9" x14ac:dyDescent="0.35">
      <c r="A251" s="2">
        <v>44409</v>
      </c>
      <c r="B251" t="s">
        <v>23</v>
      </c>
      <c r="C251" t="s">
        <v>24</v>
      </c>
      <c r="D251" t="s">
        <v>25</v>
      </c>
      <c r="E251" t="s">
        <v>26</v>
      </c>
      <c r="F251" s="4">
        <v>24080</v>
      </c>
      <c r="G251" t="s">
        <v>11</v>
      </c>
      <c r="H251" s="4">
        <v>15000</v>
      </c>
      <c r="I251" s="4">
        <f t="shared" si="3"/>
        <v>2408</v>
      </c>
    </row>
    <row r="252" spans="1:9" x14ac:dyDescent="0.35">
      <c r="A252" s="2">
        <v>44409</v>
      </c>
      <c r="B252" t="s">
        <v>47</v>
      </c>
      <c r="C252" t="s">
        <v>48</v>
      </c>
      <c r="D252" t="s">
        <v>49</v>
      </c>
      <c r="E252" t="s">
        <v>26</v>
      </c>
      <c r="F252" s="4">
        <v>27531</v>
      </c>
      <c r="G252" t="s">
        <v>43</v>
      </c>
      <c r="H252" s="4">
        <v>15000</v>
      </c>
      <c r="I252" s="4">
        <f t="shared" si="3"/>
        <v>2753.1000000000004</v>
      </c>
    </row>
    <row r="253" spans="1:9" x14ac:dyDescent="0.35">
      <c r="A253" s="2">
        <v>44409</v>
      </c>
      <c r="B253" t="s">
        <v>56</v>
      </c>
      <c r="C253" t="s">
        <v>57</v>
      </c>
      <c r="D253" t="s">
        <v>58</v>
      </c>
      <c r="E253" t="s">
        <v>26</v>
      </c>
      <c r="F253" s="4">
        <v>32795.700000000004</v>
      </c>
      <c r="G253" t="s">
        <v>15</v>
      </c>
      <c r="H253" s="4">
        <v>15000</v>
      </c>
      <c r="I253" s="4">
        <f t="shared" si="3"/>
        <v>3279.5700000000006</v>
      </c>
    </row>
    <row r="254" spans="1:9" x14ac:dyDescent="0.35">
      <c r="A254" s="2">
        <v>44440</v>
      </c>
      <c r="B254" t="s">
        <v>47</v>
      </c>
      <c r="C254" t="s">
        <v>48</v>
      </c>
      <c r="D254" t="s">
        <v>49</v>
      </c>
      <c r="E254" t="s">
        <v>26</v>
      </c>
      <c r="F254" s="4">
        <v>7008</v>
      </c>
      <c r="G254" t="s">
        <v>43</v>
      </c>
      <c r="H254" s="4">
        <v>15000</v>
      </c>
      <c r="I254" s="4">
        <f t="shared" si="3"/>
        <v>0</v>
      </c>
    </row>
    <row r="255" spans="1:9" x14ac:dyDescent="0.35">
      <c r="A255" s="2">
        <v>44440</v>
      </c>
      <c r="B255" t="s">
        <v>23</v>
      </c>
      <c r="C255" t="s">
        <v>24</v>
      </c>
      <c r="D255" t="s">
        <v>25</v>
      </c>
      <c r="E255" t="s">
        <v>26</v>
      </c>
      <c r="F255" s="4">
        <v>8099.6999999999989</v>
      </c>
      <c r="G255" t="s">
        <v>11</v>
      </c>
      <c r="H255" s="4">
        <v>15000</v>
      </c>
      <c r="I255" s="4">
        <f t="shared" si="3"/>
        <v>0</v>
      </c>
    </row>
    <row r="256" spans="1:9" x14ac:dyDescent="0.35">
      <c r="A256" s="2">
        <v>44440</v>
      </c>
      <c r="B256" t="s">
        <v>34</v>
      </c>
      <c r="C256" t="s">
        <v>35</v>
      </c>
      <c r="D256" t="s">
        <v>36</v>
      </c>
      <c r="E256" t="s">
        <v>26</v>
      </c>
      <c r="F256" s="4">
        <v>9840</v>
      </c>
      <c r="G256" t="s">
        <v>15</v>
      </c>
      <c r="H256" s="4">
        <v>15000</v>
      </c>
      <c r="I256" s="4">
        <f t="shared" si="3"/>
        <v>0</v>
      </c>
    </row>
    <row r="257" spans="1:9" x14ac:dyDescent="0.35">
      <c r="A257" s="2">
        <v>44440</v>
      </c>
      <c r="B257" t="s">
        <v>50</v>
      </c>
      <c r="C257" t="s">
        <v>51</v>
      </c>
      <c r="D257" t="s">
        <v>52</v>
      </c>
      <c r="E257" t="s">
        <v>26</v>
      </c>
      <c r="F257" s="4">
        <v>10218</v>
      </c>
      <c r="G257" t="s">
        <v>15</v>
      </c>
      <c r="H257" s="4">
        <v>15000</v>
      </c>
      <c r="I257" s="4">
        <f t="shared" si="3"/>
        <v>0</v>
      </c>
    </row>
    <row r="258" spans="1:9" x14ac:dyDescent="0.35">
      <c r="A258" s="2">
        <v>44440</v>
      </c>
      <c r="B258" t="s">
        <v>34</v>
      </c>
      <c r="C258" t="s">
        <v>35</v>
      </c>
      <c r="D258" t="s">
        <v>36</v>
      </c>
      <c r="E258" t="s">
        <v>26</v>
      </c>
      <c r="F258" s="4">
        <v>14311.2</v>
      </c>
      <c r="G258" t="s">
        <v>11</v>
      </c>
      <c r="H258" s="4">
        <v>15000</v>
      </c>
      <c r="I258" s="4">
        <f t="shared" ref="I258:I321" si="4">IF(F258&gt;=H258, F258*$J$1, 0)</f>
        <v>0</v>
      </c>
    </row>
    <row r="259" spans="1:9" x14ac:dyDescent="0.35">
      <c r="A259" s="2">
        <v>44440</v>
      </c>
      <c r="B259" t="s">
        <v>34</v>
      </c>
      <c r="C259" t="s">
        <v>35</v>
      </c>
      <c r="D259" t="s">
        <v>36</v>
      </c>
      <c r="E259" t="s">
        <v>26</v>
      </c>
      <c r="F259" s="4">
        <v>14715.2</v>
      </c>
      <c r="G259" t="s">
        <v>15</v>
      </c>
      <c r="H259" s="4">
        <v>15000</v>
      </c>
      <c r="I259" s="4">
        <f t="shared" si="4"/>
        <v>0</v>
      </c>
    </row>
    <row r="260" spans="1:9" x14ac:dyDescent="0.35">
      <c r="A260" s="2">
        <v>44440</v>
      </c>
      <c r="B260" t="s">
        <v>56</v>
      </c>
      <c r="C260" t="s">
        <v>57</v>
      </c>
      <c r="D260" t="s">
        <v>58</v>
      </c>
      <c r="E260" t="s">
        <v>26</v>
      </c>
      <c r="F260" s="4">
        <v>19147.8</v>
      </c>
      <c r="G260" t="s">
        <v>15</v>
      </c>
      <c r="H260" s="4">
        <v>15000</v>
      </c>
      <c r="I260" s="4">
        <f t="shared" si="4"/>
        <v>1914.78</v>
      </c>
    </row>
    <row r="261" spans="1:9" x14ac:dyDescent="0.35">
      <c r="A261" s="2">
        <v>44440</v>
      </c>
      <c r="B261" t="s">
        <v>34</v>
      </c>
      <c r="C261" t="s">
        <v>35</v>
      </c>
      <c r="D261" t="s">
        <v>36</v>
      </c>
      <c r="E261" t="s">
        <v>26</v>
      </c>
      <c r="F261" s="4">
        <v>20760.300000000003</v>
      </c>
      <c r="G261" t="s">
        <v>15</v>
      </c>
      <c r="H261" s="4">
        <v>15000</v>
      </c>
      <c r="I261" s="4">
        <f t="shared" si="4"/>
        <v>2076.0300000000002</v>
      </c>
    </row>
    <row r="262" spans="1:9" x14ac:dyDescent="0.35">
      <c r="A262" s="2">
        <v>44440</v>
      </c>
      <c r="B262" t="s">
        <v>56</v>
      </c>
      <c r="C262" t="s">
        <v>57</v>
      </c>
      <c r="D262" t="s">
        <v>58</v>
      </c>
      <c r="E262" t="s">
        <v>26</v>
      </c>
      <c r="F262" s="4">
        <v>24579.8</v>
      </c>
      <c r="G262" t="s">
        <v>11</v>
      </c>
      <c r="H262" s="4">
        <v>15000</v>
      </c>
      <c r="I262" s="4">
        <f t="shared" si="4"/>
        <v>2457.98</v>
      </c>
    </row>
    <row r="263" spans="1:9" x14ac:dyDescent="0.35">
      <c r="A263" s="2">
        <v>44440</v>
      </c>
      <c r="B263" t="s">
        <v>56</v>
      </c>
      <c r="C263" t="s">
        <v>57</v>
      </c>
      <c r="D263" t="s">
        <v>58</v>
      </c>
      <c r="E263" t="s">
        <v>26</v>
      </c>
      <c r="F263" s="4">
        <v>25946.300000000003</v>
      </c>
      <c r="G263" t="s">
        <v>43</v>
      </c>
      <c r="H263" s="4">
        <v>15000</v>
      </c>
      <c r="I263" s="4">
        <f t="shared" si="4"/>
        <v>2594.6300000000006</v>
      </c>
    </row>
    <row r="264" spans="1:9" x14ac:dyDescent="0.35">
      <c r="A264" s="2">
        <v>44440</v>
      </c>
      <c r="B264" t="s">
        <v>23</v>
      </c>
      <c r="C264" t="s">
        <v>24</v>
      </c>
      <c r="D264" t="s">
        <v>25</v>
      </c>
      <c r="E264" t="s">
        <v>26</v>
      </c>
      <c r="F264" s="4">
        <v>30367.999999999996</v>
      </c>
      <c r="G264" t="s">
        <v>15</v>
      </c>
      <c r="H264" s="4">
        <v>15000</v>
      </c>
      <c r="I264" s="4">
        <f t="shared" si="4"/>
        <v>3036.7999999999997</v>
      </c>
    </row>
    <row r="265" spans="1:9" x14ac:dyDescent="0.35">
      <c r="A265" s="2">
        <v>44440</v>
      </c>
      <c r="B265" t="s">
        <v>47</v>
      </c>
      <c r="C265" t="s">
        <v>48</v>
      </c>
      <c r="D265" t="s">
        <v>49</v>
      </c>
      <c r="E265" t="s">
        <v>26</v>
      </c>
      <c r="F265" s="4">
        <v>35640</v>
      </c>
      <c r="G265" t="s">
        <v>11</v>
      </c>
      <c r="H265" s="4">
        <v>15000</v>
      </c>
      <c r="I265" s="4">
        <f t="shared" si="4"/>
        <v>3564</v>
      </c>
    </row>
    <row r="266" spans="1:9" x14ac:dyDescent="0.35">
      <c r="A266" s="2">
        <v>44470</v>
      </c>
      <c r="B266" t="s">
        <v>50</v>
      </c>
      <c r="C266" t="s">
        <v>51</v>
      </c>
      <c r="D266" t="s">
        <v>52</v>
      </c>
      <c r="E266" t="s">
        <v>26</v>
      </c>
      <c r="F266" s="4">
        <v>4201.6000000000004</v>
      </c>
      <c r="G266" t="s">
        <v>15</v>
      </c>
      <c r="H266" s="4">
        <v>15000</v>
      </c>
      <c r="I266" s="4">
        <f t="shared" si="4"/>
        <v>0</v>
      </c>
    </row>
    <row r="267" spans="1:9" x14ac:dyDescent="0.35">
      <c r="A267" s="2">
        <v>44470</v>
      </c>
      <c r="B267" t="s">
        <v>23</v>
      </c>
      <c r="C267" t="s">
        <v>24</v>
      </c>
      <c r="D267" t="s">
        <v>25</v>
      </c>
      <c r="E267" t="s">
        <v>26</v>
      </c>
      <c r="F267" s="4">
        <v>15262.8</v>
      </c>
      <c r="G267" t="s">
        <v>43</v>
      </c>
      <c r="H267" s="4">
        <v>15000</v>
      </c>
      <c r="I267" s="4">
        <f t="shared" si="4"/>
        <v>1526.28</v>
      </c>
    </row>
    <row r="268" spans="1:9" x14ac:dyDescent="0.35">
      <c r="A268" s="2">
        <v>44470</v>
      </c>
      <c r="B268" t="s">
        <v>56</v>
      </c>
      <c r="C268" t="s">
        <v>57</v>
      </c>
      <c r="D268" t="s">
        <v>58</v>
      </c>
      <c r="E268" t="s">
        <v>26</v>
      </c>
      <c r="F268" s="4">
        <v>20790</v>
      </c>
      <c r="G268" t="s">
        <v>15</v>
      </c>
      <c r="H268" s="4">
        <v>15000</v>
      </c>
      <c r="I268" s="4">
        <f t="shared" si="4"/>
        <v>2079</v>
      </c>
    </row>
    <row r="269" spans="1:9" x14ac:dyDescent="0.35">
      <c r="A269" s="2">
        <v>44470</v>
      </c>
      <c r="B269" t="s">
        <v>50</v>
      </c>
      <c r="C269" t="s">
        <v>51</v>
      </c>
      <c r="D269" t="s">
        <v>52</v>
      </c>
      <c r="E269" t="s">
        <v>26</v>
      </c>
      <c r="F269" s="4">
        <v>21878.5</v>
      </c>
      <c r="G269" t="s">
        <v>11</v>
      </c>
      <c r="H269" s="4">
        <v>15000</v>
      </c>
      <c r="I269" s="4">
        <f t="shared" si="4"/>
        <v>2187.85</v>
      </c>
    </row>
    <row r="270" spans="1:9" x14ac:dyDescent="0.35">
      <c r="A270" s="2">
        <v>44470</v>
      </c>
      <c r="B270" t="s">
        <v>56</v>
      </c>
      <c r="C270" t="s">
        <v>57</v>
      </c>
      <c r="D270" t="s">
        <v>58</v>
      </c>
      <c r="E270" t="s">
        <v>26</v>
      </c>
      <c r="F270" s="4">
        <v>22136.800000000003</v>
      </c>
      <c r="G270" t="s">
        <v>11</v>
      </c>
      <c r="H270" s="4">
        <v>15000</v>
      </c>
      <c r="I270" s="4">
        <f t="shared" si="4"/>
        <v>2213.6800000000003</v>
      </c>
    </row>
    <row r="271" spans="1:9" x14ac:dyDescent="0.35">
      <c r="A271" s="2">
        <v>44470</v>
      </c>
      <c r="B271" t="s">
        <v>56</v>
      </c>
      <c r="C271" t="s">
        <v>57</v>
      </c>
      <c r="D271" t="s">
        <v>58</v>
      </c>
      <c r="E271" t="s">
        <v>26</v>
      </c>
      <c r="F271" s="4">
        <v>23240.400000000001</v>
      </c>
      <c r="G271" t="s">
        <v>15</v>
      </c>
      <c r="H271" s="4">
        <v>15000</v>
      </c>
      <c r="I271" s="4">
        <f t="shared" si="4"/>
        <v>2324.0400000000004</v>
      </c>
    </row>
    <row r="272" spans="1:9" x14ac:dyDescent="0.35">
      <c r="A272" s="2">
        <v>44470</v>
      </c>
      <c r="B272" t="s">
        <v>50</v>
      </c>
      <c r="C272" t="s">
        <v>51</v>
      </c>
      <c r="D272" t="s">
        <v>52</v>
      </c>
      <c r="E272" t="s">
        <v>26</v>
      </c>
      <c r="F272" s="4">
        <v>41989.599999999999</v>
      </c>
      <c r="G272" t="s">
        <v>11</v>
      </c>
      <c r="H272" s="4">
        <v>15000</v>
      </c>
      <c r="I272" s="4">
        <f t="shared" si="4"/>
        <v>4198.96</v>
      </c>
    </row>
    <row r="273" spans="1:9" x14ac:dyDescent="0.35">
      <c r="A273" s="2">
        <v>44501</v>
      </c>
      <c r="B273" t="s">
        <v>34</v>
      </c>
      <c r="C273" t="s">
        <v>35</v>
      </c>
      <c r="D273" t="s">
        <v>36</v>
      </c>
      <c r="E273" t="s">
        <v>26</v>
      </c>
      <c r="F273" s="4">
        <v>9006</v>
      </c>
      <c r="G273" t="s">
        <v>43</v>
      </c>
      <c r="H273" s="4">
        <v>15000</v>
      </c>
      <c r="I273" s="4">
        <f t="shared" si="4"/>
        <v>0</v>
      </c>
    </row>
    <row r="274" spans="1:9" x14ac:dyDescent="0.35">
      <c r="A274" s="2">
        <v>44501</v>
      </c>
      <c r="B274" t="s">
        <v>50</v>
      </c>
      <c r="C274" t="s">
        <v>51</v>
      </c>
      <c r="D274" t="s">
        <v>52</v>
      </c>
      <c r="E274" t="s">
        <v>26</v>
      </c>
      <c r="F274" s="4">
        <v>10573.5</v>
      </c>
      <c r="G274" t="s">
        <v>11</v>
      </c>
      <c r="H274" s="4">
        <v>15000</v>
      </c>
      <c r="I274" s="4">
        <f t="shared" si="4"/>
        <v>0</v>
      </c>
    </row>
    <row r="275" spans="1:9" x14ac:dyDescent="0.35">
      <c r="A275" s="2">
        <v>44501</v>
      </c>
      <c r="B275" t="s">
        <v>47</v>
      </c>
      <c r="C275" t="s">
        <v>48</v>
      </c>
      <c r="D275" t="s">
        <v>49</v>
      </c>
      <c r="E275" t="s">
        <v>26</v>
      </c>
      <c r="F275" s="4">
        <v>13230</v>
      </c>
      <c r="G275" t="s">
        <v>15</v>
      </c>
      <c r="H275" s="4">
        <v>15000</v>
      </c>
      <c r="I275" s="4">
        <f t="shared" si="4"/>
        <v>0</v>
      </c>
    </row>
    <row r="276" spans="1:9" x14ac:dyDescent="0.35">
      <c r="A276" s="2">
        <v>44501</v>
      </c>
      <c r="B276" t="s">
        <v>23</v>
      </c>
      <c r="C276" t="s">
        <v>24</v>
      </c>
      <c r="D276" t="s">
        <v>25</v>
      </c>
      <c r="E276" t="s">
        <v>26</v>
      </c>
      <c r="F276" s="4">
        <v>15403.600000000002</v>
      </c>
      <c r="G276" t="s">
        <v>15</v>
      </c>
      <c r="H276" s="4">
        <v>15000</v>
      </c>
      <c r="I276" s="4">
        <f t="shared" si="4"/>
        <v>1540.3600000000004</v>
      </c>
    </row>
    <row r="277" spans="1:9" x14ac:dyDescent="0.35">
      <c r="A277" s="2">
        <v>44501</v>
      </c>
      <c r="B277" t="s">
        <v>34</v>
      </c>
      <c r="C277" t="s">
        <v>35</v>
      </c>
      <c r="D277" t="s">
        <v>36</v>
      </c>
      <c r="E277" t="s">
        <v>26</v>
      </c>
      <c r="F277" s="4">
        <v>16394.399999999998</v>
      </c>
      <c r="G277" t="s">
        <v>15</v>
      </c>
      <c r="H277" s="4">
        <v>15000</v>
      </c>
      <c r="I277" s="4">
        <f t="shared" si="4"/>
        <v>1639.4399999999998</v>
      </c>
    </row>
    <row r="278" spans="1:9" x14ac:dyDescent="0.35">
      <c r="A278" s="2">
        <v>44501</v>
      </c>
      <c r="B278" t="s">
        <v>34</v>
      </c>
      <c r="C278" t="s">
        <v>35</v>
      </c>
      <c r="D278" t="s">
        <v>36</v>
      </c>
      <c r="E278" t="s">
        <v>26</v>
      </c>
      <c r="F278" s="4">
        <v>16606</v>
      </c>
      <c r="G278" t="s">
        <v>43</v>
      </c>
      <c r="H278" s="4">
        <v>15000</v>
      </c>
      <c r="I278" s="4">
        <f t="shared" si="4"/>
        <v>1660.6000000000001</v>
      </c>
    </row>
    <row r="279" spans="1:9" x14ac:dyDescent="0.35">
      <c r="A279" s="2">
        <v>44501</v>
      </c>
      <c r="B279" t="s">
        <v>23</v>
      </c>
      <c r="C279" t="s">
        <v>24</v>
      </c>
      <c r="D279" t="s">
        <v>25</v>
      </c>
      <c r="E279" t="s">
        <v>26</v>
      </c>
      <c r="F279" s="4">
        <v>18452.599999999999</v>
      </c>
      <c r="G279" t="s">
        <v>43</v>
      </c>
      <c r="H279" s="4">
        <v>15000</v>
      </c>
      <c r="I279" s="4">
        <f t="shared" si="4"/>
        <v>1845.26</v>
      </c>
    </row>
    <row r="280" spans="1:9" x14ac:dyDescent="0.35">
      <c r="A280" s="2">
        <v>44501</v>
      </c>
      <c r="B280" t="s">
        <v>50</v>
      </c>
      <c r="C280" t="s">
        <v>51</v>
      </c>
      <c r="D280" t="s">
        <v>52</v>
      </c>
      <c r="E280" t="s">
        <v>26</v>
      </c>
      <c r="F280" s="4">
        <v>20062.5</v>
      </c>
      <c r="G280" t="s">
        <v>11</v>
      </c>
      <c r="H280" s="4">
        <v>15000</v>
      </c>
      <c r="I280" s="4">
        <f t="shared" si="4"/>
        <v>2006.25</v>
      </c>
    </row>
    <row r="281" spans="1:9" x14ac:dyDescent="0.35">
      <c r="A281" s="2">
        <v>44501</v>
      </c>
      <c r="B281" t="s">
        <v>56</v>
      </c>
      <c r="C281" t="s">
        <v>57</v>
      </c>
      <c r="D281" t="s">
        <v>58</v>
      </c>
      <c r="E281" t="s">
        <v>26</v>
      </c>
      <c r="F281" s="4">
        <v>22900.499999999996</v>
      </c>
      <c r="G281" t="s">
        <v>11</v>
      </c>
      <c r="H281" s="4">
        <v>15000</v>
      </c>
      <c r="I281" s="4">
        <f t="shared" si="4"/>
        <v>2290.0499999999997</v>
      </c>
    </row>
    <row r="282" spans="1:9" x14ac:dyDescent="0.35">
      <c r="A282" s="2">
        <v>44501</v>
      </c>
      <c r="B282" t="s">
        <v>56</v>
      </c>
      <c r="C282" t="s">
        <v>57</v>
      </c>
      <c r="D282" t="s">
        <v>58</v>
      </c>
      <c r="E282" t="s">
        <v>26</v>
      </c>
      <c r="F282" s="4">
        <v>23057.999999999996</v>
      </c>
      <c r="G282" t="s">
        <v>43</v>
      </c>
      <c r="H282" s="4">
        <v>15000</v>
      </c>
      <c r="I282" s="4">
        <f t="shared" si="4"/>
        <v>2305.7999999999997</v>
      </c>
    </row>
    <row r="283" spans="1:9" x14ac:dyDescent="0.35">
      <c r="A283" s="2">
        <v>44501</v>
      </c>
      <c r="B283" t="s">
        <v>34</v>
      </c>
      <c r="C283" t="s">
        <v>35</v>
      </c>
      <c r="D283" t="s">
        <v>36</v>
      </c>
      <c r="E283" t="s">
        <v>26</v>
      </c>
      <c r="F283" s="4">
        <v>37560</v>
      </c>
      <c r="G283" t="s">
        <v>43</v>
      </c>
      <c r="H283" s="4">
        <v>15000</v>
      </c>
      <c r="I283" s="4">
        <f t="shared" si="4"/>
        <v>3756</v>
      </c>
    </row>
    <row r="284" spans="1:9" x14ac:dyDescent="0.35">
      <c r="A284" s="2">
        <v>44501</v>
      </c>
      <c r="B284" t="s">
        <v>50</v>
      </c>
      <c r="C284" t="s">
        <v>51</v>
      </c>
      <c r="D284" t="s">
        <v>52</v>
      </c>
      <c r="E284" t="s">
        <v>26</v>
      </c>
      <c r="F284" s="4">
        <v>38570</v>
      </c>
      <c r="G284" t="s">
        <v>11</v>
      </c>
      <c r="H284" s="4">
        <v>15000</v>
      </c>
      <c r="I284" s="4">
        <f t="shared" si="4"/>
        <v>3857</v>
      </c>
    </row>
    <row r="285" spans="1:9" x14ac:dyDescent="0.35">
      <c r="A285" s="2">
        <v>44501</v>
      </c>
      <c r="B285" t="s">
        <v>23</v>
      </c>
      <c r="C285" t="s">
        <v>24</v>
      </c>
      <c r="D285" t="s">
        <v>25</v>
      </c>
      <c r="E285" t="s">
        <v>26</v>
      </c>
      <c r="F285" s="4">
        <v>39199.599999999999</v>
      </c>
      <c r="G285" t="s">
        <v>43</v>
      </c>
      <c r="H285" s="4">
        <v>15000</v>
      </c>
      <c r="I285" s="4">
        <f t="shared" si="4"/>
        <v>3919.96</v>
      </c>
    </row>
    <row r="286" spans="1:9" x14ac:dyDescent="0.35">
      <c r="A286" s="2">
        <v>44531</v>
      </c>
      <c r="B286" t="s">
        <v>34</v>
      </c>
      <c r="C286" t="s">
        <v>35</v>
      </c>
      <c r="D286" t="s">
        <v>36</v>
      </c>
      <c r="E286" t="s">
        <v>26</v>
      </c>
      <c r="F286" s="4">
        <v>8082.7999999999993</v>
      </c>
      <c r="G286" t="s">
        <v>11</v>
      </c>
      <c r="H286" s="4">
        <v>15000</v>
      </c>
      <c r="I286" s="4">
        <f t="shared" si="4"/>
        <v>0</v>
      </c>
    </row>
    <row r="287" spans="1:9" x14ac:dyDescent="0.35">
      <c r="A287" s="2">
        <v>44531</v>
      </c>
      <c r="B287" t="s">
        <v>50</v>
      </c>
      <c r="C287" t="s">
        <v>51</v>
      </c>
      <c r="D287" t="s">
        <v>52</v>
      </c>
      <c r="E287" t="s">
        <v>26</v>
      </c>
      <c r="F287" s="4">
        <v>9826.4</v>
      </c>
      <c r="G287" t="s">
        <v>43</v>
      </c>
      <c r="H287" s="4">
        <v>15000</v>
      </c>
      <c r="I287" s="4">
        <f t="shared" si="4"/>
        <v>0</v>
      </c>
    </row>
    <row r="288" spans="1:9" x14ac:dyDescent="0.35">
      <c r="A288" s="2">
        <v>44531</v>
      </c>
      <c r="B288" t="s">
        <v>56</v>
      </c>
      <c r="C288" t="s">
        <v>57</v>
      </c>
      <c r="D288" t="s">
        <v>58</v>
      </c>
      <c r="E288" t="s">
        <v>26</v>
      </c>
      <c r="F288" s="4">
        <v>12328</v>
      </c>
      <c r="G288" t="s">
        <v>15</v>
      </c>
      <c r="H288" s="4">
        <v>15000</v>
      </c>
      <c r="I288" s="4">
        <f t="shared" si="4"/>
        <v>0</v>
      </c>
    </row>
    <row r="289" spans="1:9" x14ac:dyDescent="0.35">
      <c r="A289" s="2">
        <v>44531</v>
      </c>
      <c r="B289" t="s">
        <v>34</v>
      </c>
      <c r="C289" t="s">
        <v>35</v>
      </c>
      <c r="D289" t="s">
        <v>36</v>
      </c>
      <c r="E289" t="s">
        <v>26</v>
      </c>
      <c r="F289" s="4">
        <v>24544</v>
      </c>
      <c r="G289" t="s">
        <v>15</v>
      </c>
      <c r="H289" s="4">
        <v>15000</v>
      </c>
      <c r="I289" s="4">
        <f t="shared" si="4"/>
        <v>2454.4</v>
      </c>
    </row>
    <row r="290" spans="1:9" x14ac:dyDescent="0.35">
      <c r="A290" s="2">
        <v>44531</v>
      </c>
      <c r="B290" t="s">
        <v>23</v>
      </c>
      <c r="C290" t="s">
        <v>24</v>
      </c>
      <c r="D290" t="s">
        <v>25</v>
      </c>
      <c r="E290" t="s">
        <v>26</v>
      </c>
      <c r="F290" s="4">
        <v>27350.400000000001</v>
      </c>
      <c r="G290" t="s">
        <v>43</v>
      </c>
      <c r="H290" s="4">
        <v>15000</v>
      </c>
      <c r="I290" s="4">
        <f t="shared" si="4"/>
        <v>2735.0400000000004</v>
      </c>
    </row>
    <row r="291" spans="1:9" x14ac:dyDescent="0.35">
      <c r="A291" s="2">
        <v>44531</v>
      </c>
      <c r="B291" t="s">
        <v>47</v>
      </c>
      <c r="C291" t="s">
        <v>48</v>
      </c>
      <c r="D291" t="s">
        <v>49</v>
      </c>
      <c r="E291" t="s">
        <v>26</v>
      </c>
      <c r="F291" s="4">
        <v>28845</v>
      </c>
      <c r="G291" t="s">
        <v>15</v>
      </c>
      <c r="H291" s="4">
        <v>15000</v>
      </c>
      <c r="I291" s="4">
        <f t="shared" si="4"/>
        <v>2884.5</v>
      </c>
    </row>
    <row r="292" spans="1:9" x14ac:dyDescent="0.35">
      <c r="A292" s="2">
        <v>44531</v>
      </c>
      <c r="B292" t="s">
        <v>23</v>
      </c>
      <c r="C292" t="s">
        <v>24</v>
      </c>
      <c r="D292" t="s">
        <v>25</v>
      </c>
      <c r="E292" t="s">
        <v>26</v>
      </c>
      <c r="F292" s="4">
        <v>43593.599999999999</v>
      </c>
      <c r="G292" t="s">
        <v>15</v>
      </c>
      <c r="H292" s="4">
        <v>15000</v>
      </c>
      <c r="I292" s="4">
        <f t="shared" si="4"/>
        <v>4359.3599999999997</v>
      </c>
    </row>
    <row r="293" spans="1:9" x14ac:dyDescent="0.35">
      <c r="A293" s="2">
        <v>44197</v>
      </c>
      <c r="B293" t="s">
        <v>19</v>
      </c>
      <c r="C293" t="s">
        <v>20</v>
      </c>
      <c r="D293" t="s">
        <v>21</v>
      </c>
      <c r="E293" t="s">
        <v>22</v>
      </c>
      <c r="F293" s="4">
        <v>6945.4</v>
      </c>
      <c r="G293" t="s">
        <v>43</v>
      </c>
      <c r="H293" s="4">
        <v>15000</v>
      </c>
      <c r="I293" s="4">
        <f t="shared" si="4"/>
        <v>0</v>
      </c>
    </row>
    <row r="294" spans="1:9" x14ac:dyDescent="0.35">
      <c r="A294" s="2">
        <v>44197</v>
      </c>
      <c r="B294" t="s">
        <v>19</v>
      </c>
      <c r="C294" t="s">
        <v>20</v>
      </c>
      <c r="D294" t="s">
        <v>21</v>
      </c>
      <c r="E294" t="s">
        <v>22</v>
      </c>
      <c r="F294" s="4">
        <v>7658.2000000000007</v>
      </c>
      <c r="G294" t="s">
        <v>43</v>
      </c>
      <c r="H294" s="4">
        <v>15000</v>
      </c>
      <c r="I294" s="4">
        <f t="shared" si="4"/>
        <v>0</v>
      </c>
    </row>
    <row r="295" spans="1:9" x14ac:dyDescent="0.35">
      <c r="A295" s="2">
        <v>44197</v>
      </c>
      <c r="B295" t="s">
        <v>44</v>
      </c>
      <c r="C295" t="s">
        <v>45</v>
      </c>
      <c r="D295" t="s">
        <v>46</v>
      </c>
      <c r="E295" t="s">
        <v>22</v>
      </c>
      <c r="F295" s="4">
        <v>7658.5999999999985</v>
      </c>
      <c r="G295" t="s">
        <v>15</v>
      </c>
      <c r="H295" s="4">
        <v>15000</v>
      </c>
      <c r="I295" s="4">
        <f t="shared" si="4"/>
        <v>0</v>
      </c>
    </row>
    <row r="296" spans="1:9" x14ac:dyDescent="0.35">
      <c r="A296" s="2">
        <v>44197</v>
      </c>
      <c r="B296" t="s">
        <v>53</v>
      </c>
      <c r="C296" t="s">
        <v>54</v>
      </c>
      <c r="D296" t="s">
        <v>55</v>
      </c>
      <c r="E296" t="s">
        <v>22</v>
      </c>
      <c r="F296" s="4">
        <v>9098.6</v>
      </c>
      <c r="G296" t="s">
        <v>43</v>
      </c>
      <c r="H296" s="4">
        <v>15000</v>
      </c>
      <c r="I296" s="4">
        <f t="shared" si="4"/>
        <v>0</v>
      </c>
    </row>
    <row r="297" spans="1:9" x14ac:dyDescent="0.35">
      <c r="A297" s="2">
        <v>44197</v>
      </c>
      <c r="B297" t="s">
        <v>19</v>
      </c>
      <c r="C297" t="s">
        <v>20</v>
      </c>
      <c r="D297" t="s">
        <v>21</v>
      </c>
      <c r="E297" t="s">
        <v>22</v>
      </c>
      <c r="F297" s="4">
        <v>10019.199999999999</v>
      </c>
      <c r="G297" t="s">
        <v>43</v>
      </c>
      <c r="H297" s="4">
        <v>15000</v>
      </c>
      <c r="I297" s="4">
        <f t="shared" si="4"/>
        <v>0</v>
      </c>
    </row>
    <row r="298" spans="1:9" x14ac:dyDescent="0.35">
      <c r="A298" s="2">
        <v>44197</v>
      </c>
      <c r="B298" t="s">
        <v>44</v>
      </c>
      <c r="C298" t="s">
        <v>45</v>
      </c>
      <c r="D298" t="s">
        <v>46</v>
      </c>
      <c r="E298" t="s">
        <v>22</v>
      </c>
      <c r="F298" s="4">
        <v>10176</v>
      </c>
      <c r="G298" t="s">
        <v>15</v>
      </c>
      <c r="H298" s="4">
        <v>15000</v>
      </c>
      <c r="I298" s="4">
        <f t="shared" si="4"/>
        <v>0</v>
      </c>
    </row>
    <row r="299" spans="1:9" x14ac:dyDescent="0.35">
      <c r="A299" s="2">
        <v>44197</v>
      </c>
      <c r="B299" t="s">
        <v>53</v>
      </c>
      <c r="C299" t="s">
        <v>54</v>
      </c>
      <c r="D299" t="s">
        <v>55</v>
      </c>
      <c r="E299" t="s">
        <v>22</v>
      </c>
      <c r="F299" s="4">
        <v>16385.600000000002</v>
      </c>
      <c r="G299" t="s">
        <v>11</v>
      </c>
      <c r="H299" s="4">
        <v>15000</v>
      </c>
      <c r="I299" s="4">
        <f t="shared" si="4"/>
        <v>1638.5600000000004</v>
      </c>
    </row>
    <row r="300" spans="1:9" x14ac:dyDescent="0.35">
      <c r="A300" s="2">
        <v>44197</v>
      </c>
      <c r="B300" t="s">
        <v>44</v>
      </c>
      <c r="C300" t="s">
        <v>45</v>
      </c>
      <c r="D300" t="s">
        <v>46</v>
      </c>
      <c r="E300" t="s">
        <v>22</v>
      </c>
      <c r="F300" s="4">
        <v>19108</v>
      </c>
      <c r="G300" t="s">
        <v>15</v>
      </c>
      <c r="H300" s="4">
        <v>15000</v>
      </c>
      <c r="I300" s="4">
        <f t="shared" si="4"/>
        <v>1910.8000000000002</v>
      </c>
    </row>
    <row r="301" spans="1:9" x14ac:dyDescent="0.35">
      <c r="A301" s="2">
        <v>44197</v>
      </c>
      <c r="B301" t="s">
        <v>19</v>
      </c>
      <c r="C301" t="s">
        <v>20</v>
      </c>
      <c r="D301" t="s">
        <v>21</v>
      </c>
      <c r="E301" t="s">
        <v>22</v>
      </c>
      <c r="F301" s="4">
        <v>19456</v>
      </c>
      <c r="G301" t="s">
        <v>11</v>
      </c>
      <c r="H301" s="4">
        <v>15000</v>
      </c>
      <c r="I301" s="4">
        <f t="shared" si="4"/>
        <v>1945.6000000000001</v>
      </c>
    </row>
    <row r="302" spans="1:9" x14ac:dyDescent="0.35">
      <c r="A302" s="2">
        <v>44197</v>
      </c>
      <c r="B302" t="s">
        <v>65</v>
      </c>
      <c r="C302" t="s">
        <v>66</v>
      </c>
      <c r="D302" t="s">
        <v>67</v>
      </c>
      <c r="E302" t="s">
        <v>22</v>
      </c>
      <c r="F302" s="4">
        <v>31127.199999999997</v>
      </c>
      <c r="G302" t="s">
        <v>43</v>
      </c>
      <c r="H302" s="4">
        <v>15000</v>
      </c>
      <c r="I302" s="4">
        <f t="shared" si="4"/>
        <v>3112.72</v>
      </c>
    </row>
    <row r="303" spans="1:9" x14ac:dyDescent="0.35">
      <c r="A303" s="2">
        <v>44197</v>
      </c>
      <c r="B303" t="s">
        <v>65</v>
      </c>
      <c r="C303" t="s">
        <v>66</v>
      </c>
      <c r="D303" t="s">
        <v>67</v>
      </c>
      <c r="E303" t="s">
        <v>22</v>
      </c>
      <c r="F303" s="4">
        <v>36372.1</v>
      </c>
      <c r="G303" t="s">
        <v>11</v>
      </c>
      <c r="H303" s="4">
        <v>15000</v>
      </c>
      <c r="I303" s="4">
        <f t="shared" si="4"/>
        <v>3637.21</v>
      </c>
    </row>
    <row r="304" spans="1:9" x14ac:dyDescent="0.35">
      <c r="A304" s="2">
        <v>44197</v>
      </c>
      <c r="B304" t="s">
        <v>44</v>
      </c>
      <c r="C304" t="s">
        <v>45</v>
      </c>
      <c r="D304" t="s">
        <v>46</v>
      </c>
      <c r="E304" t="s">
        <v>22</v>
      </c>
      <c r="F304" s="4">
        <v>39186</v>
      </c>
      <c r="G304" t="s">
        <v>15</v>
      </c>
      <c r="H304" s="4">
        <v>15000</v>
      </c>
      <c r="I304" s="4">
        <f t="shared" si="4"/>
        <v>3918.6000000000004</v>
      </c>
    </row>
    <row r="305" spans="1:9" x14ac:dyDescent="0.35">
      <c r="A305" s="2">
        <v>44197</v>
      </c>
      <c r="B305" t="s">
        <v>65</v>
      </c>
      <c r="C305" t="s">
        <v>66</v>
      </c>
      <c r="D305" t="s">
        <v>67</v>
      </c>
      <c r="E305" t="s">
        <v>22</v>
      </c>
      <c r="F305" s="4">
        <v>46715.999999999993</v>
      </c>
      <c r="G305" t="s">
        <v>11</v>
      </c>
      <c r="H305" s="4">
        <v>15000</v>
      </c>
      <c r="I305" s="4">
        <f t="shared" si="4"/>
        <v>4671.5999999999995</v>
      </c>
    </row>
    <row r="306" spans="1:9" x14ac:dyDescent="0.35">
      <c r="A306" s="2">
        <v>44228</v>
      </c>
      <c r="B306" t="s">
        <v>19</v>
      </c>
      <c r="C306" t="s">
        <v>20</v>
      </c>
      <c r="D306" t="s">
        <v>21</v>
      </c>
      <c r="E306" t="s">
        <v>22</v>
      </c>
      <c r="F306" s="4">
        <v>4531</v>
      </c>
      <c r="G306" t="s">
        <v>43</v>
      </c>
      <c r="H306" s="4">
        <v>15000</v>
      </c>
      <c r="I306" s="4">
        <f t="shared" si="4"/>
        <v>0</v>
      </c>
    </row>
    <row r="307" spans="1:9" x14ac:dyDescent="0.35">
      <c r="A307" s="2">
        <v>44228</v>
      </c>
      <c r="B307" t="s">
        <v>37</v>
      </c>
      <c r="C307" t="s">
        <v>38</v>
      </c>
      <c r="D307" t="s">
        <v>39</v>
      </c>
      <c r="E307" t="s">
        <v>22</v>
      </c>
      <c r="F307" s="4">
        <v>6751.7999999999993</v>
      </c>
      <c r="G307" t="s">
        <v>15</v>
      </c>
      <c r="H307" s="4">
        <v>15000</v>
      </c>
      <c r="I307" s="4">
        <f t="shared" si="4"/>
        <v>0</v>
      </c>
    </row>
    <row r="308" spans="1:9" x14ac:dyDescent="0.35">
      <c r="A308" s="2">
        <v>44228</v>
      </c>
      <c r="B308" t="s">
        <v>19</v>
      </c>
      <c r="C308" t="s">
        <v>20</v>
      </c>
      <c r="D308" t="s">
        <v>21</v>
      </c>
      <c r="E308" t="s">
        <v>22</v>
      </c>
      <c r="F308" s="4">
        <v>7343.2000000000007</v>
      </c>
      <c r="G308" t="s">
        <v>15</v>
      </c>
      <c r="H308" s="4">
        <v>15000</v>
      </c>
      <c r="I308" s="4">
        <f t="shared" si="4"/>
        <v>0</v>
      </c>
    </row>
    <row r="309" spans="1:9" x14ac:dyDescent="0.35">
      <c r="A309" s="2">
        <v>44228</v>
      </c>
      <c r="B309" t="s">
        <v>19</v>
      </c>
      <c r="C309" t="s">
        <v>20</v>
      </c>
      <c r="D309" t="s">
        <v>21</v>
      </c>
      <c r="E309" t="s">
        <v>22</v>
      </c>
      <c r="F309" s="4">
        <v>7356.5999999999995</v>
      </c>
      <c r="G309" t="s">
        <v>11</v>
      </c>
      <c r="H309" s="4">
        <v>15000</v>
      </c>
      <c r="I309" s="4">
        <f t="shared" si="4"/>
        <v>0</v>
      </c>
    </row>
    <row r="310" spans="1:9" x14ac:dyDescent="0.35">
      <c r="A310" s="2">
        <v>44228</v>
      </c>
      <c r="B310" t="s">
        <v>37</v>
      </c>
      <c r="C310" t="s">
        <v>38</v>
      </c>
      <c r="D310" t="s">
        <v>39</v>
      </c>
      <c r="E310" t="s">
        <v>22</v>
      </c>
      <c r="F310" s="4">
        <v>17748</v>
      </c>
      <c r="G310" t="s">
        <v>11</v>
      </c>
      <c r="H310" s="4">
        <v>15000</v>
      </c>
      <c r="I310" s="4">
        <f t="shared" si="4"/>
        <v>1774.8000000000002</v>
      </c>
    </row>
    <row r="311" spans="1:9" x14ac:dyDescent="0.35">
      <c r="A311" s="2">
        <v>44228</v>
      </c>
      <c r="B311" t="s">
        <v>19</v>
      </c>
      <c r="C311" t="s">
        <v>20</v>
      </c>
      <c r="D311" t="s">
        <v>21</v>
      </c>
      <c r="E311" t="s">
        <v>22</v>
      </c>
      <c r="F311" s="4">
        <v>28395.5</v>
      </c>
      <c r="G311" t="s">
        <v>43</v>
      </c>
      <c r="H311" s="4">
        <v>15000</v>
      </c>
      <c r="I311" s="4">
        <f t="shared" si="4"/>
        <v>2839.55</v>
      </c>
    </row>
    <row r="312" spans="1:9" x14ac:dyDescent="0.35">
      <c r="A312" s="2">
        <v>44228</v>
      </c>
      <c r="B312" t="s">
        <v>44</v>
      </c>
      <c r="C312" t="s">
        <v>45</v>
      </c>
      <c r="D312" t="s">
        <v>46</v>
      </c>
      <c r="E312" t="s">
        <v>22</v>
      </c>
      <c r="F312" s="4">
        <v>41429.5</v>
      </c>
      <c r="G312" t="s">
        <v>15</v>
      </c>
      <c r="H312" s="4">
        <v>15000</v>
      </c>
      <c r="I312" s="4">
        <f t="shared" si="4"/>
        <v>4142.95</v>
      </c>
    </row>
    <row r="313" spans="1:9" x14ac:dyDescent="0.35">
      <c r="A313" s="2">
        <v>44256</v>
      </c>
      <c r="B313" t="s">
        <v>65</v>
      </c>
      <c r="C313" t="s">
        <v>66</v>
      </c>
      <c r="D313" t="s">
        <v>67</v>
      </c>
      <c r="E313" t="s">
        <v>22</v>
      </c>
      <c r="F313" s="4">
        <v>6708.9</v>
      </c>
      <c r="G313" t="s">
        <v>43</v>
      </c>
      <c r="H313" s="4">
        <v>15000</v>
      </c>
      <c r="I313" s="4">
        <f t="shared" si="4"/>
        <v>0</v>
      </c>
    </row>
    <row r="314" spans="1:9" x14ac:dyDescent="0.35">
      <c r="A314" s="2">
        <v>44256</v>
      </c>
      <c r="B314" t="s">
        <v>53</v>
      </c>
      <c r="C314" t="s">
        <v>54</v>
      </c>
      <c r="D314" t="s">
        <v>55</v>
      </c>
      <c r="E314" t="s">
        <v>22</v>
      </c>
      <c r="F314" s="4">
        <v>7982.7</v>
      </c>
      <c r="G314" t="s">
        <v>43</v>
      </c>
      <c r="H314" s="4">
        <v>15000</v>
      </c>
      <c r="I314" s="4">
        <f t="shared" si="4"/>
        <v>0</v>
      </c>
    </row>
    <row r="315" spans="1:9" x14ac:dyDescent="0.35">
      <c r="A315" s="2">
        <v>44256</v>
      </c>
      <c r="B315" t="s">
        <v>44</v>
      </c>
      <c r="C315" t="s">
        <v>45</v>
      </c>
      <c r="D315" t="s">
        <v>46</v>
      </c>
      <c r="E315" t="s">
        <v>22</v>
      </c>
      <c r="F315" s="4">
        <v>8694</v>
      </c>
      <c r="G315" t="s">
        <v>11</v>
      </c>
      <c r="H315" s="4">
        <v>15000</v>
      </c>
      <c r="I315" s="4">
        <f t="shared" si="4"/>
        <v>0</v>
      </c>
    </row>
    <row r="316" spans="1:9" x14ac:dyDescent="0.35">
      <c r="A316" s="2">
        <v>44256</v>
      </c>
      <c r="B316" t="s">
        <v>44</v>
      </c>
      <c r="C316" t="s">
        <v>45</v>
      </c>
      <c r="D316" t="s">
        <v>46</v>
      </c>
      <c r="E316" t="s">
        <v>22</v>
      </c>
      <c r="F316" s="4">
        <v>9116</v>
      </c>
      <c r="G316" t="s">
        <v>11</v>
      </c>
      <c r="H316" s="4">
        <v>15000</v>
      </c>
      <c r="I316" s="4">
        <f t="shared" si="4"/>
        <v>0</v>
      </c>
    </row>
    <row r="317" spans="1:9" x14ac:dyDescent="0.35">
      <c r="A317" s="2">
        <v>44256</v>
      </c>
      <c r="B317" t="s">
        <v>53</v>
      </c>
      <c r="C317" t="s">
        <v>54</v>
      </c>
      <c r="D317" t="s">
        <v>55</v>
      </c>
      <c r="E317" t="s">
        <v>22</v>
      </c>
      <c r="F317" s="4">
        <v>10110.299999999999</v>
      </c>
      <c r="G317" t="s">
        <v>11</v>
      </c>
      <c r="H317" s="4">
        <v>15000</v>
      </c>
      <c r="I317" s="4">
        <f t="shared" si="4"/>
        <v>0</v>
      </c>
    </row>
    <row r="318" spans="1:9" x14ac:dyDescent="0.35">
      <c r="A318" s="2">
        <v>44256</v>
      </c>
      <c r="B318" t="s">
        <v>19</v>
      </c>
      <c r="C318" t="s">
        <v>20</v>
      </c>
      <c r="D318" t="s">
        <v>21</v>
      </c>
      <c r="E318" t="s">
        <v>22</v>
      </c>
      <c r="F318" s="4">
        <v>10451.199999999999</v>
      </c>
      <c r="G318" t="s">
        <v>11</v>
      </c>
      <c r="H318" s="4">
        <v>15000</v>
      </c>
      <c r="I318" s="4">
        <f t="shared" si="4"/>
        <v>0</v>
      </c>
    </row>
    <row r="319" spans="1:9" x14ac:dyDescent="0.35">
      <c r="A319" s="2">
        <v>44256</v>
      </c>
      <c r="B319" t="s">
        <v>19</v>
      </c>
      <c r="C319" t="s">
        <v>20</v>
      </c>
      <c r="D319" t="s">
        <v>21</v>
      </c>
      <c r="E319" t="s">
        <v>22</v>
      </c>
      <c r="F319" s="4">
        <v>11580.4</v>
      </c>
      <c r="G319" t="s">
        <v>15</v>
      </c>
      <c r="H319" s="4">
        <v>15000</v>
      </c>
      <c r="I319" s="4">
        <f t="shared" si="4"/>
        <v>0</v>
      </c>
    </row>
    <row r="320" spans="1:9" x14ac:dyDescent="0.35">
      <c r="A320" s="2">
        <v>44256</v>
      </c>
      <c r="B320" t="s">
        <v>44</v>
      </c>
      <c r="C320" t="s">
        <v>45</v>
      </c>
      <c r="D320" t="s">
        <v>46</v>
      </c>
      <c r="E320" t="s">
        <v>22</v>
      </c>
      <c r="F320" s="4">
        <v>14329.5</v>
      </c>
      <c r="G320" t="s">
        <v>11</v>
      </c>
      <c r="H320" s="4">
        <v>15000</v>
      </c>
      <c r="I320" s="4">
        <f t="shared" si="4"/>
        <v>0</v>
      </c>
    </row>
    <row r="321" spans="1:9" x14ac:dyDescent="0.35">
      <c r="A321" s="2">
        <v>44256</v>
      </c>
      <c r="B321" t="s">
        <v>44</v>
      </c>
      <c r="C321" t="s">
        <v>45</v>
      </c>
      <c r="D321" t="s">
        <v>46</v>
      </c>
      <c r="E321" t="s">
        <v>22</v>
      </c>
      <c r="F321" s="4">
        <v>20128</v>
      </c>
      <c r="G321" t="s">
        <v>43</v>
      </c>
      <c r="H321" s="4">
        <v>15000</v>
      </c>
      <c r="I321" s="4">
        <f t="shared" si="4"/>
        <v>2012.8000000000002</v>
      </c>
    </row>
    <row r="322" spans="1:9" x14ac:dyDescent="0.35">
      <c r="A322" s="2">
        <v>44256</v>
      </c>
      <c r="B322" t="s">
        <v>65</v>
      </c>
      <c r="C322" t="s">
        <v>66</v>
      </c>
      <c r="D322" t="s">
        <v>67</v>
      </c>
      <c r="E322" t="s">
        <v>22</v>
      </c>
      <c r="F322" s="4">
        <v>21167.999999999996</v>
      </c>
      <c r="G322" t="s">
        <v>11</v>
      </c>
      <c r="H322" s="4">
        <v>15000</v>
      </c>
      <c r="I322" s="4">
        <f t="shared" ref="I322:I385" si="5">IF(F322&gt;=H322, F322*$J$1, 0)</f>
        <v>2116.7999999999997</v>
      </c>
    </row>
    <row r="323" spans="1:9" x14ac:dyDescent="0.35">
      <c r="A323" s="2">
        <v>44256</v>
      </c>
      <c r="B323" t="s">
        <v>37</v>
      </c>
      <c r="C323" t="s">
        <v>38</v>
      </c>
      <c r="D323" t="s">
        <v>39</v>
      </c>
      <c r="E323" t="s">
        <v>22</v>
      </c>
      <c r="F323" s="4">
        <v>25102.399999999998</v>
      </c>
      <c r="G323" t="s">
        <v>15</v>
      </c>
      <c r="H323" s="4">
        <v>15000</v>
      </c>
      <c r="I323" s="4">
        <f t="shared" si="5"/>
        <v>2510.2399999999998</v>
      </c>
    </row>
    <row r="324" spans="1:9" x14ac:dyDescent="0.35">
      <c r="A324" s="2">
        <v>44256</v>
      </c>
      <c r="B324" t="s">
        <v>37</v>
      </c>
      <c r="C324" t="s">
        <v>38</v>
      </c>
      <c r="D324" t="s">
        <v>39</v>
      </c>
      <c r="E324" t="s">
        <v>22</v>
      </c>
      <c r="F324" s="4">
        <v>27670.9</v>
      </c>
      <c r="G324" t="s">
        <v>43</v>
      </c>
      <c r="H324" s="4">
        <v>15000</v>
      </c>
      <c r="I324" s="4">
        <f t="shared" si="5"/>
        <v>2767.09</v>
      </c>
    </row>
    <row r="325" spans="1:9" x14ac:dyDescent="0.35">
      <c r="A325" s="2">
        <v>44256</v>
      </c>
      <c r="B325" t="s">
        <v>37</v>
      </c>
      <c r="C325" t="s">
        <v>38</v>
      </c>
      <c r="D325" t="s">
        <v>39</v>
      </c>
      <c r="E325" t="s">
        <v>22</v>
      </c>
      <c r="F325" s="4">
        <v>27956.799999999999</v>
      </c>
      <c r="G325" t="s">
        <v>15</v>
      </c>
      <c r="H325" s="4">
        <v>15000</v>
      </c>
      <c r="I325" s="4">
        <f t="shared" si="5"/>
        <v>2795.6800000000003</v>
      </c>
    </row>
    <row r="326" spans="1:9" x14ac:dyDescent="0.35">
      <c r="A326" s="2">
        <v>44256</v>
      </c>
      <c r="B326" t="s">
        <v>44</v>
      </c>
      <c r="C326" t="s">
        <v>45</v>
      </c>
      <c r="D326" t="s">
        <v>46</v>
      </c>
      <c r="E326" t="s">
        <v>22</v>
      </c>
      <c r="F326" s="4">
        <v>31407</v>
      </c>
      <c r="G326" t="s">
        <v>15</v>
      </c>
      <c r="H326" s="4">
        <v>15000</v>
      </c>
      <c r="I326" s="4">
        <f t="shared" si="5"/>
        <v>3140.7000000000003</v>
      </c>
    </row>
    <row r="327" spans="1:9" x14ac:dyDescent="0.35">
      <c r="A327" s="2">
        <v>44256</v>
      </c>
      <c r="B327" t="s">
        <v>53</v>
      </c>
      <c r="C327" t="s">
        <v>54</v>
      </c>
      <c r="D327" t="s">
        <v>55</v>
      </c>
      <c r="E327" t="s">
        <v>22</v>
      </c>
      <c r="F327" s="4">
        <v>35647.5</v>
      </c>
      <c r="G327" t="s">
        <v>43</v>
      </c>
      <c r="H327" s="4">
        <v>15000</v>
      </c>
      <c r="I327" s="4">
        <f t="shared" si="5"/>
        <v>3564.75</v>
      </c>
    </row>
    <row r="328" spans="1:9" x14ac:dyDescent="0.35">
      <c r="A328" s="2">
        <v>44256</v>
      </c>
      <c r="B328" t="s">
        <v>53</v>
      </c>
      <c r="C328" t="s">
        <v>54</v>
      </c>
      <c r="D328" t="s">
        <v>55</v>
      </c>
      <c r="E328" t="s">
        <v>22</v>
      </c>
      <c r="F328" s="4">
        <v>36907.200000000004</v>
      </c>
      <c r="G328" t="s">
        <v>15</v>
      </c>
      <c r="H328" s="4">
        <v>15000</v>
      </c>
      <c r="I328" s="4">
        <f t="shared" si="5"/>
        <v>3690.7200000000007</v>
      </c>
    </row>
    <row r="329" spans="1:9" x14ac:dyDescent="0.35">
      <c r="A329" s="2">
        <v>44287</v>
      </c>
      <c r="B329" t="s">
        <v>53</v>
      </c>
      <c r="C329" t="s">
        <v>54</v>
      </c>
      <c r="D329" t="s">
        <v>55</v>
      </c>
      <c r="E329" t="s">
        <v>22</v>
      </c>
      <c r="F329" s="4">
        <v>5696.4</v>
      </c>
      <c r="G329" t="s">
        <v>11</v>
      </c>
      <c r="H329" s="4">
        <v>15000</v>
      </c>
      <c r="I329" s="4">
        <f t="shared" si="5"/>
        <v>0</v>
      </c>
    </row>
    <row r="330" spans="1:9" x14ac:dyDescent="0.35">
      <c r="A330" s="2">
        <v>44287</v>
      </c>
      <c r="B330" t="s">
        <v>19</v>
      </c>
      <c r="C330" t="s">
        <v>20</v>
      </c>
      <c r="D330" t="s">
        <v>21</v>
      </c>
      <c r="E330" t="s">
        <v>22</v>
      </c>
      <c r="F330" s="4">
        <v>11716.5</v>
      </c>
      <c r="G330" t="s">
        <v>11</v>
      </c>
      <c r="H330" s="4">
        <v>15000</v>
      </c>
      <c r="I330" s="4">
        <f t="shared" si="5"/>
        <v>0</v>
      </c>
    </row>
    <row r="331" spans="1:9" x14ac:dyDescent="0.35">
      <c r="A331" s="2">
        <v>44287</v>
      </c>
      <c r="B331" t="s">
        <v>65</v>
      </c>
      <c r="C331" t="s">
        <v>66</v>
      </c>
      <c r="D331" t="s">
        <v>67</v>
      </c>
      <c r="E331" t="s">
        <v>22</v>
      </c>
      <c r="F331" s="4">
        <v>14416</v>
      </c>
      <c r="G331" t="s">
        <v>43</v>
      </c>
      <c r="H331" s="4">
        <v>15000</v>
      </c>
      <c r="I331" s="4">
        <f t="shared" si="5"/>
        <v>0</v>
      </c>
    </row>
    <row r="332" spans="1:9" x14ac:dyDescent="0.35">
      <c r="A332" s="2">
        <v>44287</v>
      </c>
      <c r="B332" t="s">
        <v>19</v>
      </c>
      <c r="C332" t="s">
        <v>20</v>
      </c>
      <c r="D332" t="s">
        <v>21</v>
      </c>
      <c r="E332" t="s">
        <v>22</v>
      </c>
      <c r="F332" s="4">
        <v>16499.400000000001</v>
      </c>
      <c r="G332" t="s">
        <v>15</v>
      </c>
      <c r="H332" s="4">
        <v>15000</v>
      </c>
      <c r="I332" s="4">
        <f t="shared" si="5"/>
        <v>1649.9400000000003</v>
      </c>
    </row>
    <row r="333" spans="1:9" x14ac:dyDescent="0.35">
      <c r="A333" s="2">
        <v>44287</v>
      </c>
      <c r="B333" t="s">
        <v>53</v>
      </c>
      <c r="C333" t="s">
        <v>54</v>
      </c>
      <c r="D333" t="s">
        <v>55</v>
      </c>
      <c r="E333" t="s">
        <v>22</v>
      </c>
      <c r="F333" s="4">
        <v>16968</v>
      </c>
      <c r="G333" t="s">
        <v>43</v>
      </c>
      <c r="H333" s="4">
        <v>15000</v>
      </c>
      <c r="I333" s="4">
        <f t="shared" si="5"/>
        <v>1696.8000000000002</v>
      </c>
    </row>
    <row r="334" spans="1:9" x14ac:dyDescent="0.35">
      <c r="A334" s="2">
        <v>44287</v>
      </c>
      <c r="B334" t="s">
        <v>44</v>
      </c>
      <c r="C334" t="s">
        <v>45</v>
      </c>
      <c r="D334" t="s">
        <v>46</v>
      </c>
      <c r="E334" t="s">
        <v>22</v>
      </c>
      <c r="F334" s="4">
        <v>17993.5</v>
      </c>
      <c r="G334" t="s">
        <v>11</v>
      </c>
      <c r="H334" s="4">
        <v>15000</v>
      </c>
      <c r="I334" s="4">
        <f t="shared" si="5"/>
        <v>1799.3500000000001</v>
      </c>
    </row>
    <row r="335" spans="1:9" x14ac:dyDescent="0.35">
      <c r="A335" s="2">
        <v>44287</v>
      </c>
      <c r="B335" t="s">
        <v>53</v>
      </c>
      <c r="C335" t="s">
        <v>54</v>
      </c>
      <c r="D335" t="s">
        <v>55</v>
      </c>
      <c r="E335" t="s">
        <v>22</v>
      </c>
      <c r="F335" s="4">
        <v>18188.399999999998</v>
      </c>
      <c r="G335" t="s">
        <v>15</v>
      </c>
      <c r="H335" s="4">
        <v>15000</v>
      </c>
      <c r="I335" s="4">
        <f t="shared" si="5"/>
        <v>1818.84</v>
      </c>
    </row>
    <row r="336" spans="1:9" x14ac:dyDescent="0.35">
      <c r="A336" s="2">
        <v>44317</v>
      </c>
      <c r="B336" t="s">
        <v>65</v>
      </c>
      <c r="C336" t="s">
        <v>66</v>
      </c>
      <c r="D336" t="s">
        <v>67</v>
      </c>
      <c r="E336" t="s">
        <v>22</v>
      </c>
      <c r="F336" s="4">
        <v>9004.7999999999993</v>
      </c>
      <c r="G336" t="s">
        <v>11</v>
      </c>
      <c r="H336" s="4">
        <v>15000</v>
      </c>
      <c r="I336" s="4">
        <f t="shared" si="5"/>
        <v>0</v>
      </c>
    </row>
    <row r="337" spans="1:9" x14ac:dyDescent="0.35">
      <c r="A337" s="2">
        <v>44317</v>
      </c>
      <c r="B337" t="s">
        <v>53</v>
      </c>
      <c r="C337" t="s">
        <v>54</v>
      </c>
      <c r="D337" t="s">
        <v>55</v>
      </c>
      <c r="E337" t="s">
        <v>22</v>
      </c>
      <c r="F337" s="4">
        <v>18826.400000000001</v>
      </c>
      <c r="G337" t="s">
        <v>43</v>
      </c>
      <c r="H337" s="4">
        <v>15000</v>
      </c>
      <c r="I337" s="4">
        <f t="shared" si="5"/>
        <v>1882.6400000000003</v>
      </c>
    </row>
    <row r="338" spans="1:9" x14ac:dyDescent="0.35">
      <c r="A338" s="2">
        <v>44317</v>
      </c>
      <c r="B338" t="s">
        <v>53</v>
      </c>
      <c r="C338" t="s">
        <v>54</v>
      </c>
      <c r="D338" t="s">
        <v>55</v>
      </c>
      <c r="E338" t="s">
        <v>22</v>
      </c>
      <c r="F338" s="4">
        <v>19617.5</v>
      </c>
      <c r="G338" t="s">
        <v>43</v>
      </c>
      <c r="H338" s="4">
        <v>15000</v>
      </c>
      <c r="I338" s="4">
        <f t="shared" si="5"/>
        <v>1961.75</v>
      </c>
    </row>
    <row r="339" spans="1:9" x14ac:dyDescent="0.35">
      <c r="A339" s="2">
        <v>44317</v>
      </c>
      <c r="B339" t="s">
        <v>53</v>
      </c>
      <c r="C339" t="s">
        <v>54</v>
      </c>
      <c r="D339" t="s">
        <v>55</v>
      </c>
      <c r="E339" t="s">
        <v>22</v>
      </c>
      <c r="F339" s="4">
        <v>19836.400000000001</v>
      </c>
      <c r="G339" t="s">
        <v>11</v>
      </c>
      <c r="H339" s="4">
        <v>15000</v>
      </c>
      <c r="I339" s="4">
        <f t="shared" si="5"/>
        <v>1983.6400000000003</v>
      </c>
    </row>
    <row r="340" spans="1:9" x14ac:dyDescent="0.35">
      <c r="A340" s="2">
        <v>44317</v>
      </c>
      <c r="B340" t="s">
        <v>44</v>
      </c>
      <c r="C340" t="s">
        <v>45</v>
      </c>
      <c r="D340" t="s">
        <v>46</v>
      </c>
      <c r="E340" t="s">
        <v>22</v>
      </c>
      <c r="F340" s="4">
        <v>20717.599999999999</v>
      </c>
      <c r="G340" t="s">
        <v>15</v>
      </c>
      <c r="H340" s="4">
        <v>15000</v>
      </c>
      <c r="I340" s="4">
        <f t="shared" si="5"/>
        <v>2071.7599999999998</v>
      </c>
    </row>
    <row r="341" spans="1:9" x14ac:dyDescent="0.35">
      <c r="A341" s="2">
        <v>44317</v>
      </c>
      <c r="B341" t="s">
        <v>37</v>
      </c>
      <c r="C341" t="s">
        <v>38</v>
      </c>
      <c r="D341" t="s">
        <v>39</v>
      </c>
      <c r="E341" t="s">
        <v>22</v>
      </c>
      <c r="F341" s="4">
        <v>23364</v>
      </c>
      <c r="G341" t="s">
        <v>15</v>
      </c>
      <c r="H341" s="4">
        <v>15000</v>
      </c>
      <c r="I341" s="4">
        <f t="shared" si="5"/>
        <v>2336.4</v>
      </c>
    </row>
    <row r="342" spans="1:9" x14ac:dyDescent="0.35">
      <c r="A342" s="2">
        <v>44317</v>
      </c>
      <c r="B342" t="s">
        <v>53</v>
      </c>
      <c r="C342" t="s">
        <v>54</v>
      </c>
      <c r="D342" t="s">
        <v>55</v>
      </c>
      <c r="E342" t="s">
        <v>22</v>
      </c>
      <c r="F342" s="4">
        <v>23997.600000000002</v>
      </c>
      <c r="G342" t="s">
        <v>11</v>
      </c>
      <c r="H342" s="4">
        <v>15000</v>
      </c>
      <c r="I342" s="4">
        <f t="shared" si="5"/>
        <v>2399.7600000000002</v>
      </c>
    </row>
    <row r="343" spans="1:9" x14ac:dyDescent="0.35">
      <c r="A343" s="2">
        <v>44317</v>
      </c>
      <c r="B343" t="s">
        <v>65</v>
      </c>
      <c r="C343" t="s">
        <v>66</v>
      </c>
      <c r="D343" t="s">
        <v>67</v>
      </c>
      <c r="E343" t="s">
        <v>22</v>
      </c>
      <c r="F343" s="4">
        <v>27916.399999999998</v>
      </c>
      <c r="G343" t="s">
        <v>43</v>
      </c>
      <c r="H343" s="4">
        <v>15000</v>
      </c>
      <c r="I343" s="4">
        <f t="shared" si="5"/>
        <v>2791.64</v>
      </c>
    </row>
    <row r="344" spans="1:9" x14ac:dyDescent="0.35">
      <c r="A344" s="2">
        <v>44317</v>
      </c>
      <c r="B344" t="s">
        <v>65</v>
      </c>
      <c r="C344" t="s">
        <v>66</v>
      </c>
      <c r="D344" t="s">
        <v>67</v>
      </c>
      <c r="E344" t="s">
        <v>22</v>
      </c>
      <c r="F344" s="4">
        <v>42249.1</v>
      </c>
      <c r="G344" t="s">
        <v>15</v>
      </c>
      <c r="H344" s="4">
        <v>15000</v>
      </c>
      <c r="I344" s="4">
        <f t="shared" si="5"/>
        <v>4224.91</v>
      </c>
    </row>
    <row r="345" spans="1:9" x14ac:dyDescent="0.35">
      <c r="A345" s="2">
        <v>44348</v>
      </c>
      <c r="B345" t="s">
        <v>44</v>
      </c>
      <c r="C345" t="s">
        <v>45</v>
      </c>
      <c r="D345" t="s">
        <v>46</v>
      </c>
      <c r="E345" t="s">
        <v>22</v>
      </c>
      <c r="F345" s="4">
        <v>9574.7999999999993</v>
      </c>
      <c r="G345" t="s">
        <v>15</v>
      </c>
      <c r="H345" s="4">
        <v>15000</v>
      </c>
      <c r="I345" s="4">
        <f t="shared" si="5"/>
        <v>0</v>
      </c>
    </row>
    <row r="346" spans="1:9" x14ac:dyDescent="0.35">
      <c r="A346" s="2">
        <v>44348</v>
      </c>
      <c r="B346" t="s">
        <v>44</v>
      </c>
      <c r="C346" t="s">
        <v>45</v>
      </c>
      <c r="D346" t="s">
        <v>46</v>
      </c>
      <c r="E346" t="s">
        <v>22</v>
      </c>
      <c r="F346" s="4">
        <v>14301.6</v>
      </c>
      <c r="G346" t="s">
        <v>15</v>
      </c>
      <c r="H346" s="4">
        <v>15000</v>
      </c>
      <c r="I346" s="4">
        <f t="shared" si="5"/>
        <v>0</v>
      </c>
    </row>
    <row r="347" spans="1:9" x14ac:dyDescent="0.35">
      <c r="A347" s="2">
        <v>44348</v>
      </c>
      <c r="B347" t="s">
        <v>37</v>
      </c>
      <c r="C347" t="s">
        <v>38</v>
      </c>
      <c r="D347" t="s">
        <v>39</v>
      </c>
      <c r="E347" t="s">
        <v>22</v>
      </c>
      <c r="F347" s="4">
        <v>15061.2</v>
      </c>
      <c r="G347" t="s">
        <v>15</v>
      </c>
      <c r="H347" s="4">
        <v>15000</v>
      </c>
      <c r="I347" s="4">
        <f t="shared" si="5"/>
        <v>1506.1200000000001</v>
      </c>
    </row>
    <row r="348" spans="1:9" x14ac:dyDescent="0.35">
      <c r="A348" s="2">
        <v>44348</v>
      </c>
      <c r="B348" t="s">
        <v>53</v>
      </c>
      <c r="C348" t="s">
        <v>54</v>
      </c>
      <c r="D348" t="s">
        <v>55</v>
      </c>
      <c r="E348" t="s">
        <v>22</v>
      </c>
      <c r="F348" s="4">
        <v>17262</v>
      </c>
      <c r="G348" t="s">
        <v>15</v>
      </c>
      <c r="H348" s="4">
        <v>15000</v>
      </c>
      <c r="I348" s="4">
        <f t="shared" si="5"/>
        <v>1726.2</v>
      </c>
    </row>
    <row r="349" spans="1:9" x14ac:dyDescent="0.35">
      <c r="A349" s="2">
        <v>44348</v>
      </c>
      <c r="B349" t="s">
        <v>65</v>
      </c>
      <c r="C349" t="s">
        <v>66</v>
      </c>
      <c r="D349" t="s">
        <v>67</v>
      </c>
      <c r="E349" t="s">
        <v>22</v>
      </c>
      <c r="F349" s="4">
        <v>37192.5</v>
      </c>
      <c r="G349" t="s">
        <v>43</v>
      </c>
      <c r="H349" s="4">
        <v>15000</v>
      </c>
      <c r="I349" s="4">
        <f t="shared" si="5"/>
        <v>3719.25</v>
      </c>
    </row>
    <row r="350" spans="1:9" x14ac:dyDescent="0.35">
      <c r="A350" s="2">
        <v>44348</v>
      </c>
      <c r="B350" t="s">
        <v>37</v>
      </c>
      <c r="C350" t="s">
        <v>38</v>
      </c>
      <c r="D350" t="s">
        <v>39</v>
      </c>
      <c r="E350" t="s">
        <v>22</v>
      </c>
      <c r="F350" s="4">
        <v>39653.9</v>
      </c>
      <c r="G350" t="s">
        <v>43</v>
      </c>
      <c r="H350" s="4">
        <v>15000</v>
      </c>
      <c r="I350" s="4">
        <f t="shared" si="5"/>
        <v>3965.3900000000003</v>
      </c>
    </row>
    <row r="351" spans="1:9" x14ac:dyDescent="0.35">
      <c r="A351" s="2">
        <v>44378</v>
      </c>
      <c r="B351" t="s">
        <v>37</v>
      </c>
      <c r="C351" t="s">
        <v>38</v>
      </c>
      <c r="D351" t="s">
        <v>39</v>
      </c>
      <c r="E351" t="s">
        <v>22</v>
      </c>
      <c r="F351" s="4">
        <v>3465</v>
      </c>
      <c r="G351" t="s">
        <v>15</v>
      </c>
      <c r="H351" s="4">
        <v>15000</v>
      </c>
      <c r="I351" s="4">
        <f t="shared" si="5"/>
        <v>0</v>
      </c>
    </row>
    <row r="352" spans="1:9" x14ac:dyDescent="0.35">
      <c r="A352" s="2">
        <v>44378</v>
      </c>
      <c r="B352" t="s">
        <v>53</v>
      </c>
      <c r="C352" t="s">
        <v>54</v>
      </c>
      <c r="D352" t="s">
        <v>55</v>
      </c>
      <c r="E352" t="s">
        <v>22</v>
      </c>
      <c r="F352" s="4">
        <v>5332.7999999999993</v>
      </c>
      <c r="G352" t="s">
        <v>15</v>
      </c>
      <c r="H352" s="4">
        <v>15000</v>
      </c>
      <c r="I352" s="4">
        <f t="shared" si="5"/>
        <v>0</v>
      </c>
    </row>
    <row r="353" spans="1:9" x14ac:dyDescent="0.35">
      <c r="A353" s="2">
        <v>44378</v>
      </c>
      <c r="B353" t="s">
        <v>44</v>
      </c>
      <c r="C353" t="s">
        <v>45</v>
      </c>
      <c r="D353" t="s">
        <v>46</v>
      </c>
      <c r="E353" t="s">
        <v>22</v>
      </c>
      <c r="F353" s="4">
        <v>8065.5999999999995</v>
      </c>
      <c r="G353" t="s">
        <v>43</v>
      </c>
      <c r="H353" s="4">
        <v>15000</v>
      </c>
      <c r="I353" s="4">
        <f t="shared" si="5"/>
        <v>0</v>
      </c>
    </row>
    <row r="354" spans="1:9" x14ac:dyDescent="0.35">
      <c r="A354" s="2">
        <v>44378</v>
      </c>
      <c r="B354" t="s">
        <v>44</v>
      </c>
      <c r="C354" t="s">
        <v>45</v>
      </c>
      <c r="D354" t="s">
        <v>46</v>
      </c>
      <c r="E354" t="s">
        <v>22</v>
      </c>
      <c r="F354" s="4">
        <v>10067.200000000001</v>
      </c>
      <c r="G354" t="s">
        <v>43</v>
      </c>
      <c r="H354" s="4">
        <v>15000</v>
      </c>
      <c r="I354" s="4">
        <f t="shared" si="5"/>
        <v>0</v>
      </c>
    </row>
    <row r="355" spans="1:9" x14ac:dyDescent="0.35">
      <c r="A355" s="2">
        <v>44378</v>
      </c>
      <c r="B355" t="s">
        <v>44</v>
      </c>
      <c r="C355" t="s">
        <v>45</v>
      </c>
      <c r="D355" t="s">
        <v>46</v>
      </c>
      <c r="E355" t="s">
        <v>22</v>
      </c>
      <c r="F355" s="4">
        <v>10648.999999999998</v>
      </c>
      <c r="G355" t="s">
        <v>43</v>
      </c>
      <c r="H355" s="4">
        <v>15000</v>
      </c>
      <c r="I355" s="4">
        <f t="shared" si="5"/>
        <v>0</v>
      </c>
    </row>
    <row r="356" spans="1:9" x14ac:dyDescent="0.35">
      <c r="A356" s="2">
        <v>44378</v>
      </c>
      <c r="B356" t="s">
        <v>53</v>
      </c>
      <c r="C356" t="s">
        <v>54</v>
      </c>
      <c r="D356" t="s">
        <v>55</v>
      </c>
      <c r="E356" t="s">
        <v>22</v>
      </c>
      <c r="F356" s="4">
        <v>10679.400000000001</v>
      </c>
      <c r="G356" t="s">
        <v>43</v>
      </c>
      <c r="H356" s="4">
        <v>15000</v>
      </c>
      <c r="I356" s="4">
        <f t="shared" si="5"/>
        <v>0</v>
      </c>
    </row>
    <row r="357" spans="1:9" x14ac:dyDescent="0.35">
      <c r="A357" s="2">
        <v>44378</v>
      </c>
      <c r="B357" t="s">
        <v>65</v>
      </c>
      <c r="C357" t="s">
        <v>66</v>
      </c>
      <c r="D357" t="s">
        <v>67</v>
      </c>
      <c r="E357" t="s">
        <v>22</v>
      </c>
      <c r="F357" s="4">
        <v>11155.5</v>
      </c>
      <c r="G357" t="s">
        <v>11</v>
      </c>
      <c r="H357" s="4">
        <v>15000</v>
      </c>
      <c r="I357" s="4">
        <f t="shared" si="5"/>
        <v>0</v>
      </c>
    </row>
    <row r="358" spans="1:9" x14ac:dyDescent="0.35">
      <c r="A358" s="2">
        <v>44378</v>
      </c>
      <c r="B358" t="s">
        <v>44</v>
      </c>
      <c r="C358" t="s">
        <v>45</v>
      </c>
      <c r="D358" t="s">
        <v>46</v>
      </c>
      <c r="E358" t="s">
        <v>22</v>
      </c>
      <c r="F358" s="4">
        <v>11543</v>
      </c>
      <c r="G358" t="s">
        <v>11</v>
      </c>
      <c r="H358" s="4">
        <v>15000</v>
      </c>
      <c r="I358" s="4">
        <f t="shared" si="5"/>
        <v>0</v>
      </c>
    </row>
    <row r="359" spans="1:9" x14ac:dyDescent="0.35">
      <c r="A359" s="2">
        <v>44378</v>
      </c>
      <c r="B359" t="s">
        <v>44</v>
      </c>
      <c r="C359" t="s">
        <v>45</v>
      </c>
      <c r="D359" t="s">
        <v>46</v>
      </c>
      <c r="E359" t="s">
        <v>22</v>
      </c>
      <c r="F359" s="4">
        <v>15633.199999999999</v>
      </c>
      <c r="G359" t="s">
        <v>15</v>
      </c>
      <c r="H359" s="4">
        <v>15000</v>
      </c>
      <c r="I359" s="4">
        <f t="shared" si="5"/>
        <v>1563.32</v>
      </c>
    </row>
    <row r="360" spans="1:9" x14ac:dyDescent="0.35">
      <c r="A360" s="2">
        <v>44378</v>
      </c>
      <c r="B360" t="s">
        <v>44</v>
      </c>
      <c r="C360" t="s">
        <v>45</v>
      </c>
      <c r="D360" t="s">
        <v>46</v>
      </c>
      <c r="E360" t="s">
        <v>22</v>
      </c>
      <c r="F360" s="4">
        <v>20868.399999999998</v>
      </c>
      <c r="G360" t="s">
        <v>15</v>
      </c>
      <c r="H360" s="4">
        <v>15000</v>
      </c>
      <c r="I360" s="4">
        <f t="shared" si="5"/>
        <v>2086.8399999999997</v>
      </c>
    </row>
    <row r="361" spans="1:9" x14ac:dyDescent="0.35">
      <c r="A361" s="2">
        <v>44378</v>
      </c>
      <c r="B361" t="s">
        <v>44</v>
      </c>
      <c r="C361" t="s">
        <v>45</v>
      </c>
      <c r="D361" t="s">
        <v>46</v>
      </c>
      <c r="E361" t="s">
        <v>22</v>
      </c>
      <c r="F361" s="4">
        <v>24395.100000000002</v>
      </c>
      <c r="G361" t="s">
        <v>11</v>
      </c>
      <c r="H361" s="4">
        <v>15000</v>
      </c>
      <c r="I361" s="4">
        <f t="shared" si="5"/>
        <v>2439.5100000000002</v>
      </c>
    </row>
    <row r="362" spans="1:9" x14ac:dyDescent="0.35">
      <c r="A362" s="2">
        <v>44409</v>
      </c>
      <c r="B362" t="s">
        <v>44</v>
      </c>
      <c r="C362" t="s">
        <v>45</v>
      </c>
      <c r="D362" t="s">
        <v>46</v>
      </c>
      <c r="E362" t="s">
        <v>22</v>
      </c>
      <c r="F362" s="4">
        <v>3760.5</v>
      </c>
      <c r="G362" t="s">
        <v>11</v>
      </c>
      <c r="H362" s="4">
        <v>15000</v>
      </c>
      <c r="I362" s="4">
        <f t="shared" si="5"/>
        <v>0</v>
      </c>
    </row>
    <row r="363" spans="1:9" x14ac:dyDescent="0.35">
      <c r="A363" s="2">
        <v>44409</v>
      </c>
      <c r="B363" t="s">
        <v>44</v>
      </c>
      <c r="C363" t="s">
        <v>45</v>
      </c>
      <c r="D363" t="s">
        <v>46</v>
      </c>
      <c r="E363" t="s">
        <v>22</v>
      </c>
      <c r="F363" s="4">
        <v>4322.8</v>
      </c>
      <c r="G363" t="s">
        <v>43</v>
      </c>
      <c r="H363" s="4">
        <v>15000</v>
      </c>
      <c r="I363" s="4">
        <f t="shared" si="5"/>
        <v>0</v>
      </c>
    </row>
    <row r="364" spans="1:9" x14ac:dyDescent="0.35">
      <c r="A364" s="2">
        <v>44409</v>
      </c>
      <c r="B364" t="s">
        <v>44</v>
      </c>
      <c r="C364" t="s">
        <v>45</v>
      </c>
      <c r="D364" t="s">
        <v>46</v>
      </c>
      <c r="E364" t="s">
        <v>22</v>
      </c>
      <c r="F364" s="4">
        <v>9697.6</v>
      </c>
      <c r="G364" t="s">
        <v>15</v>
      </c>
      <c r="H364" s="4">
        <v>15000</v>
      </c>
      <c r="I364" s="4">
        <f t="shared" si="5"/>
        <v>0</v>
      </c>
    </row>
    <row r="365" spans="1:9" x14ac:dyDescent="0.35">
      <c r="A365" s="2">
        <v>44409</v>
      </c>
      <c r="B365" t="s">
        <v>44</v>
      </c>
      <c r="C365" t="s">
        <v>45</v>
      </c>
      <c r="D365" t="s">
        <v>46</v>
      </c>
      <c r="E365" t="s">
        <v>22</v>
      </c>
      <c r="F365" s="4">
        <v>10391.699999999999</v>
      </c>
      <c r="G365" t="s">
        <v>43</v>
      </c>
      <c r="H365" s="4">
        <v>15000</v>
      </c>
      <c r="I365" s="4">
        <f t="shared" si="5"/>
        <v>0</v>
      </c>
    </row>
    <row r="366" spans="1:9" x14ac:dyDescent="0.35">
      <c r="A366" s="2">
        <v>44409</v>
      </c>
      <c r="B366" t="s">
        <v>65</v>
      </c>
      <c r="C366" t="s">
        <v>66</v>
      </c>
      <c r="D366" t="s">
        <v>67</v>
      </c>
      <c r="E366" t="s">
        <v>22</v>
      </c>
      <c r="F366" s="4">
        <v>15670.2</v>
      </c>
      <c r="G366" t="s">
        <v>43</v>
      </c>
      <c r="H366" s="4">
        <v>15000</v>
      </c>
      <c r="I366" s="4">
        <f t="shared" si="5"/>
        <v>1567.0200000000002</v>
      </c>
    </row>
    <row r="367" spans="1:9" x14ac:dyDescent="0.35">
      <c r="A367" s="2">
        <v>44409</v>
      </c>
      <c r="B367" t="s">
        <v>53</v>
      </c>
      <c r="C367" t="s">
        <v>54</v>
      </c>
      <c r="D367" t="s">
        <v>55</v>
      </c>
      <c r="E367" t="s">
        <v>22</v>
      </c>
      <c r="F367" s="4">
        <v>22477.9</v>
      </c>
      <c r="G367" t="s">
        <v>15</v>
      </c>
      <c r="H367" s="4">
        <v>15000</v>
      </c>
      <c r="I367" s="4">
        <f t="shared" si="5"/>
        <v>2247.7900000000004</v>
      </c>
    </row>
    <row r="368" spans="1:9" x14ac:dyDescent="0.35">
      <c r="A368" s="2">
        <v>44409</v>
      </c>
      <c r="B368" t="s">
        <v>53</v>
      </c>
      <c r="C368" t="s">
        <v>54</v>
      </c>
      <c r="D368" t="s">
        <v>55</v>
      </c>
      <c r="E368" t="s">
        <v>22</v>
      </c>
      <c r="F368" s="4">
        <v>36088.1</v>
      </c>
      <c r="G368" t="s">
        <v>43</v>
      </c>
      <c r="H368" s="4">
        <v>15000</v>
      </c>
      <c r="I368" s="4">
        <f t="shared" si="5"/>
        <v>3608.81</v>
      </c>
    </row>
    <row r="369" spans="1:9" x14ac:dyDescent="0.35">
      <c r="A369" s="2">
        <v>44409</v>
      </c>
      <c r="B369" t="s">
        <v>19</v>
      </c>
      <c r="C369" t="s">
        <v>20</v>
      </c>
      <c r="D369" t="s">
        <v>21</v>
      </c>
      <c r="E369" t="s">
        <v>22</v>
      </c>
      <c r="F369" s="4">
        <v>43388.100000000006</v>
      </c>
      <c r="G369" t="s">
        <v>15</v>
      </c>
      <c r="H369" s="4">
        <v>15000</v>
      </c>
      <c r="I369" s="4">
        <f t="shared" si="5"/>
        <v>4338.8100000000004</v>
      </c>
    </row>
    <row r="370" spans="1:9" x14ac:dyDescent="0.35">
      <c r="A370" s="2">
        <v>44440</v>
      </c>
      <c r="B370" t="s">
        <v>37</v>
      </c>
      <c r="C370" t="s">
        <v>38</v>
      </c>
      <c r="D370" t="s">
        <v>39</v>
      </c>
      <c r="E370" t="s">
        <v>22</v>
      </c>
      <c r="F370" s="4">
        <v>7714</v>
      </c>
      <c r="G370" t="s">
        <v>11</v>
      </c>
      <c r="H370" s="4">
        <v>15000</v>
      </c>
      <c r="I370" s="4">
        <f t="shared" si="5"/>
        <v>0</v>
      </c>
    </row>
    <row r="371" spans="1:9" x14ac:dyDescent="0.35">
      <c r="A371" s="2">
        <v>44440</v>
      </c>
      <c r="B371" t="s">
        <v>19</v>
      </c>
      <c r="C371" t="s">
        <v>20</v>
      </c>
      <c r="D371" t="s">
        <v>21</v>
      </c>
      <c r="E371" t="s">
        <v>22</v>
      </c>
      <c r="F371" s="4">
        <v>15152.399999999998</v>
      </c>
      <c r="G371" t="s">
        <v>43</v>
      </c>
      <c r="H371" s="4">
        <v>15000</v>
      </c>
      <c r="I371" s="4">
        <f t="shared" si="5"/>
        <v>1515.2399999999998</v>
      </c>
    </row>
    <row r="372" spans="1:9" x14ac:dyDescent="0.35">
      <c r="A372" s="2">
        <v>44440</v>
      </c>
      <c r="B372" t="s">
        <v>44</v>
      </c>
      <c r="C372" t="s">
        <v>45</v>
      </c>
      <c r="D372" t="s">
        <v>46</v>
      </c>
      <c r="E372" t="s">
        <v>22</v>
      </c>
      <c r="F372" s="4">
        <v>16363.900000000001</v>
      </c>
      <c r="G372" t="s">
        <v>11</v>
      </c>
      <c r="H372" s="4">
        <v>15000</v>
      </c>
      <c r="I372" s="4">
        <f t="shared" si="5"/>
        <v>1636.3900000000003</v>
      </c>
    </row>
    <row r="373" spans="1:9" x14ac:dyDescent="0.35">
      <c r="A373" s="2">
        <v>44470</v>
      </c>
      <c r="B373" t="s">
        <v>19</v>
      </c>
      <c r="C373" t="s">
        <v>20</v>
      </c>
      <c r="D373" t="s">
        <v>21</v>
      </c>
      <c r="E373" t="s">
        <v>22</v>
      </c>
      <c r="F373" s="4">
        <v>2997.2</v>
      </c>
      <c r="G373" t="s">
        <v>11</v>
      </c>
      <c r="H373" s="4">
        <v>15000</v>
      </c>
      <c r="I373" s="4">
        <f t="shared" si="5"/>
        <v>0</v>
      </c>
    </row>
    <row r="374" spans="1:9" x14ac:dyDescent="0.35">
      <c r="A374" s="2">
        <v>44470</v>
      </c>
      <c r="B374" t="s">
        <v>37</v>
      </c>
      <c r="C374" t="s">
        <v>38</v>
      </c>
      <c r="D374" t="s">
        <v>39</v>
      </c>
      <c r="E374" t="s">
        <v>22</v>
      </c>
      <c r="F374" s="4">
        <v>7195.9999999999991</v>
      </c>
      <c r="G374" t="s">
        <v>15</v>
      </c>
      <c r="H374" s="4">
        <v>15000</v>
      </c>
      <c r="I374" s="4">
        <f t="shared" si="5"/>
        <v>0</v>
      </c>
    </row>
    <row r="375" spans="1:9" x14ac:dyDescent="0.35">
      <c r="A375" s="2">
        <v>44470</v>
      </c>
      <c r="B375" t="s">
        <v>53</v>
      </c>
      <c r="C375" t="s">
        <v>54</v>
      </c>
      <c r="D375" t="s">
        <v>55</v>
      </c>
      <c r="E375" t="s">
        <v>22</v>
      </c>
      <c r="F375" s="4">
        <v>10595.2</v>
      </c>
      <c r="G375" t="s">
        <v>43</v>
      </c>
      <c r="H375" s="4">
        <v>15000</v>
      </c>
      <c r="I375" s="4">
        <f t="shared" si="5"/>
        <v>0</v>
      </c>
    </row>
    <row r="376" spans="1:9" x14ac:dyDescent="0.35">
      <c r="A376" s="2">
        <v>44470</v>
      </c>
      <c r="B376" t="s">
        <v>37</v>
      </c>
      <c r="C376" t="s">
        <v>38</v>
      </c>
      <c r="D376" t="s">
        <v>39</v>
      </c>
      <c r="E376" t="s">
        <v>22</v>
      </c>
      <c r="F376" s="4">
        <v>10694.7</v>
      </c>
      <c r="G376" t="s">
        <v>43</v>
      </c>
      <c r="H376" s="4">
        <v>15000</v>
      </c>
      <c r="I376" s="4">
        <f t="shared" si="5"/>
        <v>0</v>
      </c>
    </row>
    <row r="377" spans="1:9" x14ac:dyDescent="0.35">
      <c r="A377" s="2">
        <v>44470</v>
      </c>
      <c r="B377" t="s">
        <v>53</v>
      </c>
      <c r="C377" t="s">
        <v>54</v>
      </c>
      <c r="D377" t="s">
        <v>55</v>
      </c>
      <c r="E377" t="s">
        <v>22</v>
      </c>
      <c r="F377" s="4">
        <v>14235.4</v>
      </c>
      <c r="G377" t="s">
        <v>43</v>
      </c>
      <c r="H377" s="4">
        <v>15000</v>
      </c>
      <c r="I377" s="4">
        <f t="shared" si="5"/>
        <v>0</v>
      </c>
    </row>
    <row r="378" spans="1:9" x14ac:dyDescent="0.35">
      <c r="A378" s="2">
        <v>44470</v>
      </c>
      <c r="B378" t="s">
        <v>53</v>
      </c>
      <c r="C378" t="s">
        <v>54</v>
      </c>
      <c r="D378" t="s">
        <v>55</v>
      </c>
      <c r="E378" t="s">
        <v>22</v>
      </c>
      <c r="F378" s="4">
        <v>36530.199999999997</v>
      </c>
      <c r="G378" t="s">
        <v>15</v>
      </c>
      <c r="H378" s="4">
        <v>15000</v>
      </c>
      <c r="I378" s="4">
        <f t="shared" si="5"/>
        <v>3653.02</v>
      </c>
    </row>
    <row r="379" spans="1:9" x14ac:dyDescent="0.35">
      <c r="A379" s="2">
        <v>44470</v>
      </c>
      <c r="B379" t="s">
        <v>65</v>
      </c>
      <c r="C379" t="s">
        <v>66</v>
      </c>
      <c r="D379" t="s">
        <v>67</v>
      </c>
      <c r="E379" t="s">
        <v>22</v>
      </c>
      <c r="F379" s="4">
        <v>36896.199999999997</v>
      </c>
      <c r="G379" t="s">
        <v>43</v>
      </c>
      <c r="H379" s="4">
        <v>15000</v>
      </c>
      <c r="I379" s="4">
        <f t="shared" si="5"/>
        <v>3689.62</v>
      </c>
    </row>
    <row r="380" spans="1:9" x14ac:dyDescent="0.35">
      <c r="A380" s="2">
        <v>44470</v>
      </c>
      <c r="B380" t="s">
        <v>19</v>
      </c>
      <c r="C380" t="s">
        <v>20</v>
      </c>
      <c r="D380" t="s">
        <v>21</v>
      </c>
      <c r="E380" t="s">
        <v>22</v>
      </c>
      <c r="F380" s="4">
        <v>41420.699999999997</v>
      </c>
      <c r="G380" t="s">
        <v>11</v>
      </c>
      <c r="H380" s="4">
        <v>15000</v>
      </c>
      <c r="I380" s="4">
        <f t="shared" si="5"/>
        <v>4142.07</v>
      </c>
    </row>
    <row r="381" spans="1:9" x14ac:dyDescent="0.35">
      <c r="A381" s="2">
        <v>44501</v>
      </c>
      <c r="B381" t="s">
        <v>53</v>
      </c>
      <c r="C381" t="s">
        <v>54</v>
      </c>
      <c r="D381" t="s">
        <v>55</v>
      </c>
      <c r="E381" t="s">
        <v>22</v>
      </c>
      <c r="F381" s="4">
        <v>6900</v>
      </c>
      <c r="G381" t="s">
        <v>15</v>
      </c>
      <c r="H381" s="4">
        <v>15000</v>
      </c>
      <c r="I381" s="4">
        <f t="shared" si="5"/>
        <v>0</v>
      </c>
    </row>
    <row r="382" spans="1:9" x14ac:dyDescent="0.35">
      <c r="A382" s="2">
        <v>44501</v>
      </c>
      <c r="B382" t="s">
        <v>65</v>
      </c>
      <c r="C382" t="s">
        <v>66</v>
      </c>
      <c r="D382" t="s">
        <v>67</v>
      </c>
      <c r="E382" t="s">
        <v>22</v>
      </c>
      <c r="F382" s="4">
        <v>9683</v>
      </c>
      <c r="G382" t="s">
        <v>43</v>
      </c>
      <c r="H382" s="4">
        <v>15000</v>
      </c>
      <c r="I382" s="4">
        <f t="shared" si="5"/>
        <v>0</v>
      </c>
    </row>
    <row r="383" spans="1:9" x14ac:dyDescent="0.35">
      <c r="A383" s="2">
        <v>44501</v>
      </c>
      <c r="B383" t="s">
        <v>44</v>
      </c>
      <c r="C383" t="s">
        <v>45</v>
      </c>
      <c r="D383" t="s">
        <v>46</v>
      </c>
      <c r="E383" t="s">
        <v>22</v>
      </c>
      <c r="F383" s="4">
        <v>14302.9</v>
      </c>
      <c r="G383" t="s">
        <v>11</v>
      </c>
      <c r="H383" s="4">
        <v>15000</v>
      </c>
      <c r="I383" s="4">
        <f t="shared" si="5"/>
        <v>0</v>
      </c>
    </row>
    <row r="384" spans="1:9" x14ac:dyDescent="0.35">
      <c r="A384" s="2">
        <v>44501</v>
      </c>
      <c r="B384" t="s">
        <v>19</v>
      </c>
      <c r="C384" t="s">
        <v>20</v>
      </c>
      <c r="D384" t="s">
        <v>21</v>
      </c>
      <c r="E384" t="s">
        <v>22</v>
      </c>
      <c r="F384" s="4">
        <v>16806.400000000001</v>
      </c>
      <c r="G384" t="s">
        <v>11</v>
      </c>
      <c r="H384" s="4">
        <v>15000</v>
      </c>
      <c r="I384" s="4">
        <f t="shared" si="5"/>
        <v>1680.6400000000003</v>
      </c>
    </row>
    <row r="385" spans="1:9" x14ac:dyDescent="0.35">
      <c r="A385" s="2">
        <v>44501</v>
      </c>
      <c r="B385" t="s">
        <v>37</v>
      </c>
      <c r="C385" t="s">
        <v>38</v>
      </c>
      <c r="D385" t="s">
        <v>39</v>
      </c>
      <c r="E385" t="s">
        <v>22</v>
      </c>
      <c r="F385" s="4">
        <v>20797.200000000004</v>
      </c>
      <c r="G385" t="s">
        <v>15</v>
      </c>
      <c r="H385" s="4">
        <v>15000</v>
      </c>
      <c r="I385" s="4">
        <f t="shared" si="5"/>
        <v>2079.7200000000007</v>
      </c>
    </row>
    <row r="386" spans="1:9" x14ac:dyDescent="0.35">
      <c r="A386" s="2">
        <v>44501</v>
      </c>
      <c r="B386" t="s">
        <v>65</v>
      </c>
      <c r="C386" t="s">
        <v>66</v>
      </c>
      <c r="D386" t="s">
        <v>67</v>
      </c>
      <c r="E386" t="s">
        <v>22</v>
      </c>
      <c r="F386" s="4">
        <v>26866</v>
      </c>
      <c r="G386" t="s">
        <v>43</v>
      </c>
      <c r="H386" s="4">
        <v>15000</v>
      </c>
      <c r="I386" s="4">
        <f t="shared" ref="I386:I390" si="6">IF(F386&gt;=H386, F386*$J$1, 0)</f>
        <v>2686.6000000000004</v>
      </c>
    </row>
    <row r="387" spans="1:9" x14ac:dyDescent="0.35">
      <c r="A387" s="2">
        <v>44531</v>
      </c>
      <c r="B387" t="s">
        <v>65</v>
      </c>
      <c r="C387" t="s">
        <v>66</v>
      </c>
      <c r="D387" t="s">
        <v>67</v>
      </c>
      <c r="E387" t="s">
        <v>22</v>
      </c>
      <c r="F387" s="4">
        <v>7009.2000000000007</v>
      </c>
      <c r="G387" t="s">
        <v>15</v>
      </c>
      <c r="H387" s="4">
        <v>15000</v>
      </c>
      <c r="I387" s="4">
        <f t="shared" si="6"/>
        <v>0</v>
      </c>
    </row>
    <row r="388" spans="1:9" x14ac:dyDescent="0.35">
      <c r="A388" s="2">
        <v>44531</v>
      </c>
      <c r="B388" t="s">
        <v>53</v>
      </c>
      <c r="C388" t="s">
        <v>54</v>
      </c>
      <c r="D388" t="s">
        <v>55</v>
      </c>
      <c r="E388" t="s">
        <v>22</v>
      </c>
      <c r="F388" s="4">
        <v>7088.9</v>
      </c>
      <c r="G388" t="s">
        <v>11</v>
      </c>
      <c r="H388" s="4">
        <v>15000</v>
      </c>
      <c r="I388" s="4">
        <f t="shared" si="6"/>
        <v>0</v>
      </c>
    </row>
    <row r="389" spans="1:9" x14ac:dyDescent="0.35">
      <c r="A389" s="2">
        <v>44531</v>
      </c>
      <c r="B389" t="s">
        <v>65</v>
      </c>
      <c r="C389" t="s">
        <v>66</v>
      </c>
      <c r="D389" t="s">
        <v>67</v>
      </c>
      <c r="E389" t="s">
        <v>22</v>
      </c>
      <c r="F389" s="4">
        <v>8095.5</v>
      </c>
      <c r="G389" t="s">
        <v>11</v>
      </c>
      <c r="H389" s="4">
        <v>15000</v>
      </c>
      <c r="I389" s="4">
        <f t="shared" si="6"/>
        <v>0</v>
      </c>
    </row>
    <row r="390" spans="1:9" x14ac:dyDescent="0.35">
      <c r="A390" s="2">
        <v>44531</v>
      </c>
      <c r="B390" t="s">
        <v>19</v>
      </c>
      <c r="C390" t="s">
        <v>20</v>
      </c>
      <c r="D390" t="s">
        <v>21</v>
      </c>
      <c r="E390" t="s">
        <v>22</v>
      </c>
      <c r="F390" s="4">
        <v>8914.5</v>
      </c>
      <c r="G390" t="s">
        <v>11</v>
      </c>
      <c r="H390" s="4">
        <v>15000</v>
      </c>
      <c r="I390" s="4">
        <f t="shared" si="6"/>
        <v>0</v>
      </c>
    </row>
    <row r="653" spans="1:7" x14ac:dyDescent="0.35">
      <c r="A653" s="1" t="s">
        <v>74</v>
      </c>
      <c r="B653" t="s">
        <v>66</v>
      </c>
      <c r="E653" t="s">
        <v>22</v>
      </c>
      <c r="F653" s="4">
        <v>3637.21</v>
      </c>
      <c r="G653" t="s">
        <v>11</v>
      </c>
    </row>
    <row r="654" spans="1:7" x14ac:dyDescent="0.35">
      <c r="A654" s="1" t="s">
        <v>74</v>
      </c>
      <c r="B654" t="s">
        <v>45</v>
      </c>
      <c r="E654" t="s">
        <v>22</v>
      </c>
      <c r="F654" s="4">
        <v>3918.6</v>
      </c>
      <c r="G654" t="s">
        <v>15</v>
      </c>
    </row>
    <row r="655" spans="1:7" x14ac:dyDescent="0.35">
      <c r="A655" s="1" t="s">
        <v>74</v>
      </c>
      <c r="B655" t="s">
        <v>20</v>
      </c>
      <c r="E655" t="s">
        <v>22</v>
      </c>
      <c r="F655" s="4">
        <v>694.54</v>
      </c>
      <c r="G655" t="s">
        <v>43</v>
      </c>
    </row>
    <row r="656" spans="1:7" x14ac:dyDescent="0.35">
      <c r="A656" s="1" t="s">
        <v>74</v>
      </c>
      <c r="B656" t="s">
        <v>66</v>
      </c>
      <c r="E656" t="s">
        <v>22</v>
      </c>
      <c r="F656" s="4">
        <v>3112.72</v>
      </c>
      <c r="G656" t="s">
        <v>43</v>
      </c>
    </row>
    <row r="657" spans="1:7" x14ac:dyDescent="0.35">
      <c r="A657" s="1" t="s">
        <v>74</v>
      </c>
      <c r="B657" t="s">
        <v>20</v>
      </c>
      <c r="E657" t="s">
        <v>22</v>
      </c>
      <c r="F657" s="4">
        <v>1001.92</v>
      </c>
      <c r="G657" t="s">
        <v>43</v>
      </c>
    </row>
    <row r="658" spans="1:7" x14ac:dyDescent="0.35">
      <c r="A658" s="1" t="s">
        <v>74</v>
      </c>
      <c r="B658" t="s">
        <v>54</v>
      </c>
      <c r="E658" t="s">
        <v>22</v>
      </c>
      <c r="F658" s="4">
        <v>1638.5600000000002</v>
      </c>
      <c r="G658" t="s">
        <v>11</v>
      </c>
    </row>
    <row r="659" spans="1:7" x14ac:dyDescent="0.35">
      <c r="A659" s="1" t="s">
        <v>74</v>
      </c>
      <c r="B659" t="s">
        <v>45</v>
      </c>
      <c r="E659" t="s">
        <v>22</v>
      </c>
      <c r="F659" s="4">
        <v>1910.8</v>
      </c>
      <c r="G659" t="s">
        <v>15</v>
      </c>
    </row>
    <row r="660" spans="1:7" x14ac:dyDescent="0.35">
      <c r="A660" s="1" t="s">
        <v>74</v>
      </c>
      <c r="B660" t="s">
        <v>20</v>
      </c>
      <c r="E660" t="s">
        <v>22</v>
      </c>
      <c r="F660" s="4">
        <v>765.82</v>
      </c>
      <c r="G660" t="s">
        <v>43</v>
      </c>
    </row>
    <row r="661" spans="1:7" x14ac:dyDescent="0.35">
      <c r="A661" s="1" t="s">
        <v>74</v>
      </c>
      <c r="B661" t="s">
        <v>45</v>
      </c>
      <c r="E661" t="s">
        <v>22</v>
      </c>
      <c r="F661" s="4">
        <v>765.8599999999999</v>
      </c>
      <c r="G661" t="s">
        <v>15</v>
      </c>
    </row>
    <row r="662" spans="1:7" x14ac:dyDescent="0.35">
      <c r="A662" s="1" t="s">
        <v>74</v>
      </c>
      <c r="B662" t="s">
        <v>66</v>
      </c>
      <c r="E662" t="s">
        <v>22</v>
      </c>
      <c r="F662" s="4">
        <v>4671.5999999999995</v>
      </c>
      <c r="G662" t="s">
        <v>11</v>
      </c>
    </row>
    <row r="663" spans="1:7" x14ac:dyDescent="0.35">
      <c r="A663" s="1" t="s">
        <v>74</v>
      </c>
      <c r="B663" t="s">
        <v>20</v>
      </c>
      <c r="E663" t="s">
        <v>22</v>
      </c>
      <c r="F663" s="4">
        <v>1945.6</v>
      </c>
      <c r="G663" t="s">
        <v>11</v>
      </c>
    </row>
    <row r="664" spans="1:7" x14ac:dyDescent="0.35">
      <c r="A664" s="1" t="s">
        <v>74</v>
      </c>
      <c r="B664" t="s">
        <v>45</v>
      </c>
      <c r="E664" t="s">
        <v>22</v>
      </c>
      <c r="F664" s="4">
        <v>1017.6</v>
      </c>
      <c r="G664" t="s">
        <v>15</v>
      </c>
    </row>
    <row r="665" spans="1:7" x14ac:dyDescent="0.35">
      <c r="A665" s="1" t="s">
        <v>74</v>
      </c>
      <c r="B665" t="s">
        <v>54</v>
      </c>
      <c r="E665" t="s">
        <v>22</v>
      </c>
      <c r="F665" s="4">
        <v>909.86</v>
      </c>
      <c r="G665" t="s">
        <v>43</v>
      </c>
    </row>
    <row r="666" spans="1:7" x14ac:dyDescent="0.35">
      <c r="A666" s="1" t="s">
        <v>75</v>
      </c>
      <c r="B666" t="s">
        <v>20</v>
      </c>
      <c r="E666" t="s">
        <v>22</v>
      </c>
      <c r="F666" s="4">
        <v>734.32</v>
      </c>
      <c r="G666" t="s">
        <v>15</v>
      </c>
    </row>
    <row r="667" spans="1:7" x14ac:dyDescent="0.35">
      <c r="A667" s="1" t="s">
        <v>75</v>
      </c>
      <c r="B667" t="s">
        <v>20</v>
      </c>
      <c r="E667" t="s">
        <v>22</v>
      </c>
      <c r="F667" s="4">
        <v>2839.55</v>
      </c>
      <c r="G667" t="s">
        <v>43</v>
      </c>
    </row>
    <row r="668" spans="1:7" x14ac:dyDescent="0.35">
      <c r="A668" s="1" t="s">
        <v>75</v>
      </c>
      <c r="B668" t="s">
        <v>20</v>
      </c>
      <c r="E668" t="s">
        <v>22</v>
      </c>
      <c r="F668" s="4">
        <v>453.09999999999997</v>
      </c>
      <c r="G668" t="s">
        <v>43</v>
      </c>
    </row>
    <row r="669" spans="1:7" x14ac:dyDescent="0.35">
      <c r="A669" s="1" t="s">
        <v>75</v>
      </c>
      <c r="B669" t="s">
        <v>38</v>
      </c>
      <c r="E669" t="s">
        <v>22</v>
      </c>
      <c r="F669" s="4">
        <v>1774.8</v>
      </c>
      <c r="G669" t="s">
        <v>11</v>
      </c>
    </row>
    <row r="670" spans="1:7" x14ac:dyDescent="0.35">
      <c r="A670" s="1" t="s">
        <v>75</v>
      </c>
      <c r="B670" t="s">
        <v>20</v>
      </c>
      <c r="E670" t="s">
        <v>22</v>
      </c>
      <c r="F670" s="4">
        <v>735.66</v>
      </c>
      <c r="G670" t="s">
        <v>11</v>
      </c>
    </row>
    <row r="671" spans="1:7" x14ac:dyDescent="0.35">
      <c r="A671" s="1" t="s">
        <v>75</v>
      </c>
      <c r="B671" t="s">
        <v>38</v>
      </c>
      <c r="E671" t="s">
        <v>22</v>
      </c>
      <c r="F671" s="4">
        <v>675.18</v>
      </c>
      <c r="G671" t="s">
        <v>15</v>
      </c>
    </row>
    <row r="672" spans="1:7" x14ac:dyDescent="0.35">
      <c r="A672" s="1" t="s">
        <v>75</v>
      </c>
      <c r="B672" t="s">
        <v>45</v>
      </c>
      <c r="E672" t="s">
        <v>22</v>
      </c>
      <c r="F672" s="4">
        <v>4142.95</v>
      </c>
      <c r="G672" t="s">
        <v>15</v>
      </c>
    </row>
    <row r="673" spans="1:7" x14ac:dyDescent="0.35">
      <c r="A673" s="1" t="s">
        <v>76</v>
      </c>
      <c r="B673" t="s">
        <v>20</v>
      </c>
      <c r="E673" t="s">
        <v>22</v>
      </c>
      <c r="F673" s="4">
        <v>1045.1199999999999</v>
      </c>
      <c r="G673" t="s">
        <v>11</v>
      </c>
    </row>
    <row r="674" spans="1:7" x14ac:dyDescent="0.35">
      <c r="A674" s="1" t="s">
        <v>76</v>
      </c>
      <c r="B674" t="s">
        <v>45</v>
      </c>
      <c r="E674" t="s">
        <v>22</v>
      </c>
      <c r="F674" s="4">
        <v>1432.95</v>
      </c>
      <c r="G674" t="s">
        <v>11</v>
      </c>
    </row>
    <row r="675" spans="1:7" x14ac:dyDescent="0.35">
      <c r="A675" s="1" t="s">
        <v>76</v>
      </c>
      <c r="B675" t="s">
        <v>45</v>
      </c>
      <c r="E675" t="s">
        <v>22</v>
      </c>
      <c r="F675" s="4">
        <v>3140.7</v>
      </c>
      <c r="G675" t="s">
        <v>15</v>
      </c>
    </row>
    <row r="676" spans="1:7" x14ac:dyDescent="0.35">
      <c r="A676" s="1" t="s">
        <v>76</v>
      </c>
      <c r="B676" t="s">
        <v>45</v>
      </c>
      <c r="E676" t="s">
        <v>22</v>
      </c>
      <c r="F676" s="4">
        <v>869.4</v>
      </c>
      <c r="G676" t="s">
        <v>11</v>
      </c>
    </row>
    <row r="677" spans="1:7" x14ac:dyDescent="0.35">
      <c r="A677" s="1" t="s">
        <v>76</v>
      </c>
      <c r="B677" t="s">
        <v>54</v>
      </c>
      <c r="E677" t="s">
        <v>22</v>
      </c>
      <c r="F677" s="4">
        <v>3564.75</v>
      </c>
      <c r="G677" t="s">
        <v>43</v>
      </c>
    </row>
    <row r="678" spans="1:7" x14ac:dyDescent="0.35">
      <c r="A678" s="1" t="s">
        <v>76</v>
      </c>
      <c r="B678" t="s">
        <v>45</v>
      </c>
      <c r="E678" t="s">
        <v>22</v>
      </c>
      <c r="F678" s="4">
        <v>911.6</v>
      </c>
      <c r="G678" t="s">
        <v>11</v>
      </c>
    </row>
    <row r="679" spans="1:7" x14ac:dyDescent="0.35">
      <c r="A679" s="1" t="s">
        <v>76</v>
      </c>
      <c r="B679" t="s">
        <v>54</v>
      </c>
      <c r="E679" t="s">
        <v>22</v>
      </c>
      <c r="F679" s="4">
        <v>1011.0299999999999</v>
      </c>
      <c r="G679" t="s">
        <v>11</v>
      </c>
    </row>
    <row r="680" spans="1:7" x14ac:dyDescent="0.35">
      <c r="A680" s="1" t="s">
        <v>76</v>
      </c>
      <c r="B680" t="s">
        <v>38</v>
      </c>
      <c r="E680" t="s">
        <v>22</v>
      </c>
      <c r="F680" s="4">
        <v>2795.68</v>
      </c>
      <c r="G680" t="s">
        <v>15</v>
      </c>
    </row>
    <row r="681" spans="1:7" x14ac:dyDescent="0.35">
      <c r="A681" s="1" t="s">
        <v>76</v>
      </c>
      <c r="B681" t="s">
        <v>38</v>
      </c>
      <c r="E681" t="s">
        <v>22</v>
      </c>
      <c r="F681" s="4">
        <v>2767.09</v>
      </c>
      <c r="G681" t="s">
        <v>43</v>
      </c>
    </row>
    <row r="682" spans="1:7" x14ac:dyDescent="0.35">
      <c r="A682" s="1" t="s">
        <v>76</v>
      </c>
      <c r="B682" t="s">
        <v>54</v>
      </c>
      <c r="E682" t="s">
        <v>22</v>
      </c>
      <c r="F682" s="4">
        <v>798.27</v>
      </c>
      <c r="G682" t="s">
        <v>43</v>
      </c>
    </row>
    <row r="683" spans="1:7" x14ac:dyDescent="0.35">
      <c r="A683" s="1" t="s">
        <v>76</v>
      </c>
      <c r="B683" t="s">
        <v>38</v>
      </c>
      <c r="E683" t="s">
        <v>22</v>
      </c>
      <c r="F683" s="4">
        <v>2510.2399999999998</v>
      </c>
      <c r="G683" t="s">
        <v>15</v>
      </c>
    </row>
    <row r="684" spans="1:7" x14ac:dyDescent="0.35">
      <c r="A684" s="1" t="s">
        <v>76</v>
      </c>
      <c r="B684" t="s">
        <v>54</v>
      </c>
      <c r="E684" t="s">
        <v>22</v>
      </c>
      <c r="F684" s="4">
        <v>3690.7200000000003</v>
      </c>
      <c r="G684" t="s">
        <v>15</v>
      </c>
    </row>
    <row r="685" spans="1:7" x14ac:dyDescent="0.35">
      <c r="A685" s="1" t="s">
        <v>76</v>
      </c>
      <c r="B685" t="s">
        <v>66</v>
      </c>
      <c r="E685" t="s">
        <v>22</v>
      </c>
      <c r="F685" s="4">
        <v>670.89</v>
      </c>
      <c r="G685" t="s">
        <v>43</v>
      </c>
    </row>
    <row r="686" spans="1:7" x14ac:dyDescent="0.35">
      <c r="A686" s="1" t="s">
        <v>76</v>
      </c>
      <c r="B686" t="s">
        <v>45</v>
      </c>
      <c r="E686" t="s">
        <v>22</v>
      </c>
      <c r="F686" s="4">
        <v>2012.8</v>
      </c>
      <c r="G686" t="s">
        <v>43</v>
      </c>
    </row>
    <row r="687" spans="1:7" x14ac:dyDescent="0.35">
      <c r="A687" s="1" t="s">
        <v>76</v>
      </c>
      <c r="B687" t="s">
        <v>66</v>
      </c>
      <c r="E687" t="s">
        <v>22</v>
      </c>
      <c r="F687" s="4">
        <v>2116.7999999999997</v>
      </c>
      <c r="G687" t="s">
        <v>11</v>
      </c>
    </row>
    <row r="688" spans="1:7" x14ac:dyDescent="0.35">
      <c r="A688" s="1" t="s">
        <v>76</v>
      </c>
      <c r="B688" t="s">
        <v>20</v>
      </c>
      <c r="E688" t="s">
        <v>22</v>
      </c>
      <c r="F688" s="4">
        <v>1158.04</v>
      </c>
      <c r="G688" t="s">
        <v>15</v>
      </c>
    </row>
    <row r="689" spans="1:7" x14ac:dyDescent="0.35">
      <c r="A689" s="1" t="s">
        <v>77</v>
      </c>
      <c r="B689" t="s">
        <v>20</v>
      </c>
      <c r="E689" t="s">
        <v>22</v>
      </c>
      <c r="F689" s="4">
        <v>1171.6500000000001</v>
      </c>
      <c r="G689" t="s">
        <v>11</v>
      </c>
    </row>
    <row r="690" spans="1:7" x14ac:dyDescent="0.35">
      <c r="A690" s="1" t="s">
        <v>77</v>
      </c>
      <c r="B690" t="s">
        <v>54</v>
      </c>
      <c r="E690" t="s">
        <v>22</v>
      </c>
      <c r="F690" s="4">
        <v>1696.8</v>
      </c>
      <c r="G690" t="s">
        <v>43</v>
      </c>
    </row>
    <row r="691" spans="1:7" x14ac:dyDescent="0.35">
      <c r="A691" s="1" t="s">
        <v>77</v>
      </c>
      <c r="B691" t="s">
        <v>54</v>
      </c>
      <c r="E691" t="s">
        <v>22</v>
      </c>
      <c r="F691" s="4">
        <v>569.64</v>
      </c>
      <c r="G691" t="s">
        <v>11</v>
      </c>
    </row>
    <row r="692" spans="1:7" x14ac:dyDescent="0.35">
      <c r="A692" s="1" t="s">
        <v>77</v>
      </c>
      <c r="B692" t="s">
        <v>54</v>
      </c>
      <c r="E692" t="s">
        <v>22</v>
      </c>
      <c r="F692" s="4">
        <v>1818.84</v>
      </c>
      <c r="G692" t="s">
        <v>15</v>
      </c>
    </row>
    <row r="693" spans="1:7" x14ac:dyDescent="0.35">
      <c r="A693" s="1" t="s">
        <v>77</v>
      </c>
      <c r="B693" t="s">
        <v>45</v>
      </c>
      <c r="E693" t="s">
        <v>22</v>
      </c>
      <c r="F693" s="4">
        <v>1799.35</v>
      </c>
      <c r="G693" t="s">
        <v>11</v>
      </c>
    </row>
    <row r="694" spans="1:7" x14ac:dyDescent="0.35">
      <c r="A694" s="1" t="s">
        <v>77</v>
      </c>
      <c r="B694" t="s">
        <v>20</v>
      </c>
      <c r="E694" t="s">
        <v>22</v>
      </c>
      <c r="F694" s="4">
        <v>1649.94</v>
      </c>
      <c r="G694" t="s">
        <v>15</v>
      </c>
    </row>
    <row r="695" spans="1:7" x14ac:dyDescent="0.35">
      <c r="A695" s="1" t="s">
        <v>77</v>
      </c>
      <c r="B695" t="s">
        <v>66</v>
      </c>
      <c r="E695" t="s">
        <v>22</v>
      </c>
      <c r="F695" s="4">
        <v>1441.6</v>
      </c>
      <c r="G695" t="s">
        <v>43</v>
      </c>
    </row>
    <row r="696" spans="1:7" x14ac:dyDescent="0.35">
      <c r="A696" s="1" t="s">
        <v>78</v>
      </c>
      <c r="B696" t="s">
        <v>66</v>
      </c>
      <c r="E696" t="s">
        <v>22</v>
      </c>
      <c r="F696" s="4">
        <v>900.48</v>
      </c>
      <c r="G696" t="s">
        <v>11</v>
      </c>
    </row>
    <row r="697" spans="1:7" x14ac:dyDescent="0.35">
      <c r="A697" s="1" t="s">
        <v>78</v>
      </c>
      <c r="B697" t="s">
        <v>66</v>
      </c>
      <c r="E697" t="s">
        <v>22</v>
      </c>
      <c r="F697" s="4">
        <v>4224.91</v>
      </c>
      <c r="G697" t="s">
        <v>15</v>
      </c>
    </row>
    <row r="698" spans="1:7" x14ac:dyDescent="0.35">
      <c r="A698" s="1" t="s">
        <v>78</v>
      </c>
      <c r="B698" t="s">
        <v>54</v>
      </c>
      <c r="E698" t="s">
        <v>22</v>
      </c>
      <c r="F698" s="4">
        <v>2399.7600000000002</v>
      </c>
      <c r="G698" t="s">
        <v>11</v>
      </c>
    </row>
    <row r="699" spans="1:7" x14ac:dyDescent="0.35">
      <c r="A699" s="1" t="s">
        <v>78</v>
      </c>
      <c r="B699" t="s">
        <v>66</v>
      </c>
      <c r="E699" t="s">
        <v>22</v>
      </c>
      <c r="F699" s="4">
        <v>2791.64</v>
      </c>
      <c r="G699" t="s">
        <v>43</v>
      </c>
    </row>
    <row r="700" spans="1:7" x14ac:dyDescent="0.35">
      <c r="A700" s="1" t="s">
        <v>78</v>
      </c>
      <c r="B700" t="s">
        <v>45</v>
      </c>
      <c r="E700" t="s">
        <v>22</v>
      </c>
      <c r="F700" s="4">
        <v>2071.7599999999998</v>
      </c>
      <c r="G700" t="s">
        <v>15</v>
      </c>
    </row>
    <row r="701" spans="1:7" x14ac:dyDescent="0.35">
      <c r="A701" s="1" t="s">
        <v>78</v>
      </c>
      <c r="B701" t="s">
        <v>54</v>
      </c>
      <c r="E701" t="s">
        <v>22</v>
      </c>
      <c r="F701" s="4">
        <v>1983.64</v>
      </c>
      <c r="G701" t="s">
        <v>11</v>
      </c>
    </row>
    <row r="702" spans="1:7" x14ac:dyDescent="0.35">
      <c r="A702" s="1" t="s">
        <v>78</v>
      </c>
      <c r="B702" t="s">
        <v>54</v>
      </c>
      <c r="E702" t="s">
        <v>22</v>
      </c>
      <c r="F702" s="4">
        <v>1961.75</v>
      </c>
      <c r="G702" t="s">
        <v>43</v>
      </c>
    </row>
    <row r="703" spans="1:7" x14ac:dyDescent="0.35">
      <c r="A703" s="1" t="s">
        <v>78</v>
      </c>
      <c r="B703" t="s">
        <v>54</v>
      </c>
      <c r="E703" t="s">
        <v>22</v>
      </c>
      <c r="F703" s="4">
        <v>1882.64</v>
      </c>
      <c r="G703" t="s">
        <v>43</v>
      </c>
    </row>
    <row r="704" spans="1:7" x14ac:dyDescent="0.35">
      <c r="A704" s="1" t="s">
        <v>78</v>
      </c>
      <c r="B704" t="s">
        <v>38</v>
      </c>
      <c r="E704" t="s">
        <v>22</v>
      </c>
      <c r="F704" s="4">
        <v>2336.4</v>
      </c>
      <c r="G704" t="s">
        <v>15</v>
      </c>
    </row>
    <row r="705" spans="1:7" x14ac:dyDescent="0.35">
      <c r="A705" s="1" t="s">
        <v>79</v>
      </c>
      <c r="B705" t="s">
        <v>45</v>
      </c>
      <c r="E705" t="s">
        <v>22</v>
      </c>
      <c r="F705" s="4">
        <v>957.48</v>
      </c>
      <c r="G705" t="s">
        <v>15</v>
      </c>
    </row>
    <row r="706" spans="1:7" x14ac:dyDescent="0.35">
      <c r="A706" s="1" t="s">
        <v>79</v>
      </c>
      <c r="B706" t="s">
        <v>38</v>
      </c>
      <c r="E706" t="s">
        <v>22</v>
      </c>
      <c r="F706" s="4">
        <v>1506.1200000000001</v>
      </c>
      <c r="G706" t="s">
        <v>15</v>
      </c>
    </row>
    <row r="707" spans="1:7" x14ac:dyDescent="0.35">
      <c r="A707" s="1" t="s">
        <v>79</v>
      </c>
      <c r="B707" t="s">
        <v>38</v>
      </c>
      <c r="E707" t="s">
        <v>22</v>
      </c>
      <c r="F707" s="4">
        <v>3965.3900000000003</v>
      </c>
      <c r="G707" t="s">
        <v>43</v>
      </c>
    </row>
    <row r="708" spans="1:7" x14ac:dyDescent="0.35">
      <c r="A708" s="1" t="s">
        <v>79</v>
      </c>
      <c r="B708" t="s">
        <v>66</v>
      </c>
      <c r="E708" t="s">
        <v>22</v>
      </c>
      <c r="F708" s="4">
        <v>3719.25</v>
      </c>
      <c r="G708" t="s">
        <v>43</v>
      </c>
    </row>
    <row r="709" spans="1:7" x14ac:dyDescent="0.35">
      <c r="A709" s="1" t="s">
        <v>79</v>
      </c>
      <c r="B709" t="s">
        <v>45</v>
      </c>
      <c r="E709" t="s">
        <v>22</v>
      </c>
      <c r="F709" s="4">
        <v>1430.16</v>
      </c>
      <c r="G709" t="s">
        <v>15</v>
      </c>
    </row>
    <row r="710" spans="1:7" x14ac:dyDescent="0.35">
      <c r="A710" s="1" t="s">
        <v>79</v>
      </c>
      <c r="B710" t="s">
        <v>54</v>
      </c>
      <c r="E710" t="s">
        <v>22</v>
      </c>
      <c r="F710" s="4">
        <v>1726.2</v>
      </c>
      <c r="G710" t="s">
        <v>15</v>
      </c>
    </row>
    <row r="711" spans="1:7" x14ac:dyDescent="0.35">
      <c r="A711" s="1" t="s">
        <v>80</v>
      </c>
      <c r="B711" t="s">
        <v>54</v>
      </c>
      <c r="E711" t="s">
        <v>22</v>
      </c>
      <c r="F711" s="4">
        <v>533.28</v>
      </c>
      <c r="G711" t="s">
        <v>15</v>
      </c>
    </row>
    <row r="712" spans="1:7" x14ac:dyDescent="0.35">
      <c r="A712" s="1" t="s">
        <v>80</v>
      </c>
      <c r="B712" t="s">
        <v>38</v>
      </c>
      <c r="E712" t="s">
        <v>22</v>
      </c>
      <c r="F712" s="4">
        <v>346.5</v>
      </c>
      <c r="G712" t="s">
        <v>15</v>
      </c>
    </row>
    <row r="713" spans="1:7" x14ac:dyDescent="0.35">
      <c r="A713" s="1" t="s">
        <v>80</v>
      </c>
      <c r="B713" t="s">
        <v>45</v>
      </c>
      <c r="E713" t="s">
        <v>22</v>
      </c>
      <c r="F713" s="4">
        <v>806.56</v>
      </c>
      <c r="G713" t="s">
        <v>43</v>
      </c>
    </row>
    <row r="714" spans="1:7" x14ac:dyDescent="0.35">
      <c r="A714" s="1" t="s">
        <v>80</v>
      </c>
      <c r="B714" t="s">
        <v>45</v>
      </c>
      <c r="E714" t="s">
        <v>22</v>
      </c>
      <c r="F714" s="4">
        <v>1154.3</v>
      </c>
      <c r="G714" t="s">
        <v>11</v>
      </c>
    </row>
    <row r="715" spans="1:7" x14ac:dyDescent="0.35">
      <c r="A715" s="1" t="s">
        <v>80</v>
      </c>
      <c r="B715" t="s">
        <v>66</v>
      </c>
      <c r="E715" t="s">
        <v>22</v>
      </c>
      <c r="F715" s="4">
        <v>1115.55</v>
      </c>
      <c r="G715" t="s">
        <v>11</v>
      </c>
    </row>
    <row r="716" spans="1:7" x14ac:dyDescent="0.35">
      <c r="A716" s="1" t="s">
        <v>80</v>
      </c>
      <c r="B716" t="s">
        <v>45</v>
      </c>
      <c r="E716" t="s">
        <v>22</v>
      </c>
      <c r="F716" s="4">
        <v>1064.8999999999999</v>
      </c>
      <c r="G716" t="s">
        <v>43</v>
      </c>
    </row>
    <row r="717" spans="1:7" x14ac:dyDescent="0.35">
      <c r="A717" s="1" t="s">
        <v>80</v>
      </c>
      <c r="B717" t="s">
        <v>45</v>
      </c>
      <c r="E717" t="s">
        <v>22</v>
      </c>
      <c r="F717" s="4">
        <v>2439.5100000000002</v>
      </c>
      <c r="G717" t="s">
        <v>11</v>
      </c>
    </row>
    <row r="718" spans="1:7" x14ac:dyDescent="0.35">
      <c r="A718" s="1" t="s">
        <v>80</v>
      </c>
      <c r="B718" t="s">
        <v>45</v>
      </c>
      <c r="E718" t="s">
        <v>22</v>
      </c>
      <c r="F718" s="4">
        <v>1563.32</v>
      </c>
      <c r="G718" t="s">
        <v>15</v>
      </c>
    </row>
    <row r="719" spans="1:7" x14ac:dyDescent="0.35">
      <c r="A719" s="1" t="s">
        <v>80</v>
      </c>
      <c r="B719" t="s">
        <v>54</v>
      </c>
      <c r="E719" t="s">
        <v>22</v>
      </c>
      <c r="F719" s="4">
        <v>1067.94</v>
      </c>
      <c r="G719" t="s">
        <v>43</v>
      </c>
    </row>
    <row r="720" spans="1:7" x14ac:dyDescent="0.35">
      <c r="A720" s="1" t="s">
        <v>80</v>
      </c>
      <c r="B720" t="s">
        <v>45</v>
      </c>
      <c r="E720" t="s">
        <v>22</v>
      </c>
      <c r="F720" s="4">
        <v>2086.8399999999997</v>
      </c>
      <c r="G720" t="s">
        <v>15</v>
      </c>
    </row>
    <row r="721" spans="1:7" x14ac:dyDescent="0.35">
      <c r="A721" s="1" t="s">
        <v>80</v>
      </c>
      <c r="B721" t="s">
        <v>45</v>
      </c>
      <c r="E721" t="s">
        <v>22</v>
      </c>
      <c r="F721" s="4">
        <v>1006.72</v>
      </c>
      <c r="G721" t="s">
        <v>43</v>
      </c>
    </row>
    <row r="722" spans="1:7" x14ac:dyDescent="0.35">
      <c r="A722" s="1" t="s">
        <v>81</v>
      </c>
      <c r="B722" t="s">
        <v>45</v>
      </c>
      <c r="E722" t="s">
        <v>22</v>
      </c>
      <c r="F722" s="4">
        <v>376.05</v>
      </c>
      <c r="G722" t="s">
        <v>11</v>
      </c>
    </row>
    <row r="723" spans="1:7" x14ac:dyDescent="0.35">
      <c r="A723" s="1" t="s">
        <v>81</v>
      </c>
      <c r="B723" t="s">
        <v>54</v>
      </c>
      <c r="E723" t="s">
        <v>22</v>
      </c>
      <c r="F723" s="4">
        <v>3608.81</v>
      </c>
      <c r="G723" t="s">
        <v>43</v>
      </c>
    </row>
    <row r="724" spans="1:7" x14ac:dyDescent="0.35">
      <c r="A724" s="1" t="s">
        <v>81</v>
      </c>
      <c r="B724" t="s">
        <v>45</v>
      </c>
      <c r="E724" t="s">
        <v>22</v>
      </c>
      <c r="F724" s="4">
        <v>969.76</v>
      </c>
      <c r="G724" t="s">
        <v>15</v>
      </c>
    </row>
    <row r="725" spans="1:7" x14ac:dyDescent="0.35">
      <c r="A725" s="1" t="s">
        <v>81</v>
      </c>
      <c r="B725" t="s">
        <v>54</v>
      </c>
      <c r="E725" t="s">
        <v>22</v>
      </c>
      <c r="F725" s="4">
        <v>2247.79</v>
      </c>
      <c r="G725" t="s">
        <v>15</v>
      </c>
    </row>
    <row r="726" spans="1:7" x14ac:dyDescent="0.35">
      <c r="A726" s="1" t="s">
        <v>81</v>
      </c>
      <c r="B726" t="s">
        <v>45</v>
      </c>
      <c r="E726" t="s">
        <v>22</v>
      </c>
      <c r="F726" s="4">
        <v>432.28000000000003</v>
      </c>
      <c r="G726" t="s">
        <v>43</v>
      </c>
    </row>
    <row r="727" spans="1:7" x14ac:dyDescent="0.35">
      <c r="A727" s="1" t="s">
        <v>81</v>
      </c>
      <c r="B727" t="s">
        <v>20</v>
      </c>
      <c r="E727" t="s">
        <v>22</v>
      </c>
      <c r="F727" s="4">
        <v>4338.8100000000004</v>
      </c>
      <c r="G727" t="s">
        <v>15</v>
      </c>
    </row>
    <row r="728" spans="1:7" x14ac:dyDescent="0.35">
      <c r="A728" s="1" t="s">
        <v>81</v>
      </c>
      <c r="B728" t="s">
        <v>66</v>
      </c>
      <c r="E728" t="s">
        <v>22</v>
      </c>
      <c r="F728" s="4">
        <v>1567.02</v>
      </c>
      <c r="G728" t="s">
        <v>43</v>
      </c>
    </row>
    <row r="729" spans="1:7" x14ac:dyDescent="0.35">
      <c r="A729" s="1" t="s">
        <v>81</v>
      </c>
      <c r="B729" t="s">
        <v>45</v>
      </c>
      <c r="E729" t="s">
        <v>22</v>
      </c>
      <c r="F729" s="4">
        <v>1039.1699999999998</v>
      </c>
      <c r="G729" t="s">
        <v>43</v>
      </c>
    </row>
    <row r="730" spans="1:7" x14ac:dyDescent="0.35">
      <c r="A730" s="1" t="s">
        <v>82</v>
      </c>
      <c r="B730" t="s">
        <v>38</v>
      </c>
      <c r="E730" t="s">
        <v>22</v>
      </c>
      <c r="F730" s="4">
        <v>771.4</v>
      </c>
      <c r="G730" t="s">
        <v>11</v>
      </c>
    </row>
    <row r="731" spans="1:7" x14ac:dyDescent="0.35">
      <c r="A731" s="1" t="s">
        <v>82</v>
      </c>
      <c r="B731" t="s">
        <v>45</v>
      </c>
      <c r="E731" t="s">
        <v>22</v>
      </c>
      <c r="F731" s="4">
        <v>1636.39</v>
      </c>
      <c r="G731" t="s">
        <v>11</v>
      </c>
    </row>
    <row r="732" spans="1:7" x14ac:dyDescent="0.35">
      <c r="A732" s="1" t="s">
        <v>82</v>
      </c>
      <c r="B732" t="s">
        <v>20</v>
      </c>
      <c r="E732" t="s">
        <v>22</v>
      </c>
      <c r="F732" s="4">
        <v>1515.2399999999998</v>
      </c>
      <c r="G732" t="s">
        <v>43</v>
      </c>
    </row>
    <row r="733" spans="1:7" x14ac:dyDescent="0.35">
      <c r="A733" s="1" t="s">
        <v>83</v>
      </c>
      <c r="B733" t="s">
        <v>20</v>
      </c>
      <c r="E733" t="s">
        <v>22</v>
      </c>
      <c r="F733" s="4">
        <v>4142.07</v>
      </c>
      <c r="G733" t="s">
        <v>11</v>
      </c>
    </row>
    <row r="734" spans="1:7" x14ac:dyDescent="0.35">
      <c r="A734" s="1" t="s">
        <v>83</v>
      </c>
      <c r="B734" t="s">
        <v>38</v>
      </c>
      <c r="E734" t="s">
        <v>22</v>
      </c>
      <c r="F734" s="4">
        <v>1069.47</v>
      </c>
      <c r="G734" t="s">
        <v>43</v>
      </c>
    </row>
    <row r="735" spans="1:7" x14ac:dyDescent="0.35">
      <c r="A735" s="1" t="s">
        <v>83</v>
      </c>
      <c r="B735" t="s">
        <v>54</v>
      </c>
      <c r="E735" t="s">
        <v>22</v>
      </c>
      <c r="F735" s="4">
        <v>1059.52</v>
      </c>
      <c r="G735" t="s">
        <v>43</v>
      </c>
    </row>
    <row r="736" spans="1:7" x14ac:dyDescent="0.35">
      <c r="A736" s="1" t="s">
        <v>83</v>
      </c>
      <c r="B736" t="s">
        <v>54</v>
      </c>
      <c r="E736" t="s">
        <v>22</v>
      </c>
      <c r="F736" s="4">
        <v>1423.54</v>
      </c>
      <c r="G736" t="s">
        <v>43</v>
      </c>
    </row>
    <row r="737" spans="1:7" x14ac:dyDescent="0.35">
      <c r="A737" s="1" t="s">
        <v>83</v>
      </c>
      <c r="B737" t="s">
        <v>54</v>
      </c>
      <c r="E737" t="s">
        <v>22</v>
      </c>
      <c r="F737" s="4">
        <v>3653.02</v>
      </c>
      <c r="G737" t="s">
        <v>15</v>
      </c>
    </row>
    <row r="738" spans="1:7" x14ac:dyDescent="0.35">
      <c r="A738" s="1" t="s">
        <v>83</v>
      </c>
      <c r="B738" t="s">
        <v>38</v>
      </c>
      <c r="E738" t="s">
        <v>22</v>
      </c>
      <c r="F738" s="4">
        <v>719.59999999999991</v>
      </c>
      <c r="G738" t="s">
        <v>15</v>
      </c>
    </row>
    <row r="739" spans="1:7" x14ac:dyDescent="0.35">
      <c r="A739" s="1" t="s">
        <v>83</v>
      </c>
      <c r="B739" t="s">
        <v>20</v>
      </c>
      <c r="E739" t="s">
        <v>22</v>
      </c>
      <c r="F739" s="4">
        <v>299.71999999999997</v>
      </c>
      <c r="G739" t="s">
        <v>11</v>
      </c>
    </row>
    <row r="740" spans="1:7" x14ac:dyDescent="0.35">
      <c r="A740" s="1" t="s">
        <v>83</v>
      </c>
      <c r="B740" t="s">
        <v>66</v>
      </c>
      <c r="E740" t="s">
        <v>22</v>
      </c>
      <c r="F740" s="4">
        <v>3689.62</v>
      </c>
      <c r="G740" t="s">
        <v>43</v>
      </c>
    </row>
    <row r="741" spans="1:7" x14ac:dyDescent="0.35">
      <c r="A741" s="1" t="s">
        <v>84</v>
      </c>
      <c r="B741" t="s">
        <v>20</v>
      </c>
      <c r="E741" t="s">
        <v>22</v>
      </c>
      <c r="F741" s="4">
        <v>1680.64</v>
      </c>
      <c r="G741" t="s">
        <v>11</v>
      </c>
    </row>
    <row r="742" spans="1:7" x14ac:dyDescent="0.35">
      <c r="A742" s="1" t="s">
        <v>84</v>
      </c>
      <c r="B742" t="s">
        <v>54</v>
      </c>
      <c r="E742" t="s">
        <v>22</v>
      </c>
      <c r="F742" s="4">
        <v>690</v>
      </c>
      <c r="G742" t="s">
        <v>15</v>
      </c>
    </row>
    <row r="743" spans="1:7" x14ac:dyDescent="0.35">
      <c r="A743" s="1" t="s">
        <v>84</v>
      </c>
      <c r="B743" t="s">
        <v>45</v>
      </c>
      <c r="E743" t="s">
        <v>22</v>
      </c>
      <c r="F743" s="4">
        <v>1430.29</v>
      </c>
      <c r="G743" t="s">
        <v>11</v>
      </c>
    </row>
    <row r="744" spans="1:7" x14ac:dyDescent="0.35">
      <c r="A744" s="1" t="s">
        <v>84</v>
      </c>
      <c r="B744" t="s">
        <v>38</v>
      </c>
      <c r="E744" t="s">
        <v>22</v>
      </c>
      <c r="F744" s="4">
        <v>2079.7200000000003</v>
      </c>
      <c r="G744" t="s">
        <v>15</v>
      </c>
    </row>
    <row r="745" spans="1:7" x14ac:dyDescent="0.35">
      <c r="A745" s="1" t="s">
        <v>84</v>
      </c>
      <c r="B745" t="s">
        <v>66</v>
      </c>
      <c r="E745" t="s">
        <v>22</v>
      </c>
      <c r="F745" s="4">
        <v>2686.6</v>
      </c>
      <c r="G745" t="s">
        <v>43</v>
      </c>
    </row>
    <row r="746" spans="1:7" x14ac:dyDescent="0.35">
      <c r="A746" s="1" t="s">
        <v>84</v>
      </c>
      <c r="B746" t="s">
        <v>66</v>
      </c>
      <c r="E746" t="s">
        <v>22</v>
      </c>
      <c r="F746" s="4">
        <v>968.3</v>
      </c>
      <c r="G746" t="s">
        <v>43</v>
      </c>
    </row>
    <row r="747" spans="1:7" x14ac:dyDescent="0.35">
      <c r="A747" s="1" t="s">
        <v>85</v>
      </c>
      <c r="B747" t="s">
        <v>66</v>
      </c>
      <c r="E747" t="s">
        <v>22</v>
      </c>
      <c r="F747" s="4">
        <v>700.92000000000007</v>
      </c>
      <c r="G747" t="s">
        <v>15</v>
      </c>
    </row>
    <row r="748" spans="1:7" x14ac:dyDescent="0.35">
      <c r="A748" s="1" t="s">
        <v>85</v>
      </c>
      <c r="B748" t="s">
        <v>20</v>
      </c>
      <c r="E748" t="s">
        <v>22</v>
      </c>
      <c r="F748" s="4">
        <v>891.44999999999993</v>
      </c>
      <c r="G748" t="s">
        <v>11</v>
      </c>
    </row>
    <row r="749" spans="1:7" x14ac:dyDescent="0.35">
      <c r="A749" s="1" t="s">
        <v>85</v>
      </c>
      <c r="B749" t="s">
        <v>54</v>
      </c>
      <c r="E749" t="s">
        <v>22</v>
      </c>
      <c r="F749" s="4">
        <v>708.89</v>
      </c>
      <c r="G749" t="s">
        <v>11</v>
      </c>
    </row>
    <row r="750" spans="1:7" x14ac:dyDescent="0.35">
      <c r="A750" s="1" t="s">
        <v>85</v>
      </c>
      <c r="B750" t="s">
        <v>66</v>
      </c>
      <c r="E750" t="s">
        <v>22</v>
      </c>
      <c r="F750" s="4">
        <v>809.55</v>
      </c>
      <c r="G750" t="s">
        <v>11</v>
      </c>
    </row>
  </sheetData>
  <sortState xmlns:xlrd2="http://schemas.microsoft.com/office/spreadsheetml/2017/richdata2" ref="A2:J390">
    <sortCondition ref="E1:E390"/>
  </sortState>
  <hyperlinks>
    <hyperlink ref="L1:M1" location="'Cover Sheet'!A1" display="Back to cover page" xr:uid="{06B459CF-FA91-4A58-AF8A-9BAE5BC3834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5DD7-CB3C-4B96-BB3D-AF7C8B490949}">
  <dimension ref="A1:R99"/>
  <sheetViews>
    <sheetView topLeftCell="D1" workbookViewId="0">
      <selection activeCell="N14" sqref="N14"/>
    </sheetView>
  </sheetViews>
  <sheetFormatPr defaultRowHeight="14.5" x14ac:dyDescent="0.35"/>
  <cols>
    <col min="2" max="2" width="16.36328125" customWidth="1"/>
    <col min="3" max="3" width="10.81640625" bestFit="1" customWidth="1"/>
    <col min="6" max="6" width="13.6328125" bestFit="1" customWidth="1"/>
    <col min="7" max="7" width="10.453125" bestFit="1" customWidth="1"/>
    <col min="8" max="8" width="11.08984375" bestFit="1" customWidth="1"/>
    <col min="9" max="9" width="15.90625" customWidth="1"/>
    <col min="10" max="10" width="5" customWidth="1"/>
    <col min="11" max="15" width="12.08984375" bestFit="1" customWidth="1"/>
  </cols>
  <sheetData>
    <row r="1" spans="1:18" ht="19" thickBot="1" x14ac:dyDescent="0.4">
      <c r="A1" s="42" t="s">
        <v>88</v>
      </c>
      <c r="B1" s="42"/>
      <c r="C1" s="42"/>
      <c r="D1" s="42"/>
      <c r="E1" s="42"/>
      <c r="F1" s="42"/>
      <c r="G1" s="42"/>
      <c r="H1" s="42"/>
      <c r="I1" s="42"/>
      <c r="K1" s="10" t="s">
        <v>63</v>
      </c>
      <c r="L1" s="10" t="s">
        <v>72</v>
      </c>
      <c r="M1" s="10" t="s">
        <v>41</v>
      </c>
      <c r="N1" s="10" t="s">
        <v>31</v>
      </c>
      <c r="O1" s="10" t="s">
        <v>60</v>
      </c>
      <c r="Q1" s="30" t="s">
        <v>192</v>
      </c>
      <c r="R1" s="30"/>
    </row>
    <row r="2" spans="1:18" ht="15" thickTop="1" x14ac:dyDescent="0.35">
      <c r="K2" s="4">
        <f>SUMIF($C4:$C99,K1,$F4:$F99)</f>
        <v>335128.90000000002</v>
      </c>
      <c r="L2" s="4">
        <f>SUMIF($C4:$C99,L1,$F4:$F99)</f>
        <v>364648.99999999994</v>
      </c>
      <c r="M2" s="4">
        <f>SUMIF($C4:$C99,M1,$F4:$F99)</f>
        <v>439469.89999999991</v>
      </c>
      <c r="N2" s="4">
        <f>SUMIF($C4:$C99,N1,$F4:$F99)</f>
        <v>517004.60000000003</v>
      </c>
      <c r="O2" s="4">
        <f>SUMIF($C4:$C99,O1,$F4:$F99)</f>
        <v>289580.80000000005</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44378</v>
      </c>
      <c r="B4" t="s">
        <v>71</v>
      </c>
      <c r="C4" t="s">
        <v>72</v>
      </c>
      <c r="D4" t="s">
        <v>73</v>
      </c>
      <c r="E4" t="s">
        <v>33</v>
      </c>
      <c r="F4" s="4">
        <v>49055.999999999993</v>
      </c>
      <c r="G4" t="s">
        <v>11</v>
      </c>
      <c r="H4" s="4">
        <v>15000</v>
      </c>
      <c r="I4" s="4">
        <v>4905.5999999999995</v>
      </c>
    </row>
    <row r="5" spans="1:18" x14ac:dyDescent="0.35">
      <c r="A5" s="2">
        <v>44501</v>
      </c>
      <c r="B5" t="s">
        <v>71</v>
      </c>
      <c r="C5" t="s">
        <v>72</v>
      </c>
      <c r="D5" t="s">
        <v>73</v>
      </c>
      <c r="E5" t="s">
        <v>33</v>
      </c>
      <c r="F5" s="4">
        <v>47510.400000000001</v>
      </c>
      <c r="G5" t="s">
        <v>15</v>
      </c>
      <c r="H5" s="4">
        <v>15000</v>
      </c>
      <c r="I5" s="4">
        <v>4751.04</v>
      </c>
    </row>
    <row r="6" spans="1:18" x14ac:dyDescent="0.35">
      <c r="A6" s="2">
        <v>44531</v>
      </c>
      <c r="B6" t="s">
        <v>40</v>
      </c>
      <c r="C6" t="s">
        <v>41</v>
      </c>
      <c r="D6" t="s">
        <v>42</v>
      </c>
      <c r="E6" t="s">
        <v>33</v>
      </c>
      <c r="F6" s="4">
        <v>43974</v>
      </c>
      <c r="G6" t="s">
        <v>11</v>
      </c>
      <c r="H6" s="4">
        <v>15000</v>
      </c>
      <c r="I6" s="4">
        <v>4397.4000000000005</v>
      </c>
    </row>
    <row r="7" spans="1:18" x14ac:dyDescent="0.35">
      <c r="A7" s="2">
        <v>44470</v>
      </c>
      <c r="B7" t="s">
        <v>59</v>
      </c>
      <c r="C7" t="s">
        <v>60</v>
      </c>
      <c r="D7" t="s">
        <v>61</v>
      </c>
      <c r="E7" t="s">
        <v>33</v>
      </c>
      <c r="F7" s="4">
        <v>43591.8</v>
      </c>
      <c r="G7" t="s">
        <v>11</v>
      </c>
      <c r="H7" s="4">
        <v>15000</v>
      </c>
      <c r="I7" s="4">
        <v>4359.18</v>
      </c>
    </row>
    <row r="8" spans="1:18" x14ac:dyDescent="0.35">
      <c r="A8" s="2">
        <v>44287</v>
      </c>
      <c r="B8" t="s">
        <v>59</v>
      </c>
      <c r="C8" t="s">
        <v>60</v>
      </c>
      <c r="D8" t="s">
        <v>61</v>
      </c>
      <c r="E8" t="s">
        <v>33</v>
      </c>
      <c r="F8" s="4">
        <v>42690.400000000001</v>
      </c>
      <c r="G8" t="s">
        <v>43</v>
      </c>
      <c r="H8" s="4">
        <v>15000</v>
      </c>
      <c r="I8" s="4">
        <v>4269.04</v>
      </c>
    </row>
    <row r="9" spans="1:18" x14ac:dyDescent="0.35">
      <c r="A9" s="2">
        <v>44501</v>
      </c>
      <c r="B9" t="s">
        <v>30</v>
      </c>
      <c r="C9" t="s">
        <v>31</v>
      </c>
      <c r="D9" t="s">
        <v>32</v>
      </c>
      <c r="E9" t="s">
        <v>33</v>
      </c>
      <c r="F9" s="4">
        <v>42427</v>
      </c>
      <c r="G9" t="s">
        <v>15</v>
      </c>
      <c r="H9" s="4">
        <v>15000</v>
      </c>
      <c r="I9" s="4">
        <v>4242.7</v>
      </c>
    </row>
    <row r="10" spans="1:18" x14ac:dyDescent="0.35">
      <c r="A10" s="2">
        <v>44501</v>
      </c>
      <c r="B10" t="s">
        <v>40</v>
      </c>
      <c r="C10" t="s">
        <v>41</v>
      </c>
      <c r="D10" t="s">
        <v>42</v>
      </c>
      <c r="E10" t="s">
        <v>33</v>
      </c>
      <c r="F10" s="4">
        <v>41932.799999999996</v>
      </c>
      <c r="G10" t="s">
        <v>11</v>
      </c>
      <c r="H10" s="4">
        <v>15000</v>
      </c>
      <c r="I10" s="4">
        <v>4193.28</v>
      </c>
    </row>
    <row r="11" spans="1:18" x14ac:dyDescent="0.35">
      <c r="A11" s="2">
        <v>44378</v>
      </c>
      <c r="B11" t="s">
        <v>71</v>
      </c>
      <c r="C11" t="s">
        <v>72</v>
      </c>
      <c r="D11" t="s">
        <v>73</v>
      </c>
      <c r="E11" t="s">
        <v>33</v>
      </c>
      <c r="F11" s="4">
        <v>41826.400000000001</v>
      </c>
      <c r="G11" t="s">
        <v>43</v>
      </c>
      <c r="H11" s="4">
        <v>15000</v>
      </c>
      <c r="I11" s="4">
        <v>4182.6400000000003</v>
      </c>
    </row>
    <row r="12" spans="1:18" x14ac:dyDescent="0.35">
      <c r="A12" s="2">
        <v>44440</v>
      </c>
      <c r="B12" t="s">
        <v>62</v>
      </c>
      <c r="C12" t="s">
        <v>63</v>
      </c>
      <c r="D12" t="s">
        <v>64</v>
      </c>
      <c r="E12" t="s">
        <v>33</v>
      </c>
      <c r="F12" s="4">
        <v>41215.299999999996</v>
      </c>
      <c r="G12" t="s">
        <v>43</v>
      </c>
      <c r="H12" s="4">
        <v>15000</v>
      </c>
      <c r="I12" s="4">
        <v>4121.53</v>
      </c>
    </row>
    <row r="13" spans="1:18" x14ac:dyDescent="0.35">
      <c r="A13" s="2">
        <v>44256</v>
      </c>
      <c r="B13" t="s">
        <v>40</v>
      </c>
      <c r="C13" t="s">
        <v>41</v>
      </c>
      <c r="D13" t="s">
        <v>42</v>
      </c>
      <c r="E13" t="s">
        <v>33</v>
      </c>
      <c r="F13" s="4">
        <v>40831</v>
      </c>
      <c r="G13" t="s">
        <v>11</v>
      </c>
      <c r="H13" s="4">
        <v>15000</v>
      </c>
      <c r="I13" s="4">
        <v>4083.1000000000004</v>
      </c>
    </row>
    <row r="14" spans="1:18" x14ac:dyDescent="0.35">
      <c r="A14" s="2">
        <v>44470</v>
      </c>
      <c r="B14" t="s">
        <v>40</v>
      </c>
      <c r="C14" t="s">
        <v>41</v>
      </c>
      <c r="D14" t="s">
        <v>42</v>
      </c>
      <c r="E14" t="s">
        <v>33</v>
      </c>
      <c r="F14" s="4">
        <v>40224.800000000003</v>
      </c>
      <c r="G14" t="s">
        <v>11</v>
      </c>
      <c r="H14" s="4">
        <v>15000</v>
      </c>
      <c r="I14" s="4">
        <v>4022.4800000000005</v>
      </c>
    </row>
    <row r="15" spans="1:18" x14ac:dyDescent="0.35">
      <c r="A15" s="2">
        <v>44470</v>
      </c>
      <c r="B15" t="s">
        <v>62</v>
      </c>
      <c r="C15" t="s">
        <v>63</v>
      </c>
      <c r="D15" t="s">
        <v>64</v>
      </c>
      <c r="E15" t="s">
        <v>33</v>
      </c>
      <c r="F15" s="4">
        <v>37544.800000000003</v>
      </c>
      <c r="G15" t="s">
        <v>11</v>
      </c>
      <c r="H15" s="4">
        <v>15000</v>
      </c>
      <c r="I15" s="4">
        <v>3754.4800000000005</v>
      </c>
    </row>
    <row r="16" spans="1:18" x14ac:dyDescent="0.35">
      <c r="A16" s="2">
        <v>44440</v>
      </c>
      <c r="B16" t="s">
        <v>62</v>
      </c>
      <c r="C16" t="s">
        <v>63</v>
      </c>
      <c r="D16" t="s">
        <v>64</v>
      </c>
      <c r="E16" t="s">
        <v>33</v>
      </c>
      <c r="F16" s="4">
        <v>37520</v>
      </c>
      <c r="G16" t="s">
        <v>15</v>
      </c>
      <c r="H16" s="4">
        <v>15000</v>
      </c>
      <c r="I16" s="4">
        <v>3752</v>
      </c>
    </row>
    <row r="17" spans="1:9" x14ac:dyDescent="0.35">
      <c r="A17" s="2">
        <v>44287</v>
      </c>
      <c r="B17" t="s">
        <v>30</v>
      </c>
      <c r="C17" t="s">
        <v>31</v>
      </c>
      <c r="D17" t="s">
        <v>32</v>
      </c>
      <c r="E17" t="s">
        <v>33</v>
      </c>
      <c r="F17" s="4">
        <v>35820</v>
      </c>
      <c r="G17" t="s">
        <v>43</v>
      </c>
      <c r="H17" s="4">
        <v>15000</v>
      </c>
      <c r="I17" s="4">
        <v>3582</v>
      </c>
    </row>
    <row r="18" spans="1:9" x14ac:dyDescent="0.35">
      <c r="A18" s="2">
        <v>44287</v>
      </c>
      <c r="B18" t="s">
        <v>30</v>
      </c>
      <c r="C18" t="s">
        <v>31</v>
      </c>
      <c r="D18" t="s">
        <v>32</v>
      </c>
      <c r="E18" t="s">
        <v>33</v>
      </c>
      <c r="F18" s="4">
        <v>35153.799999999996</v>
      </c>
      <c r="G18" t="s">
        <v>11</v>
      </c>
      <c r="H18" s="4">
        <v>15000</v>
      </c>
      <c r="I18" s="4">
        <v>3515.3799999999997</v>
      </c>
    </row>
    <row r="19" spans="1:9" x14ac:dyDescent="0.35">
      <c r="A19" s="2">
        <v>44228</v>
      </c>
      <c r="B19" t="s">
        <v>30</v>
      </c>
      <c r="C19" t="s">
        <v>31</v>
      </c>
      <c r="D19" t="s">
        <v>32</v>
      </c>
      <c r="E19" t="s">
        <v>33</v>
      </c>
      <c r="F19" s="4">
        <v>34353.5</v>
      </c>
      <c r="G19" t="s">
        <v>15</v>
      </c>
      <c r="H19" s="4">
        <v>15000</v>
      </c>
      <c r="I19" s="4">
        <v>3435.3500000000004</v>
      </c>
    </row>
    <row r="20" spans="1:9" x14ac:dyDescent="0.35">
      <c r="A20" s="2">
        <v>44287</v>
      </c>
      <c r="B20" t="s">
        <v>71</v>
      </c>
      <c r="C20" t="s">
        <v>72</v>
      </c>
      <c r="D20" t="s">
        <v>73</v>
      </c>
      <c r="E20" t="s">
        <v>33</v>
      </c>
      <c r="F20" s="4">
        <v>32524.1</v>
      </c>
      <c r="G20" t="s">
        <v>11</v>
      </c>
      <c r="H20" s="4">
        <v>15000</v>
      </c>
      <c r="I20" s="4">
        <v>3252.41</v>
      </c>
    </row>
    <row r="21" spans="1:9" x14ac:dyDescent="0.35">
      <c r="A21" s="2">
        <v>44287</v>
      </c>
      <c r="B21" t="s">
        <v>30</v>
      </c>
      <c r="C21" t="s">
        <v>31</v>
      </c>
      <c r="D21" t="s">
        <v>32</v>
      </c>
      <c r="E21" t="s">
        <v>33</v>
      </c>
      <c r="F21" s="4">
        <v>32282.799999999996</v>
      </c>
      <c r="G21" t="s">
        <v>15</v>
      </c>
      <c r="H21" s="4">
        <v>15000</v>
      </c>
      <c r="I21" s="4">
        <v>3228.2799999999997</v>
      </c>
    </row>
    <row r="22" spans="1:9" x14ac:dyDescent="0.35">
      <c r="A22" s="2">
        <v>44440</v>
      </c>
      <c r="B22" t="s">
        <v>30</v>
      </c>
      <c r="C22" t="s">
        <v>31</v>
      </c>
      <c r="D22" t="s">
        <v>32</v>
      </c>
      <c r="E22" t="s">
        <v>33</v>
      </c>
      <c r="F22" s="4">
        <v>31999.200000000001</v>
      </c>
      <c r="G22" t="s">
        <v>15</v>
      </c>
      <c r="H22" s="4">
        <v>15000</v>
      </c>
      <c r="I22" s="4">
        <v>3199.92</v>
      </c>
    </row>
    <row r="23" spans="1:9" x14ac:dyDescent="0.35">
      <c r="A23" s="2">
        <v>44440</v>
      </c>
      <c r="B23" t="s">
        <v>62</v>
      </c>
      <c r="C23" t="s">
        <v>63</v>
      </c>
      <c r="D23" t="s">
        <v>64</v>
      </c>
      <c r="E23" t="s">
        <v>33</v>
      </c>
      <c r="F23" s="4">
        <v>31186.6</v>
      </c>
      <c r="G23" t="s">
        <v>11</v>
      </c>
      <c r="H23" s="4">
        <v>15000</v>
      </c>
      <c r="I23" s="4">
        <v>3118.66</v>
      </c>
    </row>
    <row r="24" spans="1:9" x14ac:dyDescent="0.35">
      <c r="A24" s="2">
        <v>44409</v>
      </c>
      <c r="B24" t="s">
        <v>71</v>
      </c>
      <c r="C24" t="s">
        <v>72</v>
      </c>
      <c r="D24" t="s">
        <v>73</v>
      </c>
      <c r="E24" t="s">
        <v>33</v>
      </c>
      <c r="F24" s="4">
        <v>31053.4</v>
      </c>
      <c r="G24" t="s">
        <v>11</v>
      </c>
      <c r="H24" s="4">
        <v>15000</v>
      </c>
      <c r="I24" s="4">
        <v>3105.34</v>
      </c>
    </row>
    <row r="25" spans="1:9" x14ac:dyDescent="0.35">
      <c r="A25" s="2">
        <v>44501</v>
      </c>
      <c r="B25" t="s">
        <v>59</v>
      </c>
      <c r="C25" t="s">
        <v>60</v>
      </c>
      <c r="D25" t="s">
        <v>61</v>
      </c>
      <c r="E25" t="s">
        <v>33</v>
      </c>
      <c r="F25" s="4">
        <v>28761.599999999999</v>
      </c>
      <c r="G25" t="s">
        <v>43</v>
      </c>
      <c r="H25" s="4">
        <v>15000</v>
      </c>
      <c r="I25" s="4">
        <v>2876.16</v>
      </c>
    </row>
    <row r="26" spans="1:9" x14ac:dyDescent="0.35">
      <c r="A26" s="2">
        <v>44470</v>
      </c>
      <c r="B26" t="s">
        <v>40</v>
      </c>
      <c r="C26" t="s">
        <v>41</v>
      </c>
      <c r="D26" t="s">
        <v>42</v>
      </c>
      <c r="E26" t="s">
        <v>33</v>
      </c>
      <c r="F26" s="4">
        <v>28464.9</v>
      </c>
      <c r="G26" t="s">
        <v>43</v>
      </c>
      <c r="H26" s="4">
        <v>15000</v>
      </c>
      <c r="I26" s="4">
        <v>2846.4900000000002</v>
      </c>
    </row>
    <row r="27" spans="1:9" x14ac:dyDescent="0.35">
      <c r="A27" s="2">
        <v>44378</v>
      </c>
      <c r="B27" t="s">
        <v>62</v>
      </c>
      <c r="C27" t="s">
        <v>63</v>
      </c>
      <c r="D27" t="s">
        <v>64</v>
      </c>
      <c r="E27" t="s">
        <v>33</v>
      </c>
      <c r="F27" s="4">
        <v>28395</v>
      </c>
      <c r="G27" t="s">
        <v>43</v>
      </c>
      <c r="H27" s="4">
        <v>15000</v>
      </c>
      <c r="I27" s="4">
        <v>2839.5</v>
      </c>
    </row>
    <row r="28" spans="1:9" x14ac:dyDescent="0.35">
      <c r="A28" s="2">
        <v>44317</v>
      </c>
      <c r="B28" t="s">
        <v>30</v>
      </c>
      <c r="C28" t="s">
        <v>31</v>
      </c>
      <c r="D28" t="s">
        <v>32</v>
      </c>
      <c r="E28" t="s">
        <v>33</v>
      </c>
      <c r="F28" s="4">
        <v>27930</v>
      </c>
      <c r="G28" t="s">
        <v>15</v>
      </c>
      <c r="H28" s="4">
        <v>15000</v>
      </c>
      <c r="I28" s="4">
        <v>2793</v>
      </c>
    </row>
    <row r="29" spans="1:9" x14ac:dyDescent="0.35">
      <c r="A29" s="2">
        <v>44378</v>
      </c>
      <c r="B29" t="s">
        <v>30</v>
      </c>
      <c r="C29" t="s">
        <v>31</v>
      </c>
      <c r="D29" t="s">
        <v>32</v>
      </c>
      <c r="E29" t="s">
        <v>33</v>
      </c>
      <c r="F29" s="4">
        <v>27676.6</v>
      </c>
      <c r="G29" t="s">
        <v>15</v>
      </c>
      <c r="H29" s="4">
        <v>15000</v>
      </c>
      <c r="I29" s="4">
        <v>2767.66</v>
      </c>
    </row>
    <row r="30" spans="1:9" x14ac:dyDescent="0.35">
      <c r="A30" s="2">
        <v>44470</v>
      </c>
      <c r="B30" t="s">
        <v>71</v>
      </c>
      <c r="C30" t="s">
        <v>72</v>
      </c>
      <c r="D30" t="s">
        <v>73</v>
      </c>
      <c r="E30" t="s">
        <v>33</v>
      </c>
      <c r="F30" s="4">
        <v>26773.4</v>
      </c>
      <c r="G30" t="s">
        <v>43</v>
      </c>
      <c r="H30" s="4">
        <v>15000</v>
      </c>
      <c r="I30" s="4">
        <v>2677.34</v>
      </c>
    </row>
    <row r="31" spans="1:9" x14ac:dyDescent="0.35">
      <c r="A31" s="2">
        <v>44197</v>
      </c>
      <c r="B31" t="s">
        <v>30</v>
      </c>
      <c r="C31" t="s">
        <v>31</v>
      </c>
      <c r="D31" t="s">
        <v>32</v>
      </c>
      <c r="E31" t="s">
        <v>33</v>
      </c>
      <c r="F31" s="4">
        <v>25560</v>
      </c>
      <c r="G31" t="s">
        <v>11</v>
      </c>
      <c r="H31" s="4">
        <v>15000</v>
      </c>
      <c r="I31" s="4">
        <v>2556</v>
      </c>
    </row>
    <row r="32" spans="1:9" x14ac:dyDescent="0.35">
      <c r="A32" s="2">
        <v>44378</v>
      </c>
      <c r="B32" t="s">
        <v>30</v>
      </c>
      <c r="C32" t="s">
        <v>31</v>
      </c>
      <c r="D32" t="s">
        <v>32</v>
      </c>
      <c r="E32" t="s">
        <v>33</v>
      </c>
      <c r="F32" s="4">
        <v>25518.800000000003</v>
      </c>
      <c r="G32" t="s">
        <v>11</v>
      </c>
      <c r="H32" s="4">
        <v>15000</v>
      </c>
      <c r="I32" s="4">
        <v>2551.8800000000006</v>
      </c>
    </row>
    <row r="33" spans="1:9" x14ac:dyDescent="0.35">
      <c r="A33" s="2">
        <v>44409</v>
      </c>
      <c r="B33" t="s">
        <v>71</v>
      </c>
      <c r="C33" t="s">
        <v>72</v>
      </c>
      <c r="D33" t="s">
        <v>73</v>
      </c>
      <c r="E33" t="s">
        <v>33</v>
      </c>
      <c r="F33" s="4">
        <v>24469.599999999999</v>
      </c>
      <c r="G33" t="s">
        <v>15</v>
      </c>
      <c r="H33" s="4">
        <v>15000</v>
      </c>
      <c r="I33" s="4">
        <v>2446.96</v>
      </c>
    </row>
    <row r="34" spans="1:9" x14ac:dyDescent="0.35">
      <c r="A34" s="2">
        <v>44228</v>
      </c>
      <c r="B34" t="s">
        <v>59</v>
      </c>
      <c r="C34" t="s">
        <v>60</v>
      </c>
      <c r="D34" t="s">
        <v>61</v>
      </c>
      <c r="E34" t="s">
        <v>33</v>
      </c>
      <c r="F34" s="4">
        <v>24131.000000000004</v>
      </c>
      <c r="G34" t="s">
        <v>15</v>
      </c>
      <c r="H34" s="4">
        <v>15000</v>
      </c>
      <c r="I34" s="4">
        <v>2413.1000000000004</v>
      </c>
    </row>
    <row r="35" spans="1:9" x14ac:dyDescent="0.35">
      <c r="A35" s="2">
        <v>44197</v>
      </c>
      <c r="B35" t="s">
        <v>30</v>
      </c>
      <c r="C35" t="s">
        <v>31</v>
      </c>
      <c r="D35" t="s">
        <v>32</v>
      </c>
      <c r="E35" t="s">
        <v>33</v>
      </c>
      <c r="F35" s="4">
        <v>23076.199999999997</v>
      </c>
      <c r="G35" t="s">
        <v>11</v>
      </c>
      <c r="H35" s="4">
        <v>15000</v>
      </c>
      <c r="I35" s="4">
        <v>2307.62</v>
      </c>
    </row>
    <row r="36" spans="1:9" x14ac:dyDescent="0.35">
      <c r="A36" s="2">
        <v>44531</v>
      </c>
      <c r="B36" t="s">
        <v>71</v>
      </c>
      <c r="C36" t="s">
        <v>72</v>
      </c>
      <c r="D36" t="s">
        <v>73</v>
      </c>
      <c r="E36" t="s">
        <v>33</v>
      </c>
      <c r="F36" s="4">
        <v>22351.100000000002</v>
      </c>
      <c r="G36" t="s">
        <v>43</v>
      </c>
      <c r="H36" s="4">
        <v>15000</v>
      </c>
      <c r="I36" s="4">
        <v>2235.11</v>
      </c>
    </row>
    <row r="37" spans="1:9" x14ac:dyDescent="0.35">
      <c r="A37" s="2">
        <v>44228</v>
      </c>
      <c r="B37" t="s">
        <v>71</v>
      </c>
      <c r="C37" t="s">
        <v>72</v>
      </c>
      <c r="D37" t="s">
        <v>73</v>
      </c>
      <c r="E37" t="s">
        <v>33</v>
      </c>
      <c r="F37" s="4">
        <v>22176</v>
      </c>
      <c r="G37" t="s">
        <v>15</v>
      </c>
      <c r="H37" s="4">
        <v>15000</v>
      </c>
      <c r="I37" s="4">
        <v>2217.6</v>
      </c>
    </row>
    <row r="38" spans="1:9" x14ac:dyDescent="0.35">
      <c r="A38" s="2">
        <v>44440</v>
      </c>
      <c r="B38" t="s">
        <v>62</v>
      </c>
      <c r="C38" t="s">
        <v>63</v>
      </c>
      <c r="D38" t="s">
        <v>64</v>
      </c>
      <c r="E38" t="s">
        <v>33</v>
      </c>
      <c r="F38" s="4">
        <v>21546</v>
      </c>
      <c r="G38" t="s">
        <v>11</v>
      </c>
      <c r="H38" s="4">
        <v>15000</v>
      </c>
      <c r="I38" s="4">
        <v>2154.6</v>
      </c>
    </row>
    <row r="39" spans="1:9" x14ac:dyDescent="0.35">
      <c r="A39" s="2">
        <v>44378</v>
      </c>
      <c r="B39" t="s">
        <v>62</v>
      </c>
      <c r="C39" t="s">
        <v>63</v>
      </c>
      <c r="D39" t="s">
        <v>64</v>
      </c>
      <c r="E39" t="s">
        <v>33</v>
      </c>
      <c r="F39" s="4">
        <v>21295.4</v>
      </c>
      <c r="G39" t="s">
        <v>11</v>
      </c>
      <c r="H39" s="4">
        <v>15000</v>
      </c>
      <c r="I39" s="4">
        <v>2129.5400000000004</v>
      </c>
    </row>
    <row r="40" spans="1:9" x14ac:dyDescent="0.35">
      <c r="A40" s="2">
        <v>44440</v>
      </c>
      <c r="B40" t="s">
        <v>30</v>
      </c>
      <c r="C40" t="s">
        <v>31</v>
      </c>
      <c r="D40" t="s">
        <v>32</v>
      </c>
      <c r="E40" t="s">
        <v>33</v>
      </c>
      <c r="F40" s="4">
        <v>21216</v>
      </c>
      <c r="G40" t="s">
        <v>15</v>
      </c>
      <c r="H40" s="4">
        <v>15000</v>
      </c>
      <c r="I40" s="4">
        <v>2121.6</v>
      </c>
    </row>
    <row r="41" spans="1:9" x14ac:dyDescent="0.35">
      <c r="A41" s="2">
        <v>44531</v>
      </c>
      <c r="B41" t="s">
        <v>71</v>
      </c>
      <c r="C41" t="s">
        <v>72</v>
      </c>
      <c r="D41" t="s">
        <v>73</v>
      </c>
      <c r="E41" t="s">
        <v>33</v>
      </c>
      <c r="F41" s="4">
        <v>21103.3</v>
      </c>
      <c r="G41" t="s">
        <v>43</v>
      </c>
      <c r="H41" s="4">
        <v>15000</v>
      </c>
      <c r="I41" s="4">
        <v>2110.33</v>
      </c>
    </row>
    <row r="42" spans="1:9" x14ac:dyDescent="0.35">
      <c r="A42" s="2">
        <v>44197</v>
      </c>
      <c r="B42" t="s">
        <v>59</v>
      </c>
      <c r="C42" t="s">
        <v>60</v>
      </c>
      <c r="D42" t="s">
        <v>61</v>
      </c>
      <c r="E42" t="s">
        <v>33</v>
      </c>
      <c r="F42" s="4">
        <v>20880</v>
      </c>
      <c r="G42" t="s">
        <v>11</v>
      </c>
      <c r="H42" s="4">
        <v>15000</v>
      </c>
      <c r="I42" s="4">
        <v>2088</v>
      </c>
    </row>
    <row r="43" spans="1:9" x14ac:dyDescent="0.35">
      <c r="A43" s="2">
        <v>44197</v>
      </c>
      <c r="B43" t="s">
        <v>59</v>
      </c>
      <c r="C43" t="s">
        <v>60</v>
      </c>
      <c r="D43" t="s">
        <v>61</v>
      </c>
      <c r="E43" t="s">
        <v>33</v>
      </c>
      <c r="F43" s="4">
        <v>20366.100000000002</v>
      </c>
      <c r="G43" t="s">
        <v>43</v>
      </c>
      <c r="H43" s="4">
        <v>15000</v>
      </c>
      <c r="I43" s="4">
        <v>2036.61</v>
      </c>
    </row>
    <row r="44" spans="1:9" x14ac:dyDescent="0.35">
      <c r="A44" s="2">
        <v>44470</v>
      </c>
      <c r="B44" t="s">
        <v>30</v>
      </c>
      <c r="C44" t="s">
        <v>31</v>
      </c>
      <c r="D44" t="s">
        <v>32</v>
      </c>
      <c r="E44" t="s">
        <v>33</v>
      </c>
      <c r="F44" s="4">
        <v>19946.199999999997</v>
      </c>
      <c r="G44" t="s">
        <v>43</v>
      </c>
      <c r="H44" s="4">
        <v>15000</v>
      </c>
      <c r="I44" s="4">
        <v>1994.62</v>
      </c>
    </row>
    <row r="45" spans="1:9" x14ac:dyDescent="0.35">
      <c r="A45" s="2">
        <v>44470</v>
      </c>
      <c r="B45" t="s">
        <v>59</v>
      </c>
      <c r="C45" t="s">
        <v>60</v>
      </c>
      <c r="D45" t="s">
        <v>61</v>
      </c>
      <c r="E45" t="s">
        <v>33</v>
      </c>
      <c r="F45" s="4">
        <v>19594</v>
      </c>
      <c r="G45" t="s">
        <v>15</v>
      </c>
      <c r="H45" s="4">
        <v>15000</v>
      </c>
      <c r="I45" s="4">
        <v>1959.4</v>
      </c>
    </row>
    <row r="46" spans="1:9" x14ac:dyDescent="0.35">
      <c r="A46" s="2">
        <v>44287</v>
      </c>
      <c r="B46" t="s">
        <v>30</v>
      </c>
      <c r="C46" t="s">
        <v>31</v>
      </c>
      <c r="D46" t="s">
        <v>32</v>
      </c>
      <c r="E46" t="s">
        <v>33</v>
      </c>
      <c r="F46" s="4">
        <v>19210.400000000001</v>
      </c>
      <c r="G46" t="s">
        <v>11</v>
      </c>
      <c r="H46" s="4">
        <v>15000</v>
      </c>
      <c r="I46" s="4">
        <v>1921.0400000000002</v>
      </c>
    </row>
    <row r="47" spans="1:9" x14ac:dyDescent="0.35">
      <c r="A47" s="2">
        <v>44287</v>
      </c>
      <c r="B47" t="s">
        <v>40</v>
      </c>
      <c r="C47" t="s">
        <v>41</v>
      </c>
      <c r="D47" t="s">
        <v>42</v>
      </c>
      <c r="E47" t="s">
        <v>33</v>
      </c>
      <c r="F47" s="4">
        <v>19080</v>
      </c>
      <c r="G47" t="s">
        <v>15</v>
      </c>
      <c r="H47" s="4">
        <v>15000</v>
      </c>
      <c r="I47" s="4">
        <v>1908</v>
      </c>
    </row>
    <row r="48" spans="1:9" x14ac:dyDescent="0.35">
      <c r="A48" s="2">
        <v>44409</v>
      </c>
      <c r="B48" t="s">
        <v>40</v>
      </c>
      <c r="C48" t="s">
        <v>41</v>
      </c>
      <c r="D48" t="s">
        <v>42</v>
      </c>
      <c r="E48" t="s">
        <v>33</v>
      </c>
      <c r="F48" s="4">
        <v>18838.399999999998</v>
      </c>
      <c r="G48" t="s">
        <v>43</v>
      </c>
      <c r="H48" s="4">
        <v>15000</v>
      </c>
      <c r="I48" s="4">
        <v>1883.84</v>
      </c>
    </row>
    <row r="49" spans="1:9" x14ac:dyDescent="0.35">
      <c r="A49" s="2">
        <v>44409</v>
      </c>
      <c r="B49" t="s">
        <v>40</v>
      </c>
      <c r="C49" t="s">
        <v>41</v>
      </c>
      <c r="D49" t="s">
        <v>42</v>
      </c>
      <c r="E49" t="s">
        <v>33</v>
      </c>
      <c r="F49" s="4">
        <v>18298.399999999998</v>
      </c>
      <c r="G49" t="s">
        <v>43</v>
      </c>
      <c r="H49" s="4">
        <v>15000</v>
      </c>
      <c r="I49" s="4">
        <v>1829.84</v>
      </c>
    </row>
    <row r="50" spans="1:9" x14ac:dyDescent="0.35">
      <c r="A50" s="2">
        <v>44256</v>
      </c>
      <c r="B50" t="s">
        <v>62</v>
      </c>
      <c r="C50" t="s">
        <v>63</v>
      </c>
      <c r="D50" t="s">
        <v>64</v>
      </c>
      <c r="E50" t="s">
        <v>33</v>
      </c>
      <c r="F50" s="4">
        <v>17335.2</v>
      </c>
      <c r="G50" t="s">
        <v>43</v>
      </c>
      <c r="H50" s="4">
        <v>15000</v>
      </c>
      <c r="I50" s="4">
        <v>1733.5200000000002</v>
      </c>
    </row>
    <row r="51" spans="1:9" x14ac:dyDescent="0.35">
      <c r="A51" s="2">
        <v>44287</v>
      </c>
      <c r="B51" t="s">
        <v>62</v>
      </c>
      <c r="C51" t="s">
        <v>63</v>
      </c>
      <c r="D51" t="s">
        <v>64</v>
      </c>
      <c r="E51" t="s">
        <v>33</v>
      </c>
      <c r="F51" s="4">
        <v>17204.399999999998</v>
      </c>
      <c r="G51" t="s">
        <v>11</v>
      </c>
      <c r="H51" s="4">
        <v>15000</v>
      </c>
      <c r="I51" s="4">
        <v>1720.4399999999998</v>
      </c>
    </row>
    <row r="52" spans="1:9" x14ac:dyDescent="0.35">
      <c r="A52" s="2">
        <v>44348</v>
      </c>
      <c r="B52" t="s">
        <v>62</v>
      </c>
      <c r="C52" t="s">
        <v>63</v>
      </c>
      <c r="D52" t="s">
        <v>64</v>
      </c>
      <c r="E52" t="s">
        <v>33</v>
      </c>
      <c r="F52" s="4">
        <v>16846.8</v>
      </c>
      <c r="G52" t="s">
        <v>15</v>
      </c>
      <c r="H52" s="4">
        <v>15000</v>
      </c>
      <c r="I52" s="4">
        <v>1684.68</v>
      </c>
    </row>
    <row r="53" spans="1:9" x14ac:dyDescent="0.35">
      <c r="A53" s="2">
        <v>44440</v>
      </c>
      <c r="B53" t="s">
        <v>30</v>
      </c>
      <c r="C53" t="s">
        <v>31</v>
      </c>
      <c r="D53" t="s">
        <v>32</v>
      </c>
      <c r="E53" t="s">
        <v>33</v>
      </c>
      <c r="F53" s="4">
        <v>16702.400000000001</v>
      </c>
      <c r="G53" t="s">
        <v>15</v>
      </c>
      <c r="H53" s="4">
        <v>15000</v>
      </c>
      <c r="I53" s="4">
        <v>1670.2400000000002</v>
      </c>
    </row>
    <row r="54" spans="1:9" x14ac:dyDescent="0.35">
      <c r="A54" s="2">
        <v>44228</v>
      </c>
      <c r="B54" t="s">
        <v>30</v>
      </c>
      <c r="C54" t="s">
        <v>31</v>
      </c>
      <c r="D54" t="s">
        <v>32</v>
      </c>
      <c r="E54" t="s">
        <v>33</v>
      </c>
      <c r="F54" s="4">
        <v>16604.400000000001</v>
      </c>
      <c r="G54" t="s">
        <v>15</v>
      </c>
      <c r="H54" s="4">
        <v>15000</v>
      </c>
      <c r="I54" s="4">
        <v>1660.4400000000003</v>
      </c>
    </row>
    <row r="55" spans="1:9" x14ac:dyDescent="0.35">
      <c r="A55" s="2">
        <v>44378</v>
      </c>
      <c r="B55" t="s">
        <v>71</v>
      </c>
      <c r="C55" t="s">
        <v>72</v>
      </c>
      <c r="D55" t="s">
        <v>73</v>
      </c>
      <c r="E55" t="s">
        <v>33</v>
      </c>
      <c r="F55" s="4">
        <v>16492</v>
      </c>
      <c r="G55" t="s">
        <v>11</v>
      </c>
      <c r="H55" s="4">
        <v>15000</v>
      </c>
      <c r="I55" s="4">
        <v>1649.2</v>
      </c>
    </row>
    <row r="56" spans="1:9" x14ac:dyDescent="0.35">
      <c r="A56" s="2">
        <v>44470</v>
      </c>
      <c r="B56" t="s">
        <v>40</v>
      </c>
      <c r="C56" t="s">
        <v>41</v>
      </c>
      <c r="D56" t="s">
        <v>42</v>
      </c>
      <c r="E56" t="s">
        <v>33</v>
      </c>
      <c r="F56" s="4">
        <v>16077</v>
      </c>
      <c r="G56" t="s">
        <v>15</v>
      </c>
      <c r="H56" s="4">
        <v>15000</v>
      </c>
      <c r="I56" s="4">
        <v>1607.7</v>
      </c>
    </row>
    <row r="57" spans="1:9" x14ac:dyDescent="0.35">
      <c r="A57" s="2">
        <v>44348</v>
      </c>
      <c r="B57" t="s">
        <v>40</v>
      </c>
      <c r="C57" t="s">
        <v>41</v>
      </c>
      <c r="D57" t="s">
        <v>42</v>
      </c>
      <c r="E57" t="s">
        <v>33</v>
      </c>
      <c r="F57" s="4">
        <v>16036.8</v>
      </c>
      <c r="G57" t="s">
        <v>15</v>
      </c>
      <c r="H57" s="4">
        <v>15000</v>
      </c>
      <c r="I57" s="4">
        <v>1603.68</v>
      </c>
    </row>
    <row r="58" spans="1:9" x14ac:dyDescent="0.35">
      <c r="A58" s="2">
        <v>44378</v>
      </c>
      <c r="B58" t="s">
        <v>59</v>
      </c>
      <c r="C58" t="s">
        <v>60</v>
      </c>
      <c r="D58" t="s">
        <v>61</v>
      </c>
      <c r="E58" t="s">
        <v>33</v>
      </c>
      <c r="F58" s="4">
        <v>15957.2</v>
      </c>
      <c r="G58" t="s">
        <v>43</v>
      </c>
      <c r="H58" s="4">
        <v>15000</v>
      </c>
      <c r="I58" s="4">
        <v>1595.7200000000003</v>
      </c>
    </row>
    <row r="59" spans="1:9" x14ac:dyDescent="0.35">
      <c r="A59" s="2">
        <v>44531</v>
      </c>
      <c r="B59" t="s">
        <v>40</v>
      </c>
      <c r="C59" t="s">
        <v>41</v>
      </c>
      <c r="D59" t="s">
        <v>42</v>
      </c>
      <c r="E59" t="s">
        <v>33</v>
      </c>
      <c r="F59" s="4">
        <v>15802.6</v>
      </c>
      <c r="G59" t="s">
        <v>43</v>
      </c>
      <c r="H59" s="4">
        <v>15000</v>
      </c>
      <c r="I59" s="4">
        <v>1580.2600000000002</v>
      </c>
    </row>
    <row r="60" spans="1:9" x14ac:dyDescent="0.35">
      <c r="A60" s="2">
        <v>44256</v>
      </c>
      <c r="B60" t="s">
        <v>40</v>
      </c>
      <c r="C60" t="s">
        <v>41</v>
      </c>
      <c r="D60" t="s">
        <v>42</v>
      </c>
      <c r="E60" t="s">
        <v>33</v>
      </c>
      <c r="F60" s="4">
        <v>15246</v>
      </c>
      <c r="G60" t="s">
        <v>11</v>
      </c>
      <c r="H60" s="4">
        <v>15000</v>
      </c>
      <c r="I60" s="4">
        <v>1524.6000000000001</v>
      </c>
    </row>
    <row r="61" spans="1:9" x14ac:dyDescent="0.35">
      <c r="A61" s="2">
        <v>44256</v>
      </c>
      <c r="B61" t="s">
        <v>62</v>
      </c>
      <c r="C61" t="s">
        <v>63</v>
      </c>
      <c r="D61" t="s">
        <v>64</v>
      </c>
      <c r="E61" t="s">
        <v>33</v>
      </c>
      <c r="F61" s="4">
        <v>14391.999999999998</v>
      </c>
      <c r="G61" t="s">
        <v>11</v>
      </c>
      <c r="H61" s="4">
        <v>15000</v>
      </c>
      <c r="I61" s="4">
        <v>0</v>
      </c>
    </row>
    <row r="62" spans="1:9" x14ac:dyDescent="0.35">
      <c r="A62" s="2">
        <v>44287</v>
      </c>
      <c r="B62" t="s">
        <v>62</v>
      </c>
      <c r="C62" t="s">
        <v>63</v>
      </c>
      <c r="D62" t="s">
        <v>64</v>
      </c>
      <c r="E62" t="s">
        <v>33</v>
      </c>
      <c r="F62" s="4">
        <v>14301.599999999999</v>
      </c>
      <c r="G62" t="s">
        <v>43</v>
      </c>
      <c r="H62" s="4">
        <v>15000</v>
      </c>
      <c r="I62" s="4">
        <v>0</v>
      </c>
    </row>
    <row r="63" spans="1:9" x14ac:dyDescent="0.35">
      <c r="A63" s="2">
        <v>44409</v>
      </c>
      <c r="B63" t="s">
        <v>30</v>
      </c>
      <c r="C63" t="s">
        <v>31</v>
      </c>
      <c r="D63" t="s">
        <v>32</v>
      </c>
      <c r="E63" t="s">
        <v>33</v>
      </c>
      <c r="F63" s="4">
        <v>14248</v>
      </c>
      <c r="G63" t="s">
        <v>15</v>
      </c>
      <c r="H63" s="4">
        <v>15000</v>
      </c>
      <c r="I63" s="4">
        <v>0</v>
      </c>
    </row>
    <row r="64" spans="1:9" x14ac:dyDescent="0.35">
      <c r="A64" s="2">
        <v>44440</v>
      </c>
      <c r="B64" t="s">
        <v>40</v>
      </c>
      <c r="C64" t="s">
        <v>41</v>
      </c>
      <c r="D64" t="s">
        <v>42</v>
      </c>
      <c r="E64" t="s">
        <v>33</v>
      </c>
      <c r="F64" s="4">
        <v>14089.199999999999</v>
      </c>
      <c r="G64" t="s">
        <v>15</v>
      </c>
      <c r="H64" s="4">
        <v>15000</v>
      </c>
      <c r="I64" s="4">
        <v>0</v>
      </c>
    </row>
    <row r="65" spans="1:9" x14ac:dyDescent="0.35">
      <c r="A65" s="2">
        <v>44228</v>
      </c>
      <c r="B65" t="s">
        <v>59</v>
      </c>
      <c r="C65" t="s">
        <v>60</v>
      </c>
      <c r="D65" t="s">
        <v>61</v>
      </c>
      <c r="E65" t="s">
        <v>33</v>
      </c>
      <c r="F65" s="4">
        <v>13479.400000000001</v>
      </c>
      <c r="G65" t="s">
        <v>43</v>
      </c>
      <c r="H65" s="4">
        <v>15000</v>
      </c>
      <c r="I65" s="4">
        <v>0</v>
      </c>
    </row>
    <row r="66" spans="1:9" x14ac:dyDescent="0.35">
      <c r="A66" s="2">
        <v>44348</v>
      </c>
      <c r="B66" t="s">
        <v>59</v>
      </c>
      <c r="C66" t="s">
        <v>60</v>
      </c>
      <c r="D66" t="s">
        <v>61</v>
      </c>
      <c r="E66" t="s">
        <v>33</v>
      </c>
      <c r="F66" s="4">
        <v>13466.999999999998</v>
      </c>
      <c r="G66" t="s">
        <v>43</v>
      </c>
      <c r="H66" s="4">
        <v>15000</v>
      </c>
      <c r="I66" s="4">
        <v>0</v>
      </c>
    </row>
    <row r="67" spans="1:9" x14ac:dyDescent="0.35">
      <c r="A67" s="2">
        <v>44197</v>
      </c>
      <c r="B67" t="s">
        <v>30</v>
      </c>
      <c r="C67" t="s">
        <v>31</v>
      </c>
      <c r="D67" t="s">
        <v>32</v>
      </c>
      <c r="E67" t="s">
        <v>33</v>
      </c>
      <c r="F67" s="4">
        <v>13310.4</v>
      </c>
      <c r="G67" t="s">
        <v>11</v>
      </c>
      <c r="H67" s="4">
        <v>15000</v>
      </c>
      <c r="I67" s="4">
        <v>0</v>
      </c>
    </row>
    <row r="68" spans="1:9" x14ac:dyDescent="0.35">
      <c r="A68" s="2">
        <v>44409</v>
      </c>
      <c r="B68" t="s">
        <v>40</v>
      </c>
      <c r="C68" t="s">
        <v>41</v>
      </c>
      <c r="D68" t="s">
        <v>42</v>
      </c>
      <c r="E68" t="s">
        <v>33</v>
      </c>
      <c r="F68" s="4">
        <v>12944.399999999998</v>
      </c>
      <c r="G68" t="s">
        <v>15</v>
      </c>
      <c r="H68" s="4">
        <v>15000</v>
      </c>
      <c r="I68" s="4">
        <v>0</v>
      </c>
    </row>
    <row r="69" spans="1:9" x14ac:dyDescent="0.35">
      <c r="A69" s="2">
        <v>44470</v>
      </c>
      <c r="B69" t="s">
        <v>40</v>
      </c>
      <c r="C69" t="s">
        <v>41</v>
      </c>
      <c r="D69" t="s">
        <v>42</v>
      </c>
      <c r="E69" t="s">
        <v>33</v>
      </c>
      <c r="F69" s="4">
        <v>12306.6</v>
      </c>
      <c r="G69" t="s">
        <v>15</v>
      </c>
      <c r="H69" s="4">
        <v>15000</v>
      </c>
      <c r="I69" s="4">
        <v>0</v>
      </c>
    </row>
    <row r="70" spans="1:9" x14ac:dyDescent="0.35">
      <c r="A70" s="2">
        <v>44256</v>
      </c>
      <c r="B70" t="s">
        <v>59</v>
      </c>
      <c r="C70" t="s">
        <v>60</v>
      </c>
      <c r="D70" t="s">
        <v>61</v>
      </c>
      <c r="E70" t="s">
        <v>33</v>
      </c>
      <c r="F70" s="4">
        <v>12124.2</v>
      </c>
      <c r="G70" t="s">
        <v>43</v>
      </c>
      <c r="H70" s="4">
        <v>15000</v>
      </c>
      <c r="I70" s="4">
        <v>0</v>
      </c>
    </row>
    <row r="71" spans="1:9" x14ac:dyDescent="0.35">
      <c r="A71" s="2">
        <v>44317</v>
      </c>
      <c r="B71" t="s">
        <v>71</v>
      </c>
      <c r="C71" t="s">
        <v>72</v>
      </c>
      <c r="D71" t="s">
        <v>73</v>
      </c>
      <c r="E71" t="s">
        <v>33</v>
      </c>
      <c r="F71" s="4">
        <v>12019.799999999997</v>
      </c>
      <c r="G71" t="s">
        <v>11</v>
      </c>
      <c r="H71" s="4">
        <v>15000</v>
      </c>
      <c r="I71" s="4">
        <v>0</v>
      </c>
    </row>
    <row r="72" spans="1:9" x14ac:dyDescent="0.35">
      <c r="A72" s="2">
        <v>44317</v>
      </c>
      <c r="B72" t="s">
        <v>59</v>
      </c>
      <c r="C72" t="s">
        <v>60</v>
      </c>
      <c r="D72" t="s">
        <v>61</v>
      </c>
      <c r="E72" t="s">
        <v>33</v>
      </c>
      <c r="F72" s="4">
        <v>11235</v>
      </c>
      <c r="G72" t="s">
        <v>43</v>
      </c>
      <c r="H72" s="4">
        <v>15000</v>
      </c>
      <c r="I72" s="4">
        <v>0</v>
      </c>
    </row>
    <row r="73" spans="1:9" x14ac:dyDescent="0.35">
      <c r="A73" s="2">
        <v>44470</v>
      </c>
      <c r="B73" t="s">
        <v>40</v>
      </c>
      <c r="C73" t="s">
        <v>41</v>
      </c>
      <c r="D73" t="s">
        <v>42</v>
      </c>
      <c r="E73" t="s">
        <v>33</v>
      </c>
      <c r="F73" s="4">
        <v>10988.800000000001</v>
      </c>
      <c r="G73" t="s">
        <v>11</v>
      </c>
      <c r="H73" s="4">
        <v>15000</v>
      </c>
      <c r="I73" s="4">
        <v>0</v>
      </c>
    </row>
    <row r="74" spans="1:9" x14ac:dyDescent="0.35">
      <c r="A74" s="2">
        <v>44470</v>
      </c>
      <c r="B74" t="s">
        <v>40</v>
      </c>
      <c r="C74" t="s">
        <v>41</v>
      </c>
      <c r="D74" t="s">
        <v>42</v>
      </c>
      <c r="E74" t="s">
        <v>33</v>
      </c>
      <c r="F74" s="4">
        <v>10948</v>
      </c>
      <c r="G74" t="s">
        <v>15</v>
      </c>
      <c r="H74" s="4">
        <v>15000</v>
      </c>
      <c r="I74" s="4">
        <v>0</v>
      </c>
    </row>
    <row r="75" spans="1:9" x14ac:dyDescent="0.35">
      <c r="A75" s="2">
        <v>44256</v>
      </c>
      <c r="B75" t="s">
        <v>30</v>
      </c>
      <c r="C75" t="s">
        <v>31</v>
      </c>
      <c r="D75" t="s">
        <v>32</v>
      </c>
      <c r="E75" t="s">
        <v>33</v>
      </c>
      <c r="F75" s="4">
        <v>10758.7</v>
      </c>
      <c r="G75" t="s">
        <v>15</v>
      </c>
      <c r="H75" s="4">
        <v>15000</v>
      </c>
      <c r="I75" s="4">
        <v>0</v>
      </c>
    </row>
    <row r="76" spans="1:9" x14ac:dyDescent="0.35">
      <c r="A76" s="2">
        <v>44348</v>
      </c>
      <c r="B76" t="s">
        <v>40</v>
      </c>
      <c r="C76" t="s">
        <v>41</v>
      </c>
      <c r="D76" t="s">
        <v>42</v>
      </c>
      <c r="E76" t="s">
        <v>33</v>
      </c>
      <c r="F76" s="4">
        <v>10500</v>
      </c>
      <c r="G76" t="s">
        <v>15</v>
      </c>
      <c r="H76" s="4">
        <v>15000</v>
      </c>
      <c r="I76" s="4">
        <v>0</v>
      </c>
    </row>
    <row r="77" spans="1:9" x14ac:dyDescent="0.35">
      <c r="A77" s="2">
        <v>44409</v>
      </c>
      <c r="B77" t="s">
        <v>30</v>
      </c>
      <c r="C77" t="s">
        <v>31</v>
      </c>
      <c r="D77" t="s">
        <v>32</v>
      </c>
      <c r="E77" t="s">
        <v>33</v>
      </c>
      <c r="F77" s="4">
        <v>9708.2999999999993</v>
      </c>
      <c r="G77" t="s">
        <v>15</v>
      </c>
      <c r="H77" s="4">
        <v>15000</v>
      </c>
      <c r="I77" s="4">
        <v>0</v>
      </c>
    </row>
    <row r="78" spans="1:9" x14ac:dyDescent="0.35">
      <c r="A78" s="2">
        <v>44501</v>
      </c>
      <c r="B78" t="s">
        <v>71</v>
      </c>
      <c r="C78" t="s">
        <v>72</v>
      </c>
      <c r="D78" t="s">
        <v>73</v>
      </c>
      <c r="E78" t="s">
        <v>33</v>
      </c>
      <c r="F78" s="4">
        <v>9292.5</v>
      </c>
      <c r="G78" t="s">
        <v>15</v>
      </c>
      <c r="H78" s="4">
        <v>15000</v>
      </c>
      <c r="I78" s="4">
        <v>0</v>
      </c>
    </row>
    <row r="79" spans="1:9" x14ac:dyDescent="0.35">
      <c r="A79" s="2">
        <v>44317</v>
      </c>
      <c r="B79" t="s">
        <v>59</v>
      </c>
      <c r="C79" t="s">
        <v>60</v>
      </c>
      <c r="D79" t="s">
        <v>61</v>
      </c>
      <c r="E79" t="s">
        <v>33</v>
      </c>
      <c r="F79" s="4">
        <v>9270.1</v>
      </c>
      <c r="G79" t="s">
        <v>11</v>
      </c>
      <c r="H79" s="4">
        <v>15000</v>
      </c>
      <c r="I79" s="4">
        <v>0</v>
      </c>
    </row>
    <row r="80" spans="1:9" x14ac:dyDescent="0.35">
      <c r="A80" s="2">
        <v>44531</v>
      </c>
      <c r="B80" t="s">
        <v>40</v>
      </c>
      <c r="C80" t="s">
        <v>41</v>
      </c>
      <c r="D80" t="s">
        <v>42</v>
      </c>
      <c r="E80" t="s">
        <v>33</v>
      </c>
      <c r="F80" s="4">
        <v>8925.7000000000007</v>
      </c>
      <c r="G80" t="s">
        <v>11</v>
      </c>
      <c r="H80" s="4">
        <v>15000</v>
      </c>
      <c r="I80" s="4">
        <v>0</v>
      </c>
    </row>
    <row r="81" spans="1:9" x14ac:dyDescent="0.35">
      <c r="A81" s="2">
        <v>44440</v>
      </c>
      <c r="B81" t="s">
        <v>40</v>
      </c>
      <c r="C81" t="s">
        <v>41</v>
      </c>
      <c r="D81" t="s">
        <v>42</v>
      </c>
      <c r="E81" t="s">
        <v>33</v>
      </c>
      <c r="F81" s="4">
        <v>8772</v>
      </c>
      <c r="G81" t="s">
        <v>15</v>
      </c>
      <c r="H81" s="4">
        <v>15000</v>
      </c>
      <c r="I81" s="4">
        <v>0</v>
      </c>
    </row>
    <row r="82" spans="1:9" x14ac:dyDescent="0.35">
      <c r="A82" s="2">
        <v>44348</v>
      </c>
      <c r="B82" t="s">
        <v>30</v>
      </c>
      <c r="C82" t="s">
        <v>31</v>
      </c>
      <c r="D82" t="s">
        <v>32</v>
      </c>
      <c r="E82" t="s">
        <v>33</v>
      </c>
      <c r="F82" s="4">
        <v>8721.6</v>
      </c>
      <c r="G82" t="s">
        <v>43</v>
      </c>
      <c r="H82" s="4">
        <v>15000</v>
      </c>
      <c r="I82" s="4">
        <v>0</v>
      </c>
    </row>
    <row r="83" spans="1:9" x14ac:dyDescent="0.35">
      <c r="A83" s="2">
        <v>44287</v>
      </c>
      <c r="B83" t="s">
        <v>30</v>
      </c>
      <c r="C83" t="s">
        <v>31</v>
      </c>
      <c r="D83" t="s">
        <v>32</v>
      </c>
      <c r="E83" t="s">
        <v>33</v>
      </c>
      <c r="F83" s="4">
        <v>8520</v>
      </c>
      <c r="G83" t="s">
        <v>43</v>
      </c>
      <c r="H83" s="4">
        <v>15000</v>
      </c>
      <c r="I83" s="4">
        <v>0</v>
      </c>
    </row>
    <row r="84" spans="1:9" x14ac:dyDescent="0.35">
      <c r="A84" s="2">
        <v>44409</v>
      </c>
      <c r="B84" t="s">
        <v>62</v>
      </c>
      <c r="C84" t="s">
        <v>63</v>
      </c>
      <c r="D84" t="s">
        <v>64</v>
      </c>
      <c r="E84" t="s">
        <v>33</v>
      </c>
      <c r="F84" s="4">
        <v>8501.9000000000015</v>
      </c>
      <c r="G84" t="s">
        <v>15</v>
      </c>
      <c r="H84" s="4">
        <v>15000</v>
      </c>
      <c r="I84" s="4">
        <v>0</v>
      </c>
    </row>
    <row r="85" spans="1:9" x14ac:dyDescent="0.35">
      <c r="A85" s="2">
        <v>44409</v>
      </c>
      <c r="B85" t="s">
        <v>40</v>
      </c>
      <c r="C85" t="s">
        <v>41</v>
      </c>
      <c r="D85" t="s">
        <v>42</v>
      </c>
      <c r="E85" t="s">
        <v>33</v>
      </c>
      <c r="F85" s="4">
        <v>8322.4</v>
      </c>
      <c r="G85" t="s">
        <v>11</v>
      </c>
      <c r="H85" s="4">
        <v>15000</v>
      </c>
      <c r="I85" s="4">
        <v>0</v>
      </c>
    </row>
    <row r="86" spans="1:9" x14ac:dyDescent="0.35">
      <c r="A86" s="2">
        <v>44256</v>
      </c>
      <c r="B86" t="s">
        <v>40</v>
      </c>
      <c r="C86" t="s">
        <v>41</v>
      </c>
      <c r="D86" t="s">
        <v>42</v>
      </c>
      <c r="E86" t="s">
        <v>33</v>
      </c>
      <c r="F86" s="4">
        <v>8284.5</v>
      </c>
      <c r="G86" t="s">
        <v>15</v>
      </c>
      <c r="H86" s="4">
        <v>15000</v>
      </c>
      <c r="I86" s="4">
        <v>0</v>
      </c>
    </row>
    <row r="87" spans="1:9" x14ac:dyDescent="0.35">
      <c r="A87" s="2">
        <v>44440</v>
      </c>
      <c r="B87" t="s">
        <v>71</v>
      </c>
      <c r="C87" t="s">
        <v>72</v>
      </c>
      <c r="D87" t="s">
        <v>73</v>
      </c>
      <c r="E87" t="s">
        <v>33</v>
      </c>
      <c r="F87" s="4">
        <v>8001</v>
      </c>
      <c r="G87" t="s">
        <v>11</v>
      </c>
      <c r="H87" s="4">
        <v>15000</v>
      </c>
      <c r="I87" s="4">
        <v>0</v>
      </c>
    </row>
    <row r="88" spans="1:9" x14ac:dyDescent="0.35">
      <c r="A88" s="2">
        <v>44531</v>
      </c>
      <c r="B88" t="s">
        <v>59</v>
      </c>
      <c r="C88" t="s">
        <v>60</v>
      </c>
      <c r="D88" t="s">
        <v>61</v>
      </c>
      <c r="E88" t="s">
        <v>33</v>
      </c>
      <c r="F88" s="4">
        <v>7721.5999999999995</v>
      </c>
      <c r="G88" t="s">
        <v>11</v>
      </c>
      <c r="H88" s="4">
        <v>15000</v>
      </c>
      <c r="I88" s="4">
        <v>0</v>
      </c>
    </row>
    <row r="89" spans="1:9" x14ac:dyDescent="0.35">
      <c r="A89" s="2">
        <v>44348</v>
      </c>
      <c r="B89" t="s">
        <v>40</v>
      </c>
      <c r="C89" t="s">
        <v>41</v>
      </c>
      <c r="D89" t="s">
        <v>42</v>
      </c>
      <c r="E89" t="s">
        <v>33</v>
      </c>
      <c r="F89" s="4">
        <v>7581.9999999999991</v>
      </c>
      <c r="G89" t="s">
        <v>11</v>
      </c>
      <c r="H89" s="4">
        <v>15000</v>
      </c>
      <c r="I89" s="4">
        <v>0</v>
      </c>
    </row>
    <row r="90" spans="1:9" x14ac:dyDescent="0.35">
      <c r="A90" s="2">
        <v>44256</v>
      </c>
      <c r="B90" t="s">
        <v>62</v>
      </c>
      <c r="C90" t="s">
        <v>63</v>
      </c>
      <c r="D90" t="s">
        <v>64</v>
      </c>
      <c r="E90" t="s">
        <v>33</v>
      </c>
      <c r="F90" s="4">
        <v>7416.9</v>
      </c>
      <c r="G90" t="s">
        <v>43</v>
      </c>
      <c r="H90" s="4">
        <v>15000</v>
      </c>
      <c r="I90" s="4">
        <v>0</v>
      </c>
    </row>
    <row r="91" spans="1:9" x14ac:dyDescent="0.35">
      <c r="A91" s="2">
        <v>44409</v>
      </c>
      <c r="B91" t="s">
        <v>40</v>
      </c>
      <c r="C91" t="s">
        <v>41</v>
      </c>
      <c r="D91" t="s">
        <v>42</v>
      </c>
      <c r="E91" t="s">
        <v>33</v>
      </c>
      <c r="F91" s="4">
        <v>7289.6</v>
      </c>
      <c r="G91" t="s">
        <v>11</v>
      </c>
      <c r="H91" s="4">
        <v>15000</v>
      </c>
      <c r="I91" s="4">
        <v>0</v>
      </c>
    </row>
    <row r="92" spans="1:9" x14ac:dyDescent="0.35">
      <c r="A92" s="2">
        <v>44470</v>
      </c>
      <c r="B92" t="s">
        <v>62</v>
      </c>
      <c r="C92" t="s">
        <v>63</v>
      </c>
      <c r="D92" t="s">
        <v>64</v>
      </c>
      <c r="E92" t="s">
        <v>33</v>
      </c>
      <c r="F92" s="4">
        <v>7139.0000000000009</v>
      </c>
      <c r="G92" t="s">
        <v>11</v>
      </c>
      <c r="H92" s="4">
        <v>15000</v>
      </c>
      <c r="I92" s="4">
        <v>0</v>
      </c>
    </row>
    <row r="93" spans="1:9" x14ac:dyDescent="0.35">
      <c r="A93" s="2">
        <v>44470</v>
      </c>
      <c r="B93" t="s">
        <v>30</v>
      </c>
      <c r="C93" t="s">
        <v>31</v>
      </c>
      <c r="D93" t="s">
        <v>32</v>
      </c>
      <c r="E93" t="s">
        <v>33</v>
      </c>
      <c r="F93" s="4">
        <v>7024.2</v>
      </c>
      <c r="G93" t="s">
        <v>43</v>
      </c>
      <c r="H93" s="4">
        <v>15000</v>
      </c>
      <c r="I93" s="4">
        <v>0</v>
      </c>
    </row>
    <row r="94" spans="1:9" x14ac:dyDescent="0.35">
      <c r="A94" s="2">
        <v>44470</v>
      </c>
      <c r="B94" t="s">
        <v>62</v>
      </c>
      <c r="C94" t="s">
        <v>63</v>
      </c>
      <c r="D94" t="s">
        <v>64</v>
      </c>
      <c r="E94" t="s">
        <v>33</v>
      </c>
      <c r="F94" s="4">
        <v>6688</v>
      </c>
      <c r="G94" t="s">
        <v>15</v>
      </c>
      <c r="H94" s="4">
        <v>15000</v>
      </c>
      <c r="I94" s="4">
        <v>0</v>
      </c>
    </row>
    <row r="95" spans="1:9" x14ac:dyDescent="0.35">
      <c r="A95" s="2">
        <v>44440</v>
      </c>
      <c r="B95" t="s">
        <v>62</v>
      </c>
      <c r="C95" t="s">
        <v>63</v>
      </c>
      <c r="D95" t="s">
        <v>64</v>
      </c>
      <c r="E95" t="s">
        <v>33</v>
      </c>
      <c r="F95" s="4">
        <v>6600</v>
      </c>
      <c r="G95" t="s">
        <v>11</v>
      </c>
      <c r="H95" s="4">
        <v>15000</v>
      </c>
      <c r="I95" s="4">
        <v>0</v>
      </c>
    </row>
    <row r="96" spans="1:9" x14ac:dyDescent="0.35">
      <c r="A96" s="2">
        <v>44409</v>
      </c>
      <c r="B96" t="s">
        <v>59</v>
      </c>
      <c r="C96" t="s">
        <v>60</v>
      </c>
      <c r="D96" t="s">
        <v>61</v>
      </c>
      <c r="E96" t="s">
        <v>33</v>
      </c>
      <c r="F96" s="4">
        <v>6311.4</v>
      </c>
      <c r="G96" t="s">
        <v>43</v>
      </c>
      <c r="H96" s="4">
        <v>15000</v>
      </c>
      <c r="I96" s="4">
        <v>0</v>
      </c>
    </row>
    <row r="97" spans="1:9" x14ac:dyDescent="0.35">
      <c r="A97" s="2">
        <v>44409</v>
      </c>
      <c r="B97" t="s">
        <v>30</v>
      </c>
      <c r="C97" t="s">
        <v>31</v>
      </c>
      <c r="D97" t="s">
        <v>32</v>
      </c>
      <c r="E97" t="s">
        <v>33</v>
      </c>
      <c r="F97" s="4">
        <v>6201</v>
      </c>
      <c r="G97" t="s">
        <v>43</v>
      </c>
      <c r="H97" s="4">
        <v>15000</v>
      </c>
      <c r="I97" s="4">
        <v>0</v>
      </c>
    </row>
    <row r="98" spans="1:9" x14ac:dyDescent="0.35">
      <c r="A98" s="2">
        <v>44440</v>
      </c>
      <c r="B98" t="s">
        <v>40</v>
      </c>
      <c r="C98" t="s">
        <v>41</v>
      </c>
      <c r="D98" t="s">
        <v>42</v>
      </c>
      <c r="E98" t="s">
        <v>33</v>
      </c>
      <c r="F98" s="4">
        <v>3710</v>
      </c>
      <c r="G98" t="s">
        <v>43</v>
      </c>
      <c r="H98" s="4">
        <v>15000</v>
      </c>
      <c r="I98" s="4">
        <v>0</v>
      </c>
    </row>
    <row r="99" spans="1:9" x14ac:dyDescent="0.35">
      <c r="A99" s="2">
        <v>44470</v>
      </c>
      <c r="B99" t="s">
        <v>30</v>
      </c>
      <c r="C99" t="s">
        <v>31</v>
      </c>
      <c r="D99" t="s">
        <v>32</v>
      </c>
      <c r="E99" t="s">
        <v>33</v>
      </c>
      <c r="F99" s="4">
        <v>3035.1</v>
      </c>
      <c r="G99" t="s">
        <v>15</v>
      </c>
      <c r="H99" s="4">
        <v>15000</v>
      </c>
      <c r="I99" s="4">
        <v>0</v>
      </c>
    </row>
  </sheetData>
  <sortState xmlns:xlrd2="http://schemas.microsoft.com/office/spreadsheetml/2017/richdata2" ref="K1:O1">
    <sortCondition descending="1" ref="K1"/>
  </sortState>
  <mergeCells count="1">
    <mergeCell ref="A1:I1"/>
  </mergeCells>
  <conditionalFormatting sqref="F1:F1048576">
    <cfRule type="top10" dxfId="19" priority="1" rank="5"/>
  </conditionalFormatting>
  <hyperlinks>
    <hyperlink ref="Q1:R1" location="'Cover Sheet'!A1" display="Back to cover page" xr:uid="{54C5BBC6-40E8-4AAC-AC8A-FE699FF470E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0987-D6E3-4A0E-AA77-B3BCD5197AE6}">
  <dimension ref="A1:R102"/>
  <sheetViews>
    <sheetView topLeftCell="E1" workbookViewId="0">
      <selection activeCell="Q1" sqref="Q1:R1"/>
    </sheetView>
  </sheetViews>
  <sheetFormatPr defaultRowHeight="14.5" x14ac:dyDescent="0.35"/>
  <cols>
    <col min="2" max="2" width="14.453125" bestFit="1" customWidth="1"/>
    <col min="6" max="6" width="13.6328125" bestFit="1" customWidth="1"/>
    <col min="8" max="8" width="11.08984375" bestFit="1" customWidth="1"/>
    <col min="9" max="9" width="16.7265625" customWidth="1"/>
    <col min="11" max="15" width="12.08984375" bestFit="1" customWidth="1"/>
  </cols>
  <sheetData>
    <row r="1" spans="1:18" ht="19" thickBot="1" x14ac:dyDescent="0.4">
      <c r="A1" s="42" t="s">
        <v>91</v>
      </c>
      <c r="B1" s="42"/>
      <c r="C1" s="42"/>
      <c r="D1" s="42"/>
      <c r="E1" s="42"/>
      <c r="F1" s="42"/>
      <c r="G1" s="42"/>
      <c r="H1" s="42"/>
      <c r="I1" s="42"/>
      <c r="K1" s="10" t="s">
        <v>24</v>
      </c>
      <c r="L1" s="10" t="s">
        <v>51</v>
      </c>
      <c r="M1" s="10" t="s">
        <v>35</v>
      </c>
      <c r="N1" s="10" t="s">
        <v>48</v>
      </c>
      <c r="O1" s="10" t="s">
        <v>57</v>
      </c>
      <c r="Q1" s="30" t="s">
        <v>192</v>
      </c>
      <c r="R1" s="30"/>
    </row>
    <row r="2" spans="1:18" ht="15" thickTop="1" x14ac:dyDescent="0.35">
      <c r="K2" s="4">
        <f>SUMIF($C4:$C102, K1,$F4:$F102)</f>
        <v>390105.1</v>
      </c>
      <c r="L2" s="4">
        <f t="shared" ref="L2:O2" si="0">SUMIF($C4:$C102, L1,$F4:$F102)</f>
        <v>285253.10000000003</v>
      </c>
      <c r="M2" s="4">
        <f t="shared" si="0"/>
        <v>482889</v>
      </c>
      <c r="N2" s="4">
        <f t="shared" si="0"/>
        <v>331096.8</v>
      </c>
      <c r="O2" s="4">
        <f t="shared" si="0"/>
        <v>323152.3</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44197</v>
      </c>
      <c r="B4" t="s">
        <v>23</v>
      </c>
      <c r="C4" t="s">
        <v>24</v>
      </c>
      <c r="D4" t="s">
        <v>25</v>
      </c>
      <c r="E4" t="s">
        <v>26</v>
      </c>
      <c r="F4" s="4">
        <v>3008.3999999999996</v>
      </c>
      <c r="G4" t="s">
        <v>15</v>
      </c>
      <c r="H4" s="4">
        <v>15000</v>
      </c>
      <c r="I4" s="4">
        <v>0</v>
      </c>
    </row>
    <row r="5" spans="1:18" x14ac:dyDescent="0.35">
      <c r="A5" s="2">
        <v>44197</v>
      </c>
      <c r="B5" t="s">
        <v>50</v>
      </c>
      <c r="C5" t="s">
        <v>51</v>
      </c>
      <c r="D5" t="s">
        <v>52</v>
      </c>
      <c r="E5" t="s">
        <v>26</v>
      </c>
      <c r="F5" s="4">
        <v>7221.5999999999995</v>
      </c>
      <c r="G5" t="s">
        <v>43</v>
      </c>
      <c r="H5" s="4">
        <v>15000</v>
      </c>
      <c r="I5" s="4">
        <v>0</v>
      </c>
    </row>
    <row r="6" spans="1:18" x14ac:dyDescent="0.35">
      <c r="A6" s="2">
        <v>44197</v>
      </c>
      <c r="B6" t="s">
        <v>23</v>
      </c>
      <c r="C6" t="s">
        <v>24</v>
      </c>
      <c r="D6" t="s">
        <v>25</v>
      </c>
      <c r="E6" t="s">
        <v>26</v>
      </c>
      <c r="F6" s="4">
        <v>10903.199999999999</v>
      </c>
      <c r="G6" t="s">
        <v>15</v>
      </c>
      <c r="H6" s="4">
        <v>15000</v>
      </c>
      <c r="I6" s="4">
        <v>0</v>
      </c>
    </row>
    <row r="7" spans="1:18" x14ac:dyDescent="0.35">
      <c r="A7" s="2">
        <v>44197</v>
      </c>
      <c r="B7" t="s">
        <v>34</v>
      </c>
      <c r="C7" t="s">
        <v>35</v>
      </c>
      <c r="D7" t="s">
        <v>36</v>
      </c>
      <c r="E7" t="s">
        <v>26</v>
      </c>
      <c r="F7" s="4">
        <v>14616</v>
      </c>
      <c r="G7" t="s">
        <v>15</v>
      </c>
      <c r="H7" s="4">
        <v>15000</v>
      </c>
      <c r="I7" s="4">
        <v>0</v>
      </c>
    </row>
    <row r="8" spans="1:18" x14ac:dyDescent="0.35">
      <c r="A8" s="2">
        <v>44197</v>
      </c>
      <c r="B8" t="s">
        <v>47</v>
      </c>
      <c r="C8" t="s">
        <v>48</v>
      </c>
      <c r="D8" t="s">
        <v>49</v>
      </c>
      <c r="E8" t="s">
        <v>26</v>
      </c>
      <c r="F8" s="4">
        <v>18885.900000000001</v>
      </c>
      <c r="G8" t="s">
        <v>43</v>
      </c>
      <c r="H8" s="4">
        <v>15000</v>
      </c>
      <c r="I8" s="4">
        <v>1888.5900000000001</v>
      </c>
    </row>
    <row r="9" spans="1:18" x14ac:dyDescent="0.35">
      <c r="A9" s="2">
        <v>44197</v>
      </c>
      <c r="B9" t="s">
        <v>47</v>
      </c>
      <c r="C9" t="s">
        <v>48</v>
      </c>
      <c r="D9" t="s">
        <v>49</v>
      </c>
      <c r="E9" t="s">
        <v>26</v>
      </c>
      <c r="F9" s="4">
        <v>24236</v>
      </c>
      <c r="G9" t="s">
        <v>11</v>
      </c>
      <c r="H9" s="4">
        <v>15000</v>
      </c>
      <c r="I9" s="4">
        <v>2423.6</v>
      </c>
    </row>
    <row r="10" spans="1:18" x14ac:dyDescent="0.35">
      <c r="A10" s="2">
        <v>44228</v>
      </c>
      <c r="B10" t="s">
        <v>34</v>
      </c>
      <c r="C10" t="s">
        <v>35</v>
      </c>
      <c r="D10" t="s">
        <v>36</v>
      </c>
      <c r="E10" t="s">
        <v>26</v>
      </c>
      <c r="F10" s="4">
        <v>3596</v>
      </c>
      <c r="G10" t="s">
        <v>15</v>
      </c>
      <c r="H10" s="4">
        <v>15000</v>
      </c>
      <c r="I10" s="4">
        <v>0</v>
      </c>
    </row>
    <row r="11" spans="1:18" x14ac:dyDescent="0.35">
      <c r="A11" s="2">
        <v>44228</v>
      </c>
      <c r="B11" t="s">
        <v>56</v>
      </c>
      <c r="C11" t="s">
        <v>57</v>
      </c>
      <c r="D11" t="s">
        <v>58</v>
      </c>
      <c r="E11" t="s">
        <v>26</v>
      </c>
      <c r="F11" s="4">
        <v>6300</v>
      </c>
      <c r="G11" t="s">
        <v>43</v>
      </c>
      <c r="H11" s="4">
        <v>15000</v>
      </c>
      <c r="I11" s="4">
        <v>0</v>
      </c>
    </row>
    <row r="12" spans="1:18" x14ac:dyDescent="0.35">
      <c r="A12" s="2">
        <v>44228</v>
      </c>
      <c r="B12" t="s">
        <v>34</v>
      </c>
      <c r="C12" t="s">
        <v>35</v>
      </c>
      <c r="D12" t="s">
        <v>36</v>
      </c>
      <c r="E12" t="s">
        <v>26</v>
      </c>
      <c r="F12" s="4">
        <v>6804</v>
      </c>
      <c r="G12" t="s">
        <v>11</v>
      </c>
      <c r="H12" s="4">
        <v>15000</v>
      </c>
      <c r="I12" s="4">
        <v>0</v>
      </c>
    </row>
    <row r="13" spans="1:18" x14ac:dyDescent="0.35">
      <c r="A13" s="2">
        <v>44228</v>
      </c>
      <c r="B13" t="s">
        <v>50</v>
      </c>
      <c r="C13" t="s">
        <v>51</v>
      </c>
      <c r="D13" t="s">
        <v>52</v>
      </c>
      <c r="E13" t="s">
        <v>26</v>
      </c>
      <c r="F13" s="4">
        <v>8524.4000000000015</v>
      </c>
      <c r="G13" t="s">
        <v>43</v>
      </c>
      <c r="H13" s="4">
        <v>15000</v>
      </c>
      <c r="I13" s="4">
        <v>0</v>
      </c>
    </row>
    <row r="14" spans="1:18" x14ac:dyDescent="0.35">
      <c r="A14" s="2">
        <v>44228</v>
      </c>
      <c r="B14" t="s">
        <v>34</v>
      </c>
      <c r="C14" t="s">
        <v>35</v>
      </c>
      <c r="D14" t="s">
        <v>36</v>
      </c>
      <c r="E14" t="s">
        <v>26</v>
      </c>
      <c r="F14" s="4">
        <v>8772</v>
      </c>
      <c r="G14" t="s">
        <v>43</v>
      </c>
      <c r="H14" s="4">
        <v>15000</v>
      </c>
      <c r="I14" s="4">
        <v>0</v>
      </c>
    </row>
    <row r="15" spans="1:18" x14ac:dyDescent="0.35">
      <c r="A15" s="2">
        <v>44228</v>
      </c>
      <c r="B15" t="s">
        <v>34</v>
      </c>
      <c r="C15" t="s">
        <v>35</v>
      </c>
      <c r="D15" t="s">
        <v>36</v>
      </c>
      <c r="E15" t="s">
        <v>26</v>
      </c>
      <c r="F15" s="4">
        <v>17328.300000000003</v>
      </c>
      <c r="G15" t="s">
        <v>43</v>
      </c>
      <c r="H15" s="4">
        <v>15000</v>
      </c>
      <c r="I15" s="4">
        <v>1732.8300000000004</v>
      </c>
    </row>
    <row r="16" spans="1:18" x14ac:dyDescent="0.35">
      <c r="A16" s="2">
        <v>44228</v>
      </c>
      <c r="B16" t="s">
        <v>56</v>
      </c>
      <c r="C16" t="s">
        <v>57</v>
      </c>
      <c r="D16" t="s">
        <v>58</v>
      </c>
      <c r="E16" t="s">
        <v>26</v>
      </c>
      <c r="F16" s="4">
        <v>21438.899999999998</v>
      </c>
      <c r="G16" t="s">
        <v>11</v>
      </c>
      <c r="H16" s="4">
        <v>15000</v>
      </c>
      <c r="I16" s="4">
        <v>2143.89</v>
      </c>
    </row>
    <row r="17" spans="1:9" x14ac:dyDescent="0.35">
      <c r="A17" s="2">
        <v>44228</v>
      </c>
      <c r="B17" t="s">
        <v>50</v>
      </c>
      <c r="C17" t="s">
        <v>51</v>
      </c>
      <c r="D17" t="s">
        <v>52</v>
      </c>
      <c r="E17" t="s">
        <v>26</v>
      </c>
      <c r="F17" s="4">
        <v>26556.799999999999</v>
      </c>
      <c r="G17" t="s">
        <v>15</v>
      </c>
      <c r="H17" s="4">
        <v>15000</v>
      </c>
      <c r="I17" s="4">
        <v>2655.6800000000003</v>
      </c>
    </row>
    <row r="18" spans="1:9" x14ac:dyDescent="0.35">
      <c r="A18" s="2">
        <v>44228</v>
      </c>
      <c r="B18" t="s">
        <v>50</v>
      </c>
      <c r="C18" t="s">
        <v>51</v>
      </c>
      <c r="D18" t="s">
        <v>52</v>
      </c>
      <c r="E18" t="s">
        <v>26</v>
      </c>
      <c r="F18" s="4">
        <v>33132.600000000006</v>
      </c>
      <c r="G18" t="s">
        <v>43</v>
      </c>
      <c r="H18" s="4">
        <v>15000</v>
      </c>
      <c r="I18" s="4">
        <v>3313.2600000000007</v>
      </c>
    </row>
    <row r="19" spans="1:9" x14ac:dyDescent="0.35">
      <c r="A19" s="2">
        <v>44256</v>
      </c>
      <c r="B19" t="s">
        <v>34</v>
      </c>
      <c r="C19" t="s">
        <v>35</v>
      </c>
      <c r="D19" t="s">
        <v>36</v>
      </c>
      <c r="E19" t="s">
        <v>26</v>
      </c>
      <c r="F19" s="4">
        <v>6544.8</v>
      </c>
      <c r="G19" t="s">
        <v>11</v>
      </c>
      <c r="H19" s="4">
        <v>15000</v>
      </c>
      <c r="I19" s="4">
        <v>0</v>
      </c>
    </row>
    <row r="20" spans="1:9" x14ac:dyDescent="0.35">
      <c r="A20" s="2">
        <v>44256</v>
      </c>
      <c r="B20" t="s">
        <v>50</v>
      </c>
      <c r="C20" t="s">
        <v>51</v>
      </c>
      <c r="D20" t="s">
        <v>52</v>
      </c>
      <c r="E20" t="s">
        <v>26</v>
      </c>
      <c r="F20" s="4">
        <v>11166.300000000001</v>
      </c>
      <c r="G20" t="s">
        <v>15</v>
      </c>
      <c r="H20" s="4">
        <v>15000</v>
      </c>
      <c r="I20" s="4">
        <v>0</v>
      </c>
    </row>
    <row r="21" spans="1:9" x14ac:dyDescent="0.35">
      <c r="A21" s="2">
        <v>44256</v>
      </c>
      <c r="B21" t="s">
        <v>34</v>
      </c>
      <c r="C21" t="s">
        <v>35</v>
      </c>
      <c r="D21" t="s">
        <v>36</v>
      </c>
      <c r="E21" t="s">
        <v>26</v>
      </c>
      <c r="F21" s="4">
        <v>11403</v>
      </c>
      <c r="G21" t="s">
        <v>15</v>
      </c>
      <c r="H21" s="4">
        <v>15000</v>
      </c>
      <c r="I21" s="4">
        <v>0</v>
      </c>
    </row>
    <row r="22" spans="1:9" x14ac:dyDescent="0.35">
      <c r="A22" s="2">
        <v>44256</v>
      </c>
      <c r="B22" t="s">
        <v>34</v>
      </c>
      <c r="C22" t="s">
        <v>35</v>
      </c>
      <c r="D22" t="s">
        <v>36</v>
      </c>
      <c r="E22" t="s">
        <v>26</v>
      </c>
      <c r="F22" s="4">
        <v>11554.400000000001</v>
      </c>
      <c r="G22" t="s">
        <v>15</v>
      </c>
      <c r="H22" s="4">
        <v>15000</v>
      </c>
      <c r="I22" s="4">
        <v>0</v>
      </c>
    </row>
    <row r="23" spans="1:9" x14ac:dyDescent="0.35">
      <c r="A23" s="2">
        <v>44256</v>
      </c>
      <c r="B23" t="s">
        <v>23</v>
      </c>
      <c r="C23" t="s">
        <v>24</v>
      </c>
      <c r="D23" t="s">
        <v>25</v>
      </c>
      <c r="E23" t="s">
        <v>26</v>
      </c>
      <c r="F23" s="4">
        <v>12143.999999999998</v>
      </c>
      <c r="G23" t="s">
        <v>15</v>
      </c>
      <c r="H23" s="4">
        <v>15000</v>
      </c>
      <c r="I23" s="4">
        <v>0</v>
      </c>
    </row>
    <row r="24" spans="1:9" x14ac:dyDescent="0.35">
      <c r="A24" s="2">
        <v>44256</v>
      </c>
      <c r="B24" t="s">
        <v>23</v>
      </c>
      <c r="C24" t="s">
        <v>24</v>
      </c>
      <c r="D24" t="s">
        <v>25</v>
      </c>
      <c r="E24" t="s">
        <v>26</v>
      </c>
      <c r="F24" s="4">
        <v>13244.7</v>
      </c>
      <c r="G24" t="s">
        <v>11</v>
      </c>
      <c r="H24" s="4">
        <v>15000</v>
      </c>
      <c r="I24" s="4">
        <v>0</v>
      </c>
    </row>
    <row r="25" spans="1:9" x14ac:dyDescent="0.35">
      <c r="A25" s="2">
        <v>44256</v>
      </c>
      <c r="B25" t="s">
        <v>47</v>
      </c>
      <c r="C25" t="s">
        <v>48</v>
      </c>
      <c r="D25" t="s">
        <v>49</v>
      </c>
      <c r="E25" t="s">
        <v>26</v>
      </c>
      <c r="F25" s="4">
        <v>23014.400000000001</v>
      </c>
      <c r="G25" t="s">
        <v>11</v>
      </c>
      <c r="H25" s="4">
        <v>15000</v>
      </c>
      <c r="I25" s="4">
        <v>2301.44</v>
      </c>
    </row>
    <row r="26" spans="1:9" x14ac:dyDescent="0.35">
      <c r="A26" s="2">
        <v>44256</v>
      </c>
      <c r="B26" t="s">
        <v>23</v>
      </c>
      <c r="C26" t="s">
        <v>24</v>
      </c>
      <c r="D26" t="s">
        <v>25</v>
      </c>
      <c r="E26" t="s">
        <v>26</v>
      </c>
      <c r="F26" s="4">
        <v>26200</v>
      </c>
      <c r="G26" t="s">
        <v>15</v>
      </c>
      <c r="H26" s="4">
        <v>15000</v>
      </c>
      <c r="I26" s="4">
        <v>2620</v>
      </c>
    </row>
    <row r="27" spans="1:9" x14ac:dyDescent="0.35">
      <c r="A27" s="2">
        <v>44256</v>
      </c>
      <c r="B27" t="s">
        <v>50</v>
      </c>
      <c r="C27" t="s">
        <v>51</v>
      </c>
      <c r="D27" t="s">
        <v>52</v>
      </c>
      <c r="E27" t="s">
        <v>26</v>
      </c>
      <c r="F27" s="4">
        <v>28286.399999999998</v>
      </c>
      <c r="G27" t="s">
        <v>11</v>
      </c>
      <c r="H27" s="4">
        <v>15000</v>
      </c>
      <c r="I27" s="4">
        <v>2828.64</v>
      </c>
    </row>
    <row r="28" spans="1:9" x14ac:dyDescent="0.35">
      <c r="A28" s="2">
        <v>44256</v>
      </c>
      <c r="B28" t="s">
        <v>23</v>
      </c>
      <c r="C28" t="s">
        <v>24</v>
      </c>
      <c r="D28" t="s">
        <v>25</v>
      </c>
      <c r="E28" t="s">
        <v>26</v>
      </c>
      <c r="F28" s="4">
        <v>35715.4</v>
      </c>
      <c r="G28" t="s">
        <v>15</v>
      </c>
      <c r="H28" s="4">
        <v>15000</v>
      </c>
      <c r="I28" s="4">
        <v>3571.5400000000004</v>
      </c>
    </row>
    <row r="29" spans="1:9" x14ac:dyDescent="0.35">
      <c r="A29" s="2">
        <v>44287</v>
      </c>
      <c r="B29" t="s">
        <v>56</v>
      </c>
      <c r="C29" t="s">
        <v>57</v>
      </c>
      <c r="D29" t="s">
        <v>58</v>
      </c>
      <c r="E29" t="s">
        <v>26</v>
      </c>
      <c r="F29" s="4">
        <v>6960</v>
      </c>
      <c r="G29" t="s">
        <v>43</v>
      </c>
      <c r="H29" s="4">
        <v>15000</v>
      </c>
      <c r="I29" s="4">
        <v>0</v>
      </c>
    </row>
    <row r="30" spans="1:9" x14ac:dyDescent="0.35">
      <c r="A30" s="2">
        <v>44287</v>
      </c>
      <c r="B30" t="s">
        <v>47</v>
      </c>
      <c r="C30" t="s">
        <v>48</v>
      </c>
      <c r="D30" t="s">
        <v>49</v>
      </c>
      <c r="E30" t="s">
        <v>26</v>
      </c>
      <c r="F30" s="4">
        <v>9627.8999999999978</v>
      </c>
      <c r="G30" t="s">
        <v>11</v>
      </c>
      <c r="H30" s="4">
        <v>15000</v>
      </c>
      <c r="I30" s="4">
        <v>0</v>
      </c>
    </row>
    <row r="31" spans="1:9" x14ac:dyDescent="0.35">
      <c r="A31" s="2">
        <v>44287</v>
      </c>
      <c r="B31" t="s">
        <v>34</v>
      </c>
      <c r="C31" t="s">
        <v>35</v>
      </c>
      <c r="D31" t="s">
        <v>36</v>
      </c>
      <c r="E31" t="s">
        <v>26</v>
      </c>
      <c r="F31" s="4">
        <v>13725.600000000002</v>
      </c>
      <c r="G31" t="s">
        <v>43</v>
      </c>
      <c r="H31" s="4">
        <v>15000</v>
      </c>
      <c r="I31" s="4">
        <v>0</v>
      </c>
    </row>
    <row r="32" spans="1:9" x14ac:dyDescent="0.35">
      <c r="A32" s="2">
        <v>44287</v>
      </c>
      <c r="B32" t="s">
        <v>47</v>
      </c>
      <c r="C32" t="s">
        <v>48</v>
      </c>
      <c r="D32" t="s">
        <v>49</v>
      </c>
      <c r="E32" t="s">
        <v>26</v>
      </c>
      <c r="F32" s="4">
        <v>15353.2</v>
      </c>
      <c r="G32" t="s">
        <v>11</v>
      </c>
      <c r="H32" s="4">
        <v>15000</v>
      </c>
      <c r="I32" s="4">
        <v>1535.3200000000002</v>
      </c>
    </row>
    <row r="33" spans="1:9" x14ac:dyDescent="0.35">
      <c r="A33" s="2">
        <v>44287</v>
      </c>
      <c r="B33" t="s">
        <v>23</v>
      </c>
      <c r="C33" t="s">
        <v>24</v>
      </c>
      <c r="D33" t="s">
        <v>25</v>
      </c>
      <c r="E33" t="s">
        <v>26</v>
      </c>
      <c r="F33" s="4">
        <v>18994.5</v>
      </c>
      <c r="G33" t="s">
        <v>15</v>
      </c>
      <c r="H33" s="4">
        <v>15000</v>
      </c>
      <c r="I33" s="4">
        <v>1899.45</v>
      </c>
    </row>
    <row r="34" spans="1:9" x14ac:dyDescent="0.35">
      <c r="A34" s="2">
        <v>44287</v>
      </c>
      <c r="B34" t="s">
        <v>23</v>
      </c>
      <c r="C34" t="s">
        <v>24</v>
      </c>
      <c r="D34" t="s">
        <v>25</v>
      </c>
      <c r="E34" t="s">
        <v>26</v>
      </c>
      <c r="F34" s="4">
        <v>28628.799999999996</v>
      </c>
      <c r="G34" t="s">
        <v>43</v>
      </c>
      <c r="H34" s="4">
        <v>15000</v>
      </c>
      <c r="I34" s="4">
        <v>2862.8799999999997</v>
      </c>
    </row>
    <row r="35" spans="1:9" x14ac:dyDescent="0.35">
      <c r="A35" s="2">
        <v>44317</v>
      </c>
      <c r="B35" t="s">
        <v>56</v>
      </c>
      <c r="C35" t="s">
        <v>57</v>
      </c>
      <c r="D35" t="s">
        <v>58</v>
      </c>
      <c r="E35" t="s">
        <v>26</v>
      </c>
      <c r="F35" s="4">
        <v>10948</v>
      </c>
      <c r="G35" t="s">
        <v>11</v>
      </c>
      <c r="H35" s="4">
        <v>15000</v>
      </c>
      <c r="I35" s="4">
        <v>0</v>
      </c>
    </row>
    <row r="36" spans="1:9" x14ac:dyDescent="0.35">
      <c r="A36" s="2">
        <v>44317</v>
      </c>
      <c r="B36" t="s">
        <v>50</v>
      </c>
      <c r="C36" t="s">
        <v>51</v>
      </c>
      <c r="D36" t="s">
        <v>52</v>
      </c>
      <c r="E36" t="s">
        <v>26</v>
      </c>
      <c r="F36" s="4">
        <v>13044.899999999998</v>
      </c>
      <c r="G36" t="s">
        <v>11</v>
      </c>
      <c r="H36" s="4">
        <v>15000</v>
      </c>
      <c r="I36" s="4">
        <v>0</v>
      </c>
    </row>
    <row r="37" spans="1:9" x14ac:dyDescent="0.35">
      <c r="A37" s="2">
        <v>44317</v>
      </c>
      <c r="B37" t="s">
        <v>47</v>
      </c>
      <c r="C37" t="s">
        <v>48</v>
      </c>
      <c r="D37" t="s">
        <v>49</v>
      </c>
      <c r="E37" t="s">
        <v>26</v>
      </c>
      <c r="F37" s="4">
        <v>28616</v>
      </c>
      <c r="G37" t="s">
        <v>43</v>
      </c>
      <c r="H37" s="4">
        <v>15000</v>
      </c>
      <c r="I37" s="4">
        <v>2861.6000000000004</v>
      </c>
    </row>
    <row r="38" spans="1:9" x14ac:dyDescent="0.35">
      <c r="A38" s="2">
        <v>44317</v>
      </c>
      <c r="B38" t="s">
        <v>34</v>
      </c>
      <c r="C38" t="s">
        <v>35</v>
      </c>
      <c r="D38" t="s">
        <v>36</v>
      </c>
      <c r="E38" t="s">
        <v>26</v>
      </c>
      <c r="F38" s="4">
        <v>30377.399999999998</v>
      </c>
      <c r="G38" t="s">
        <v>43</v>
      </c>
      <c r="H38" s="4">
        <v>15000</v>
      </c>
      <c r="I38" s="4">
        <v>3037.74</v>
      </c>
    </row>
    <row r="39" spans="1:9" x14ac:dyDescent="0.35">
      <c r="A39" s="2">
        <v>44317</v>
      </c>
      <c r="B39" t="s">
        <v>47</v>
      </c>
      <c r="C39" t="s">
        <v>48</v>
      </c>
      <c r="D39" t="s">
        <v>49</v>
      </c>
      <c r="E39" t="s">
        <v>26</v>
      </c>
      <c r="F39" s="4">
        <v>35351</v>
      </c>
      <c r="G39" t="s">
        <v>15</v>
      </c>
      <c r="H39" s="4">
        <v>15000</v>
      </c>
      <c r="I39" s="4">
        <v>3535.1000000000004</v>
      </c>
    </row>
    <row r="40" spans="1:9" x14ac:dyDescent="0.35">
      <c r="A40" s="2">
        <v>44348</v>
      </c>
      <c r="B40" t="s">
        <v>47</v>
      </c>
      <c r="C40" t="s">
        <v>48</v>
      </c>
      <c r="D40" t="s">
        <v>49</v>
      </c>
      <c r="E40" t="s">
        <v>26</v>
      </c>
      <c r="F40" s="4">
        <v>6872.7999999999993</v>
      </c>
      <c r="G40" t="s">
        <v>11</v>
      </c>
      <c r="H40" s="4">
        <v>15000</v>
      </c>
      <c r="I40" s="4">
        <v>0</v>
      </c>
    </row>
    <row r="41" spans="1:9" x14ac:dyDescent="0.35">
      <c r="A41" s="2">
        <v>44348</v>
      </c>
      <c r="B41" t="s">
        <v>34</v>
      </c>
      <c r="C41" t="s">
        <v>35</v>
      </c>
      <c r="D41" t="s">
        <v>36</v>
      </c>
      <c r="E41" t="s">
        <v>26</v>
      </c>
      <c r="F41" s="4">
        <v>8827</v>
      </c>
      <c r="G41" t="s">
        <v>43</v>
      </c>
      <c r="H41" s="4">
        <v>15000</v>
      </c>
      <c r="I41" s="4">
        <v>0</v>
      </c>
    </row>
    <row r="42" spans="1:9" x14ac:dyDescent="0.35">
      <c r="A42" s="2">
        <v>44348</v>
      </c>
      <c r="B42" t="s">
        <v>56</v>
      </c>
      <c r="C42" t="s">
        <v>57</v>
      </c>
      <c r="D42" t="s">
        <v>58</v>
      </c>
      <c r="E42" t="s">
        <v>26</v>
      </c>
      <c r="F42" s="4">
        <v>9836.8000000000011</v>
      </c>
      <c r="G42" t="s">
        <v>11</v>
      </c>
      <c r="H42" s="4">
        <v>15000</v>
      </c>
      <c r="I42" s="4">
        <v>0</v>
      </c>
    </row>
    <row r="43" spans="1:9" x14ac:dyDescent="0.35">
      <c r="A43" s="2">
        <v>44348</v>
      </c>
      <c r="B43" t="s">
        <v>34</v>
      </c>
      <c r="C43" t="s">
        <v>35</v>
      </c>
      <c r="D43" t="s">
        <v>36</v>
      </c>
      <c r="E43" t="s">
        <v>26</v>
      </c>
      <c r="F43" s="4">
        <v>10032</v>
      </c>
      <c r="G43" t="s">
        <v>11</v>
      </c>
      <c r="H43" s="4">
        <v>15000</v>
      </c>
      <c r="I43" s="4">
        <v>0</v>
      </c>
    </row>
    <row r="44" spans="1:9" x14ac:dyDescent="0.35">
      <c r="A44" s="2">
        <v>44348</v>
      </c>
      <c r="B44" t="s">
        <v>34</v>
      </c>
      <c r="C44" t="s">
        <v>35</v>
      </c>
      <c r="D44" t="s">
        <v>36</v>
      </c>
      <c r="E44" t="s">
        <v>26</v>
      </c>
      <c r="F44" s="4">
        <v>15953.599999999999</v>
      </c>
      <c r="G44" t="s">
        <v>15</v>
      </c>
      <c r="H44" s="4">
        <v>15000</v>
      </c>
      <c r="I44" s="4">
        <v>1595.36</v>
      </c>
    </row>
    <row r="45" spans="1:9" x14ac:dyDescent="0.35">
      <c r="A45" s="2">
        <v>44348</v>
      </c>
      <c r="B45" t="s">
        <v>47</v>
      </c>
      <c r="C45" t="s">
        <v>48</v>
      </c>
      <c r="D45" t="s">
        <v>49</v>
      </c>
      <c r="E45" t="s">
        <v>26</v>
      </c>
      <c r="F45" s="4">
        <v>25560</v>
      </c>
      <c r="G45" t="s">
        <v>11</v>
      </c>
      <c r="H45" s="4">
        <v>15000</v>
      </c>
      <c r="I45" s="4">
        <v>2556</v>
      </c>
    </row>
    <row r="46" spans="1:9" x14ac:dyDescent="0.35">
      <c r="A46" s="2">
        <v>44348</v>
      </c>
      <c r="B46" t="s">
        <v>34</v>
      </c>
      <c r="C46" t="s">
        <v>35</v>
      </c>
      <c r="D46" t="s">
        <v>36</v>
      </c>
      <c r="E46" t="s">
        <v>26</v>
      </c>
      <c r="F46" s="4">
        <v>35695</v>
      </c>
      <c r="G46" t="s">
        <v>15</v>
      </c>
      <c r="H46" s="4">
        <v>15000</v>
      </c>
      <c r="I46" s="4">
        <v>3569.5</v>
      </c>
    </row>
    <row r="47" spans="1:9" x14ac:dyDescent="0.35">
      <c r="A47" s="2">
        <v>44378</v>
      </c>
      <c r="B47" t="s">
        <v>56</v>
      </c>
      <c r="C47" t="s">
        <v>57</v>
      </c>
      <c r="D47" t="s">
        <v>58</v>
      </c>
      <c r="E47" t="s">
        <v>26</v>
      </c>
      <c r="F47" s="4">
        <v>9405.2999999999993</v>
      </c>
      <c r="G47" t="s">
        <v>15</v>
      </c>
      <c r="H47" s="4">
        <v>15000</v>
      </c>
      <c r="I47" s="4">
        <v>0</v>
      </c>
    </row>
    <row r="48" spans="1:9" x14ac:dyDescent="0.35">
      <c r="A48" s="2">
        <v>44378</v>
      </c>
      <c r="B48" t="s">
        <v>47</v>
      </c>
      <c r="C48" t="s">
        <v>48</v>
      </c>
      <c r="D48" t="s">
        <v>49</v>
      </c>
      <c r="E48" t="s">
        <v>26</v>
      </c>
      <c r="F48" s="4">
        <v>9704.1999999999989</v>
      </c>
      <c r="G48" t="s">
        <v>43</v>
      </c>
      <c r="H48" s="4">
        <v>15000</v>
      </c>
      <c r="I48" s="4">
        <v>0</v>
      </c>
    </row>
    <row r="49" spans="1:9" x14ac:dyDescent="0.35">
      <c r="A49" s="2">
        <v>44378</v>
      </c>
      <c r="B49" t="s">
        <v>56</v>
      </c>
      <c r="C49" t="s">
        <v>57</v>
      </c>
      <c r="D49" t="s">
        <v>58</v>
      </c>
      <c r="E49" t="s">
        <v>26</v>
      </c>
      <c r="F49" s="4">
        <v>13674</v>
      </c>
      <c r="G49" t="s">
        <v>15</v>
      </c>
      <c r="H49" s="4">
        <v>15000</v>
      </c>
      <c r="I49" s="4">
        <v>0</v>
      </c>
    </row>
    <row r="50" spans="1:9" x14ac:dyDescent="0.35">
      <c r="A50" s="2">
        <v>44378</v>
      </c>
      <c r="B50" t="s">
        <v>34</v>
      </c>
      <c r="C50" t="s">
        <v>35</v>
      </c>
      <c r="D50" t="s">
        <v>36</v>
      </c>
      <c r="E50" t="s">
        <v>26</v>
      </c>
      <c r="F50" s="4">
        <v>21120.400000000001</v>
      </c>
      <c r="G50" t="s">
        <v>15</v>
      </c>
      <c r="H50" s="4">
        <v>15000</v>
      </c>
      <c r="I50" s="4">
        <v>2112.0400000000004</v>
      </c>
    </row>
    <row r="51" spans="1:9" x14ac:dyDescent="0.35">
      <c r="A51" s="2">
        <v>44378</v>
      </c>
      <c r="B51" t="s">
        <v>34</v>
      </c>
      <c r="C51" t="s">
        <v>35</v>
      </c>
      <c r="D51" t="s">
        <v>36</v>
      </c>
      <c r="E51" t="s">
        <v>26</v>
      </c>
      <c r="F51" s="4">
        <v>23997.600000000002</v>
      </c>
      <c r="G51" t="s">
        <v>11</v>
      </c>
      <c r="H51" s="4">
        <v>15000</v>
      </c>
      <c r="I51" s="4">
        <v>2399.7600000000002</v>
      </c>
    </row>
    <row r="52" spans="1:9" x14ac:dyDescent="0.35">
      <c r="A52" s="2">
        <v>44378</v>
      </c>
      <c r="B52" t="s">
        <v>34</v>
      </c>
      <c r="C52" t="s">
        <v>35</v>
      </c>
      <c r="D52" t="s">
        <v>36</v>
      </c>
      <c r="E52" t="s">
        <v>26</v>
      </c>
      <c r="F52" s="4">
        <v>35715.4</v>
      </c>
      <c r="G52" t="s">
        <v>43</v>
      </c>
      <c r="H52" s="4">
        <v>15000</v>
      </c>
      <c r="I52" s="4">
        <v>3571.5400000000004</v>
      </c>
    </row>
    <row r="53" spans="1:9" x14ac:dyDescent="0.35">
      <c r="A53" s="2">
        <v>44409</v>
      </c>
      <c r="B53" t="s">
        <v>34</v>
      </c>
      <c r="C53" t="s">
        <v>35</v>
      </c>
      <c r="D53" t="s">
        <v>36</v>
      </c>
      <c r="E53" t="s">
        <v>26</v>
      </c>
      <c r="F53" s="4">
        <v>3386.6000000000004</v>
      </c>
      <c r="G53" t="s">
        <v>15</v>
      </c>
      <c r="H53" s="4">
        <v>15000</v>
      </c>
      <c r="I53" s="4">
        <v>0</v>
      </c>
    </row>
    <row r="54" spans="1:9" x14ac:dyDescent="0.35">
      <c r="A54" s="2">
        <v>44409</v>
      </c>
      <c r="B54" t="s">
        <v>47</v>
      </c>
      <c r="C54" t="s">
        <v>48</v>
      </c>
      <c r="D54" t="s">
        <v>49</v>
      </c>
      <c r="E54" t="s">
        <v>26</v>
      </c>
      <c r="F54" s="4">
        <v>4028</v>
      </c>
      <c r="G54" t="s">
        <v>11</v>
      </c>
      <c r="H54" s="4">
        <v>15000</v>
      </c>
      <c r="I54" s="4">
        <v>0</v>
      </c>
    </row>
    <row r="55" spans="1:9" x14ac:dyDescent="0.35">
      <c r="A55" s="2">
        <v>44409</v>
      </c>
      <c r="B55" t="s">
        <v>23</v>
      </c>
      <c r="C55" t="s">
        <v>24</v>
      </c>
      <c r="D55" t="s">
        <v>25</v>
      </c>
      <c r="E55" t="s">
        <v>26</v>
      </c>
      <c r="F55" s="4">
        <v>5532.7999999999993</v>
      </c>
      <c r="G55" t="s">
        <v>15</v>
      </c>
      <c r="H55" s="4">
        <v>15000</v>
      </c>
      <c r="I55" s="4">
        <v>0</v>
      </c>
    </row>
    <row r="56" spans="1:9" x14ac:dyDescent="0.35">
      <c r="A56" s="2">
        <v>44409</v>
      </c>
      <c r="B56" t="s">
        <v>34</v>
      </c>
      <c r="C56" t="s">
        <v>35</v>
      </c>
      <c r="D56" t="s">
        <v>36</v>
      </c>
      <c r="E56" t="s">
        <v>26</v>
      </c>
      <c r="F56" s="4">
        <v>10200</v>
      </c>
      <c r="G56" t="s">
        <v>43</v>
      </c>
      <c r="H56" s="4">
        <v>15000</v>
      </c>
      <c r="I56" s="4">
        <v>0</v>
      </c>
    </row>
    <row r="57" spans="1:9" x14ac:dyDescent="0.35">
      <c r="A57" s="2">
        <v>44409</v>
      </c>
      <c r="B57" t="s">
        <v>23</v>
      </c>
      <c r="C57" t="s">
        <v>24</v>
      </c>
      <c r="D57" t="s">
        <v>25</v>
      </c>
      <c r="E57" t="s">
        <v>26</v>
      </c>
      <c r="F57" s="4">
        <v>13923</v>
      </c>
      <c r="G57" t="s">
        <v>43</v>
      </c>
      <c r="H57" s="4">
        <v>15000</v>
      </c>
      <c r="I57" s="4">
        <v>0</v>
      </c>
    </row>
    <row r="58" spans="1:9" x14ac:dyDescent="0.35">
      <c r="A58" s="2">
        <v>44409</v>
      </c>
      <c r="B58" t="s">
        <v>47</v>
      </c>
      <c r="C58" t="s">
        <v>48</v>
      </c>
      <c r="D58" t="s">
        <v>49</v>
      </c>
      <c r="E58" t="s">
        <v>26</v>
      </c>
      <c r="F58" s="4">
        <v>17593.399999999998</v>
      </c>
      <c r="G58" t="s">
        <v>15</v>
      </c>
      <c r="H58" s="4">
        <v>15000</v>
      </c>
      <c r="I58" s="4">
        <v>1759.34</v>
      </c>
    </row>
    <row r="59" spans="1:9" x14ac:dyDescent="0.35">
      <c r="A59" s="2">
        <v>44409</v>
      </c>
      <c r="B59" t="s">
        <v>56</v>
      </c>
      <c r="C59" t="s">
        <v>57</v>
      </c>
      <c r="D59" t="s">
        <v>58</v>
      </c>
      <c r="E59" t="s">
        <v>26</v>
      </c>
      <c r="F59" s="4">
        <v>17666</v>
      </c>
      <c r="G59" t="s">
        <v>11</v>
      </c>
      <c r="H59" s="4">
        <v>15000</v>
      </c>
      <c r="I59" s="4">
        <v>1766.6000000000001</v>
      </c>
    </row>
    <row r="60" spans="1:9" x14ac:dyDescent="0.35">
      <c r="A60" s="2">
        <v>44409</v>
      </c>
      <c r="B60" t="s">
        <v>34</v>
      </c>
      <c r="C60" t="s">
        <v>35</v>
      </c>
      <c r="D60" t="s">
        <v>36</v>
      </c>
      <c r="E60" t="s">
        <v>26</v>
      </c>
      <c r="F60" s="4">
        <v>21420</v>
      </c>
      <c r="G60" t="s">
        <v>43</v>
      </c>
      <c r="H60" s="4">
        <v>15000</v>
      </c>
      <c r="I60" s="4">
        <v>2142</v>
      </c>
    </row>
    <row r="61" spans="1:9" x14ac:dyDescent="0.35">
      <c r="A61" s="2">
        <v>44409</v>
      </c>
      <c r="B61" t="s">
        <v>23</v>
      </c>
      <c r="C61" t="s">
        <v>24</v>
      </c>
      <c r="D61" t="s">
        <v>25</v>
      </c>
      <c r="E61" t="s">
        <v>26</v>
      </c>
      <c r="F61" s="4">
        <v>24080</v>
      </c>
      <c r="G61" t="s">
        <v>11</v>
      </c>
      <c r="H61" s="4">
        <v>15000</v>
      </c>
      <c r="I61" s="4">
        <v>2408</v>
      </c>
    </row>
    <row r="62" spans="1:9" x14ac:dyDescent="0.35">
      <c r="A62" s="2">
        <v>44409</v>
      </c>
      <c r="B62" t="s">
        <v>47</v>
      </c>
      <c r="C62" t="s">
        <v>48</v>
      </c>
      <c r="D62" t="s">
        <v>49</v>
      </c>
      <c r="E62" t="s">
        <v>26</v>
      </c>
      <c r="F62" s="4">
        <v>27531</v>
      </c>
      <c r="G62" t="s">
        <v>43</v>
      </c>
      <c r="H62" s="4">
        <v>15000</v>
      </c>
      <c r="I62" s="4">
        <v>2753.1000000000004</v>
      </c>
    </row>
    <row r="63" spans="1:9" x14ac:dyDescent="0.35">
      <c r="A63" s="2">
        <v>44409</v>
      </c>
      <c r="B63" t="s">
        <v>56</v>
      </c>
      <c r="C63" t="s">
        <v>57</v>
      </c>
      <c r="D63" t="s">
        <v>58</v>
      </c>
      <c r="E63" t="s">
        <v>26</v>
      </c>
      <c r="F63" s="4">
        <v>32795.700000000004</v>
      </c>
      <c r="G63" t="s">
        <v>15</v>
      </c>
      <c r="H63" s="4">
        <v>15000</v>
      </c>
      <c r="I63" s="4">
        <v>3279.5700000000006</v>
      </c>
    </row>
    <row r="64" spans="1:9" x14ac:dyDescent="0.35">
      <c r="A64" s="2">
        <v>44440</v>
      </c>
      <c r="B64" t="s">
        <v>47</v>
      </c>
      <c r="C64" t="s">
        <v>48</v>
      </c>
      <c r="D64" t="s">
        <v>49</v>
      </c>
      <c r="E64" t="s">
        <v>26</v>
      </c>
      <c r="F64" s="4">
        <v>7008</v>
      </c>
      <c r="G64" t="s">
        <v>43</v>
      </c>
      <c r="H64" s="4">
        <v>15000</v>
      </c>
      <c r="I64" s="4">
        <v>0</v>
      </c>
    </row>
    <row r="65" spans="1:9" x14ac:dyDescent="0.35">
      <c r="A65" s="2">
        <v>44440</v>
      </c>
      <c r="B65" t="s">
        <v>23</v>
      </c>
      <c r="C65" t="s">
        <v>24</v>
      </c>
      <c r="D65" t="s">
        <v>25</v>
      </c>
      <c r="E65" t="s">
        <v>26</v>
      </c>
      <c r="F65" s="4">
        <v>8099.6999999999989</v>
      </c>
      <c r="G65" t="s">
        <v>11</v>
      </c>
      <c r="H65" s="4">
        <v>15000</v>
      </c>
      <c r="I65" s="4">
        <v>0</v>
      </c>
    </row>
    <row r="66" spans="1:9" x14ac:dyDescent="0.35">
      <c r="A66" s="2">
        <v>44440</v>
      </c>
      <c r="B66" t="s">
        <v>34</v>
      </c>
      <c r="C66" t="s">
        <v>35</v>
      </c>
      <c r="D66" t="s">
        <v>36</v>
      </c>
      <c r="E66" t="s">
        <v>26</v>
      </c>
      <c r="F66" s="4">
        <v>9840</v>
      </c>
      <c r="G66" t="s">
        <v>15</v>
      </c>
      <c r="H66" s="4">
        <v>15000</v>
      </c>
      <c r="I66" s="4">
        <v>0</v>
      </c>
    </row>
    <row r="67" spans="1:9" x14ac:dyDescent="0.35">
      <c r="A67" s="2">
        <v>44440</v>
      </c>
      <c r="B67" t="s">
        <v>50</v>
      </c>
      <c r="C67" t="s">
        <v>51</v>
      </c>
      <c r="D67" t="s">
        <v>52</v>
      </c>
      <c r="E67" t="s">
        <v>26</v>
      </c>
      <c r="F67" s="4">
        <v>10218</v>
      </c>
      <c r="G67" t="s">
        <v>15</v>
      </c>
      <c r="H67" s="4">
        <v>15000</v>
      </c>
      <c r="I67" s="4">
        <v>0</v>
      </c>
    </row>
    <row r="68" spans="1:9" x14ac:dyDescent="0.35">
      <c r="A68" s="2">
        <v>44440</v>
      </c>
      <c r="B68" t="s">
        <v>34</v>
      </c>
      <c r="C68" t="s">
        <v>35</v>
      </c>
      <c r="D68" t="s">
        <v>36</v>
      </c>
      <c r="E68" t="s">
        <v>26</v>
      </c>
      <c r="F68" s="4">
        <v>14311.2</v>
      </c>
      <c r="G68" t="s">
        <v>11</v>
      </c>
      <c r="H68" s="4">
        <v>15000</v>
      </c>
      <c r="I68" s="4">
        <v>0</v>
      </c>
    </row>
    <row r="69" spans="1:9" x14ac:dyDescent="0.35">
      <c r="A69" s="2">
        <v>44440</v>
      </c>
      <c r="B69" t="s">
        <v>34</v>
      </c>
      <c r="C69" t="s">
        <v>35</v>
      </c>
      <c r="D69" t="s">
        <v>36</v>
      </c>
      <c r="E69" t="s">
        <v>26</v>
      </c>
      <c r="F69" s="4">
        <v>14715.2</v>
      </c>
      <c r="G69" t="s">
        <v>15</v>
      </c>
      <c r="H69" s="4">
        <v>15000</v>
      </c>
      <c r="I69" s="4">
        <v>0</v>
      </c>
    </row>
    <row r="70" spans="1:9" x14ac:dyDescent="0.35">
      <c r="A70" s="2">
        <v>44440</v>
      </c>
      <c r="B70" t="s">
        <v>56</v>
      </c>
      <c r="C70" t="s">
        <v>57</v>
      </c>
      <c r="D70" t="s">
        <v>58</v>
      </c>
      <c r="E70" t="s">
        <v>26</v>
      </c>
      <c r="F70" s="4">
        <v>19147.8</v>
      </c>
      <c r="G70" t="s">
        <v>15</v>
      </c>
      <c r="H70" s="4">
        <v>15000</v>
      </c>
      <c r="I70" s="4">
        <v>1914.78</v>
      </c>
    </row>
    <row r="71" spans="1:9" x14ac:dyDescent="0.35">
      <c r="A71" s="2">
        <v>44440</v>
      </c>
      <c r="B71" t="s">
        <v>34</v>
      </c>
      <c r="C71" t="s">
        <v>35</v>
      </c>
      <c r="D71" t="s">
        <v>36</v>
      </c>
      <c r="E71" t="s">
        <v>26</v>
      </c>
      <c r="F71" s="4">
        <v>20760.300000000003</v>
      </c>
      <c r="G71" t="s">
        <v>15</v>
      </c>
      <c r="H71" s="4">
        <v>15000</v>
      </c>
      <c r="I71" s="4">
        <v>2076.0300000000002</v>
      </c>
    </row>
    <row r="72" spans="1:9" x14ac:dyDescent="0.35">
      <c r="A72" s="2">
        <v>44440</v>
      </c>
      <c r="B72" t="s">
        <v>56</v>
      </c>
      <c r="C72" t="s">
        <v>57</v>
      </c>
      <c r="D72" t="s">
        <v>58</v>
      </c>
      <c r="E72" t="s">
        <v>26</v>
      </c>
      <c r="F72" s="4">
        <v>24579.8</v>
      </c>
      <c r="G72" t="s">
        <v>11</v>
      </c>
      <c r="H72" s="4">
        <v>15000</v>
      </c>
      <c r="I72" s="4">
        <v>2457.98</v>
      </c>
    </row>
    <row r="73" spans="1:9" x14ac:dyDescent="0.35">
      <c r="A73" s="2">
        <v>44440</v>
      </c>
      <c r="B73" t="s">
        <v>56</v>
      </c>
      <c r="C73" t="s">
        <v>57</v>
      </c>
      <c r="D73" t="s">
        <v>58</v>
      </c>
      <c r="E73" t="s">
        <v>26</v>
      </c>
      <c r="F73" s="4">
        <v>25946.300000000003</v>
      </c>
      <c r="G73" t="s">
        <v>43</v>
      </c>
      <c r="H73" s="4">
        <v>15000</v>
      </c>
      <c r="I73" s="4">
        <v>2594.6300000000006</v>
      </c>
    </row>
    <row r="74" spans="1:9" x14ac:dyDescent="0.35">
      <c r="A74" s="2">
        <v>44440</v>
      </c>
      <c r="B74" t="s">
        <v>23</v>
      </c>
      <c r="C74" t="s">
        <v>24</v>
      </c>
      <c r="D74" t="s">
        <v>25</v>
      </c>
      <c r="E74" t="s">
        <v>26</v>
      </c>
      <c r="F74" s="4">
        <v>30367.999999999996</v>
      </c>
      <c r="G74" t="s">
        <v>15</v>
      </c>
      <c r="H74" s="4">
        <v>15000</v>
      </c>
      <c r="I74" s="4">
        <v>3036.7999999999997</v>
      </c>
    </row>
    <row r="75" spans="1:9" x14ac:dyDescent="0.35">
      <c r="A75" s="2">
        <v>44440</v>
      </c>
      <c r="B75" t="s">
        <v>47</v>
      </c>
      <c r="C75" t="s">
        <v>48</v>
      </c>
      <c r="D75" t="s">
        <v>49</v>
      </c>
      <c r="E75" t="s">
        <v>26</v>
      </c>
      <c r="F75" s="4">
        <v>35640</v>
      </c>
      <c r="G75" t="s">
        <v>11</v>
      </c>
      <c r="H75" s="4">
        <v>15000</v>
      </c>
      <c r="I75" s="4">
        <v>3564</v>
      </c>
    </row>
    <row r="76" spans="1:9" x14ac:dyDescent="0.35">
      <c r="A76" s="2">
        <v>44470</v>
      </c>
      <c r="B76" t="s">
        <v>50</v>
      </c>
      <c r="C76" t="s">
        <v>51</v>
      </c>
      <c r="D76" t="s">
        <v>52</v>
      </c>
      <c r="E76" t="s">
        <v>26</v>
      </c>
      <c r="F76" s="4">
        <v>4201.6000000000004</v>
      </c>
      <c r="G76" t="s">
        <v>15</v>
      </c>
      <c r="H76" s="4">
        <v>15000</v>
      </c>
      <c r="I76" s="4">
        <v>0</v>
      </c>
    </row>
    <row r="77" spans="1:9" x14ac:dyDescent="0.35">
      <c r="A77" s="2">
        <v>44470</v>
      </c>
      <c r="B77" t="s">
        <v>23</v>
      </c>
      <c r="C77" t="s">
        <v>24</v>
      </c>
      <c r="D77" t="s">
        <v>25</v>
      </c>
      <c r="E77" t="s">
        <v>26</v>
      </c>
      <c r="F77" s="4">
        <v>15262.8</v>
      </c>
      <c r="G77" t="s">
        <v>43</v>
      </c>
      <c r="H77" s="4">
        <v>15000</v>
      </c>
      <c r="I77" s="4">
        <v>1526.28</v>
      </c>
    </row>
    <row r="78" spans="1:9" x14ac:dyDescent="0.35">
      <c r="A78" s="2">
        <v>44470</v>
      </c>
      <c r="B78" t="s">
        <v>56</v>
      </c>
      <c r="C78" t="s">
        <v>57</v>
      </c>
      <c r="D78" t="s">
        <v>58</v>
      </c>
      <c r="E78" t="s">
        <v>26</v>
      </c>
      <c r="F78" s="4">
        <v>20790</v>
      </c>
      <c r="G78" t="s">
        <v>15</v>
      </c>
      <c r="H78" s="4">
        <v>15000</v>
      </c>
      <c r="I78" s="4">
        <v>2079</v>
      </c>
    </row>
    <row r="79" spans="1:9" x14ac:dyDescent="0.35">
      <c r="A79" s="2">
        <v>44470</v>
      </c>
      <c r="B79" t="s">
        <v>50</v>
      </c>
      <c r="C79" t="s">
        <v>51</v>
      </c>
      <c r="D79" t="s">
        <v>52</v>
      </c>
      <c r="E79" t="s">
        <v>26</v>
      </c>
      <c r="F79" s="4">
        <v>21878.5</v>
      </c>
      <c r="G79" t="s">
        <v>11</v>
      </c>
      <c r="H79" s="4">
        <v>15000</v>
      </c>
      <c r="I79" s="4">
        <v>2187.85</v>
      </c>
    </row>
    <row r="80" spans="1:9" x14ac:dyDescent="0.35">
      <c r="A80" s="2">
        <v>44470</v>
      </c>
      <c r="B80" t="s">
        <v>56</v>
      </c>
      <c r="C80" t="s">
        <v>57</v>
      </c>
      <c r="D80" t="s">
        <v>58</v>
      </c>
      <c r="E80" t="s">
        <v>26</v>
      </c>
      <c r="F80" s="4">
        <v>22136.800000000003</v>
      </c>
      <c r="G80" t="s">
        <v>11</v>
      </c>
      <c r="H80" s="4">
        <v>15000</v>
      </c>
      <c r="I80" s="4">
        <v>2213.6800000000003</v>
      </c>
    </row>
    <row r="81" spans="1:9" x14ac:dyDescent="0.35">
      <c r="A81" s="2">
        <v>44470</v>
      </c>
      <c r="B81" t="s">
        <v>56</v>
      </c>
      <c r="C81" t="s">
        <v>57</v>
      </c>
      <c r="D81" t="s">
        <v>58</v>
      </c>
      <c r="E81" t="s">
        <v>26</v>
      </c>
      <c r="F81" s="4">
        <v>23240.400000000001</v>
      </c>
      <c r="G81" t="s">
        <v>15</v>
      </c>
      <c r="H81" s="4">
        <v>15000</v>
      </c>
      <c r="I81" s="4">
        <v>2324.0400000000004</v>
      </c>
    </row>
    <row r="82" spans="1:9" x14ac:dyDescent="0.35">
      <c r="A82" s="2">
        <v>44470</v>
      </c>
      <c r="B82" t="s">
        <v>50</v>
      </c>
      <c r="C82" t="s">
        <v>51</v>
      </c>
      <c r="D82" t="s">
        <v>52</v>
      </c>
      <c r="E82" t="s">
        <v>26</v>
      </c>
      <c r="F82" s="4">
        <v>41989.599999999999</v>
      </c>
      <c r="G82" t="s">
        <v>11</v>
      </c>
      <c r="H82" s="4">
        <v>15000</v>
      </c>
      <c r="I82" s="4">
        <v>4198.96</v>
      </c>
    </row>
    <row r="83" spans="1:9" x14ac:dyDescent="0.35">
      <c r="A83" s="2">
        <v>44501</v>
      </c>
      <c r="B83" t="s">
        <v>34</v>
      </c>
      <c r="C83" t="s">
        <v>35</v>
      </c>
      <c r="D83" t="s">
        <v>36</v>
      </c>
      <c r="E83" t="s">
        <v>26</v>
      </c>
      <c r="F83" s="4">
        <v>9006</v>
      </c>
      <c r="G83" t="s">
        <v>43</v>
      </c>
      <c r="H83" s="4">
        <v>15000</v>
      </c>
      <c r="I83" s="4">
        <v>0</v>
      </c>
    </row>
    <row r="84" spans="1:9" x14ac:dyDescent="0.35">
      <c r="A84" s="2">
        <v>44501</v>
      </c>
      <c r="B84" t="s">
        <v>50</v>
      </c>
      <c r="C84" t="s">
        <v>51</v>
      </c>
      <c r="D84" t="s">
        <v>52</v>
      </c>
      <c r="E84" t="s">
        <v>26</v>
      </c>
      <c r="F84" s="4">
        <v>10573.5</v>
      </c>
      <c r="G84" t="s">
        <v>11</v>
      </c>
      <c r="H84" s="4">
        <v>15000</v>
      </c>
      <c r="I84" s="4">
        <v>0</v>
      </c>
    </row>
    <row r="85" spans="1:9" x14ac:dyDescent="0.35">
      <c r="A85" s="2">
        <v>44501</v>
      </c>
      <c r="B85" t="s">
        <v>47</v>
      </c>
      <c r="C85" t="s">
        <v>48</v>
      </c>
      <c r="D85" t="s">
        <v>49</v>
      </c>
      <c r="E85" t="s">
        <v>26</v>
      </c>
      <c r="F85" s="4">
        <v>13230</v>
      </c>
      <c r="G85" t="s">
        <v>15</v>
      </c>
      <c r="H85" s="4">
        <v>15000</v>
      </c>
      <c r="I85" s="4">
        <v>0</v>
      </c>
    </row>
    <row r="86" spans="1:9" x14ac:dyDescent="0.35">
      <c r="A86" s="2">
        <v>44501</v>
      </c>
      <c r="B86" t="s">
        <v>23</v>
      </c>
      <c r="C86" t="s">
        <v>24</v>
      </c>
      <c r="D86" t="s">
        <v>25</v>
      </c>
      <c r="E86" t="s">
        <v>26</v>
      </c>
      <c r="F86" s="4">
        <v>15403.600000000002</v>
      </c>
      <c r="G86" t="s">
        <v>15</v>
      </c>
      <c r="H86" s="4">
        <v>15000</v>
      </c>
      <c r="I86" s="4">
        <v>1540.3600000000004</v>
      </c>
    </row>
    <row r="87" spans="1:9" x14ac:dyDescent="0.35">
      <c r="A87" s="2">
        <v>44501</v>
      </c>
      <c r="B87" t="s">
        <v>34</v>
      </c>
      <c r="C87" t="s">
        <v>35</v>
      </c>
      <c r="D87" t="s">
        <v>36</v>
      </c>
      <c r="E87" t="s">
        <v>26</v>
      </c>
      <c r="F87" s="4">
        <v>16394.399999999998</v>
      </c>
      <c r="G87" t="s">
        <v>15</v>
      </c>
      <c r="H87" s="4">
        <v>15000</v>
      </c>
      <c r="I87" s="4">
        <v>1639.4399999999998</v>
      </c>
    </row>
    <row r="88" spans="1:9" x14ac:dyDescent="0.35">
      <c r="A88" s="2">
        <v>44501</v>
      </c>
      <c r="B88" t="s">
        <v>34</v>
      </c>
      <c r="C88" t="s">
        <v>35</v>
      </c>
      <c r="D88" t="s">
        <v>36</v>
      </c>
      <c r="E88" t="s">
        <v>26</v>
      </c>
      <c r="F88" s="4">
        <v>16606</v>
      </c>
      <c r="G88" t="s">
        <v>43</v>
      </c>
      <c r="H88" s="4">
        <v>15000</v>
      </c>
      <c r="I88" s="4">
        <v>1660.6000000000001</v>
      </c>
    </row>
    <row r="89" spans="1:9" x14ac:dyDescent="0.35">
      <c r="A89" s="2">
        <v>44501</v>
      </c>
      <c r="B89" t="s">
        <v>23</v>
      </c>
      <c r="C89" t="s">
        <v>24</v>
      </c>
      <c r="D89" t="s">
        <v>25</v>
      </c>
      <c r="E89" t="s">
        <v>26</v>
      </c>
      <c r="F89" s="4">
        <v>18452.599999999999</v>
      </c>
      <c r="G89" t="s">
        <v>43</v>
      </c>
      <c r="H89" s="4">
        <v>15000</v>
      </c>
      <c r="I89" s="4">
        <v>1845.26</v>
      </c>
    </row>
    <row r="90" spans="1:9" x14ac:dyDescent="0.35">
      <c r="A90" s="2">
        <v>44501</v>
      </c>
      <c r="B90" t="s">
        <v>50</v>
      </c>
      <c r="C90" t="s">
        <v>51</v>
      </c>
      <c r="D90" t="s">
        <v>52</v>
      </c>
      <c r="E90" t="s">
        <v>26</v>
      </c>
      <c r="F90" s="4">
        <v>20062.5</v>
      </c>
      <c r="G90" t="s">
        <v>11</v>
      </c>
      <c r="H90" s="4">
        <v>15000</v>
      </c>
      <c r="I90" s="4">
        <v>2006.25</v>
      </c>
    </row>
    <row r="91" spans="1:9" x14ac:dyDescent="0.35">
      <c r="A91" s="2">
        <v>44501</v>
      </c>
      <c r="B91" t="s">
        <v>56</v>
      </c>
      <c r="C91" t="s">
        <v>57</v>
      </c>
      <c r="D91" t="s">
        <v>58</v>
      </c>
      <c r="E91" t="s">
        <v>26</v>
      </c>
      <c r="F91" s="4">
        <v>22900.499999999996</v>
      </c>
      <c r="G91" t="s">
        <v>11</v>
      </c>
      <c r="H91" s="4">
        <v>15000</v>
      </c>
      <c r="I91" s="4">
        <v>2290.0499999999997</v>
      </c>
    </row>
    <row r="92" spans="1:9" x14ac:dyDescent="0.35">
      <c r="A92" s="2">
        <v>44501</v>
      </c>
      <c r="B92" t="s">
        <v>56</v>
      </c>
      <c r="C92" t="s">
        <v>57</v>
      </c>
      <c r="D92" t="s">
        <v>58</v>
      </c>
      <c r="E92" t="s">
        <v>26</v>
      </c>
      <c r="F92" s="4">
        <v>23057.999999999996</v>
      </c>
      <c r="G92" t="s">
        <v>43</v>
      </c>
      <c r="H92" s="4">
        <v>15000</v>
      </c>
      <c r="I92" s="4">
        <v>2305.7999999999997</v>
      </c>
    </row>
    <row r="93" spans="1:9" x14ac:dyDescent="0.35">
      <c r="A93" s="2">
        <v>44501</v>
      </c>
      <c r="B93" t="s">
        <v>34</v>
      </c>
      <c r="C93" t="s">
        <v>35</v>
      </c>
      <c r="D93" t="s">
        <v>36</v>
      </c>
      <c r="E93" t="s">
        <v>26</v>
      </c>
      <c r="F93" s="4">
        <v>37560</v>
      </c>
      <c r="G93" t="s">
        <v>43</v>
      </c>
      <c r="H93" s="4">
        <v>15000</v>
      </c>
      <c r="I93" s="4">
        <v>3756</v>
      </c>
    </row>
    <row r="94" spans="1:9" x14ac:dyDescent="0.35">
      <c r="A94" s="2">
        <v>44501</v>
      </c>
      <c r="B94" t="s">
        <v>50</v>
      </c>
      <c r="C94" t="s">
        <v>51</v>
      </c>
      <c r="D94" t="s">
        <v>52</v>
      </c>
      <c r="E94" t="s">
        <v>26</v>
      </c>
      <c r="F94" s="4">
        <v>38570</v>
      </c>
      <c r="G94" t="s">
        <v>11</v>
      </c>
      <c r="H94" s="4">
        <v>15000</v>
      </c>
      <c r="I94" s="4">
        <v>3857</v>
      </c>
    </row>
    <row r="95" spans="1:9" x14ac:dyDescent="0.35">
      <c r="A95" s="2">
        <v>44501</v>
      </c>
      <c r="B95" t="s">
        <v>23</v>
      </c>
      <c r="C95" t="s">
        <v>24</v>
      </c>
      <c r="D95" t="s">
        <v>25</v>
      </c>
      <c r="E95" t="s">
        <v>26</v>
      </c>
      <c r="F95" s="4">
        <v>39199.599999999999</v>
      </c>
      <c r="G95" t="s">
        <v>43</v>
      </c>
      <c r="H95" s="4">
        <v>15000</v>
      </c>
      <c r="I95" s="4">
        <v>3919.96</v>
      </c>
    </row>
    <row r="96" spans="1:9" x14ac:dyDescent="0.35">
      <c r="A96" s="2">
        <v>44531</v>
      </c>
      <c r="B96" t="s">
        <v>34</v>
      </c>
      <c r="C96" t="s">
        <v>35</v>
      </c>
      <c r="D96" t="s">
        <v>36</v>
      </c>
      <c r="E96" t="s">
        <v>26</v>
      </c>
      <c r="F96" s="4">
        <v>8082.7999999999993</v>
      </c>
      <c r="G96" t="s">
        <v>11</v>
      </c>
      <c r="H96" s="4">
        <v>15000</v>
      </c>
      <c r="I96" s="4">
        <v>0</v>
      </c>
    </row>
    <row r="97" spans="1:9" x14ac:dyDescent="0.35">
      <c r="A97" s="2">
        <v>44531</v>
      </c>
      <c r="B97" t="s">
        <v>50</v>
      </c>
      <c r="C97" t="s">
        <v>51</v>
      </c>
      <c r="D97" t="s">
        <v>52</v>
      </c>
      <c r="E97" t="s">
        <v>26</v>
      </c>
      <c r="F97" s="4">
        <v>9826.4</v>
      </c>
      <c r="G97" t="s">
        <v>43</v>
      </c>
      <c r="H97" s="4">
        <v>15000</v>
      </c>
      <c r="I97" s="4">
        <v>0</v>
      </c>
    </row>
    <row r="98" spans="1:9" x14ac:dyDescent="0.35">
      <c r="A98" s="2">
        <v>44531</v>
      </c>
      <c r="B98" t="s">
        <v>56</v>
      </c>
      <c r="C98" t="s">
        <v>57</v>
      </c>
      <c r="D98" t="s">
        <v>58</v>
      </c>
      <c r="E98" t="s">
        <v>26</v>
      </c>
      <c r="F98" s="4">
        <v>12328</v>
      </c>
      <c r="G98" t="s">
        <v>15</v>
      </c>
      <c r="H98" s="4">
        <v>15000</v>
      </c>
      <c r="I98" s="4">
        <v>0</v>
      </c>
    </row>
    <row r="99" spans="1:9" x14ac:dyDescent="0.35">
      <c r="A99" s="2">
        <v>44531</v>
      </c>
      <c r="B99" t="s">
        <v>34</v>
      </c>
      <c r="C99" t="s">
        <v>35</v>
      </c>
      <c r="D99" t="s">
        <v>36</v>
      </c>
      <c r="E99" t="s">
        <v>26</v>
      </c>
      <c r="F99" s="4">
        <v>24544</v>
      </c>
      <c r="G99" t="s">
        <v>15</v>
      </c>
      <c r="H99" s="4">
        <v>15000</v>
      </c>
      <c r="I99" s="4">
        <v>2454.4</v>
      </c>
    </row>
    <row r="100" spans="1:9" x14ac:dyDescent="0.35">
      <c r="A100" s="2">
        <v>44531</v>
      </c>
      <c r="B100" t="s">
        <v>23</v>
      </c>
      <c r="C100" t="s">
        <v>24</v>
      </c>
      <c r="D100" t="s">
        <v>25</v>
      </c>
      <c r="E100" t="s">
        <v>26</v>
      </c>
      <c r="F100" s="4">
        <v>27350.400000000001</v>
      </c>
      <c r="G100" t="s">
        <v>43</v>
      </c>
      <c r="H100" s="4">
        <v>15000</v>
      </c>
      <c r="I100" s="4">
        <v>2735.0400000000004</v>
      </c>
    </row>
    <row r="101" spans="1:9" x14ac:dyDescent="0.35">
      <c r="A101" s="2">
        <v>44531</v>
      </c>
      <c r="B101" t="s">
        <v>47</v>
      </c>
      <c r="C101" t="s">
        <v>48</v>
      </c>
      <c r="D101" t="s">
        <v>49</v>
      </c>
      <c r="E101" t="s">
        <v>26</v>
      </c>
      <c r="F101" s="4">
        <v>28845</v>
      </c>
      <c r="G101" t="s">
        <v>15</v>
      </c>
      <c r="H101" s="4">
        <v>15000</v>
      </c>
      <c r="I101" s="4">
        <v>2884.5</v>
      </c>
    </row>
    <row r="102" spans="1:9" x14ac:dyDescent="0.35">
      <c r="A102" s="2">
        <v>44531</v>
      </c>
      <c r="B102" t="s">
        <v>23</v>
      </c>
      <c r="C102" t="s">
        <v>24</v>
      </c>
      <c r="D102" t="s">
        <v>25</v>
      </c>
      <c r="E102" t="s">
        <v>26</v>
      </c>
      <c r="F102" s="4">
        <v>43593.599999999999</v>
      </c>
      <c r="G102" t="s">
        <v>15</v>
      </c>
      <c r="H102" s="4">
        <v>15000</v>
      </c>
      <c r="I102" s="4">
        <v>4359.3599999999997</v>
      </c>
    </row>
  </sheetData>
  <mergeCells count="1">
    <mergeCell ref="A1:I1"/>
  </mergeCells>
  <conditionalFormatting sqref="F1:F1048576">
    <cfRule type="top10" dxfId="18" priority="1" rank="5"/>
  </conditionalFormatting>
  <hyperlinks>
    <hyperlink ref="Q1:R1" location="'Cover Sheet'!A1" display="Back to cover page" xr:uid="{D89B7474-096C-4546-B16E-9F28405934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83D5-CBA2-4002-A946-87E3B8290BB0}">
  <dimension ref="A1:R99"/>
  <sheetViews>
    <sheetView topLeftCell="F1" workbookViewId="0">
      <selection activeCell="Q1" sqref="Q1:R1"/>
    </sheetView>
  </sheetViews>
  <sheetFormatPr defaultRowHeight="14.5" x14ac:dyDescent="0.35"/>
  <cols>
    <col min="1" max="1" width="8.7265625" style="2"/>
    <col min="2" max="2" width="15.81640625" bestFit="1" customWidth="1"/>
    <col min="5" max="5" width="10.1796875" customWidth="1"/>
    <col min="6" max="6" width="12.1796875" style="4" bestFit="1" customWidth="1"/>
    <col min="7" max="7" width="12.54296875" bestFit="1" customWidth="1"/>
    <col min="8" max="8" width="14.1796875" style="12" customWidth="1"/>
    <col min="9" max="9" width="13.54296875" style="4" customWidth="1"/>
    <col min="11" max="11" width="12.453125" customWidth="1"/>
    <col min="12" max="12" width="12.36328125" customWidth="1"/>
    <col min="13" max="13" width="13.1796875" customWidth="1"/>
    <col min="14" max="15" width="12.08984375" bestFit="1" customWidth="1"/>
  </cols>
  <sheetData>
    <row r="1" spans="1:18" ht="19" thickBot="1" x14ac:dyDescent="0.4">
      <c r="A1" s="42" t="s">
        <v>90</v>
      </c>
      <c r="B1" s="42"/>
      <c r="C1" s="42"/>
      <c r="D1" s="42"/>
      <c r="E1" s="42"/>
      <c r="F1" s="42"/>
      <c r="G1" s="42"/>
      <c r="H1" s="42"/>
      <c r="I1" s="42"/>
      <c r="K1" s="10" t="s">
        <v>17</v>
      </c>
      <c r="L1" s="10" t="s">
        <v>69</v>
      </c>
      <c r="M1" s="10" t="s">
        <v>8</v>
      </c>
      <c r="N1" s="10" t="s">
        <v>13</v>
      </c>
      <c r="O1" s="10" t="s">
        <v>28</v>
      </c>
      <c r="Q1" s="30" t="s">
        <v>192</v>
      </c>
      <c r="R1" s="30"/>
    </row>
    <row r="2" spans="1:18" ht="15" thickTop="1" x14ac:dyDescent="0.35">
      <c r="K2" s="4">
        <f>SUMIF($C4:$C99, K1,$F4:$F99)</f>
        <v>526806.6</v>
      </c>
      <c r="L2" s="4">
        <f t="shared" ref="L2:O2" si="0">SUMIF($C4:$C99, L1,$F4:$F99)</f>
        <v>227895.80000000002</v>
      </c>
      <c r="M2" s="4">
        <f t="shared" si="0"/>
        <v>368364.79999999999</v>
      </c>
      <c r="N2" s="4">
        <f t="shared" si="0"/>
        <v>371911.9</v>
      </c>
      <c r="O2" s="4">
        <f t="shared" si="0"/>
        <v>310854.5</v>
      </c>
    </row>
    <row r="3" spans="1:18" ht="31.5" thickBot="1" x14ac:dyDescent="0.4">
      <c r="A3" s="8" t="s">
        <v>0</v>
      </c>
      <c r="B3" s="8" t="s">
        <v>1</v>
      </c>
      <c r="C3" s="8" t="s">
        <v>2</v>
      </c>
      <c r="D3" s="8" t="s">
        <v>3</v>
      </c>
      <c r="E3" s="8" t="s">
        <v>4</v>
      </c>
      <c r="F3" s="9" t="s">
        <v>5</v>
      </c>
      <c r="G3" s="8" t="s">
        <v>6</v>
      </c>
      <c r="H3" s="13" t="s">
        <v>86</v>
      </c>
      <c r="I3" s="9" t="s">
        <v>87</v>
      </c>
    </row>
    <row r="4" spans="1:18" ht="15" thickTop="1" x14ac:dyDescent="0.35">
      <c r="A4" s="2">
        <v>44197</v>
      </c>
      <c r="B4" t="s">
        <v>16</v>
      </c>
      <c r="C4" t="s">
        <v>17</v>
      </c>
      <c r="D4" t="s">
        <v>18</v>
      </c>
      <c r="E4" t="s">
        <v>10</v>
      </c>
      <c r="F4" s="4">
        <v>2954.7</v>
      </c>
      <c r="G4" t="s">
        <v>15</v>
      </c>
      <c r="H4" s="12">
        <v>15000</v>
      </c>
      <c r="I4" s="4">
        <v>0</v>
      </c>
    </row>
    <row r="5" spans="1:18" x14ac:dyDescent="0.35">
      <c r="A5" s="2">
        <v>44197</v>
      </c>
      <c r="B5" t="s">
        <v>68</v>
      </c>
      <c r="C5" t="s">
        <v>69</v>
      </c>
      <c r="D5" t="s">
        <v>70</v>
      </c>
      <c r="E5" t="s">
        <v>10</v>
      </c>
      <c r="F5" s="4">
        <v>6796.7999999999993</v>
      </c>
      <c r="G5" t="s">
        <v>11</v>
      </c>
      <c r="H5" s="12">
        <v>15000</v>
      </c>
      <c r="I5" s="4">
        <v>0</v>
      </c>
    </row>
    <row r="6" spans="1:18" x14ac:dyDescent="0.35">
      <c r="A6" s="2">
        <v>44197</v>
      </c>
      <c r="B6" t="s">
        <v>68</v>
      </c>
      <c r="C6" t="s">
        <v>69</v>
      </c>
      <c r="D6" t="s">
        <v>70</v>
      </c>
      <c r="E6" t="s">
        <v>10</v>
      </c>
      <c r="F6" s="4">
        <v>8188</v>
      </c>
      <c r="G6" t="s">
        <v>43</v>
      </c>
      <c r="H6" s="12">
        <v>15000</v>
      </c>
      <c r="I6" s="4">
        <v>0</v>
      </c>
    </row>
    <row r="7" spans="1:18" x14ac:dyDescent="0.35">
      <c r="A7" s="2">
        <v>44197</v>
      </c>
      <c r="B7" t="s">
        <v>16</v>
      </c>
      <c r="C7" t="s">
        <v>17</v>
      </c>
      <c r="D7" t="s">
        <v>18</v>
      </c>
      <c r="E7" t="s">
        <v>10</v>
      </c>
      <c r="F7" s="4">
        <v>9058.4</v>
      </c>
      <c r="G7" t="s">
        <v>11</v>
      </c>
      <c r="H7" s="12">
        <v>15000</v>
      </c>
      <c r="I7" s="4">
        <v>0</v>
      </c>
    </row>
    <row r="8" spans="1:18" x14ac:dyDescent="0.35">
      <c r="A8" s="2">
        <v>44197</v>
      </c>
      <c r="B8" t="s">
        <v>68</v>
      </c>
      <c r="C8" t="s">
        <v>69</v>
      </c>
      <c r="D8" t="s">
        <v>70</v>
      </c>
      <c r="E8" t="s">
        <v>10</v>
      </c>
      <c r="F8" s="4">
        <v>12096</v>
      </c>
      <c r="G8" t="s">
        <v>43</v>
      </c>
      <c r="H8" s="12">
        <v>15000</v>
      </c>
      <c r="I8" s="4">
        <v>0</v>
      </c>
    </row>
    <row r="9" spans="1:18" x14ac:dyDescent="0.35">
      <c r="A9" s="2">
        <v>44197</v>
      </c>
      <c r="B9" t="s">
        <v>7</v>
      </c>
      <c r="C9" t="s">
        <v>8</v>
      </c>
      <c r="D9" t="s">
        <v>9</v>
      </c>
      <c r="E9" t="s">
        <v>10</v>
      </c>
      <c r="F9" s="4">
        <v>15029</v>
      </c>
      <c r="G9" t="s">
        <v>15</v>
      </c>
      <c r="H9" s="12">
        <v>15000</v>
      </c>
      <c r="I9" s="4">
        <v>1502.9</v>
      </c>
    </row>
    <row r="10" spans="1:18" x14ac:dyDescent="0.35">
      <c r="A10" s="2">
        <v>44197</v>
      </c>
      <c r="B10" t="s">
        <v>7</v>
      </c>
      <c r="C10" t="s">
        <v>8</v>
      </c>
      <c r="D10" t="s">
        <v>9</v>
      </c>
      <c r="E10" t="s">
        <v>10</v>
      </c>
      <c r="F10" s="4">
        <v>15264</v>
      </c>
      <c r="G10" t="s">
        <v>15</v>
      </c>
      <c r="H10" s="12">
        <v>15000</v>
      </c>
      <c r="I10" s="4">
        <v>1526.4</v>
      </c>
    </row>
    <row r="11" spans="1:18" x14ac:dyDescent="0.35">
      <c r="A11" s="2">
        <v>44197</v>
      </c>
      <c r="B11" t="s">
        <v>7</v>
      </c>
      <c r="C11" t="s">
        <v>8</v>
      </c>
      <c r="D11" t="s">
        <v>9</v>
      </c>
      <c r="E11" t="s">
        <v>10</v>
      </c>
      <c r="F11" s="4">
        <v>17353.599999999999</v>
      </c>
      <c r="G11" t="s">
        <v>11</v>
      </c>
      <c r="H11" s="12">
        <v>15000</v>
      </c>
      <c r="I11" s="4">
        <v>1735.36</v>
      </c>
    </row>
    <row r="12" spans="1:18" x14ac:dyDescent="0.35">
      <c r="A12" s="2">
        <v>44197</v>
      </c>
      <c r="B12" t="s">
        <v>12</v>
      </c>
      <c r="C12" t="s">
        <v>13</v>
      </c>
      <c r="D12" t="s">
        <v>14</v>
      </c>
      <c r="E12" t="s">
        <v>10</v>
      </c>
      <c r="F12" s="4">
        <v>20140</v>
      </c>
      <c r="G12" t="s">
        <v>43</v>
      </c>
      <c r="H12" s="12">
        <v>15000</v>
      </c>
      <c r="I12" s="4">
        <v>2014</v>
      </c>
    </row>
    <row r="13" spans="1:18" x14ac:dyDescent="0.35">
      <c r="A13" s="2">
        <v>44197</v>
      </c>
      <c r="B13" t="s">
        <v>12</v>
      </c>
      <c r="C13" t="s">
        <v>13</v>
      </c>
      <c r="D13" t="s">
        <v>14</v>
      </c>
      <c r="E13" t="s">
        <v>10</v>
      </c>
      <c r="F13" s="4">
        <v>35649</v>
      </c>
      <c r="G13" t="s">
        <v>11</v>
      </c>
      <c r="H13" s="12">
        <v>15000</v>
      </c>
      <c r="I13" s="4">
        <v>3564.9</v>
      </c>
    </row>
    <row r="14" spans="1:18" x14ac:dyDescent="0.35">
      <c r="A14" s="2">
        <v>44228</v>
      </c>
      <c r="B14" t="s">
        <v>27</v>
      </c>
      <c r="C14" t="s">
        <v>28</v>
      </c>
      <c r="D14" t="s">
        <v>29</v>
      </c>
      <c r="E14" t="s">
        <v>10</v>
      </c>
      <c r="F14" s="4">
        <v>7717.5</v>
      </c>
      <c r="G14" t="s">
        <v>43</v>
      </c>
      <c r="H14" s="12">
        <v>15000</v>
      </c>
      <c r="I14" s="4">
        <v>0</v>
      </c>
    </row>
    <row r="15" spans="1:18" x14ac:dyDescent="0.35">
      <c r="A15" s="2">
        <v>44228</v>
      </c>
      <c r="B15" t="s">
        <v>27</v>
      </c>
      <c r="C15" t="s">
        <v>28</v>
      </c>
      <c r="D15" t="s">
        <v>29</v>
      </c>
      <c r="E15" t="s">
        <v>10</v>
      </c>
      <c r="F15" s="4">
        <v>11617.6</v>
      </c>
      <c r="G15" t="s">
        <v>15</v>
      </c>
      <c r="H15" s="12">
        <v>15000</v>
      </c>
      <c r="I15" s="4">
        <v>0</v>
      </c>
    </row>
    <row r="16" spans="1:18" x14ac:dyDescent="0.35">
      <c r="A16" s="2">
        <v>44228</v>
      </c>
      <c r="B16" t="s">
        <v>12</v>
      </c>
      <c r="C16" t="s">
        <v>13</v>
      </c>
      <c r="D16" t="s">
        <v>14</v>
      </c>
      <c r="E16" t="s">
        <v>10</v>
      </c>
      <c r="F16" s="4">
        <v>19431</v>
      </c>
      <c r="G16" t="s">
        <v>15</v>
      </c>
      <c r="H16" s="12">
        <v>15000</v>
      </c>
      <c r="I16" s="4">
        <v>1943.1000000000001</v>
      </c>
    </row>
    <row r="17" spans="1:9" x14ac:dyDescent="0.35">
      <c r="A17" s="2">
        <v>44228</v>
      </c>
      <c r="B17" t="s">
        <v>7</v>
      </c>
      <c r="C17" t="s">
        <v>8</v>
      </c>
      <c r="D17" t="s">
        <v>9</v>
      </c>
      <c r="E17" t="s">
        <v>10</v>
      </c>
      <c r="F17" s="4">
        <v>21169.599999999999</v>
      </c>
      <c r="G17" t="s">
        <v>15</v>
      </c>
      <c r="H17" s="12">
        <v>15000</v>
      </c>
      <c r="I17" s="4">
        <v>2116.96</v>
      </c>
    </row>
    <row r="18" spans="1:9" x14ac:dyDescent="0.35">
      <c r="A18" s="2">
        <v>44228</v>
      </c>
      <c r="B18" t="s">
        <v>16</v>
      </c>
      <c r="C18" t="s">
        <v>17</v>
      </c>
      <c r="D18" t="s">
        <v>18</v>
      </c>
      <c r="E18" t="s">
        <v>10</v>
      </c>
      <c r="F18" s="4">
        <v>29158.400000000001</v>
      </c>
      <c r="G18" t="s">
        <v>15</v>
      </c>
      <c r="H18" s="12">
        <v>15000</v>
      </c>
      <c r="I18" s="4">
        <v>2915.84</v>
      </c>
    </row>
    <row r="19" spans="1:9" x14ac:dyDescent="0.35">
      <c r="A19" s="2">
        <v>44228</v>
      </c>
      <c r="B19" t="s">
        <v>12</v>
      </c>
      <c r="C19" t="s">
        <v>13</v>
      </c>
      <c r="D19" t="s">
        <v>14</v>
      </c>
      <c r="E19" t="s">
        <v>10</v>
      </c>
      <c r="F19" s="4">
        <v>30305</v>
      </c>
      <c r="G19" t="s">
        <v>11</v>
      </c>
      <c r="H19" s="12">
        <v>15000</v>
      </c>
      <c r="I19" s="4">
        <v>3030.5</v>
      </c>
    </row>
    <row r="20" spans="1:9" x14ac:dyDescent="0.35">
      <c r="A20" s="2">
        <v>44228</v>
      </c>
      <c r="B20" t="s">
        <v>27</v>
      </c>
      <c r="C20" t="s">
        <v>28</v>
      </c>
      <c r="D20" t="s">
        <v>29</v>
      </c>
      <c r="E20" t="s">
        <v>10</v>
      </c>
      <c r="F20" s="4">
        <v>43184.399999999994</v>
      </c>
      <c r="G20" t="s">
        <v>43</v>
      </c>
      <c r="H20" s="12">
        <v>15000</v>
      </c>
      <c r="I20" s="4">
        <v>4318.4399999999996</v>
      </c>
    </row>
    <row r="21" spans="1:9" x14ac:dyDescent="0.35">
      <c r="A21" s="2">
        <v>44256</v>
      </c>
      <c r="B21" t="s">
        <v>12</v>
      </c>
      <c r="C21" t="s">
        <v>13</v>
      </c>
      <c r="D21" t="s">
        <v>14</v>
      </c>
      <c r="E21" t="s">
        <v>10</v>
      </c>
      <c r="F21" s="4">
        <v>2311.5</v>
      </c>
      <c r="G21" t="s">
        <v>15</v>
      </c>
      <c r="H21" s="12">
        <v>15000</v>
      </c>
      <c r="I21" s="4">
        <v>0</v>
      </c>
    </row>
    <row r="22" spans="1:9" x14ac:dyDescent="0.35">
      <c r="A22" s="2">
        <v>44256</v>
      </c>
      <c r="B22" t="s">
        <v>27</v>
      </c>
      <c r="C22" t="s">
        <v>28</v>
      </c>
      <c r="D22" t="s">
        <v>29</v>
      </c>
      <c r="E22" t="s">
        <v>10</v>
      </c>
      <c r="F22" s="4">
        <v>3013.5</v>
      </c>
      <c r="G22" t="s">
        <v>15</v>
      </c>
      <c r="H22" s="12">
        <v>15000</v>
      </c>
      <c r="I22" s="4">
        <v>0</v>
      </c>
    </row>
    <row r="23" spans="1:9" x14ac:dyDescent="0.35">
      <c r="A23" s="2">
        <v>44256</v>
      </c>
      <c r="B23" t="s">
        <v>27</v>
      </c>
      <c r="C23" t="s">
        <v>28</v>
      </c>
      <c r="D23" t="s">
        <v>29</v>
      </c>
      <c r="E23" t="s">
        <v>10</v>
      </c>
      <c r="F23" s="4">
        <v>5287.5</v>
      </c>
      <c r="G23" t="s">
        <v>15</v>
      </c>
      <c r="H23" s="12">
        <v>15000</v>
      </c>
      <c r="I23" s="4">
        <v>0</v>
      </c>
    </row>
    <row r="24" spans="1:9" x14ac:dyDescent="0.35">
      <c r="A24" s="2">
        <v>44256</v>
      </c>
      <c r="B24" t="s">
        <v>16</v>
      </c>
      <c r="C24" t="s">
        <v>17</v>
      </c>
      <c r="D24" t="s">
        <v>18</v>
      </c>
      <c r="E24" t="s">
        <v>10</v>
      </c>
      <c r="F24" s="4">
        <v>13797</v>
      </c>
      <c r="G24" t="s">
        <v>11</v>
      </c>
      <c r="H24" s="12">
        <v>15000</v>
      </c>
      <c r="I24" s="4">
        <v>0</v>
      </c>
    </row>
    <row r="25" spans="1:9" x14ac:dyDescent="0.35">
      <c r="A25" s="2">
        <v>44256</v>
      </c>
      <c r="B25" t="s">
        <v>68</v>
      </c>
      <c r="C25" t="s">
        <v>69</v>
      </c>
      <c r="D25" t="s">
        <v>70</v>
      </c>
      <c r="E25" t="s">
        <v>10</v>
      </c>
      <c r="F25" s="4">
        <v>14063</v>
      </c>
      <c r="G25" t="s">
        <v>15</v>
      </c>
      <c r="H25" s="12">
        <v>15000</v>
      </c>
      <c r="I25" s="4">
        <v>0</v>
      </c>
    </row>
    <row r="26" spans="1:9" x14ac:dyDescent="0.35">
      <c r="A26" s="2">
        <v>44256</v>
      </c>
      <c r="B26" t="s">
        <v>16</v>
      </c>
      <c r="C26" t="s">
        <v>17</v>
      </c>
      <c r="D26" t="s">
        <v>18</v>
      </c>
      <c r="E26" t="s">
        <v>10</v>
      </c>
      <c r="F26" s="4">
        <v>14608.300000000001</v>
      </c>
      <c r="G26" t="s">
        <v>11</v>
      </c>
      <c r="H26" s="12">
        <v>15000</v>
      </c>
      <c r="I26" s="4">
        <v>0</v>
      </c>
    </row>
    <row r="27" spans="1:9" x14ac:dyDescent="0.35">
      <c r="A27" s="2">
        <v>44256</v>
      </c>
      <c r="B27" t="s">
        <v>27</v>
      </c>
      <c r="C27" t="s">
        <v>28</v>
      </c>
      <c r="D27" t="s">
        <v>29</v>
      </c>
      <c r="E27" t="s">
        <v>10</v>
      </c>
      <c r="F27" s="4">
        <v>16063.199999999999</v>
      </c>
      <c r="G27" t="s">
        <v>15</v>
      </c>
      <c r="H27" s="12">
        <v>15000</v>
      </c>
      <c r="I27" s="4">
        <v>1606.32</v>
      </c>
    </row>
    <row r="28" spans="1:9" x14ac:dyDescent="0.35">
      <c r="A28" s="2">
        <v>44256</v>
      </c>
      <c r="B28" t="s">
        <v>12</v>
      </c>
      <c r="C28" t="s">
        <v>13</v>
      </c>
      <c r="D28" t="s">
        <v>14</v>
      </c>
      <c r="E28" t="s">
        <v>10</v>
      </c>
      <c r="F28" s="4">
        <v>16836</v>
      </c>
      <c r="G28" t="s">
        <v>11</v>
      </c>
      <c r="H28" s="12">
        <v>15000</v>
      </c>
      <c r="I28" s="4">
        <v>1683.6000000000001</v>
      </c>
    </row>
    <row r="29" spans="1:9" x14ac:dyDescent="0.35">
      <c r="A29" s="2">
        <v>44256</v>
      </c>
      <c r="B29" t="s">
        <v>27</v>
      </c>
      <c r="C29" t="s">
        <v>28</v>
      </c>
      <c r="D29" t="s">
        <v>29</v>
      </c>
      <c r="E29" t="s">
        <v>10</v>
      </c>
      <c r="F29" s="4">
        <v>19594</v>
      </c>
      <c r="G29" t="s">
        <v>43</v>
      </c>
      <c r="H29" s="12">
        <v>15000</v>
      </c>
      <c r="I29" s="4">
        <v>1959.4</v>
      </c>
    </row>
    <row r="30" spans="1:9" x14ac:dyDescent="0.35">
      <c r="A30" s="2">
        <v>44256</v>
      </c>
      <c r="B30" t="s">
        <v>12</v>
      </c>
      <c r="C30" t="s">
        <v>13</v>
      </c>
      <c r="D30" t="s">
        <v>14</v>
      </c>
      <c r="E30" t="s">
        <v>10</v>
      </c>
      <c r="F30" s="4">
        <v>21654.400000000001</v>
      </c>
      <c r="G30" t="s">
        <v>15</v>
      </c>
      <c r="H30" s="12">
        <v>15000</v>
      </c>
      <c r="I30" s="4">
        <v>2165.44</v>
      </c>
    </row>
    <row r="31" spans="1:9" x14ac:dyDescent="0.35">
      <c r="A31" s="2">
        <v>44256</v>
      </c>
      <c r="B31" t="s">
        <v>68</v>
      </c>
      <c r="C31" t="s">
        <v>69</v>
      </c>
      <c r="D31" t="s">
        <v>70</v>
      </c>
      <c r="E31" t="s">
        <v>10</v>
      </c>
      <c r="F31" s="4">
        <v>27930</v>
      </c>
      <c r="G31" t="s">
        <v>11</v>
      </c>
      <c r="H31" s="12">
        <v>15000</v>
      </c>
      <c r="I31" s="4">
        <v>2793</v>
      </c>
    </row>
    <row r="32" spans="1:9" x14ac:dyDescent="0.35">
      <c r="A32" s="2">
        <v>44256</v>
      </c>
      <c r="B32" t="s">
        <v>7</v>
      </c>
      <c r="C32" t="s">
        <v>8</v>
      </c>
      <c r="D32" t="s">
        <v>9</v>
      </c>
      <c r="E32" t="s">
        <v>10</v>
      </c>
      <c r="F32" s="4">
        <v>39065.899999999994</v>
      </c>
      <c r="G32" t="s">
        <v>15</v>
      </c>
      <c r="H32" s="12">
        <v>15000</v>
      </c>
      <c r="I32" s="4">
        <v>3906.5899999999997</v>
      </c>
    </row>
    <row r="33" spans="1:9" x14ac:dyDescent="0.35">
      <c r="A33" s="2">
        <v>44256</v>
      </c>
      <c r="B33" t="s">
        <v>27</v>
      </c>
      <c r="C33" t="s">
        <v>28</v>
      </c>
      <c r="D33" t="s">
        <v>29</v>
      </c>
      <c r="E33" t="s">
        <v>10</v>
      </c>
      <c r="F33" s="4">
        <v>44422</v>
      </c>
      <c r="G33" t="s">
        <v>43</v>
      </c>
      <c r="H33" s="12">
        <v>15000</v>
      </c>
      <c r="I33" s="4">
        <v>4442.2</v>
      </c>
    </row>
    <row r="34" spans="1:9" x14ac:dyDescent="0.35">
      <c r="A34" s="2">
        <v>44287</v>
      </c>
      <c r="B34" t="s">
        <v>68</v>
      </c>
      <c r="C34" t="s">
        <v>69</v>
      </c>
      <c r="D34" t="s">
        <v>70</v>
      </c>
      <c r="E34" t="s">
        <v>10</v>
      </c>
      <c r="F34" s="4">
        <v>7029.9</v>
      </c>
      <c r="G34" t="s">
        <v>43</v>
      </c>
      <c r="H34" s="12">
        <v>15000</v>
      </c>
      <c r="I34" s="4">
        <v>0</v>
      </c>
    </row>
    <row r="35" spans="1:9" x14ac:dyDescent="0.35">
      <c r="A35" s="2">
        <v>44287</v>
      </c>
      <c r="B35" t="s">
        <v>68</v>
      </c>
      <c r="C35" t="s">
        <v>69</v>
      </c>
      <c r="D35" t="s">
        <v>70</v>
      </c>
      <c r="E35" t="s">
        <v>10</v>
      </c>
      <c r="F35" s="4">
        <v>11914.400000000001</v>
      </c>
      <c r="G35" t="s">
        <v>15</v>
      </c>
      <c r="H35" s="12">
        <v>15000</v>
      </c>
      <c r="I35" s="4">
        <v>0</v>
      </c>
    </row>
    <row r="36" spans="1:9" x14ac:dyDescent="0.35">
      <c r="A36" s="2">
        <v>44287</v>
      </c>
      <c r="B36" t="s">
        <v>7</v>
      </c>
      <c r="C36" t="s">
        <v>8</v>
      </c>
      <c r="D36" t="s">
        <v>9</v>
      </c>
      <c r="E36" t="s">
        <v>10</v>
      </c>
      <c r="F36" s="4">
        <v>15919.7</v>
      </c>
      <c r="G36" t="s">
        <v>11</v>
      </c>
      <c r="H36" s="12">
        <v>15000</v>
      </c>
      <c r="I36" s="4">
        <v>1591.9700000000003</v>
      </c>
    </row>
    <row r="37" spans="1:9" x14ac:dyDescent="0.35">
      <c r="A37" s="2">
        <v>44287</v>
      </c>
      <c r="B37" t="s">
        <v>16</v>
      </c>
      <c r="C37" t="s">
        <v>17</v>
      </c>
      <c r="D37" t="s">
        <v>18</v>
      </c>
      <c r="E37" t="s">
        <v>10</v>
      </c>
      <c r="F37" s="4">
        <v>17776</v>
      </c>
      <c r="G37" t="s">
        <v>43</v>
      </c>
      <c r="H37" s="12">
        <v>15000</v>
      </c>
      <c r="I37" s="4">
        <v>1777.6000000000001</v>
      </c>
    </row>
    <row r="38" spans="1:9" x14ac:dyDescent="0.35">
      <c r="A38" s="2">
        <v>44287</v>
      </c>
      <c r="B38" t="s">
        <v>27</v>
      </c>
      <c r="C38" t="s">
        <v>28</v>
      </c>
      <c r="D38" t="s">
        <v>29</v>
      </c>
      <c r="E38" t="s">
        <v>10</v>
      </c>
      <c r="F38" s="4">
        <v>36666</v>
      </c>
      <c r="G38" t="s">
        <v>15</v>
      </c>
      <c r="H38" s="12">
        <v>15000</v>
      </c>
      <c r="I38" s="4">
        <v>3666.6000000000004</v>
      </c>
    </row>
    <row r="39" spans="1:9" x14ac:dyDescent="0.35">
      <c r="A39" s="2">
        <v>44287</v>
      </c>
      <c r="B39" t="s">
        <v>16</v>
      </c>
      <c r="C39" t="s">
        <v>17</v>
      </c>
      <c r="D39" t="s">
        <v>18</v>
      </c>
      <c r="E39" t="s">
        <v>10</v>
      </c>
      <c r="F39" s="4">
        <v>38227.699999999997</v>
      </c>
      <c r="G39" t="s">
        <v>11</v>
      </c>
      <c r="H39" s="12">
        <v>15000</v>
      </c>
      <c r="I39" s="4">
        <v>3822.77</v>
      </c>
    </row>
    <row r="40" spans="1:9" x14ac:dyDescent="0.35">
      <c r="A40" s="2">
        <v>44287</v>
      </c>
      <c r="B40" t="s">
        <v>16</v>
      </c>
      <c r="C40" t="s">
        <v>17</v>
      </c>
      <c r="D40" t="s">
        <v>18</v>
      </c>
      <c r="E40" t="s">
        <v>10</v>
      </c>
      <c r="F40" s="4">
        <v>51531.199999999997</v>
      </c>
      <c r="G40" t="s">
        <v>43</v>
      </c>
      <c r="H40" s="12">
        <v>15000</v>
      </c>
      <c r="I40" s="4">
        <v>5153.12</v>
      </c>
    </row>
    <row r="41" spans="1:9" x14ac:dyDescent="0.35">
      <c r="A41" s="2">
        <v>44317</v>
      </c>
      <c r="B41" t="s">
        <v>12</v>
      </c>
      <c r="C41" t="s">
        <v>13</v>
      </c>
      <c r="D41" t="s">
        <v>14</v>
      </c>
      <c r="E41" t="s">
        <v>10</v>
      </c>
      <c r="F41" s="4">
        <v>8686.6</v>
      </c>
      <c r="G41" t="s">
        <v>15</v>
      </c>
      <c r="H41" s="12">
        <v>15000</v>
      </c>
      <c r="I41" s="4">
        <v>0</v>
      </c>
    </row>
    <row r="42" spans="1:9" x14ac:dyDescent="0.35">
      <c r="A42" s="2">
        <v>44317</v>
      </c>
      <c r="B42" t="s">
        <v>16</v>
      </c>
      <c r="C42" t="s">
        <v>17</v>
      </c>
      <c r="D42" t="s">
        <v>18</v>
      </c>
      <c r="E42" t="s">
        <v>10</v>
      </c>
      <c r="F42" s="4">
        <v>12422.2</v>
      </c>
      <c r="G42" t="s">
        <v>43</v>
      </c>
      <c r="H42" s="12">
        <v>15000</v>
      </c>
      <c r="I42" s="4">
        <v>0</v>
      </c>
    </row>
    <row r="43" spans="1:9" x14ac:dyDescent="0.35">
      <c r="A43" s="2">
        <v>44317</v>
      </c>
      <c r="B43" t="s">
        <v>27</v>
      </c>
      <c r="C43" t="s">
        <v>28</v>
      </c>
      <c r="D43" t="s">
        <v>29</v>
      </c>
      <c r="E43" t="s">
        <v>10</v>
      </c>
      <c r="F43" s="4">
        <v>15120</v>
      </c>
      <c r="G43" t="s">
        <v>15</v>
      </c>
      <c r="H43" s="12">
        <v>15000</v>
      </c>
      <c r="I43" s="4">
        <v>1512</v>
      </c>
    </row>
    <row r="44" spans="1:9" x14ac:dyDescent="0.35">
      <c r="A44" s="2">
        <v>44317</v>
      </c>
      <c r="B44" t="s">
        <v>12</v>
      </c>
      <c r="C44" t="s">
        <v>13</v>
      </c>
      <c r="D44" t="s">
        <v>14</v>
      </c>
      <c r="E44" t="s">
        <v>10</v>
      </c>
      <c r="F44" s="4">
        <v>16604.400000000001</v>
      </c>
      <c r="G44" t="s">
        <v>43</v>
      </c>
      <c r="H44" s="12">
        <v>15000</v>
      </c>
      <c r="I44" s="4">
        <v>1660.4400000000003</v>
      </c>
    </row>
    <row r="45" spans="1:9" x14ac:dyDescent="0.35">
      <c r="A45" s="2">
        <v>44317</v>
      </c>
      <c r="B45" t="s">
        <v>16</v>
      </c>
      <c r="C45" t="s">
        <v>17</v>
      </c>
      <c r="D45" t="s">
        <v>18</v>
      </c>
      <c r="E45" t="s">
        <v>10</v>
      </c>
      <c r="F45" s="4">
        <v>19584</v>
      </c>
      <c r="G45" t="s">
        <v>15</v>
      </c>
      <c r="H45" s="12">
        <v>15000</v>
      </c>
      <c r="I45" s="4">
        <v>1958.4</v>
      </c>
    </row>
    <row r="46" spans="1:9" x14ac:dyDescent="0.35">
      <c r="A46" s="2">
        <v>44317</v>
      </c>
      <c r="B46" t="s">
        <v>7</v>
      </c>
      <c r="C46" t="s">
        <v>8</v>
      </c>
      <c r="D46" t="s">
        <v>9</v>
      </c>
      <c r="E46" t="s">
        <v>10</v>
      </c>
      <c r="F46" s="4">
        <v>26546.6</v>
      </c>
      <c r="G46" t="s">
        <v>15</v>
      </c>
      <c r="H46" s="12">
        <v>15000</v>
      </c>
      <c r="I46" s="4">
        <v>2654.66</v>
      </c>
    </row>
    <row r="47" spans="1:9" x14ac:dyDescent="0.35">
      <c r="A47" s="2">
        <v>44317</v>
      </c>
      <c r="B47" t="s">
        <v>7</v>
      </c>
      <c r="C47" t="s">
        <v>8</v>
      </c>
      <c r="D47" t="s">
        <v>9</v>
      </c>
      <c r="E47" t="s">
        <v>10</v>
      </c>
      <c r="F47" s="4">
        <v>31200</v>
      </c>
      <c r="G47" t="s">
        <v>15</v>
      </c>
      <c r="H47" s="12">
        <v>15000</v>
      </c>
      <c r="I47" s="4">
        <v>3120</v>
      </c>
    </row>
    <row r="48" spans="1:9" x14ac:dyDescent="0.35">
      <c r="A48" s="2">
        <v>44348</v>
      </c>
      <c r="B48" t="s">
        <v>7</v>
      </c>
      <c r="C48" t="s">
        <v>8</v>
      </c>
      <c r="D48" t="s">
        <v>9</v>
      </c>
      <c r="E48" t="s">
        <v>10</v>
      </c>
      <c r="F48" s="4">
        <v>2070.2999999999997</v>
      </c>
      <c r="G48" t="s">
        <v>11</v>
      </c>
      <c r="H48" s="12">
        <v>15000</v>
      </c>
      <c r="I48" s="4">
        <v>0</v>
      </c>
    </row>
    <row r="49" spans="1:9" x14ac:dyDescent="0.35">
      <c r="A49" s="2">
        <v>44348</v>
      </c>
      <c r="B49" t="s">
        <v>16</v>
      </c>
      <c r="C49" t="s">
        <v>17</v>
      </c>
      <c r="D49" t="s">
        <v>18</v>
      </c>
      <c r="E49" t="s">
        <v>10</v>
      </c>
      <c r="F49" s="4">
        <v>9499</v>
      </c>
      <c r="G49" t="s">
        <v>15</v>
      </c>
      <c r="H49" s="12">
        <v>15000</v>
      </c>
      <c r="I49" s="4">
        <v>0</v>
      </c>
    </row>
    <row r="50" spans="1:9" x14ac:dyDescent="0.35">
      <c r="A50" s="2">
        <v>44348</v>
      </c>
      <c r="B50" t="s">
        <v>16</v>
      </c>
      <c r="C50" t="s">
        <v>17</v>
      </c>
      <c r="D50" t="s">
        <v>18</v>
      </c>
      <c r="E50" t="s">
        <v>10</v>
      </c>
      <c r="F50" s="4">
        <v>17904.7</v>
      </c>
      <c r="G50" t="s">
        <v>43</v>
      </c>
      <c r="H50" s="12">
        <v>15000</v>
      </c>
      <c r="I50" s="4">
        <v>1790.4700000000003</v>
      </c>
    </row>
    <row r="51" spans="1:9" x14ac:dyDescent="0.35">
      <c r="A51" s="2">
        <v>44348</v>
      </c>
      <c r="B51" t="s">
        <v>16</v>
      </c>
      <c r="C51" t="s">
        <v>17</v>
      </c>
      <c r="D51" t="s">
        <v>18</v>
      </c>
      <c r="E51" t="s">
        <v>10</v>
      </c>
      <c r="F51" s="4">
        <v>18878.399999999998</v>
      </c>
      <c r="G51" t="s">
        <v>15</v>
      </c>
      <c r="H51" s="12">
        <v>15000</v>
      </c>
      <c r="I51" s="4">
        <v>1887.84</v>
      </c>
    </row>
    <row r="52" spans="1:9" x14ac:dyDescent="0.35">
      <c r="A52" s="2">
        <v>44348</v>
      </c>
      <c r="B52" t="s">
        <v>16</v>
      </c>
      <c r="C52" t="s">
        <v>17</v>
      </c>
      <c r="D52" t="s">
        <v>18</v>
      </c>
      <c r="E52" t="s">
        <v>10</v>
      </c>
      <c r="F52" s="4">
        <v>23445</v>
      </c>
      <c r="G52" t="s">
        <v>15</v>
      </c>
      <c r="H52" s="12">
        <v>15000</v>
      </c>
      <c r="I52" s="4">
        <v>2344.5</v>
      </c>
    </row>
    <row r="53" spans="1:9" x14ac:dyDescent="0.35">
      <c r="A53" s="2">
        <v>44348</v>
      </c>
      <c r="B53" t="s">
        <v>16</v>
      </c>
      <c r="C53" t="s">
        <v>17</v>
      </c>
      <c r="D53" t="s">
        <v>18</v>
      </c>
      <c r="E53" t="s">
        <v>10</v>
      </c>
      <c r="F53" s="4">
        <v>34162</v>
      </c>
      <c r="G53" t="s">
        <v>15</v>
      </c>
      <c r="H53" s="12">
        <v>15000</v>
      </c>
      <c r="I53" s="4">
        <v>3416.2000000000003</v>
      </c>
    </row>
    <row r="54" spans="1:9" x14ac:dyDescent="0.35">
      <c r="A54" s="2">
        <v>44378</v>
      </c>
      <c r="B54" t="s">
        <v>16</v>
      </c>
      <c r="C54" t="s">
        <v>17</v>
      </c>
      <c r="D54" t="s">
        <v>18</v>
      </c>
      <c r="E54" t="s">
        <v>10</v>
      </c>
      <c r="F54" s="4">
        <v>3055.2</v>
      </c>
      <c r="G54" t="s">
        <v>11</v>
      </c>
      <c r="H54" s="12">
        <v>15000</v>
      </c>
      <c r="I54" s="4">
        <v>0</v>
      </c>
    </row>
    <row r="55" spans="1:9" x14ac:dyDescent="0.35">
      <c r="A55" s="2">
        <v>44378</v>
      </c>
      <c r="B55" t="s">
        <v>7</v>
      </c>
      <c r="C55" t="s">
        <v>8</v>
      </c>
      <c r="D55" t="s">
        <v>9</v>
      </c>
      <c r="E55" t="s">
        <v>10</v>
      </c>
      <c r="F55" s="4">
        <v>4843.4000000000005</v>
      </c>
      <c r="G55" t="s">
        <v>43</v>
      </c>
      <c r="H55" s="12">
        <v>15000</v>
      </c>
      <c r="I55" s="4">
        <v>0</v>
      </c>
    </row>
    <row r="56" spans="1:9" x14ac:dyDescent="0.35">
      <c r="A56" s="2">
        <v>44378</v>
      </c>
      <c r="B56" t="s">
        <v>12</v>
      </c>
      <c r="C56" t="s">
        <v>13</v>
      </c>
      <c r="D56" t="s">
        <v>14</v>
      </c>
      <c r="E56" t="s">
        <v>10</v>
      </c>
      <c r="F56" s="4">
        <v>5215.2</v>
      </c>
      <c r="G56" t="s">
        <v>43</v>
      </c>
      <c r="H56" s="12">
        <v>15000</v>
      </c>
      <c r="I56" s="4">
        <v>0</v>
      </c>
    </row>
    <row r="57" spans="1:9" x14ac:dyDescent="0.35">
      <c r="A57" s="2">
        <v>44378</v>
      </c>
      <c r="B57" t="s">
        <v>16</v>
      </c>
      <c r="C57" t="s">
        <v>17</v>
      </c>
      <c r="D57" t="s">
        <v>18</v>
      </c>
      <c r="E57" t="s">
        <v>10</v>
      </c>
      <c r="F57" s="4">
        <v>7199.7000000000007</v>
      </c>
      <c r="G57" t="s">
        <v>43</v>
      </c>
      <c r="H57" s="12">
        <v>15000</v>
      </c>
      <c r="I57" s="4">
        <v>0</v>
      </c>
    </row>
    <row r="58" spans="1:9" x14ac:dyDescent="0.35">
      <c r="A58" s="2">
        <v>44378</v>
      </c>
      <c r="B58" t="s">
        <v>68</v>
      </c>
      <c r="C58" t="s">
        <v>69</v>
      </c>
      <c r="D58" t="s">
        <v>70</v>
      </c>
      <c r="E58" t="s">
        <v>10</v>
      </c>
      <c r="F58" s="4">
        <v>14670</v>
      </c>
      <c r="G58" t="s">
        <v>11</v>
      </c>
      <c r="H58" s="12">
        <v>15000</v>
      </c>
      <c r="I58" s="4">
        <v>0</v>
      </c>
    </row>
    <row r="59" spans="1:9" x14ac:dyDescent="0.35">
      <c r="A59" s="2">
        <v>44378</v>
      </c>
      <c r="B59" t="s">
        <v>7</v>
      </c>
      <c r="C59" t="s">
        <v>8</v>
      </c>
      <c r="D59" t="s">
        <v>9</v>
      </c>
      <c r="E59" t="s">
        <v>10</v>
      </c>
      <c r="F59" s="4">
        <v>16614.400000000001</v>
      </c>
      <c r="G59" t="s">
        <v>11</v>
      </c>
      <c r="H59" s="12">
        <v>15000</v>
      </c>
      <c r="I59" s="4">
        <v>1661.4400000000003</v>
      </c>
    </row>
    <row r="60" spans="1:9" x14ac:dyDescent="0.35">
      <c r="A60" s="2">
        <v>44378</v>
      </c>
      <c r="B60" t="s">
        <v>68</v>
      </c>
      <c r="C60" t="s">
        <v>69</v>
      </c>
      <c r="D60" t="s">
        <v>70</v>
      </c>
      <c r="E60" t="s">
        <v>10</v>
      </c>
      <c r="F60" s="4">
        <v>20076.7</v>
      </c>
      <c r="G60" t="s">
        <v>43</v>
      </c>
      <c r="H60" s="12">
        <v>15000</v>
      </c>
      <c r="I60" s="4">
        <v>2007.67</v>
      </c>
    </row>
    <row r="61" spans="1:9" x14ac:dyDescent="0.35">
      <c r="A61" s="2">
        <v>44378</v>
      </c>
      <c r="B61" t="s">
        <v>16</v>
      </c>
      <c r="C61" t="s">
        <v>17</v>
      </c>
      <c r="D61" t="s">
        <v>18</v>
      </c>
      <c r="E61" t="s">
        <v>10</v>
      </c>
      <c r="F61" s="4">
        <v>21482.999999999996</v>
      </c>
      <c r="G61" t="s">
        <v>43</v>
      </c>
      <c r="H61" s="12">
        <v>15000</v>
      </c>
      <c r="I61" s="4">
        <v>2148.2999999999997</v>
      </c>
    </row>
    <row r="62" spans="1:9" x14ac:dyDescent="0.35">
      <c r="A62" s="2">
        <v>44378</v>
      </c>
      <c r="B62" t="s">
        <v>27</v>
      </c>
      <c r="C62" t="s">
        <v>28</v>
      </c>
      <c r="D62" t="s">
        <v>29</v>
      </c>
      <c r="E62" t="s">
        <v>10</v>
      </c>
      <c r="F62" s="4">
        <v>30776.799999999999</v>
      </c>
      <c r="G62" t="s">
        <v>11</v>
      </c>
      <c r="H62" s="12">
        <v>15000</v>
      </c>
      <c r="I62" s="4">
        <v>3077.6800000000003</v>
      </c>
    </row>
    <row r="63" spans="1:9" x14ac:dyDescent="0.35">
      <c r="A63" s="2">
        <v>44409</v>
      </c>
      <c r="B63" t="s">
        <v>68</v>
      </c>
      <c r="C63" t="s">
        <v>69</v>
      </c>
      <c r="D63" t="s">
        <v>70</v>
      </c>
      <c r="E63" t="s">
        <v>10</v>
      </c>
      <c r="F63" s="4">
        <v>8625</v>
      </c>
      <c r="G63" t="s">
        <v>15</v>
      </c>
      <c r="H63" s="12">
        <v>15000</v>
      </c>
      <c r="I63" s="4">
        <v>0</v>
      </c>
    </row>
    <row r="64" spans="1:9" x14ac:dyDescent="0.35">
      <c r="A64" s="2">
        <v>44409</v>
      </c>
      <c r="B64" t="s">
        <v>16</v>
      </c>
      <c r="C64" t="s">
        <v>17</v>
      </c>
      <c r="D64" t="s">
        <v>18</v>
      </c>
      <c r="E64" t="s">
        <v>10</v>
      </c>
      <c r="F64" s="4">
        <v>9794</v>
      </c>
      <c r="G64" t="s">
        <v>15</v>
      </c>
      <c r="H64" s="12">
        <v>15000</v>
      </c>
      <c r="I64" s="4">
        <v>0</v>
      </c>
    </row>
    <row r="65" spans="1:9" x14ac:dyDescent="0.35">
      <c r="A65" s="2">
        <v>44409</v>
      </c>
      <c r="B65" t="s">
        <v>68</v>
      </c>
      <c r="C65" t="s">
        <v>69</v>
      </c>
      <c r="D65" t="s">
        <v>70</v>
      </c>
      <c r="E65" t="s">
        <v>10</v>
      </c>
      <c r="F65" s="4">
        <v>16321.6</v>
      </c>
      <c r="G65" t="s">
        <v>11</v>
      </c>
      <c r="H65" s="12">
        <v>15000</v>
      </c>
      <c r="I65" s="4">
        <v>1632.16</v>
      </c>
    </row>
    <row r="66" spans="1:9" x14ac:dyDescent="0.35">
      <c r="A66" s="2">
        <v>44409</v>
      </c>
      <c r="B66" t="s">
        <v>16</v>
      </c>
      <c r="C66" t="s">
        <v>17</v>
      </c>
      <c r="D66" t="s">
        <v>18</v>
      </c>
      <c r="E66" t="s">
        <v>10</v>
      </c>
      <c r="F66" s="4">
        <v>19678.8</v>
      </c>
      <c r="G66" t="s">
        <v>15</v>
      </c>
      <c r="H66" s="12">
        <v>15000</v>
      </c>
      <c r="I66" s="4">
        <v>1967.88</v>
      </c>
    </row>
    <row r="67" spans="1:9" x14ac:dyDescent="0.35">
      <c r="A67" s="2">
        <v>44409</v>
      </c>
      <c r="B67" t="s">
        <v>68</v>
      </c>
      <c r="C67" t="s">
        <v>69</v>
      </c>
      <c r="D67" t="s">
        <v>70</v>
      </c>
      <c r="E67" t="s">
        <v>10</v>
      </c>
      <c r="F67" s="4">
        <v>33694.800000000003</v>
      </c>
      <c r="G67" t="s">
        <v>15</v>
      </c>
      <c r="H67" s="12">
        <v>15000</v>
      </c>
      <c r="I67" s="4">
        <v>3369.4800000000005</v>
      </c>
    </row>
    <row r="68" spans="1:9" x14ac:dyDescent="0.35">
      <c r="A68" s="2">
        <v>44409</v>
      </c>
      <c r="B68" t="s">
        <v>12</v>
      </c>
      <c r="C68" t="s">
        <v>13</v>
      </c>
      <c r="D68" t="s">
        <v>14</v>
      </c>
      <c r="E68" t="s">
        <v>10</v>
      </c>
      <c r="F68" s="4">
        <v>39236</v>
      </c>
      <c r="G68" t="s">
        <v>43</v>
      </c>
      <c r="H68" s="12">
        <v>15000</v>
      </c>
      <c r="I68" s="4">
        <v>3923.6000000000004</v>
      </c>
    </row>
    <row r="69" spans="1:9" x14ac:dyDescent="0.35">
      <c r="A69" s="2">
        <v>44409</v>
      </c>
      <c r="B69" t="s">
        <v>16</v>
      </c>
      <c r="C69" t="s">
        <v>17</v>
      </c>
      <c r="D69" t="s">
        <v>18</v>
      </c>
      <c r="E69" t="s">
        <v>10</v>
      </c>
      <c r="F69" s="4">
        <v>43088.2</v>
      </c>
      <c r="G69" t="s">
        <v>11</v>
      </c>
      <c r="H69" s="12">
        <v>15000</v>
      </c>
      <c r="I69" s="4">
        <v>4308.82</v>
      </c>
    </row>
    <row r="70" spans="1:9" x14ac:dyDescent="0.35">
      <c r="A70" s="2">
        <v>44440</v>
      </c>
      <c r="B70" t="s">
        <v>7</v>
      </c>
      <c r="C70" t="s">
        <v>8</v>
      </c>
      <c r="D70" t="s">
        <v>9</v>
      </c>
      <c r="E70" t="s">
        <v>10</v>
      </c>
      <c r="F70" s="4">
        <v>5572.3</v>
      </c>
      <c r="G70" t="s">
        <v>11</v>
      </c>
      <c r="H70" s="12">
        <v>15000</v>
      </c>
      <c r="I70" s="4">
        <v>0</v>
      </c>
    </row>
    <row r="71" spans="1:9" x14ac:dyDescent="0.35">
      <c r="A71" s="2">
        <v>44440</v>
      </c>
      <c r="B71" t="s">
        <v>16</v>
      </c>
      <c r="C71" t="s">
        <v>17</v>
      </c>
      <c r="D71" t="s">
        <v>18</v>
      </c>
      <c r="E71" t="s">
        <v>10</v>
      </c>
      <c r="F71" s="4">
        <v>7496.9999999999991</v>
      </c>
      <c r="G71" t="s">
        <v>15</v>
      </c>
      <c r="H71" s="12">
        <v>15000</v>
      </c>
      <c r="I71" s="4">
        <v>0</v>
      </c>
    </row>
    <row r="72" spans="1:9" x14ac:dyDescent="0.35">
      <c r="A72" s="2">
        <v>44440</v>
      </c>
      <c r="B72" t="s">
        <v>12</v>
      </c>
      <c r="C72" t="s">
        <v>13</v>
      </c>
      <c r="D72" t="s">
        <v>14</v>
      </c>
      <c r="E72" t="s">
        <v>10</v>
      </c>
      <c r="F72" s="4">
        <v>9651.1999999999989</v>
      </c>
      <c r="G72" t="s">
        <v>11</v>
      </c>
      <c r="H72" s="12">
        <v>15000</v>
      </c>
      <c r="I72" s="4">
        <v>0</v>
      </c>
    </row>
    <row r="73" spans="1:9" x14ac:dyDescent="0.35">
      <c r="A73" s="2">
        <v>44440</v>
      </c>
      <c r="B73" t="s">
        <v>7</v>
      </c>
      <c r="C73" t="s">
        <v>8</v>
      </c>
      <c r="D73" t="s">
        <v>9</v>
      </c>
      <c r="E73" t="s">
        <v>10</v>
      </c>
      <c r="F73" s="4">
        <v>10492.199999999997</v>
      </c>
      <c r="G73" t="s">
        <v>43</v>
      </c>
      <c r="H73" s="12">
        <v>15000</v>
      </c>
      <c r="I73" s="4">
        <v>0</v>
      </c>
    </row>
    <row r="74" spans="1:9" x14ac:dyDescent="0.35">
      <c r="A74" s="2">
        <v>44440</v>
      </c>
      <c r="B74" t="s">
        <v>7</v>
      </c>
      <c r="C74" t="s">
        <v>8</v>
      </c>
      <c r="D74" t="s">
        <v>9</v>
      </c>
      <c r="E74" t="s">
        <v>10</v>
      </c>
      <c r="F74" s="4">
        <v>18396.7</v>
      </c>
      <c r="G74" t="s">
        <v>11</v>
      </c>
      <c r="H74" s="12">
        <v>15000</v>
      </c>
      <c r="I74" s="4">
        <v>1839.67</v>
      </c>
    </row>
    <row r="75" spans="1:9" x14ac:dyDescent="0.35">
      <c r="A75" s="2">
        <v>44440</v>
      </c>
      <c r="B75" t="s">
        <v>12</v>
      </c>
      <c r="C75" t="s">
        <v>13</v>
      </c>
      <c r="D75" t="s">
        <v>14</v>
      </c>
      <c r="E75" t="s">
        <v>10</v>
      </c>
      <c r="F75" s="4">
        <v>23849.599999999999</v>
      </c>
      <c r="G75" t="s">
        <v>11</v>
      </c>
      <c r="H75" s="12">
        <v>15000</v>
      </c>
      <c r="I75" s="4">
        <v>2384.96</v>
      </c>
    </row>
    <row r="76" spans="1:9" x14ac:dyDescent="0.35">
      <c r="A76" s="2">
        <v>44440</v>
      </c>
      <c r="B76" t="s">
        <v>68</v>
      </c>
      <c r="C76" t="s">
        <v>69</v>
      </c>
      <c r="D76" t="s">
        <v>70</v>
      </c>
      <c r="E76" t="s">
        <v>10</v>
      </c>
      <c r="F76" s="4">
        <v>23882.399999999998</v>
      </c>
      <c r="G76" t="s">
        <v>43</v>
      </c>
      <c r="H76" s="12">
        <v>15000</v>
      </c>
      <c r="I76" s="4">
        <v>2388.2399999999998</v>
      </c>
    </row>
    <row r="77" spans="1:9" x14ac:dyDescent="0.35">
      <c r="A77" s="2">
        <v>44440</v>
      </c>
      <c r="B77" t="s">
        <v>12</v>
      </c>
      <c r="C77" t="s">
        <v>13</v>
      </c>
      <c r="D77" t="s">
        <v>14</v>
      </c>
      <c r="E77" t="s">
        <v>10</v>
      </c>
      <c r="F77" s="4">
        <v>34041.300000000003</v>
      </c>
      <c r="G77" t="s">
        <v>43</v>
      </c>
      <c r="H77" s="12">
        <v>15000</v>
      </c>
      <c r="I77" s="4">
        <v>3404.1300000000006</v>
      </c>
    </row>
    <row r="78" spans="1:9" x14ac:dyDescent="0.35">
      <c r="A78" s="2">
        <v>44470</v>
      </c>
      <c r="B78" t="s">
        <v>27</v>
      </c>
      <c r="C78" t="s">
        <v>28</v>
      </c>
      <c r="D78" t="s">
        <v>29</v>
      </c>
      <c r="E78" t="s">
        <v>10</v>
      </c>
      <c r="F78" s="4">
        <v>3243.6000000000004</v>
      </c>
      <c r="G78" t="s">
        <v>11</v>
      </c>
      <c r="H78" s="12">
        <v>15000</v>
      </c>
      <c r="I78" s="4">
        <v>0</v>
      </c>
    </row>
    <row r="79" spans="1:9" x14ac:dyDescent="0.35">
      <c r="A79" s="2">
        <v>44470</v>
      </c>
      <c r="B79" t="s">
        <v>16</v>
      </c>
      <c r="C79" t="s">
        <v>17</v>
      </c>
      <c r="D79" t="s">
        <v>18</v>
      </c>
      <c r="E79" t="s">
        <v>10</v>
      </c>
      <c r="F79" s="4">
        <v>12633.599999999999</v>
      </c>
      <c r="G79" t="s">
        <v>15</v>
      </c>
      <c r="H79" s="12">
        <v>15000</v>
      </c>
      <c r="I79" s="4">
        <v>0</v>
      </c>
    </row>
    <row r="80" spans="1:9" x14ac:dyDescent="0.35">
      <c r="A80" s="2">
        <v>44470</v>
      </c>
      <c r="B80" t="s">
        <v>27</v>
      </c>
      <c r="C80" t="s">
        <v>28</v>
      </c>
      <c r="D80" t="s">
        <v>29</v>
      </c>
      <c r="E80" t="s">
        <v>10</v>
      </c>
      <c r="F80" s="4">
        <v>12806.399999999998</v>
      </c>
      <c r="G80" t="s">
        <v>43</v>
      </c>
      <c r="H80" s="12">
        <v>15000</v>
      </c>
      <c r="I80" s="4">
        <v>0</v>
      </c>
    </row>
    <row r="81" spans="1:9" x14ac:dyDescent="0.35">
      <c r="A81" s="2">
        <v>44470</v>
      </c>
      <c r="B81" t="s">
        <v>12</v>
      </c>
      <c r="C81" t="s">
        <v>13</v>
      </c>
      <c r="D81" t="s">
        <v>14</v>
      </c>
      <c r="E81" t="s">
        <v>10</v>
      </c>
      <c r="F81" s="4">
        <v>20031.199999999997</v>
      </c>
      <c r="G81" t="s">
        <v>43</v>
      </c>
      <c r="H81" s="12">
        <v>15000</v>
      </c>
      <c r="I81" s="4">
        <v>2003.12</v>
      </c>
    </row>
    <row r="82" spans="1:9" x14ac:dyDescent="0.35">
      <c r="A82" s="2">
        <v>44470</v>
      </c>
      <c r="B82" t="s">
        <v>7</v>
      </c>
      <c r="C82" t="s">
        <v>8</v>
      </c>
      <c r="D82" t="s">
        <v>9</v>
      </c>
      <c r="E82" t="s">
        <v>10</v>
      </c>
      <c r="F82" s="4">
        <v>21485.200000000001</v>
      </c>
      <c r="G82" t="s">
        <v>15</v>
      </c>
      <c r="H82" s="12">
        <v>15000</v>
      </c>
      <c r="I82" s="4">
        <v>2148.52</v>
      </c>
    </row>
    <row r="83" spans="1:9" x14ac:dyDescent="0.35">
      <c r="A83" s="2">
        <v>44470</v>
      </c>
      <c r="B83" t="s">
        <v>68</v>
      </c>
      <c r="C83" t="s">
        <v>69</v>
      </c>
      <c r="D83" t="s">
        <v>70</v>
      </c>
      <c r="E83" t="s">
        <v>10</v>
      </c>
      <c r="F83" s="4">
        <v>22607.200000000004</v>
      </c>
      <c r="G83" t="s">
        <v>11</v>
      </c>
      <c r="H83" s="12">
        <v>15000</v>
      </c>
      <c r="I83" s="4">
        <v>2260.7200000000007</v>
      </c>
    </row>
    <row r="84" spans="1:9" x14ac:dyDescent="0.35">
      <c r="A84" s="2">
        <v>44501</v>
      </c>
      <c r="B84" t="s">
        <v>12</v>
      </c>
      <c r="C84" t="s">
        <v>13</v>
      </c>
      <c r="D84" t="s">
        <v>14</v>
      </c>
      <c r="E84" t="s">
        <v>10</v>
      </c>
      <c r="F84" s="4">
        <v>5130</v>
      </c>
      <c r="G84" t="s">
        <v>15</v>
      </c>
      <c r="H84" s="12">
        <v>15000</v>
      </c>
      <c r="I84" s="4">
        <v>0</v>
      </c>
    </row>
    <row r="85" spans="1:9" x14ac:dyDescent="0.35">
      <c r="A85" s="2">
        <v>44501</v>
      </c>
      <c r="B85" t="s">
        <v>7</v>
      </c>
      <c r="C85" t="s">
        <v>8</v>
      </c>
      <c r="D85" t="s">
        <v>9</v>
      </c>
      <c r="E85" t="s">
        <v>10</v>
      </c>
      <c r="F85" s="4">
        <v>8810.9</v>
      </c>
      <c r="G85" t="s">
        <v>11</v>
      </c>
      <c r="H85" s="12">
        <v>15000</v>
      </c>
      <c r="I85" s="4">
        <v>0</v>
      </c>
    </row>
    <row r="86" spans="1:9" x14ac:dyDescent="0.35">
      <c r="A86" s="2">
        <v>44501</v>
      </c>
      <c r="B86" t="s">
        <v>27</v>
      </c>
      <c r="C86" t="s">
        <v>28</v>
      </c>
      <c r="D86" t="s">
        <v>29</v>
      </c>
      <c r="E86" t="s">
        <v>10</v>
      </c>
      <c r="F86" s="4">
        <v>16606</v>
      </c>
      <c r="G86" t="s">
        <v>11</v>
      </c>
      <c r="H86" s="12">
        <v>15000</v>
      </c>
      <c r="I86" s="4">
        <v>1660.6000000000001</v>
      </c>
    </row>
    <row r="87" spans="1:9" x14ac:dyDescent="0.35">
      <c r="A87" s="2">
        <v>44501</v>
      </c>
      <c r="B87" t="s">
        <v>12</v>
      </c>
      <c r="C87" t="s">
        <v>13</v>
      </c>
      <c r="D87" t="s">
        <v>14</v>
      </c>
      <c r="E87" t="s">
        <v>10</v>
      </c>
      <c r="F87" s="4">
        <v>17766</v>
      </c>
      <c r="G87" t="s">
        <v>11</v>
      </c>
      <c r="H87" s="12">
        <v>15000</v>
      </c>
      <c r="I87" s="4">
        <v>1776.6000000000001</v>
      </c>
    </row>
    <row r="88" spans="1:9" x14ac:dyDescent="0.35">
      <c r="A88" s="2">
        <v>44501</v>
      </c>
      <c r="B88" t="s">
        <v>16</v>
      </c>
      <c r="C88" t="s">
        <v>17</v>
      </c>
      <c r="D88" t="s">
        <v>18</v>
      </c>
      <c r="E88" t="s">
        <v>10</v>
      </c>
      <c r="F88" s="4">
        <v>20916</v>
      </c>
      <c r="G88" t="s">
        <v>11</v>
      </c>
      <c r="H88" s="12">
        <v>15000</v>
      </c>
      <c r="I88" s="4">
        <v>2091.6</v>
      </c>
    </row>
    <row r="89" spans="1:9" x14ac:dyDescent="0.35">
      <c r="A89" s="2">
        <v>44501</v>
      </c>
      <c r="B89" t="s">
        <v>16</v>
      </c>
      <c r="C89" t="s">
        <v>17</v>
      </c>
      <c r="D89" t="s">
        <v>18</v>
      </c>
      <c r="E89" t="s">
        <v>10</v>
      </c>
      <c r="F89" s="4">
        <v>22396.5</v>
      </c>
      <c r="G89" t="s">
        <v>43</v>
      </c>
      <c r="H89" s="12">
        <v>15000</v>
      </c>
      <c r="I89" s="4">
        <v>2239.65</v>
      </c>
    </row>
    <row r="90" spans="1:9" x14ac:dyDescent="0.35">
      <c r="A90" s="2">
        <v>44501</v>
      </c>
      <c r="B90" t="s">
        <v>12</v>
      </c>
      <c r="C90" t="s">
        <v>13</v>
      </c>
      <c r="D90" t="s">
        <v>14</v>
      </c>
      <c r="E90" t="s">
        <v>10</v>
      </c>
      <c r="F90" s="4">
        <v>25633.5</v>
      </c>
      <c r="G90" t="s">
        <v>15</v>
      </c>
      <c r="H90" s="12">
        <v>15000</v>
      </c>
      <c r="I90" s="4">
        <v>2563.3500000000004</v>
      </c>
    </row>
    <row r="91" spans="1:9" x14ac:dyDescent="0.35">
      <c r="A91" s="2">
        <v>44501</v>
      </c>
      <c r="B91" t="s">
        <v>16</v>
      </c>
      <c r="C91" t="s">
        <v>17</v>
      </c>
      <c r="D91" t="s">
        <v>18</v>
      </c>
      <c r="E91" t="s">
        <v>10</v>
      </c>
      <c r="F91" s="4">
        <v>37374.399999999994</v>
      </c>
      <c r="G91" t="s">
        <v>43</v>
      </c>
      <c r="H91" s="12">
        <v>15000</v>
      </c>
      <c r="I91" s="4">
        <v>3737.4399999999996</v>
      </c>
    </row>
    <row r="92" spans="1:9" x14ac:dyDescent="0.35">
      <c r="A92" s="2">
        <v>44531</v>
      </c>
      <c r="B92" t="s">
        <v>12</v>
      </c>
      <c r="C92" t="s">
        <v>13</v>
      </c>
      <c r="D92" t="s">
        <v>14</v>
      </c>
      <c r="E92" t="s">
        <v>10</v>
      </c>
      <c r="F92" s="4">
        <v>3817.9999999999995</v>
      </c>
      <c r="G92" t="s">
        <v>11</v>
      </c>
      <c r="H92" s="12">
        <v>15000</v>
      </c>
      <c r="I92" s="4">
        <v>0</v>
      </c>
    </row>
    <row r="93" spans="1:9" x14ac:dyDescent="0.35">
      <c r="A93" s="2">
        <v>44531</v>
      </c>
      <c r="B93" t="s">
        <v>16</v>
      </c>
      <c r="C93" t="s">
        <v>17</v>
      </c>
      <c r="D93" t="s">
        <v>18</v>
      </c>
      <c r="E93" t="s">
        <v>10</v>
      </c>
      <c r="F93" s="4">
        <v>8683.1999999999989</v>
      </c>
      <c r="G93" t="s">
        <v>15</v>
      </c>
      <c r="H93" s="12">
        <v>15000</v>
      </c>
      <c r="I93" s="4">
        <v>0</v>
      </c>
    </row>
    <row r="94" spans="1:9" x14ac:dyDescent="0.35">
      <c r="A94" s="2">
        <v>44531</v>
      </c>
      <c r="B94" t="s">
        <v>7</v>
      </c>
      <c r="C94" t="s">
        <v>8</v>
      </c>
      <c r="D94" t="s">
        <v>9</v>
      </c>
      <c r="E94" t="s">
        <v>10</v>
      </c>
      <c r="F94" s="4">
        <v>11210</v>
      </c>
      <c r="G94" t="s">
        <v>43</v>
      </c>
      <c r="H94" s="12">
        <v>15000</v>
      </c>
      <c r="I94" s="4">
        <v>0</v>
      </c>
    </row>
    <row r="95" spans="1:9" x14ac:dyDescent="0.35">
      <c r="A95" s="2">
        <v>44531</v>
      </c>
      <c r="B95" t="s">
        <v>27</v>
      </c>
      <c r="C95" t="s">
        <v>28</v>
      </c>
      <c r="D95" t="s">
        <v>29</v>
      </c>
      <c r="E95" t="s">
        <v>10</v>
      </c>
      <c r="F95" s="4">
        <v>12765.2</v>
      </c>
      <c r="G95" t="s">
        <v>43</v>
      </c>
      <c r="H95" s="12">
        <v>15000</v>
      </c>
      <c r="I95" s="4">
        <v>0</v>
      </c>
    </row>
    <row r="96" spans="1:9" x14ac:dyDescent="0.35">
      <c r="A96" s="2">
        <v>44531</v>
      </c>
      <c r="B96" t="s">
        <v>12</v>
      </c>
      <c r="C96" t="s">
        <v>13</v>
      </c>
      <c r="D96" t="s">
        <v>14</v>
      </c>
      <c r="E96" t="s">
        <v>10</v>
      </c>
      <c r="F96" s="4">
        <v>15921.999999999998</v>
      </c>
      <c r="G96" t="s">
        <v>43</v>
      </c>
      <c r="H96" s="12">
        <v>15000</v>
      </c>
      <c r="I96" s="4">
        <v>1592.1999999999998</v>
      </c>
    </row>
    <row r="97" spans="1:9" x14ac:dyDescent="0.35">
      <c r="A97" s="2">
        <v>44531</v>
      </c>
      <c r="B97" t="s">
        <v>27</v>
      </c>
      <c r="C97" t="s">
        <v>28</v>
      </c>
      <c r="D97" t="s">
        <v>29</v>
      </c>
      <c r="E97" t="s">
        <v>10</v>
      </c>
      <c r="F97" s="4">
        <v>31970.799999999999</v>
      </c>
      <c r="G97" t="s">
        <v>11</v>
      </c>
      <c r="H97" s="12">
        <v>15000</v>
      </c>
      <c r="I97" s="4">
        <v>3197.08</v>
      </c>
    </row>
    <row r="98" spans="1:9" x14ac:dyDescent="0.35">
      <c r="A98" s="2">
        <v>44531</v>
      </c>
      <c r="B98" t="s">
        <v>7</v>
      </c>
      <c r="C98" t="s">
        <v>8</v>
      </c>
      <c r="D98" t="s">
        <v>9</v>
      </c>
      <c r="E98" t="s">
        <v>10</v>
      </c>
      <c r="F98" s="4">
        <v>41520</v>
      </c>
      <c r="G98" t="s">
        <v>11</v>
      </c>
      <c r="H98" s="12">
        <v>15000</v>
      </c>
      <c r="I98" s="4">
        <v>4152</v>
      </c>
    </row>
    <row r="99" spans="1:9" x14ac:dyDescent="0.35">
      <c r="A99" s="2">
        <v>44531</v>
      </c>
      <c r="B99" t="s">
        <v>7</v>
      </c>
      <c r="C99" t="s">
        <v>8</v>
      </c>
      <c r="D99" t="s">
        <v>9</v>
      </c>
      <c r="E99" t="s">
        <v>10</v>
      </c>
      <c r="F99" s="4">
        <v>45800.999999999993</v>
      </c>
      <c r="G99" t="s">
        <v>15</v>
      </c>
      <c r="H99" s="12">
        <v>15000</v>
      </c>
      <c r="I99" s="4">
        <v>4580.0999999999995</v>
      </c>
    </row>
  </sheetData>
  <mergeCells count="1">
    <mergeCell ref="A1:I1"/>
  </mergeCells>
  <conditionalFormatting sqref="F1">
    <cfRule type="top10" dxfId="17" priority="2" rank="5"/>
  </conditionalFormatting>
  <conditionalFormatting sqref="F3">
    <cfRule type="top10" dxfId="16" priority="1" rank="5"/>
  </conditionalFormatting>
  <hyperlinks>
    <hyperlink ref="Q1:R1" location="'Cover Sheet'!A1" display="Back to cover page" xr:uid="{087FE095-55C3-4EA8-B53E-C4861DC383C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FB2B-6FBA-46DA-A041-7D79E231E05D}">
  <dimension ref="A1:R101"/>
  <sheetViews>
    <sheetView topLeftCell="D1" workbookViewId="0">
      <selection activeCell="I19" sqref="I19"/>
    </sheetView>
  </sheetViews>
  <sheetFormatPr defaultRowHeight="14.5" x14ac:dyDescent="0.35"/>
  <cols>
    <col min="2" max="2" width="14.08984375" bestFit="1" customWidth="1"/>
    <col min="3" max="3" width="9.81640625" bestFit="1" customWidth="1"/>
    <col min="4" max="4" width="9.90625" bestFit="1" customWidth="1"/>
    <col min="5" max="5" width="9.36328125" bestFit="1" customWidth="1"/>
    <col min="6" max="6" width="13.6328125" bestFit="1" customWidth="1"/>
    <col min="7" max="7" width="12.7265625" bestFit="1" customWidth="1"/>
    <col min="8" max="8" width="11.08984375" bestFit="1" customWidth="1"/>
    <col min="9" max="9" width="12.26953125" bestFit="1" customWidth="1"/>
    <col min="11" max="15" width="12.08984375" bestFit="1" customWidth="1"/>
  </cols>
  <sheetData>
    <row r="1" spans="1:18" ht="19" thickBot="1" x14ac:dyDescent="0.4">
      <c r="A1" s="42" t="s">
        <v>89</v>
      </c>
      <c r="B1" s="42"/>
      <c r="C1" s="42"/>
      <c r="D1" s="42"/>
      <c r="E1" s="42"/>
      <c r="F1" s="42"/>
      <c r="G1" s="42"/>
      <c r="H1" s="42"/>
      <c r="I1" s="42"/>
      <c r="K1" s="10" t="s">
        <v>20</v>
      </c>
      <c r="L1" s="10" t="s">
        <v>45</v>
      </c>
      <c r="M1" s="10" t="s">
        <v>54</v>
      </c>
      <c r="N1" s="10" t="s">
        <v>66</v>
      </c>
      <c r="O1" s="10" t="s">
        <v>38</v>
      </c>
      <c r="Q1" s="30" t="s">
        <v>192</v>
      </c>
      <c r="R1" s="30"/>
    </row>
    <row r="2" spans="1:18" ht="15" thickTop="1" x14ac:dyDescent="0.35">
      <c r="K2" s="4">
        <f>SUMIF($C4:$C101,K1,$F4:$F101)</f>
        <v>270631.90000000002</v>
      </c>
      <c r="L2" s="4">
        <f t="shared" ref="L2:O2" si="0">SUMIF($C4:$C101,L1,$F4:$F101)</f>
        <v>423881</v>
      </c>
      <c r="M2" s="4">
        <f t="shared" si="0"/>
        <v>406452.50000000006</v>
      </c>
      <c r="N2" s="4">
        <f t="shared" si="0"/>
        <v>388246.60000000003</v>
      </c>
      <c r="O2" s="4">
        <f t="shared" si="0"/>
        <v>233175.90000000002</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44197</v>
      </c>
      <c r="B4" t="s">
        <v>19</v>
      </c>
      <c r="C4" t="s">
        <v>20</v>
      </c>
      <c r="D4" t="s">
        <v>21</v>
      </c>
      <c r="E4" t="s">
        <v>22</v>
      </c>
      <c r="F4" s="4">
        <v>6945.4</v>
      </c>
      <c r="G4" t="s">
        <v>43</v>
      </c>
      <c r="H4" s="4">
        <v>15000</v>
      </c>
      <c r="I4" s="4">
        <v>0</v>
      </c>
    </row>
    <row r="5" spans="1:18" x14ac:dyDescent="0.35">
      <c r="A5" s="2">
        <v>44197</v>
      </c>
      <c r="B5" t="s">
        <v>19</v>
      </c>
      <c r="C5" t="s">
        <v>20</v>
      </c>
      <c r="D5" t="s">
        <v>21</v>
      </c>
      <c r="E5" t="s">
        <v>22</v>
      </c>
      <c r="F5" s="4">
        <v>7658.2000000000007</v>
      </c>
      <c r="G5" t="s">
        <v>43</v>
      </c>
      <c r="H5" s="4">
        <v>15000</v>
      </c>
      <c r="I5" s="4">
        <v>0</v>
      </c>
    </row>
    <row r="6" spans="1:18" x14ac:dyDescent="0.35">
      <c r="A6" s="2">
        <v>44197</v>
      </c>
      <c r="B6" t="s">
        <v>44</v>
      </c>
      <c r="C6" t="s">
        <v>45</v>
      </c>
      <c r="D6" t="s">
        <v>46</v>
      </c>
      <c r="E6" t="s">
        <v>22</v>
      </c>
      <c r="F6" s="4">
        <v>7658.5999999999985</v>
      </c>
      <c r="G6" t="s">
        <v>15</v>
      </c>
      <c r="H6" s="4">
        <v>15000</v>
      </c>
      <c r="I6" s="4">
        <v>0</v>
      </c>
    </row>
    <row r="7" spans="1:18" x14ac:dyDescent="0.35">
      <c r="A7" s="2">
        <v>44197</v>
      </c>
      <c r="B7" t="s">
        <v>53</v>
      </c>
      <c r="C7" t="s">
        <v>54</v>
      </c>
      <c r="D7" t="s">
        <v>55</v>
      </c>
      <c r="E7" t="s">
        <v>22</v>
      </c>
      <c r="F7" s="4">
        <v>9098.6</v>
      </c>
      <c r="G7" t="s">
        <v>43</v>
      </c>
      <c r="H7" s="4">
        <v>15000</v>
      </c>
      <c r="I7" s="4">
        <v>0</v>
      </c>
    </row>
    <row r="8" spans="1:18" x14ac:dyDescent="0.35">
      <c r="A8" s="2">
        <v>44197</v>
      </c>
      <c r="B8" t="s">
        <v>19</v>
      </c>
      <c r="C8" t="s">
        <v>20</v>
      </c>
      <c r="D8" t="s">
        <v>21</v>
      </c>
      <c r="E8" t="s">
        <v>22</v>
      </c>
      <c r="F8" s="4">
        <v>10019.199999999999</v>
      </c>
      <c r="G8" t="s">
        <v>43</v>
      </c>
      <c r="H8" s="4">
        <v>15000</v>
      </c>
      <c r="I8" s="4">
        <v>0</v>
      </c>
    </row>
    <row r="9" spans="1:18" x14ac:dyDescent="0.35">
      <c r="A9" s="2">
        <v>44197</v>
      </c>
      <c r="B9" t="s">
        <v>44</v>
      </c>
      <c r="C9" t="s">
        <v>45</v>
      </c>
      <c r="D9" t="s">
        <v>46</v>
      </c>
      <c r="E9" t="s">
        <v>22</v>
      </c>
      <c r="F9" s="4">
        <v>10176</v>
      </c>
      <c r="G9" t="s">
        <v>15</v>
      </c>
      <c r="H9" s="4">
        <v>15000</v>
      </c>
      <c r="I9" s="4">
        <v>0</v>
      </c>
    </row>
    <row r="10" spans="1:18" x14ac:dyDescent="0.35">
      <c r="A10" s="2">
        <v>44197</v>
      </c>
      <c r="B10" t="s">
        <v>53</v>
      </c>
      <c r="C10" t="s">
        <v>54</v>
      </c>
      <c r="D10" t="s">
        <v>55</v>
      </c>
      <c r="E10" t="s">
        <v>22</v>
      </c>
      <c r="F10" s="4">
        <v>16385.600000000002</v>
      </c>
      <c r="G10" t="s">
        <v>11</v>
      </c>
      <c r="H10" s="4">
        <v>15000</v>
      </c>
      <c r="I10" s="4">
        <v>1638.5600000000004</v>
      </c>
    </row>
    <row r="11" spans="1:18" x14ac:dyDescent="0.35">
      <c r="A11" s="2">
        <v>44197</v>
      </c>
      <c r="B11" t="s">
        <v>44</v>
      </c>
      <c r="C11" t="s">
        <v>45</v>
      </c>
      <c r="D11" t="s">
        <v>46</v>
      </c>
      <c r="E11" t="s">
        <v>22</v>
      </c>
      <c r="F11" s="4">
        <v>19108</v>
      </c>
      <c r="G11" t="s">
        <v>15</v>
      </c>
      <c r="H11" s="4">
        <v>15000</v>
      </c>
      <c r="I11" s="4">
        <v>1910.8000000000002</v>
      </c>
    </row>
    <row r="12" spans="1:18" x14ac:dyDescent="0.35">
      <c r="A12" s="2">
        <v>44197</v>
      </c>
      <c r="B12" t="s">
        <v>19</v>
      </c>
      <c r="C12" t="s">
        <v>20</v>
      </c>
      <c r="D12" t="s">
        <v>21</v>
      </c>
      <c r="E12" t="s">
        <v>22</v>
      </c>
      <c r="F12" s="4">
        <v>19456</v>
      </c>
      <c r="G12" t="s">
        <v>11</v>
      </c>
      <c r="H12" s="4">
        <v>15000</v>
      </c>
      <c r="I12" s="4">
        <v>1945.6000000000001</v>
      </c>
    </row>
    <row r="13" spans="1:18" x14ac:dyDescent="0.35">
      <c r="A13" s="2">
        <v>44197</v>
      </c>
      <c r="B13" t="s">
        <v>65</v>
      </c>
      <c r="C13" t="s">
        <v>66</v>
      </c>
      <c r="D13" t="s">
        <v>67</v>
      </c>
      <c r="E13" t="s">
        <v>22</v>
      </c>
      <c r="F13" s="4">
        <v>31127.199999999997</v>
      </c>
      <c r="G13" t="s">
        <v>43</v>
      </c>
      <c r="H13" s="4">
        <v>15000</v>
      </c>
      <c r="I13" s="4">
        <v>3112.72</v>
      </c>
    </row>
    <row r="14" spans="1:18" x14ac:dyDescent="0.35">
      <c r="A14" s="2">
        <v>44197</v>
      </c>
      <c r="B14" t="s">
        <v>65</v>
      </c>
      <c r="C14" t="s">
        <v>66</v>
      </c>
      <c r="D14" t="s">
        <v>67</v>
      </c>
      <c r="E14" t="s">
        <v>22</v>
      </c>
      <c r="F14" s="4">
        <v>36372.1</v>
      </c>
      <c r="G14" t="s">
        <v>11</v>
      </c>
      <c r="H14" s="4">
        <v>15000</v>
      </c>
      <c r="I14" s="4">
        <v>3637.21</v>
      </c>
    </row>
    <row r="15" spans="1:18" x14ac:dyDescent="0.35">
      <c r="A15" s="2">
        <v>44197</v>
      </c>
      <c r="B15" t="s">
        <v>44</v>
      </c>
      <c r="C15" t="s">
        <v>45</v>
      </c>
      <c r="D15" t="s">
        <v>46</v>
      </c>
      <c r="E15" t="s">
        <v>22</v>
      </c>
      <c r="F15" s="4">
        <v>39186</v>
      </c>
      <c r="G15" t="s">
        <v>15</v>
      </c>
      <c r="H15" s="4">
        <v>15000</v>
      </c>
      <c r="I15" s="4">
        <v>3918.6000000000004</v>
      </c>
    </row>
    <row r="16" spans="1:18" x14ac:dyDescent="0.35">
      <c r="A16" s="2">
        <v>44197</v>
      </c>
      <c r="B16" t="s">
        <v>65</v>
      </c>
      <c r="C16" t="s">
        <v>66</v>
      </c>
      <c r="D16" t="s">
        <v>67</v>
      </c>
      <c r="E16" t="s">
        <v>22</v>
      </c>
      <c r="F16" s="4">
        <v>46715.999999999993</v>
      </c>
      <c r="G16" t="s">
        <v>11</v>
      </c>
      <c r="H16" s="4">
        <v>15000</v>
      </c>
      <c r="I16" s="4">
        <v>4671.5999999999995</v>
      </c>
    </row>
    <row r="17" spans="1:9" x14ac:dyDescent="0.35">
      <c r="A17" s="2">
        <v>44228</v>
      </c>
      <c r="B17" t="s">
        <v>19</v>
      </c>
      <c r="C17" t="s">
        <v>20</v>
      </c>
      <c r="D17" t="s">
        <v>21</v>
      </c>
      <c r="E17" t="s">
        <v>22</v>
      </c>
      <c r="F17" s="4">
        <v>4531</v>
      </c>
      <c r="G17" t="s">
        <v>43</v>
      </c>
      <c r="H17" s="4">
        <v>15000</v>
      </c>
      <c r="I17" s="4">
        <v>0</v>
      </c>
    </row>
    <row r="18" spans="1:9" x14ac:dyDescent="0.35">
      <c r="A18" s="2">
        <v>44228</v>
      </c>
      <c r="B18" t="s">
        <v>37</v>
      </c>
      <c r="C18" t="s">
        <v>38</v>
      </c>
      <c r="D18" t="s">
        <v>39</v>
      </c>
      <c r="E18" t="s">
        <v>22</v>
      </c>
      <c r="F18" s="4">
        <v>6751.7999999999993</v>
      </c>
      <c r="G18" t="s">
        <v>15</v>
      </c>
      <c r="H18" s="4">
        <v>15000</v>
      </c>
      <c r="I18" s="4">
        <v>0</v>
      </c>
    </row>
    <row r="19" spans="1:9" x14ac:dyDescent="0.35">
      <c r="A19" s="2">
        <v>44228</v>
      </c>
      <c r="B19" t="s">
        <v>19</v>
      </c>
      <c r="C19" t="s">
        <v>20</v>
      </c>
      <c r="D19" t="s">
        <v>21</v>
      </c>
      <c r="E19" t="s">
        <v>22</v>
      </c>
      <c r="F19" s="4">
        <v>7343.2000000000007</v>
      </c>
      <c r="G19" t="s">
        <v>15</v>
      </c>
      <c r="H19" s="4">
        <v>15000</v>
      </c>
      <c r="I19" s="4">
        <v>0</v>
      </c>
    </row>
    <row r="20" spans="1:9" x14ac:dyDescent="0.35">
      <c r="A20" s="2">
        <v>44228</v>
      </c>
      <c r="B20" t="s">
        <v>19</v>
      </c>
      <c r="C20" t="s">
        <v>20</v>
      </c>
      <c r="D20" t="s">
        <v>21</v>
      </c>
      <c r="E20" t="s">
        <v>22</v>
      </c>
      <c r="F20" s="4">
        <v>7356.5999999999995</v>
      </c>
      <c r="G20" t="s">
        <v>11</v>
      </c>
      <c r="H20" s="4">
        <v>15000</v>
      </c>
      <c r="I20" s="4">
        <v>0</v>
      </c>
    </row>
    <row r="21" spans="1:9" x14ac:dyDescent="0.35">
      <c r="A21" s="2">
        <v>44228</v>
      </c>
      <c r="B21" t="s">
        <v>37</v>
      </c>
      <c r="C21" t="s">
        <v>38</v>
      </c>
      <c r="D21" t="s">
        <v>39</v>
      </c>
      <c r="E21" t="s">
        <v>22</v>
      </c>
      <c r="F21" s="4">
        <v>17748</v>
      </c>
      <c r="G21" t="s">
        <v>11</v>
      </c>
      <c r="H21" s="4">
        <v>15000</v>
      </c>
      <c r="I21" s="4">
        <v>1774.8000000000002</v>
      </c>
    </row>
    <row r="22" spans="1:9" x14ac:dyDescent="0.35">
      <c r="A22" s="2">
        <v>44228</v>
      </c>
      <c r="B22" t="s">
        <v>19</v>
      </c>
      <c r="C22" t="s">
        <v>20</v>
      </c>
      <c r="D22" t="s">
        <v>21</v>
      </c>
      <c r="E22" t="s">
        <v>22</v>
      </c>
      <c r="F22" s="4">
        <v>28395.5</v>
      </c>
      <c r="G22" t="s">
        <v>43</v>
      </c>
      <c r="H22" s="4">
        <v>15000</v>
      </c>
      <c r="I22" s="4">
        <v>2839.55</v>
      </c>
    </row>
    <row r="23" spans="1:9" x14ac:dyDescent="0.35">
      <c r="A23" s="2">
        <v>44228</v>
      </c>
      <c r="B23" t="s">
        <v>44</v>
      </c>
      <c r="C23" t="s">
        <v>45</v>
      </c>
      <c r="D23" t="s">
        <v>46</v>
      </c>
      <c r="E23" t="s">
        <v>22</v>
      </c>
      <c r="F23" s="4">
        <v>41429.5</v>
      </c>
      <c r="G23" t="s">
        <v>15</v>
      </c>
      <c r="H23" s="4">
        <v>15000</v>
      </c>
      <c r="I23" s="4">
        <v>4142.95</v>
      </c>
    </row>
    <row r="24" spans="1:9" x14ac:dyDescent="0.35">
      <c r="A24" s="2">
        <v>44256</v>
      </c>
      <c r="B24" t="s">
        <v>65</v>
      </c>
      <c r="C24" t="s">
        <v>66</v>
      </c>
      <c r="D24" t="s">
        <v>67</v>
      </c>
      <c r="E24" t="s">
        <v>22</v>
      </c>
      <c r="F24" s="4">
        <v>6708.9</v>
      </c>
      <c r="G24" t="s">
        <v>43</v>
      </c>
      <c r="H24" s="4">
        <v>15000</v>
      </c>
      <c r="I24" s="4">
        <v>0</v>
      </c>
    </row>
    <row r="25" spans="1:9" x14ac:dyDescent="0.35">
      <c r="A25" s="2">
        <v>44256</v>
      </c>
      <c r="B25" t="s">
        <v>53</v>
      </c>
      <c r="C25" t="s">
        <v>54</v>
      </c>
      <c r="D25" t="s">
        <v>55</v>
      </c>
      <c r="E25" t="s">
        <v>22</v>
      </c>
      <c r="F25" s="4">
        <v>7982.7</v>
      </c>
      <c r="G25" t="s">
        <v>43</v>
      </c>
      <c r="H25" s="4">
        <v>15000</v>
      </c>
      <c r="I25" s="4">
        <v>0</v>
      </c>
    </row>
    <row r="26" spans="1:9" x14ac:dyDescent="0.35">
      <c r="A26" s="2">
        <v>44256</v>
      </c>
      <c r="B26" t="s">
        <v>44</v>
      </c>
      <c r="C26" t="s">
        <v>45</v>
      </c>
      <c r="D26" t="s">
        <v>46</v>
      </c>
      <c r="E26" t="s">
        <v>22</v>
      </c>
      <c r="F26" s="4">
        <v>8694</v>
      </c>
      <c r="G26" t="s">
        <v>11</v>
      </c>
      <c r="H26" s="4">
        <v>15000</v>
      </c>
      <c r="I26" s="4">
        <v>0</v>
      </c>
    </row>
    <row r="27" spans="1:9" x14ac:dyDescent="0.35">
      <c r="A27" s="2">
        <v>44256</v>
      </c>
      <c r="B27" t="s">
        <v>44</v>
      </c>
      <c r="C27" t="s">
        <v>45</v>
      </c>
      <c r="D27" t="s">
        <v>46</v>
      </c>
      <c r="E27" t="s">
        <v>22</v>
      </c>
      <c r="F27" s="4">
        <v>9116</v>
      </c>
      <c r="G27" t="s">
        <v>11</v>
      </c>
      <c r="H27" s="4">
        <v>15000</v>
      </c>
      <c r="I27" s="4">
        <v>0</v>
      </c>
    </row>
    <row r="28" spans="1:9" x14ac:dyDescent="0.35">
      <c r="A28" s="2">
        <v>44256</v>
      </c>
      <c r="B28" t="s">
        <v>53</v>
      </c>
      <c r="C28" t="s">
        <v>54</v>
      </c>
      <c r="D28" t="s">
        <v>55</v>
      </c>
      <c r="E28" t="s">
        <v>22</v>
      </c>
      <c r="F28" s="4">
        <v>10110.299999999999</v>
      </c>
      <c r="G28" t="s">
        <v>11</v>
      </c>
      <c r="H28" s="4">
        <v>15000</v>
      </c>
      <c r="I28" s="4">
        <v>0</v>
      </c>
    </row>
    <row r="29" spans="1:9" x14ac:dyDescent="0.35">
      <c r="A29" s="2">
        <v>44256</v>
      </c>
      <c r="B29" t="s">
        <v>19</v>
      </c>
      <c r="C29" t="s">
        <v>20</v>
      </c>
      <c r="D29" t="s">
        <v>21</v>
      </c>
      <c r="E29" t="s">
        <v>22</v>
      </c>
      <c r="F29" s="4">
        <v>10451.199999999999</v>
      </c>
      <c r="G29" t="s">
        <v>11</v>
      </c>
      <c r="H29" s="4">
        <v>15000</v>
      </c>
      <c r="I29" s="4">
        <v>0</v>
      </c>
    </row>
    <row r="30" spans="1:9" x14ac:dyDescent="0.35">
      <c r="A30" s="2">
        <v>44256</v>
      </c>
      <c r="B30" t="s">
        <v>19</v>
      </c>
      <c r="C30" t="s">
        <v>20</v>
      </c>
      <c r="D30" t="s">
        <v>21</v>
      </c>
      <c r="E30" t="s">
        <v>22</v>
      </c>
      <c r="F30" s="4">
        <v>11580.4</v>
      </c>
      <c r="G30" t="s">
        <v>15</v>
      </c>
      <c r="H30" s="4">
        <v>15000</v>
      </c>
      <c r="I30" s="4">
        <v>0</v>
      </c>
    </row>
    <row r="31" spans="1:9" x14ac:dyDescent="0.35">
      <c r="A31" s="2">
        <v>44256</v>
      </c>
      <c r="B31" t="s">
        <v>44</v>
      </c>
      <c r="C31" t="s">
        <v>45</v>
      </c>
      <c r="D31" t="s">
        <v>46</v>
      </c>
      <c r="E31" t="s">
        <v>22</v>
      </c>
      <c r="F31" s="4">
        <v>14329.5</v>
      </c>
      <c r="G31" t="s">
        <v>11</v>
      </c>
      <c r="H31" s="4">
        <v>15000</v>
      </c>
      <c r="I31" s="4">
        <v>0</v>
      </c>
    </row>
    <row r="32" spans="1:9" x14ac:dyDescent="0.35">
      <c r="A32" s="2">
        <v>44256</v>
      </c>
      <c r="B32" t="s">
        <v>44</v>
      </c>
      <c r="C32" t="s">
        <v>45</v>
      </c>
      <c r="D32" t="s">
        <v>46</v>
      </c>
      <c r="E32" t="s">
        <v>22</v>
      </c>
      <c r="F32" s="4">
        <v>20128</v>
      </c>
      <c r="G32" t="s">
        <v>43</v>
      </c>
      <c r="H32" s="4">
        <v>15000</v>
      </c>
      <c r="I32" s="4">
        <v>2012.8000000000002</v>
      </c>
    </row>
    <row r="33" spans="1:9" x14ac:dyDescent="0.35">
      <c r="A33" s="2">
        <v>44256</v>
      </c>
      <c r="B33" t="s">
        <v>65</v>
      </c>
      <c r="C33" t="s">
        <v>66</v>
      </c>
      <c r="D33" t="s">
        <v>67</v>
      </c>
      <c r="E33" t="s">
        <v>22</v>
      </c>
      <c r="F33" s="4">
        <v>21167.999999999996</v>
      </c>
      <c r="G33" t="s">
        <v>11</v>
      </c>
      <c r="H33" s="4">
        <v>15000</v>
      </c>
      <c r="I33" s="4">
        <v>2116.7999999999997</v>
      </c>
    </row>
    <row r="34" spans="1:9" x14ac:dyDescent="0.35">
      <c r="A34" s="2">
        <v>44256</v>
      </c>
      <c r="B34" t="s">
        <v>37</v>
      </c>
      <c r="C34" t="s">
        <v>38</v>
      </c>
      <c r="D34" t="s">
        <v>39</v>
      </c>
      <c r="E34" t="s">
        <v>22</v>
      </c>
      <c r="F34" s="4">
        <v>25102.399999999998</v>
      </c>
      <c r="G34" t="s">
        <v>15</v>
      </c>
      <c r="H34" s="4">
        <v>15000</v>
      </c>
      <c r="I34" s="4">
        <v>2510.2399999999998</v>
      </c>
    </row>
    <row r="35" spans="1:9" x14ac:dyDescent="0.35">
      <c r="A35" s="2">
        <v>44256</v>
      </c>
      <c r="B35" t="s">
        <v>37</v>
      </c>
      <c r="C35" t="s">
        <v>38</v>
      </c>
      <c r="D35" t="s">
        <v>39</v>
      </c>
      <c r="E35" t="s">
        <v>22</v>
      </c>
      <c r="F35" s="4">
        <v>27670.9</v>
      </c>
      <c r="G35" t="s">
        <v>43</v>
      </c>
      <c r="H35" s="4">
        <v>15000</v>
      </c>
      <c r="I35" s="4">
        <v>2767.09</v>
      </c>
    </row>
    <row r="36" spans="1:9" x14ac:dyDescent="0.35">
      <c r="A36" s="2">
        <v>44256</v>
      </c>
      <c r="B36" t="s">
        <v>37</v>
      </c>
      <c r="C36" t="s">
        <v>38</v>
      </c>
      <c r="D36" t="s">
        <v>39</v>
      </c>
      <c r="E36" t="s">
        <v>22</v>
      </c>
      <c r="F36" s="4">
        <v>27956.799999999999</v>
      </c>
      <c r="G36" t="s">
        <v>15</v>
      </c>
      <c r="H36" s="4">
        <v>15000</v>
      </c>
      <c r="I36" s="4">
        <v>2795.6800000000003</v>
      </c>
    </row>
    <row r="37" spans="1:9" x14ac:dyDescent="0.35">
      <c r="A37" s="2">
        <v>44256</v>
      </c>
      <c r="B37" t="s">
        <v>44</v>
      </c>
      <c r="C37" t="s">
        <v>45</v>
      </c>
      <c r="D37" t="s">
        <v>46</v>
      </c>
      <c r="E37" t="s">
        <v>22</v>
      </c>
      <c r="F37" s="4">
        <v>31407</v>
      </c>
      <c r="G37" t="s">
        <v>15</v>
      </c>
      <c r="H37" s="4">
        <v>15000</v>
      </c>
      <c r="I37" s="4">
        <v>3140.7000000000003</v>
      </c>
    </row>
    <row r="38" spans="1:9" x14ac:dyDescent="0.35">
      <c r="A38" s="2">
        <v>44256</v>
      </c>
      <c r="B38" t="s">
        <v>53</v>
      </c>
      <c r="C38" t="s">
        <v>54</v>
      </c>
      <c r="D38" t="s">
        <v>55</v>
      </c>
      <c r="E38" t="s">
        <v>22</v>
      </c>
      <c r="F38" s="4">
        <v>35647.5</v>
      </c>
      <c r="G38" t="s">
        <v>43</v>
      </c>
      <c r="H38" s="4">
        <v>15000</v>
      </c>
      <c r="I38" s="4">
        <v>3564.75</v>
      </c>
    </row>
    <row r="39" spans="1:9" x14ac:dyDescent="0.35">
      <c r="A39" s="2">
        <v>44256</v>
      </c>
      <c r="B39" t="s">
        <v>53</v>
      </c>
      <c r="C39" t="s">
        <v>54</v>
      </c>
      <c r="D39" t="s">
        <v>55</v>
      </c>
      <c r="E39" t="s">
        <v>22</v>
      </c>
      <c r="F39" s="4">
        <v>36907.200000000004</v>
      </c>
      <c r="G39" t="s">
        <v>15</v>
      </c>
      <c r="H39" s="4">
        <v>15000</v>
      </c>
      <c r="I39" s="4">
        <v>3690.7200000000007</v>
      </c>
    </row>
    <row r="40" spans="1:9" x14ac:dyDescent="0.35">
      <c r="A40" s="2">
        <v>44287</v>
      </c>
      <c r="B40" t="s">
        <v>53</v>
      </c>
      <c r="C40" t="s">
        <v>54</v>
      </c>
      <c r="D40" t="s">
        <v>55</v>
      </c>
      <c r="E40" t="s">
        <v>22</v>
      </c>
      <c r="F40" s="4">
        <v>5696.4</v>
      </c>
      <c r="G40" t="s">
        <v>11</v>
      </c>
      <c r="H40" s="4">
        <v>15000</v>
      </c>
      <c r="I40" s="4">
        <v>0</v>
      </c>
    </row>
    <row r="41" spans="1:9" x14ac:dyDescent="0.35">
      <c r="A41" s="2">
        <v>44287</v>
      </c>
      <c r="B41" t="s">
        <v>19</v>
      </c>
      <c r="C41" t="s">
        <v>20</v>
      </c>
      <c r="D41" t="s">
        <v>21</v>
      </c>
      <c r="E41" t="s">
        <v>22</v>
      </c>
      <c r="F41" s="4">
        <v>11716.5</v>
      </c>
      <c r="G41" t="s">
        <v>11</v>
      </c>
      <c r="H41" s="4">
        <v>15000</v>
      </c>
      <c r="I41" s="4">
        <v>0</v>
      </c>
    </row>
    <row r="42" spans="1:9" x14ac:dyDescent="0.35">
      <c r="A42" s="2">
        <v>44287</v>
      </c>
      <c r="B42" t="s">
        <v>65</v>
      </c>
      <c r="C42" t="s">
        <v>66</v>
      </c>
      <c r="D42" t="s">
        <v>67</v>
      </c>
      <c r="E42" t="s">
        <v>22</v>
      </c>
      <c r="F42" s="4">
        <v>14416</v>
      </c>
      <c r="G42" t="s">
        <v>43</v>
      </c>
      <c r="H42" s="4">
        <v>15000</v>
      </c>
      <c r="I42" s="4">
        <v>0</v>
      </c>
    </row>
    <row r="43" spans="1:9" x14ac:dyDescent="0.35">
      <c r="A43" s="2">
        <v>44287</v>
      </c>
      <c r="B43" t="s">
        <v>19</v>
      </c>
      <c r="C43" t="s">
        <v>20</v>
      </c>
      <c r="D43" t="s">
        <v>21</v>
      </c>
      <c r="E43" t="s">
        <v>22</v>
      </c>
      <c r="F43" s="4">
        <v>16499.400000000001</v>
      </c>
      <c r="G43" t="s">
        <v>15</v>
      </c>
      <c r="H43" s="4">
        <v>15000</v>
      </c>
      <c r="I43" s="4">
        <v>1649.9400000000003</v>
      </c>
    </row>
    <row r="44" spans="1:9" x14ac:dyDescent="0.35">
      <c r="A44" s="2">
        <v>44287</v>
      </c>
      <c r="B44" t="s">
        <v>53</v>
      </c>
      <c r="C44" t="s">
        <v>54</v>
      </c>
      <c r="D44" t="s">
        <v>55</v>
      </c>
      <c r="E44" t="s">
        <v>22</v>
      </c>
      <c r="F44" s="4">
        <v>16968</v>
      </c>
      <c r="G44" t="s">
        <v>43</v>
      </c>
      <c r="H44" s="4">
        <v>15000</v>
      </c>
      <c r="I44" s="4">
        <v>1696.8000000000002</v>
      </c>
    </row>
    <row r="45" spans="1:9" x14ac:dyDescent="0.35">
      <c r="A45" s="2">
        <v>44287</v>
      </c>
      <c r="B45" t="s">
        <v>44</v>
      </c>
      <c r="C45" t="s">
        <v>45</v>
      </c>
      <c r="D45" t="s">
        <v>46</v>
      </c>
      <c r="E45" t="s">
        <v>22</v>
      </c>
      <c r="F45" s="4">
        <v>17993.5</v>
      </c>
      <c r="G45" t="s">
        <v>11</v>
      </c>
      <c r="H45" s="4">
        <v>15000</v>
      </c>
      <c r="I45" s="4">
        <v>1799.3500000000001</v>
      </c>
    </row>
    <row r="46" spans="1:9" x14ac:dyDescent="0.35">
      <c r="A46" s="2">
        <v>44287</v>
      </c>
      <c r="B46" t="s">
        <v>53</v>
      </c>
      <c r="C46" t="s">
        <v>54</v>
      </c>
      <c r="D46" t="s">
        <v>55</v>
      </c>
      <c r="E46" t="s">
        <v>22</v>
      </c>
      <c r="F46" s="4">
        <v>18188.399999999998</v>
      </c>
      <c r="G46" t="s">
        <v>15</v>
      </c>
      <c r="H46" s="4">
        <v>15000</v>
      </c>
      <c r="I46" s="4">
        <v>1818.84</v>
      </c>
    </row>
    <row r="47" spans="1:9" x14ac:dyDescent="0.35">
      <c r="A47" s="2">
        <v>44317</v>
      </c>
      <c r="B47" t="s">
        <v>65</v>
      </c>
      <c r="C47" t="s">
        <v>66</v>
      </c>
      <c r="D47" t="s">
        <v>67</v>
      </c>
      <c r="E47" t="s">
        <v>22</v>
      </c>
      <c r="F47" s="4">
        <v>9004.7999999999993</v>
      </c>
      <c r="G47" t="s">
        <v>11</v>
      </c>
      <c r="H47" s="4">
        <v>15000</v>
      </c>
      <c r="I47" s="4">
        <v>0</v>
      </c>
    </row>
    <row r="48" spans="1:9" x14ac:dyDescent="0.35">
      <c r="A48" s="2">
        <v>44317</v>
      </c>
      <c r="B48" t="s">
        <v>53</v>
      </c>
      <c r="C48" t="s">
        <v>54</v>
      </c>
      <c r="D48" t="s">
        <v>55</v>
      </c>
      <c r="E48" t="s">
        <v>22</v>
      </c>
      <c r="F48" s="4">
        <v>18826.400000000001</v>
      </c>
      <c r="G48" t="s">
        <v>43</v>
      </c>
      <c r="H48" s="4">
        <v>15000</v>
      </c>
      <c r="I48" s="4">
        <v>1882.6400000000003</v>
      </c>
    </row>
    <row r="49" spans="1:9" x14ac:dyDescent="0.35">
      <c r="A49" s="2">
        <v>44317</v>
      </c>
      <c r="B49" t="s">
        <v>53</v>
      </c>
      <c r="C49" t="s">
        <v>54</v>
      </c>
      <c r="D49" t="s">
        <v>55</v>
      </c>
      <c r="E49" t="s">
        <v>22</v>
      </c>
      <c r="F49" s="4">
        <v>19617.5</v>
      </c>
      <c r="G49" t="s">
        <v>43</v>
      </c>
      <c r="H49" s="4">
        <v>15000</v>
      </c>
      <c r="I49" s="4">
        <v>1961.75</v>
      </c>
    </row>
    <row r="50" spans="1:9" x14ac:dyDescent="0.35">
      <c r="A50" s="2">
        <v>44317</v>
      </c>
      <c r="B50" t="s">
        <v>53</v>
      </c>
      <c r="C50" t="s">
        <v>54</v>
      </c>
      <c r="D50" t="s">
        <v>55</v>
      </c>
      <c r="E50" t="s">
        <v>22</v>
      </c>
      <c r="F50" s="4">
        <v>19836.400000000001</v>
      </c>
      <c r="G50" t="s">
        <v>11</v>
      </c>
      <c r="H50" s="4">
        <v>15000</v>
      </c>
      <c r="I50" s="4">
        <v>1983.6400000000003</v>
      </c>
    </row>
    <row r="51" spans="1:9" x14ac:dyDescent="0.35">
      <c r="A51" s="2">
        <v>44317</v>
      </c>
      <c r="B51" t="s">
        <v>44</v>
      </c>
      <c r="C51" t="s">
        <v>45</v>
      </c>
      <c r="D51" t="s">
        <v>46</v>
      </c>
      <c r="E51" t="s">
        <v>22</v>
      </c>
      <c r="F51" s="4">
        <v>20717.599999999999</v>
      </c>
      <c r="G51" t="s">
        <v>15</v>
      </c>
      <c r="H51" s="4">
        <v>15000</v>
      </c>
      <c r="I51" s="4">
        <v>2071.7599999999998</v>
      </c>
    </row>
    <row r="52" spans="1:9" x14ac:dyDescent="0.35">
      <c r="A52" s="2">
        <v>44317</v>
      </c>
      <c r="B52" t="s">
        <v>37</v>
      </c>
      <c r="C52" t="s">
        <v>38</v>
      </c>
      <c r="D52" t="s">
        <v>39</v>
      </c>
      <c r="E52" t="s">
        <v>22</v>
      </c>
      <c r="F52" s="4">
        <v>23364</v>
      </c>
      <c r="G52" t="s">
        <v>15</v>
      </c>
      <c r="H52" s="4">
        <v>15000</v>
      </c>
      <c r="I52" s="4">
        <v>2336.4</v>
      </c>
    </row>
    <row r="53" spans="1:9" x14ac:dyDescent="0.35">
      <c r="A53" s="2">
        <v>44317</v>
      </c>
      <c r="B53" t="s">
        <v>53</v>
      </c>
      <c r="C53" t="s">
        <v>54</v>
      </c>
      <c r="D53" t="s">
        <v>55</v>
      </c>
      <c r="E53" t="s">
        <v>22</v>
      </c>
      <c r="F53" s="4">
        <v>23997.600000000002</v>
      </c>
      <c r="G53" t="s">
        <v>11</v>
      </c>
      <c r="H53" s="4">
        <v>15000</v>
      </c>
      <c r="I53" s="4">
        <v>2399.7600000000002</v>
      </c>
    </row>
    <row r="54" spans="1:9" x14ac:dyDescent="0.35">
      <c r="A54" s="2">
        <v>44317</v>
      </c>
      <c r="B54" t="s">
        <v>65</v>
      </c>
      <c r="C54" t="s">
        <v>66</v>
      </c>
      <c r="D54" t="s">
        <v>67</v>
      </c>
      <c r="E54" t="s">
        <v>22</v>
      </c>
      <c r="F54" s="4">
        <v>27916.399999999998</v>
      </c>
      <c r="G54" t="s">
        <v>43</v>
      </c>
      <c r="H54" s="4">
        <v>15000</v>
      </c>
      <c r="I54" s="4">
        <v>2791.64</v>
      </c>
    </row>
    <row r="55" spans="1:9" x14ac:dyDescent="0.35">
      <c r="A55" s="2">
        <v>44317</v>
      </c>
      <c r="B55" t="s">
        <v>65</v>
      </c>
      <c r="C55" t="s">
        <v>66</v>
      </c>
      <c r="D55" t="s">
        <v>67</v>
      </c>
      <c r="E55" t="s">
        <v>22</v>
      </c>
      <c r="F55" s="4">
        <v>42249.1</v>
      </c>
      <c r="G55" t="s">
        <v>15</v>
      </c>
      <c r="H55" s="4">
        <v>15000</v>
      </c>
      <c r="I55" s="4">
        <v>4224.91</v>
      </c>
    </row>
    <row r="56" spans="1:9" x14ac:dyDescent="0.35">
      <c r="A56" s="2">
        <v>44348</v>
      </c>
      <c r="B56" t="s">
        <v>44</v>
      </c>
      <c r="C56" t="s">
        <v>45</v>
      </c>
      <c r="D56" t="s">
        <v>46</v>
      </c>
      <c r="E56" t="s">
        <v>22</v>
      </c>
      <c r="F56" s="4">
        <v>9574.7999999999993</v>
      </c>
      <c r="G56" t="s">
        <v>15</v>
      </c>
      <c r="H56" s="4">
        <v>15000</v>
      </c>
      <c r="I56" s="4">
        <v>0</v>
      </c>
    </row>
    <row r="57" spans="1:9" x14ac:dyDescent="0.35">
      <c r="A57" s="2">
        <v>44348</v>
      </c>
      <c r="B57" t="s">
        <v>44</v>
      </c>
      <c r="C57" t="s">
        <v>45</v>
      </c>
      <c r="D57" t="s">
        <v>46</v>
      </c>
      <c r="E57" t="s">
        <v>22</v>
      </c>
      <c r="F57" s="4">
        <v>14301.6</v>
      </c>
      <c r="G57" t="s">
        <v>15</v>
      </c>
      <c r="H57" s="4">
        <v>15000</v>
      </c>
      <c r="I57" s="4">
        <v>0</v>
      </c>
    </row>
    <row r="58" spans="1:9" x14ac:dyDescent="0.35">
      <c r="A58" s="2">
        <v>44348</v>
      </c>
      <c r="B58" t="s">
        <v>37</v>
      </c>
      <c r="C58" t="s">
        <v>38</v>
      </c>
      <c r="D58" t="s">
        <v>39</v>
      </c>
      <c r="E58" t="s">
        <v>22</v>
      </c>
      <c r="F58" s="4">
        <v>15061.2</v>
      </c>
      <c r="G58" t="s">
        <v>15</v>
      </c>
      <c r="H58" s="4">
        <v>15000</v>
      </c>
      <c r="I58" s="4">
        <v>1506.1200000000001</v>
      </c>
    </row>
    <row r="59" spans="1:9" x14ac:dyDescent="0.35">
      <c r="A59" s="2">
        <v>44348</v>
      </c>
      <c r="B59" t="s">
        <v>53</v>
      </c>
      <c r="C59" t="s">
        <v>54</v>
      </c>
      <c r="D59" t="s">
        <v>55</v>
      </c>
      <c r="E59" t="s">
        <v>22</v>
      </c>
      <c r="F59" s="4">
        <v>17262</v>
      </c>
      <c r="G59" t="s">
        <v>15</v>
      </c>
      <c r="H59" s="4">
        <v>15000</v>
      </c>
      <c r="I59" s="4">
        <v>1726.2</v>
      </c>
    </row>
    <row r="60" spans="1:9" x14ac:dyDescent="0.35">
      <c r="A60" s="2">
        <v>44348</v>
      </c>
      <c r="B60" t="s">
        <v>65</v>
      </c>
      <c r="C60" t="s">
        <v>66</v>
      </c>
      <c r="D60" t="s">
        <v>67</v>
      </c>
      <c r="E60" t="s">
        <v>22</v>
      </c>
      <c r="F60" s="4">
        <v>37192.5</v>
      </c>
      <c r="G60" t="s">
        <v>43</v>
      </c>
      <c r="H60" s="4">
        <v>15000</v>
      </c>
      <c r="I60" s="4">
        <v>3719.25</v>
      </c>
    </row>
    <row r="61" spans="1:9" x14ac:dyDescent="0.35">
      <c r="A61" s="2">
        <v>44348</v>
      </c>
      <c r="B61" t="s">
        <v>37</v>
      </c>
      <c r="C61" t="s">
        <v>38</v>
      </c>
      <c r="D61" t="s">
        <v>39</v>
      </c>
      <c r="E61" t="s">
        <v>22</v>
      </c>
      <c r="F61" s="4">
        <v>39653.9</v>
      </c>
      <c r="G61" t="s">
        <v>43</v>
      </c>
      <c r="H61" s="4">
        <v>15000</v>
      </c>
      <c r="I61" s="4">
        <v>3965.3900000000003</v>
      </c>
    </row>
    <row r="62" spans="1:9" x14ac:dyDescent="0.35">
      <c r="A62" s="2">
        <v>44378</v>
      </c>
      <c r="B62" t="s">
        <v>37</v>
      </c>
      <c r="C62" t="s">
        <v>38</v>
      </c>
      <c r="D62" t="s">
        <v>39</v>
      </c>
      <c r="E62" t="s">
        <v>22</v>
      </c>
      <c r="F62" s="4">
        <v>3465</v>
      </c>
      <c r="G62" t="s">
        <v>15</v>
      </c>
      <c r="H62" s="4">
        <v>15000</v>
      </c>
      <c r="I62" s="4">
        <v>0</v>
      </c>
    </row>
    <row r="63" spans="1:9" x14ac:dyDescent="0.35">
      <c r="A63" s="2">
        <v>44378</v>
      </c>
      <c r="B63" t="s">
        <v>53</v>
      </c>
      <c r="C63" t="s">
        <v>54</v>
      </c>
      <c r="D63" t="s">
        <v>55</v>
      </c>
      <c r="E63" t="s">
        <v>22</v>
      </c>
      <c r="F63" s="4">
        <v>5332.7999999999993</v>
      </c>
      <c r="G63" t="s">
        <v>15</v>
      </c>
      <c r="H63" s="4">
        <v>15000</v>
      </c>
      <c r="I63" s="4">
        <v>0</v>
      </c>
    </row>
    <row r="64" spans="1:9" x14ac:dyDescent="0.35">
      <c r="A64" s="2">
        <v>44378</v>
      </c>
      <c r="B64" t="s">
        <v>44</v>
      </c>
      <c r="C64" t="s">
        <v>45</v>
      </c>
      <c r="D64" t="s">
        <v>46</v>
      </c>
      <c r="E64" t="s">
        <v>22</v>
      </c>
      <c r="F64" s="4">
        <v>8065.5999999999995</v>
      </c>
      <c r="G64" t="s">
        <v>43</v>
      </c>
      <c r="H64" s="4">
        <v>15000</v>
      </c>
      <c r="I64" s="4">
        <v>0</v>
      </c>
    </row>
    <row r="65" spans="1:9" x14ac:dyDescent="0.35">
      <c r="A65" s="2">
        <v>44378</v>
      </c>
      <c r="B65" t="s">
        <v>44</v>
      </c>
      <c r="C65" t="s">
        <v>45</v>
      </c>
      <c r="D65" t="s">
        <v>46</v>
      </c>
      <c r="E65" t="s">
        <v>22</v>
      </c>
      <c r="F65" s="4">
        <v>10067.200000000001</v>
      </c>
      <c r="G65" t="s">
        <v>43</v>
      </c>
      <c r="H65" s="4">
        <v>15000</v>
      </c>
      <c r="I65" s="4">
        <v>0</v>
      </c>
    </row>
    <row r="66" spans="1:9" x14ac:dyDescent="0.35">
      <c r="A66" s="2">
        <v>44378</v>
      </c>
      <c r="B66" t="s">
        <v>44</v>
      </c>
      <c r="C66" t="s">
        <v>45</v>
      </c>
      <c r="D66" t="s">
        <v>46</v>
      </c>
      <c r="E66" t="s">
        <v>22</v>
      </c>
      <c r="F66" s="4">
        <v>10648.999999999998</v>
      </c>
      <c r="G66" t="s">
        <v>43</v>
      </c>
      <c r="H66" s="4">
        <v>15000</v>
      </c>
      <c r="I66" s="4">
        <v>0</v>
      </c>
    </row>
    <row r="67" spans="1:9" x14ac:dyDescent="0.35">
      <c r="A67" s="2">
        <v>44378</v>
      </c>
      <c r="B67" t="s">
        <v>53</v>
      </c>
      <c r="C67" t="s">
        <v>54</v>
      </c>
      <c r="D67" t="s">
        <v>55</v>
      </c>
      <c r="E67" t="s">
        <v>22</v>
      </c>
      <c r="F67" s="4">
        <v>10679.400000000001</v>
      </c>
      <c r="G67" t="s">
        <v>43</v>
      </c>
      <c r="H67" s="4">
        <v>15000</v>
      </c>
      <c r="I67" s="4">
        <v>0</v>
      </c>
    </row>
    <row r="68" spans="1:9" x14ac:dyDescent="0.35">
      <c r="A68" s="2">
        <v>44378</v>
      </c>
      <c r="B68" t="s">
        <v>65</v>
      </c>
      <c r="C68" t="s">
        <v>66</v>
      </c>
      <c r="D68" t="s">
        <v>67</v>
      </c>
      <c r="E68" t="s">
        <v>22</v>
      </c>
      <c r="F68" s="4">
        <v>11155.5</v>
      </c>
      <c r="G68" t="s">
        <v>11</v>
      </c>
      <c r="H68" s="4">
        <v>15000</v>
      </c>
      <c r="I68" s="4">
        <v>0</v>
      </c>
    </row>
    <row r="69" spans="1:9" x14ac:dyDescent="0.35">
      <c r="A69" s="2">
        <v>44378</v>
      </c>
      <c r="B69" t="s">
        <v>44</v>
      </c>
      <c r="C69" t="s">
        <v>45</v>
      </c>
      <c r="D69" t="s">
        <v>46</v>
      </c>
      <c r="E69" t="s">
        <v>22</v>
      </c>
      <c r="F69" s="4">
        <v>11543</v>
      </c>
      <c r="G69" t="s">
        <v>11</v>
      </c>
      <c r="H69" s="4">
        <v>15000</v>
      </c>
      <c r="I69" s="4">
        <v>0</v>
      </c>
    </row>
    <row r="70" spans="1:9" x14ac:dyDescent="0.35">
      <c r="A70" s="2">
        <v>44378</v>
      </c>
      <c r="B70" t="s">
        <v>44</v>
      </c>
      <c r="C70" t="s">
        <v>45</v>
      </c>
      <c r="D70" t="s">
        <v>46</v>
      </c>
      <c r="E70" t="s">
        <v>22</v>
      </c>
      <c r="F70" s="4">
        <v>15633.199999999999</v>
      </c>
      <c r="G70" t="s">
        <v>15</v>
      </c>
      <c r="H70" s="4">
        <v>15000</v>
      </c>
      <c r="I70" s="4">
        <v>1563.32</v>
      </c>
    </row>
    <row r="71" spans="1:9" x14ac:dyDescent="0.35">
      <c r="A71" s="2">
        <v>44378</v>
      </c>
      <c r="B71" t="s">
        <v>44</v>
      </c>
      <c r="C71" t="s">
        <v>45</v>
      </c>
      <c r="D71" t="s">
        <v>46</v>
      </c>
      <c r="E71" t="s">
        <v>22</v>
      </c>
      <c r="F71" s="4">
        <v>20868.399999999998</v>
      </c>
      <c r="G71" t="s">
        <v>15</v>
      </c>
      <c r="H71" s="4">
        <v>15000</v>
      </c>
      <c r="I71" s="4">
        <v>2086.8399999999997</v>
      </c>
    </row>
    <row r="72" spans="1:9" x14ac:dyDescent="0.35">
      <c r="A72" s="2">
        <v>44378</v>
      </c>
      <c r="B72" t="s">
        <v>44</v>
      </c>
      <c r="C72" t="s">
        <v>45</v>
      </c>
      <c r="D72" t="s">
        <v>46</v>
      </c>
      <c r="E72" t="s">
        <v>22</v>
      </c>
      <c r="F72" s="4">
        <v>24395.100000000002</v>
      </c>
      <c r="G72" t="s">
        <v>11</v>
      </c>
      <c r="H72" s="4">
        <v>15000</v>
      </c>
      <c r="I72" s="4">
        <v>2439.5100000000002</v>
      </c>
    </row>
    <row r="73" spans="1:9" x14ac:dyDescent="0.35">
      <c r="A73" s="2">
        <v>44409</v>
      </c>
      <c r="B73" t="s">
        <v>44</v>
      </c>
      <c r="C73" t="s">
        <v>45</v>
      </c>
      <c r="D73" t="s">
        <v>46</v>
      </c>
      <c r="E73" t="s">
        <v>22</v>
      </c>
      <c r="F73" s="4">
        <v>3760.5</v>
      </c>
      <c r="G73" t="s">
        <v>11</v>
      </c>
      <c r="H73" s="4">
        <v>15000</v>
      </c>
      <c r="I73" s="4">
        <v>0</v>
      </c>
    </row>
    <row r="74" spans="1:9" x14ac:dyDescent="0.35">
      <c r="A74" s="2">
        <v>44409</v>
      </c>
      <c r="B74" t="s">
        <v>44</v>
      </c>
      <c r="C74" t="s">
        <v>45</v>
      </c>
      <c r="D74" t="s">
        <v>46</v>
      </c>
      <c r="E74" t="s">
        <v>22</v>
      </c>
      <c r="F74" s="4">
        <v>4322.8</v>
      </c>
      <c r="G74" t="s">
        <v>43</v>
      </c>
      <c r="H74" s="4">
        <v>15000</v>
      </c>
      <c r="I74" s="4">
        <v>0</v>
      </c>
    </row>
    <row r="75" spans="1:9" x14ac:dyDescent="0.35">
      <c r="A75" s="2">
        <v>44409</v>
      </c>
      <c r="B75" t="s">
        <v>44</v>
      </c>
      <c r="C75" t="s">
        <v>45</v>
      </c>
      <c r="D75" t="s">
        <v>46</v>
      </c>
      <c r="E75" t="s">
        <v>22</v>
      </c>
      <c r="F75" s="4">
        <v>9697.6</v>
      </c>
      <c r="G75" t="s">
        <v>15</v>
      </c>
      <c r="H75" s="4">
        <v>15000</v>
      </c>
      <c r="I75" s="4">
        <v>0</v>
      </c>
    </row>
    <row r="76" spans="1:9" x14ac:dyDescent="0.35">
      <c r="A76" s="2">
        <v>44409</v>
      </c>
      <c r="B76" t="s">
        <v>44</v>
      </c>
      <c r="C76" t="s">
        <v>45</v>
      </c>
      <c r="D76" t="s">
        <v>46</v>
      </c>
      <c r="E76" t="s">
        <v>22</v>
      </c>
      <c r="F76" s="4">
        <v>10391.699999999999</v>
      </c>
      <c r="G76" t="s">
        <v>43</v>
      </c>
      <c r="H76" s="4">
        <v>15000</v>
      </c>
      <c r="I76" s="4">
        <v>0</v>
      </c>
    </row>
    <row r="77" spans="1:9" x14ac:dyDescent="0.35">
      <c r="A77" s="2">
        <v>44409</v>
      </c>
      <c r="B77" t="s">
        <v>65</v>
      </c>
      <c r="C77" t="s">
        <v>66</v>
      </c>
      <c r="D77" t="s">
        <v>67</v>
      </c>
      <c r="E77" t="s">
        <v>22</v>
      </c>
      <c r="F77" s="4">
        <v>15670.2</v>
      </c>
      <c r="G77" t="s">
        <v>43</v>
      </c>
      <c r="H77" s="4">
        <v>15000</v>
      </c>
      <c r="I77" s="4">
        <v>1567.0200000000002</v>
      </c>
    </row>
    <row r="78" spans="1:9" x14ac:dyDescent="0.35">
      <c r="A78" s="2">
        <v>44409</v>
      </c>
      <c r="B78" t="s">
        <v>53</v>
      </c>
      <c r="C78" t="s">
        <v>54</v>
      </c>
      <c r="D78" t="s">
        <v>55</v>
      </c>
      <c r="E78" t="s">
        <v>22</v>
      </c>
      <c r="F78" s="4">
        <v>22477.9</v>
      </c>
      <c r="G78" t="s">
        <v>15</v>
      </c>
      <c r="H78" s="4">
        <v>15000</v>
      </c>
      <c r="I78" s="4">
        <v>2247.7900000000004</v>
      </c>
    </row>
    <row r="79" spans="1:9" x14ac:dyDescent="0.35">
      <c r="A79" s="2">
        <v>44409</v>
      </c>
      <c r="B79" t="s">
        <v>53</v>
      </c>
      <c r="C79" t="s">
        <v>54</v>
      </c>
      <c r="D79" t="s">
        <v>55</v>
      </c>
      <c r="E79" t="s">
        <v>22</v>
      </c>
      <c r="F79" s="4">
        <v>36088.1</v>
      </c>
      <c r="G79" t="s">
        <v>43</v>
      </c>
      <c r="H79" s="4">
        <v>15000</v>
      </c>
      <c r="I79" s="4">
        <v>3608.81</v>
      </c>
    </row>
    <row r="80" spans="1:9" x14ac:dyDescent="0.35">
      <c r="A80" s="2">
        <v>44409</v>
      </c>
      <c r="B80" t="s">
        <v>19</v>
      </c>
      <c r="C80" t="s">
        <v>20</v>
      </c>
      <c r="D80" t="s">
        <v>21</v>
      </c>
      <c r="E80" t="s">
        <v>22</v>
      </c>
      <c r="F80" s="4">
        <v>43388.100000000006</v>
      </c>
      <c r="G80" t="s">
        <v>15</v>
      </c>
      <c r="H80" s="4">
        <v>15000</v>
      </c>
      <c r="I80" s="4">
        <v>4338.8100000000004</v>
      </c>
    </row>
    <row r="81" spans="1:9" x14ac:dyDescent="0.35">
      <c r="A81" s="2">
        <v>44440</v>
      </c>
      <c r="B81" t="s">
        <v>37</v>
      </c>
      <c r="C81" t="s">
        <v>38</v>
      </c>
      <c r="D81" t="s">
        <v>39</v>
      </c>
      <c r="E81" t="s">
        <v>22</v>
      </c>
      <c r="F81" s="4">
        <v>7714</v>
      </c>
      <c r="G81" t="s">
        <v>11</v>
      </c>
      <c r="H81" s="4">
        <v>15000</v>
      </c>
      <c r="I81" s="4">
        <v>0</v>
      </c>
    </row>
    <row r="82" spans="1:9" x14ac:dyDescent="0.35">
      <c r="A82" s="2">
        <v>44440</v>
      </c>
      <c r="B82" t="s">
        <v>19</v>
      </c>
      <c r="C82" t="s">
        <v>20</v>
      </c>
      <c r="D82" t="s">
        <v>21</v>
      </c>
      <c r="E82" t="s">
        <v>22</v>
      </c>
      <c r="F82" s="4">
        <v>15152.399999999998</v>
      </c>
      <c r="G82" t="s">
        <v>43</v>
      </c>
      <c r="H82" s="4">
        <v>15000</v>
      </c>
      <c r="I82" s="4">
        <v>1515.2399999999998</v>
      </c>
    </row>
    <row r="83" spans="1:9" x14ac:dyDescent="0.35">
      <c r="A83" s="2">
        <v>44440</v>
      </c>
      <c r="B83" t="s">
        <v>44</v>
      </c>
      <c r="C83" t="s">
        <v>45</v>
      </c>
      <c r="D83" t="s">
        <v>46</v>
      </c>
      <c r="E83" t="s">
        <v>22</v>
      </c>
      <c r="F83" s="4">
        <v>16363.900000000001</v>
      </c>
      <c r="G83" t="s">
        <v>11</v>
      </c>
      <c r="H83" s="4">
        <v>15000</v>
      </c>
      <c r="I83" s="4">
        <v>1636.3900000000003</v>
      </c>
    </row>
    <row r="84" spans="1:9" x14ac:dyDescent="0.35">
      <c r="A84" s="2">
        <v>44470</v>
      </c>
      <c r="B84" t="s">
        <v>19</v>
      </c>
      <c r="C84" t="s">
        <v>20</v>
      </c>
      <c r="D84" t="s">
        <v>21</v>
      </c>
      <c r="E84" t="s">
        <v>22</v>
      </c>
      <c r="F84" s="4">
        <v>2997.2</v>
      </c>
      <c r="G84" t="s">
        <v>11</v>
      </c>
      <c r="H84" s="4">
        <v>15000</v>
      </c>
      <c r="I84" s="4">
        <v>0</v>
      </c>
    </row>
    <row r="85" spans="1:9" x14ac:dyDescent="0.35">
      <c r="A85" s="2">
        <v>44470</v>
      </c>
      <c r="B85" t="s">
        <v>37</v>
      </c>
      <c r="C85" t="s">
        <v>38</v>
      </c>
      <c r="D85" t="s">
        <v>39</v>
      </c>
      <c r="E85" t="s">
        <v>22</v>
      </c>
      <c r="F85" s="4">
        <v>7195.9999999999991</v>
      </c>
      <c r="G85" t="s">
        <v>15</v>
      </c>
      <c r="H85" s="4">
        <v>15000</v>
      </c>
      <c r="I85" s="4">
        <v>0</v>
      </c>
    </row>
    <row r="86" spans="1:9" x14ac:dyDescent="0.35">
      <c r="A86" s="2">
        <v>44470</v>
      </c>
      <c r="B86" t="s">
        <v>53</v>
      </c>
      <c r="C86" t="s">
        <v>54</v>
      </c>
      <c r="D86" t="s">
        <v>55</v>
      </c>
      <c r="E86" t="s">
        <v>22</v>
      </c>
      <c r="F86" s="4">
        <v>10595.2</v>
      </c>
      <c r="G86" t="s">
        <v>43</v>
      </c>
      <c r="H86" s="4">
        <v>15000</v>
      </c>
      <c r="I86" s="4">
        <v>0</v>
      </c>
    </row>
    <row r="87" spans="1:9" x14ac:dyDescent="0.35">
      <c r="A87" s="2">
        <v>44470</v>
      </c>
      <c r="B87" t="s">
        <v>37</v>
      </c>
      <c r="C87" t="s">
        <v>38</v>
      </c>
      <c r="D87" t="s">
        <v>39</v>
      </c>
      <c r="E87" t="s">
        <v>22</v>
      </c>
      <c r="F87" s="4">
        <v>10694.7</v>
      </c>
      <c r="G87" t="s">
        <v>43</v>
      </c>
      <c r="H87" s="4">
        <v>15000</v>
      </c>
      <c r="I87" s="4">
        <v>0</v>
      </c>
    </row>
    <row r="88" spans="1:9" x14ac:dyDescent="0.35">
      <c r="A88" s="2">
        <v>44470</v>
      </c>
      <c r="B88" t="s">
        <v>53</v>
      </c>
      <c r="C88" t="s">
        <v>54</v>
      </c>
      <c r="D88" t="s">
        <v>55</v>
      </c>
      <c r="E88" t="s">
        <v>22</v>
      </c>
      <c r="F88" s="4">
        <v>14235.4</v>
      </c>
      <c r="G88" t="s">
        <v>43</v>
      </c>
      <c r="H88" s="4">
        <v>15000</v>
      </c>
      <c r="I88" s="4">
        <v>0</v>
      </c>
    </row>
    <row r="89" spans="1:9" x14ac:dyDescent="0.35">
      <c r="A89" s="2">
        <v>44470</v>
      </c>
      <c r="B89" t="s">
        <v>53</v>
      </c>
      <c r="C89" t="s">
        <v>54</v>
      </c>
      <c r="D89" t="s">
        <v>55</v>
      </c>
      <c r="E89" t="s">
        <v>22</v>
      </c>
      <c r="F89" s="4">
        <v>36530.199999999997</v>
      </c>
      <c r="G89" t="s">
        <v>15</v>
      </c>
      <c r="H89" s="4">
        <v>15000</v>
      </c>
      <c r="I89" s="4">
        <v>3653.02</v>
      </c>
    </row>
    <row r="90" spans="1:9" x14ac:dyDescent="0.35">
      <c r="A90" s="2">
        <v>44470</v>
      </c>
      <c r="B90" t="s">
        <v>65</v>
      </c>
      <c r="C90" t="s">
        <v>66</v>
      </c>
      <c r="D90" t="s">
        <v>67</v>
      </c>
      <c r="E90" t="s">
        <v>22</v>
      </c>
      <c r="F90" s="4">
        <v>36896.199999999997</v>
      </c>
      <c r="G90" t="s">
        <v>43</v>
      </c>
      <c r="H90" s="4">
        <v>15000</v>
      </c>
      <c r="I90" s="4">
        <v>3689.62</v>
      </c>
    </row>
    <row r="91" spans="1:9" x14ac:dyDescent="0.35">
      <c r="A91" s="2">
        <v>44470</v>
      </c>
      <c r="B91" t="s">
        <v>19</v>
      </c>
      <c r="C91" t="s">
        <v>20</v>
      </c>
      <c r="D91" t="s">
        <v>21</v>
      </c>
      <c r="E91" t="s">
        <v>22</v>
      </c>
      <c r="F91" s="4">
        <v>41420.699999999997</v>
      </c>
      <c r="G91" t="s">
        <v>11</v>
      </c>
      <c r="H91" s="4">
        <v>15000</v>
      </c>
      <c r="I91" s="4">
        <v>4142.07</v>
      </c>
    </row>
    <row r="92" spans="1:9" x14ac:dyDescent="0.35">
      <c r="A92" s="2">
        <v>44501</v>
      </c>
      <c r="B92" t="s">
        <v>53</v>
      </c>
      <c r="C92" t="s">
        <v>54</v>
      </c>
      <c r="D92" t="s">
        <v>55</v>
      </c>
      <c r="E92" t="s">
        <v>22</v>
      </c>
      <c r="F92" s="4">
        <v>6900</v>
      </c>
      <c r="G92" t="s">
        <v>15</v>
      </c>
      <c r="H92" s="4">
        <v>15000</v>
      </c>
      <c r="I92" s="4">
        <v>0</v>
      </c>
    </row>
    <row r="93" spans="1:9" x14ac:dyDescent="0.35">
      <c r="A93" s="2">
        <v>44501</v>
      </c>
      <c r="B93" t="s">
        <v>65</v>
      </c>
      <c r="C93" t="s">
        <v>66</v>
      </c>
      <c r="D93" t="s">
        <v>67</v>
      </c>
      <c r="E93" t="s">
        <v>22</v>
      </c>
      <c r="F93" s="4">
        <v>9683</v>
      </c>
      <c r="G93" t="s">
        <v>43</v>
      </c>
      <c r="H93" s="4">
        <v>15000</v>
      </c>
      <c r="I93" s="4">
        <v>0</v>
      </c>
    </row>
    <row r="94" spans="1:9" x14ac:dyDescent="0.35">
      <c r="A94" s="2">
        <v>44501</v>
      </c>
      <c r="B94" t="s">
        <v>44</v>
      </c>
      <c r="C94" t="s">
        <v>45</v>
      </c>
      <c r="D94" t="s">
        <v>46</v>
      </c>
      <c r="E94" t="s">
        <v>22</v>
      </c>
      <c r="F94" s="4">
        <v>14302.9</v>
      </c>
      <c r="G94" t="s">
        <v>11</v>
      </c>
      <c r="H94" s="4">
        <v>15000</v>
      </c>
      <c r="I94" s="4">
        <v>0</v>
      </c>
    </row>
    <row r="95" spans="1:9" x14ac:dyDescent="0.35">
      <c r="A95" s="2">
        <v>44501</v>
      </c>
      <c r="B95" t="s">
        <v>19</v>
      </c>
      <c r="C95" t="s">
        <v>20</v>
      </c>
      <c r="D95" t="s">
        <v>21</v>
      </c>
      <c r="E95" t="s">
        <v>22</v>
      </c>
      <c r="F95" s="4">
        <v>16806.400000000001</v>
      </c>
      <c r="G95" t="s">
        <v>11</v>
      </c>
      <c r="H95" s="4">
        <v>15000</v>
      </c>
      <c r="I95" s="4">
        <v>1680.6400000000003</v>
      </c>
    </row>
    <row r="96" spans="1:9" x14ac:dyDescent="0.35">
      <c r="A96" s="2">
        <v>44501</v>
      </c>
      <c r="B96" t="s">
        <v>37</v>
      </c>
      <c r="C96" t="s">
        <v>38</v>
      </c>
      <c r="D96" t="s">
        <v>39</v>
      </c>
      <c r="E96" t="s">
        <v>22</v>
      </c>
      <c r="F96" s="4">
        <v>20797.200000000004</v>
      </c>
      <c r="G96" t="s">
        <v>15</v>
      </c>
      <c r="H96" s="4">
        <v>15000</v>
      </c>
      <c r="I96" s="4">
        <v>2079.7200000000007</v>
      </c>
    </row>
    <row r="97" spans="1:9" x14ac:dyDescent="0.35">
      <c r="A97" s="2">
        <v>44501</v>
      </c>
      <c r="B97" t="s">
        <v>65</v>
      </c>
      <c r="C97" t="s">
        <v>66</v>
      </c>
      <c r="D97" t="s">
        <v>67</v>
      </c>
      <c r="E97" t="s">
        <v>22</v>
      </c>
      <c r="F97" s="4">
        <v>26866</v>
      </c>
      <c r="G97" t="s">
        <v>43</v>
      </c>
      <c r="H97" s="4">
        <v>15000</v>
      </c>
      <c r="I97" s="4">
        <v>2686.6000000000004</v>
      </c>
    </row>
    <row r="98" spans="1:9" x14ac:dyDescent="0.35">
      <c r="A98" s="2">
        <v>44531</v>
      </c>
      <c r="B98" t="s">
        <v>65</v>
      </c>
      <c r="C98" t="s">
        <v>66</v>
      </c>
      <c r="D98" t="s">
        <v>67</v>
      </c>
      <c r="E98" t="s">
        <v>22</v>
      </c>
      <c r="F98" s="4">
        <v>7009.2000000000007</v>
      </c>
      <c r="G98" t="s">
        <v>15</v>
      </c>
      <c r="H98" s="4">
        <v>15000</v>
      </c>
      <c r="I98" s="4">
        <v>0</v>
      </c>
    </row>
    <row r="99" spans="1:9" x14ac:dyDescent="0.35">
      <c r="A99" s="2">
        <v>44531</v>
      </c>
      <c r="B99" t="s">
        <v>53</v>
      </c>
      <c r="C99" t="s">
        <v>54</v>
      </c>
      <c r="D99" t="s">
        <v>55</v>
      </c>
      <c r="E99" t="s">
        <v>22</v>
      </c>
      <c r="F99" s="4">
        <v>7088.9</v>
      </c>
      <c r="G99" t="s">
        <v>11</v>
      </c>
      <c r="H99" s="4">
        <v>15000</v>
      </c>
      <c r="I99" s="4">
        <v>0</v>
      </c>
    </row>
    <row r="100" spans="1:9" x14ac:dyDescent="0.35">
      <c r="A100" s="2">
        <v>44531</v>
      </c>
      <c r="B100" t="s">
        <v>65</v>
      </c>
      <c r="C100" t="s">
        <v>66</v>
      </c>
      <c r="D100" t="s">
        <v>67</v>
      </c>
      <c r="E100" t="s">
        <v>22</v>
      </c>
      <c r="F100" s="4">
        <v>8095.5</v>
      </c>
      <c r="G100" t="s">
        <v>11</v>
      </c>
      <c r="H100" s="4">
        <v>15000</v>
      </c>
      <c r="I100" s="4">
        <v>0</v>
      </c>
    </row>
    <row r="101" spans="1:9" x14ac:dyDescent="0.35">
      <c r="A101" s="2">
        <v>44531</v>
      </c>
      <c r="B101" t="s">
        <v>19</v>
      </c>
      <c r="C101" t="s">
        <v>20</v>
      </c>
      <c r="D101" t="s">
        <v>21</v>
      </c>
      <c r="E101" t="s">
        <v>22</v>
      </c>
      <c r="F101" s="4">
        <v>8914.5</v>
      </c>
      <c r="G101" t="s">
        <v>11</v>
      </c>
      <c r="H101" s="4">
        <v>15000</v>
      </c>
      <c r="I101" s="4">
        <v>0</v>
      </c>
    </row>
  </sheetData>
  <mergeCells count="1">
    <mergeCell ref="A1:I1"/>
  </mergeCells>
  <conditionalFormatting sqref="F1:F1048576">
    <cfRule type="top10" dxfId="15" priority="1" rank="5"/>
  </conditionalFormatting>
  <hyperlinks>
    <hyperlink ref="Q1:R1" location="'Cover Sheet'!A1" display="Back to cover page" xr:uid="{CBD46588-A02E-4119-BDC7-728057598EB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A52E-5556-4FD8-9730-EDC9357EC182}">
  <sheetPr>
    <tabColor rgb="FF0070C0"/>
  </sheetPr>
  <dimension ref="A1:M393"/>
  <sheetViews>
    <sheetView tabSelected="1" topLeftCell="A376" workbookViewId="0">
      <selection activeCell="H394" sqref="H394"/>
    </sheetView>
  </sheetViews>
  <sheetFormatPr defaultRowHeight="14.5" x14ac:dyDescent="0.35"/>
  <cols>
    <col min="2" max="2" width="16.26953125" bestFit="1" customWidth="1"/>
    <col min="3" max="3" width="11.7265625" customWidth="1"/>
    <col min="4" max="4" width="11.453125" customWidth="1"/>
    <col min="5" max="5" width="11.36328125" customWidth="1"/>
    <col min="6" max="6" width="15.453125" style="4" customWidth="1"/>
    <col min="7" max="7" width="14.54296875" customWidth="1"/>
    <col min="8" max="8" width="16.1796875" style="4" customWidth="1"/>
    <col min="9" max="9" width="14.26953125" style="4" customWidth="1"/>
    <col min="10" max="10" width="12.7265625" style="14" customWidth="1"/>
  </cols>
  <sheetData>
    <row r="1" spans="1:13" x14ac:dyDescent="0.35">
      <c r="A1" t="s">
        <v>0</v>
      </c>
      <c r="B1" t="s">
        <v>1</v>
      </c>
      <c r="C1" t="s">
        <v>2</v>
      </c>
      <c r="D1" t="s">
        <v>3</v>
      </c>
      <c r="E1" t="s">
        <v>4</v>
      </c>
      <c r="F1" s="4" t="s">
        <v>5</v>
      </c>
      <c r="G1" t="s">
        <v>6</v>
      </c>
      <c r="H1" s="4" t="s">
        <v>86</v>
      </c>
      <c r="I1" s="4" t="s">
        <v>87</v>
      </c>
      <c r="J1" s="16" t="s">
        <v>92</v>
      </c>
      <c r="L1" s="30" t="s">
        <v>192</v>
      </c>
      <c r="M1" s="30"/>
    </row>
    <row r="2" spans="1:13" x14ac:dyDescent="0.35">
      <c r="A2">
        <v>44348</v>
      </c>
      <c r="B2" t="s">
        <v>7</v>
      </c>
      <c r="C2" t="s">
        <v>8</v>
      </c>
      <c r="D2" t="s">
        <v>9</v>
      </c>
      <c r="E2" t="s">
        <v>10</v>
      </c>
      <c r="F2" s="4">
        <v>2070.2999999999997</v>
      </c>
      <c r="G2" t="s">
        <v>11</v>
      </c>
      <c r="H2" s="4">
        <v>15000</v>
      </c>
      <c r="I2" s="4">
        <v>0</v>
      </c>
      <c r="J2" s="16">
        <f>Sales_Data[[#This Row],[Sales Amount]]-Sales_Data[[#This Row],[Target]]</f>
        <v>-12929.7</v>
      </c>
    </row>
    <row r="3" spans="1:13" x14ac:dyDescent="0.35">
      <c r="A3">
        <v>44256</v>
      </c>
      <c r="B3" t="s">
        <v>12</v>
      </c>
      <c r="C3" t="s">
        <v>13</v>
      </c>
      <c r="D3" t="s">
        <v>14</v>
      </c>
      <c r="E3" t="s">
        <v>10</v>
      </c>
      <c r="F3" s="4">
        <v>2311.5</v>
      </c>
      <c r="G3" t="s">
        <v>15</v>
      </c>
      <c r="H3" s="4">
        <v>15000</v>
      </c>
      <c r="I3" s="4">
        <v>0</v>
      </c>
      <c r="J3" s="16">
        <f>Sales_Data[[#This Row],[Sales Amount]]-Sales_Data[[#This Row],[Target]]</f>
        <v>-12688.5</v>
      </c>
    </row>
    <row r="4" spans="1:13" x14ac:dyDescent="0.35">
      <c r="A4">
        <v>44197</v>
      </c>
      <c r="B4" t="s">
        <v>16</v>
      </c>
      <c r="C4" t="s">
        <v>17</v>
      </c>
      <c r="D4" t="s">
        <v>18</v>
      </c>
      <c r="E4" t="s">
        <v>10</v>
      </c>
      <c r="F4" s="4">
        <v>2954.7</v>
      </c>
      <c r="G4" t="s">
        <v>15</v>
      </c>
      <c r="H4" s="4">
        <v>15000</v>
      </c>
      <c r="I4" s="4">
        <v>0</v>
      </c>
      <c r="J4" s="16">
        <f>Sales_Data[[#This Row],[Sales Amount]]-Sales_Data[[#This Row],[Target]]</f>
        <v>-12045.3</v>
      </c>
    </row>
    <row r="5" spans="1:13" x14ac:dyDescent="0.35">
      <c r="A5">
        <v>44470</v>
      </c>
      <c r="B5" t="s">
        <v>19</v>
      </c>
      <c r="C5" t="s">
        <v>20</v>
      </c>
      <c r="D5" t="s">
        <v>21</v>
      </c>
      <c r="E5" t="s">
        <v>22</v>
      </c>
      <c r="F5" s="4">
        <v>2997.2</v>
      </c>
      <c r="G5" t="s">
        <v>11</v>
      </c>
      <c r="H5" s="4">
        <v>15000</v>
      </c>
      <c r="I5" s="4">
        <v>0</v>
      </c>
      <c r="J5" s="16">
        <f>Sales_Data[[#This Row],[Sales Amount]]-Sales_Data[[#This Row],[Target]]</f>
        <v>-12002.8</v>
      </c>
    </row>
    <row r="6" spans="1:13" x14ac:dyDescent="0.35">
      <c r="A6">
        <v>44197</v>
      </c>
      <c r="B6" t="s">
        <v>23</v>
      </c>
      <c r="C6" t="s">
        <v>24</v>
      </c>
      <c r="D6" t="s">
        <v>25</v>
      </c>
      <c r="E6" t="s">
        <v>26</v>
      </c>
      <c r="F6" s="4">
        <v>3008.3999999999996</v>
      </c>
      <c r="G6" t="s">
        <v>15</v>
      </c>
      <c r="H6" s="4">
        <v>15000</v>
      </c>
      <c r="I6" s="4">
        <v>0</v>
      </c>
      <c r="J6" s="16">
        <f>Sales_Data[[#This Row],[Sales Amount]]-Sales_Data[[#This Row],[Target]]</f>
        <v>-11991.6</v>
      </c>
    </row>
    <row r="7" spans="1:13" x14ac:dyDescent="0.35">
      <c r="A7">
        <v>44256</v>
      </c>
      <c r="B7" t="s">
        <v>27</v>
      </c>
      <c r="C7" t="s">
        <v>28</v>
      </c>
      <c r="D7" t="s">
        <v>29</v>
      </c>
      <c r="E7" t="s">
        <v>10</v>
      </c>
      <c r="F7" s="4">
        <v>3013.5</v>
      </c>
      <c r="G7" t="s">
        <v>15</v>
      </c>
      <c r="H7" s="4">
        <v>15000</v>
      </c>
      <c r="I7" s="4">
        <v>0</v>
      </c>
      <c r="J7" s="16">
        <f>Sales_Data[[#This Row],[Sales Amount]]-Sales_Data[[#This Row],[Target]]</f>
        <v>-11986.5</v>
      </c>
    </row>
    <row r="8" spans="1:13" x14ac:dyDescent="0.35">
      <c r="A8">
        <v>44470</v>
      </c>
      <c r="B8" t="s">
        <v>30</v>
      </c>
      <c r="C8" t="s">
        <v>31</v>
      </c>
      <c r="D8" t="s">
        <v>32</v>
      </c>
      <c r="E8" t="s">
        <v>33</v>
      </c>
      <c r="F8" s="4">
        <v>3035.1</v>
      </c>
      <c r="G8" t="s">
        <v>15</v>
      </c>
      <c r="H8" s="4">
        <v>15000</v>
      </c>
      <c r="I8" s="4">
        <v>0</v>
      </c>
      <c r="J8" s="16">
        <f>Sales_Data[[#This Row],[Sales Amount]]-Sales_Data[[#This Row],[Target]]</f>
        <v>-11964.9</v>
      </c>
    </row>
    <row r="9" spans="1:13" x14ac:dyDescent="0.35">
      <c r="A9">
        <v>44378</v>
      </c>
      <c r="B9" t="s">
        <v>16</v>
      </c>
      <c r="C9" t="s">
        <v>17</v>
      </c>
      <c r="D9" t="s">
        <v>18</v>
      </c>
      <c r="E9" t="s">
        <v>10</v>
      </c>
      <c r="F9" s="4">
        <v>3055.2</v>
      </c>
      <c r="G9" t="s">
        <v>11</v>
      </c>
      <c r="H9" s="4">
        <v>15000</v>
      </c>
      <c r="I9" s="4">
        <v>0</v>
      </c>
      <c r="J9" s="16">
        <f>Sales_Data[[#This Row],[Sales Amount]]-Sales_Data[[#This Row],[Target]]</f>
        <v>-11944.8</v>
      </c>
    </row>
    <row r="10" spans="1:13" x14ac:dyDescent="0.35">
      <c r="A10">
        <v>44470</v>
      </c>
      <c r="B10" t="s">
        <v>27</v>
      </c>
      <c r="C10" t="s">
        <v>28</v>
      </c>
      <c r="D10" t="s">
        <v>29</v>
      </c>
      <c r="E10" t="s">
        <v>10</v>
      </c>
      <c r="F10" s="4">
        <v>3243.6000000000004</v>
      </c>
      <c r="G10" t="s">
        <v>11</v>
      </c>
      <c r="H10" s="4">
        <v>15000</v>
      </c>
      <c r="I10" s="4">
        <v>0</v>
      </c>
      <c r="J10" s="16">
        <f>Sales_Data[[#This Row],[Sales Amount]]-Sales_Data[[#This Row],[Target]]</f>
        <v>-11756.4</v>
      </c>
    </row>
    <row r="11" spans="1:13" x14ac:dyDescent="0.35">
      <c r="A11">
        <v>44409</v>
      </c>
      <c r="B11" t="s">
        <v>34</v>
      </c>
      <c r="C11" t="s">
        <v>35</v>
      </c>
      <c r="D11" t="s">
        <v>36</v>
      </c>
      <c r="E11" t="s">
        <v>26</v>
      </c>
      <c r="F11" s="4">
        <v>3386.6000000000004</v>
      </c>
      <c r="G11" t="s">
        <v>15</v>
      </c>
      <c r="H11" s="4">
        <v>15000</v>
      </c>
      <c r="I11" s="4">
        <v>0</v>
      </c>
      <c r="J11" s="16">
        <f>Sales_Data[[#This Row],[Sales Amount]]-Sales_Data[[#This Row],[Target]]</f>
        <v>-11613.4</v>
      </c>
    </row>
    <row r="12" spans="1:13" x14ac:dyDescent="0.35">
      <c r="A12">
        <v>44378</v>
      </c>
      <c r="B12" t="s">
        <v>37</v>
      </c>
      <c r="C12" t="s">
        <v>38</v>
      </c>
      <c r="D12" t="s">
        <v>39</v>
      </c>
      <c r="E12" t="s">
        <v>22</v>
      </c>
      <c r="F12" s="4">
        <v>3465</v>
      </c>
      <c r="G12" t="s">
        <v>15</v>
      </c>
      <c r="H12" s="4">
        <v>15000</v>
      </c>
      <c r="I12" s="4">
        <v>0</v>
      </c>
      <c r="J12" s="16">
        <f>Sales_Data[[#This Row],[Sales Amount]]-Sales_Data[[#This Row],[Target]]</f>
        <v>-11535</v>
      </c>
    </row>
    <row r="13" spans="1:13" x14ac:dyDescent="0.35">
      <c r="A13">
        <v>44228</v>
      </c>
      <c r="B13" t="s">
        <v>34</v>
      </c>
      <c r="C13" t="s">
        <v>35</v>
      </c>
      <c r="D13" t="s">
        <v>36</v>
      </c>
      <c r="E13" t="s">
        <v>26</v>
      </c>
      <c r="F13" s="4">
        <v>3596</v>
      </c>
      <c r="G13" t="s">
        <v>15</v>
      </c>
      <c r="H13" s="4">
        <v>15000</v>
      </c>
      <c r="I13" s="4">
        <v>0</v>
      </c>
      <c r="J13" s="16">
        <f>Sales_Data[[#This Row],[Sales Amount]]-Sales_Data[[#This Row],[Target]]</f>
        <v>-11404</v>
      </c>
    </row>
    <row r="14" spans="1:13" x14ac:dyDescent="0.35">
      <c r="A14">
        <v>44440</v>
      </c>
      <c r="B14" t="s">
        <v>40</v>
      </c>
      <c r="C14" t="s">
        <v>41</v>
      </c>
      <c r="D14" t="s">
        <v>42</v>
      </c>
      <c r="E14" t="s">
        <v>33</v>
      </c>
      <c r="F14" s="4">
        <v>3710</v>
      </c>
      <c r="G14" t="s">
        <v>43</v>
      </c>
      <c r="H14" s="4">
        <v>15000</v>
      </c>
      <c r="I14" s="4">
        <v>0</v>
      </c>
      <c r="J14" s="16">
        <f>Sales_Data[[#This Row],[Sales Amount]]-Sales_Data[[#This Row],[Target]]</f>
        <v>-11290</v>
      </c>
    </row>
    <row r="15" spans="1:13" x14ac:dyDescent="0.35">
      <c r="A15">
        <v>44409</v>
      </c>
      <c r="B15" t="s">
        <v>44</v>
      </c>
      <c r="C15" t="s">
        <v>45</v>
      </c>
      <c r="D15" t="s">
        <v>46</v>
      </c>
      <c r="E15" t="s">
        <v>22</v>
      </c>
      <c r="F15" s="4">
        <v>3760.5</v>
      </c>
      <c r="G15" t="s">
        <v>11</v>
      </c>
      <c r="H15" s="4">
        <v>15000</v>
      </c>
      <c r="I15" s="4">
        <v>0</v>
      </c>
      <c r="J15" s="16">
        <f>Sales_Data[[#This Row],[Sales Amount]]-Sales_Data[[#This Row],[Target]]</f>
        <v>-11239.5</v>
      </c>
    </row>
    <row r="16" spans="1:13" x14ac:dyDescent="0.35">
      <c r="A16">
        <v>44531</v>
      </c>
      <c r="B16" t="s">
        <v>12</v>
      </c>
      <c r="C16" t="s">
        <v>13</v>
      </c>
      <c r="D16" t="s">
        <v>14</v>
      </c>
      <c r="E16" t="s">
        <v>10</v>
      </c>
      <c r="F16" s="4">
        <v>3817.9999999999995</v>
      </c>
      <c r="G16" t="s">
        <v>11</v>
      </c>
      <c r="H16" s="4">
        <v>15000</v>
      </c>
      <c r="I16" s="4">
        <v>0</v>
      </c>
      <c r="J16" s="16">
        <f>Sales_Data[[#This Row],[Sales Amount]]-Sales_Data[[#This Row],[Target]]</f>
        <v>-11182</v>
      </c>
    </row>
    <row r="17" spans="1:10" x14ac:dyDescent="0.35">
      <c r="A17">
        <v>44409</v>
      </c>
      <c r="B17" t="s">
        <v>47</v>
      </c>
      <c r="C17" t="s">
        <v>48</v>
      </c>
      <c r="D17" t="s">
        <v>49</v>
      </c>
      <c r="E17" t="s">
        <v>26</v>
      </c>
      <c r="F17" s="4">
        <v>4028</v>
      </c>
      <c r="G17" t="s">
        <v>11</v>
      </c>
      <c r="H17" s="4">
        <v>15000</v>
      </c>
      <c r="I17" s="4">
        <v>0</v>
      </c>
      <c r="J17" s="16">
        <f>Sales_Data[[#This Row],[Sales Amount]]-Sales_Data[[#This Row],[Target]]</f>
        <v>-10972</v>
      </c>
    </row>
    <row r="18" spans="1:10" x14ac:dyDescent="0.35">
      <c r="A18">
        <v>44470</v>
      </c>
      <c r="B18" t="s">
        <v>50</v>
      </c>
      <c r="C18" t="s">
        <v>51</v>
      </c>
      <c r="D18" t="s">
        <v>52</v>
      </c>
      <c r="E18" t="s">
        <v>26</v>
      </c>
      <c r="F18" s="4">
        <v>4201.6000000000004</v>
      </c>
      <c r="G18" t="s">
        <v>15</v>
      </c>
      <c r="H18" s="4">
        <v>15000</v>
      </c>
      <c r="I18" s="4">
        <v>0</v>
      </c>
      <c r="J18" s="16">
        <f>Sales_Data[[#This Row],[Sales Amount]]-Sales_Data[[#This Row],[Target]]</f>
        <v>-10798.4</v>
      </c>
    </row>
    <row r="19" spans="1:10" x14ac:dyDescent="0.35">
      <c r="A19">
        <v>44409</v>
      </c>
      <c r="B19" t="s">
        <v>44</v>
      </c>
      <c r="C19" t="s">
        <v>45</v>
      </c>
      <c r="D19" t="s">
        <v>46</v>
      </c>
      <c r="E19" t="s">
        <v>22</v>
      </c>
      <c r="F19" s="4">
        <v>4322.8</v>
      </c>
      <c r="G19" t="s">
        <v>43</v>
      </c>
      <c r="H19" s="4">
        <v>15000</v>
      </c>
      <c r="I19" s="4">
        <v>0</v>
      </c>
      <c r="J19" s="16">
        <f>Sales_Data[[#This Row],[Sales Amount]]-Sales_Data[[#This Row],[Target]]</f>
        <v>-10677.2</v>
      </c>
    </row>
    <row r="20" spans="1:10" x14ac:dyDescent="0.35">
      <c r="A20">
        <v>44228</v>
      </c>
      <c r="B20" t="s">
        <v>19</v>
      </c>
      <c r="C20" t="s">
        <v>20</v>
      </c>
      <c r="D20" t="s">
        <v>21</v>
      </c>
      <c r="E20" t="s">
        <v>22</v>
      </c>
      <c r="F20" s="4">
        <v>4531</v>
      </c>
      <c r="G20" t="s">
        <v>43</v>
      </c>
      <c r="H20" s="4">
        <v>15000</v>
      </c>
      <c r="I20" s="4">
        <v>0</v>
      </c>
      <c r="J20" s="16">
        <f>Sales_Data[[#This Row],[Sales Amount]]-Sales_Data[[#This Row],[Target]]</f>
        <v>-10469</v>
      </c>
    </row>
    <row r="21" spans="1:10" x14ac:dyDescent="0.35">
      <c r="A21">
        <v>44378</v>
      </c>
      <c r="B21" t="s">
        <v>7</v>
      </c>
      <c r="C21" t="s">
        <v>8</v>
      </c>
      <c r="D21" t="s">
        <v>9</v>
      </c>
      <c r="E21" t="s">
        <v>10</v>
      </c>
      <c r="F21" s="4">
        <v>4843.4000000000005</v>
      </c>
      <c r="G21" t="s">
        <v>43</v>
      </c>
      <c r="H21" s="4">
        <v>15000</v>
      </c>
      <c r="I21" s="4">
        <v>0</v>
      </c>
      <c r="J21" s="16">
        <f>Sales_Data[[#This Row],[Sales Amount]]-Sales_Data[[#This Row],[Target]]</f>
        <v>-10156.599999999999</v>
      </c>
    </row>
    <row r="22" spans="1:10" x14ac:dyDescent="0.35">
      <c r="A22">
        <v>44501</v>
      </c>
      <c r="B22" t="s">
        <v>12</v>
      </c>
      <c r="C22" t="s">
        <v>13</v>
      </c>
      <c r="D22" t="s">
        <v>14</v>
      </c>
      <c r="E22" t="s">
        <v>10</v>
      </c>
      <c r="F22" s="4">
        <v>5130</v>
      </c>
      <c r="G22" t="s">
        <v>15</v>
      </c>
      <c r="H22" s="4">
        <v>15000</v>
      </c>
      <c r="I22" s="4">
        <v>0</v>
      </c>
      <c r="J22" s="16">
        <f>Sales_Data[[#This Row],[Sales Amount]]-Sales_Data[[#This Row],[Target]]</f>
        <v>-9870</v>
      </c>
    </row>
    <row r="23" spans="1:10" x14ac:dyDescent="0.35">
      <c r="A23">
        <v>44378</v>
      </c>
      <c r="B23" t="s">
        <v>12</v>
      </c>
      <c r="C23" t="s">
        <v>13</v>
      </c>
      <c r="D23" t="s">
        <v>14</v>
      </c>
      <c r="E23" t="s">
        <v>10</v>
      </c>
      <c r="F23" s="4">
        <v>5215.2</v>
      </c>
      <c r="G23" t="s">
        <v>43</v>
      </c>
      <c r="H23" s="4">
        <v>15000</v>
      </c>
      <c r="I23" s="4">
        <v>0</v>
      </c>
      <c r="J23" s="16">
        <f>Sales_Data[[#This Row],[Sales Amount]]-Sales_Data[[#This Row],[Target]]</f>
        <v>-9784.7999999999993</v>
      </c>
    </row>
    <row r="24" spans="1:10" x14ac:dyDescent="0.35">
      <c r="A24">
        <v>44256</v>
      </c>
      <c r="B24" t="s">
        <v>27</v>
      </c>
      <c r="C24" t="s">
        <v>28</v>
      </c>
      <c r="D24" t="s">
        <v>29</v>
      </c>
      <c r="E24" t="s">
        <v>10</v>
      </c>
      <c r="F24" s="4">
        <v>5287.5</v>
      </c>
      <c r="G24" t="s">
        <v>15</v>
      </c>
      <c r="H24" s="4">
        <v>15000</v>
      </c>
      <c r="I24" s="4">
        <v>0</v>
      </c>
      <c r="J24" s="16">
        <f>Sales_Data[[#This Row],[Sales Amount]]-Sales_Data[[#This Row],[Target]]</f>
        <v>-9712.5</v>
      </c>
    </row>
    <row r="25" spans="1:10" x14ac:dyDescent="0.35">
      <c r="A25">
        <v>44378</v>
      </c>
      <c r="B25" t="s">
        <v>53</v>
      </c>
      <c r="C25" t="s">
        <v>54</v>
      </c>
      <c r="D25" t="s">
        <v>55</v>
      </c>
      <c r="E25" t="s">
        <v>22</v>
      </c>
      <c r="F25" s="4">
        <v>5332.7999999999993</v>
      </c>
      <c r="G25" t="s">
        <v>15</v>
      </c>
      <c r="H25" s="4">
        <v>15000</v>
      </c>
      <c r="I25" s="4">
        <v>0</v>
      </c>
      <c r="J25" s="16">
        <f>Sales_Data[[#This Row],[Sales Amount]]-Sales_Data[[#This Row],[Target]]</f>
        <v>-9667.2000000000007</v>
      </c>
    </row>
    <row r="26" spans="1:10" x14ac:dyDescent="0.35">
      <c r="A26">
        <v>44409</v>
      </c>
      <c r="B26" t="s">
        <v>23</v>
      </c>
      <c r="C26" t="s">
        <v>24</v>
      </c>
      <c r="D26" t="s">
        <v>25</v>
      </c>
      <c r="E26" t="s">
        <v>26</v>
      </c>
      <c r="F26" s="4">
        <v>5532.7999999999993</v>
      </c>
      <c r="G26" t="s">
        <v>15</v>
      </c>
      <c r="H26" s="4">
        <v>15000</v>
      </c>
      <c r="I26" s="4">
        <v>0</v>
      </c>
      <c r="J26" s="16">
        <f>Sales_Data[[#This Row],[Sales Amount]]-Sales_Data[[#This Row],[Target]]</f>
        <v>-9467.2000000000007</v>
      </c>
    </row>
    <row r="27" spans="1:10" x14ac:dyDescent="0.35">
      <c r="A27">
        <v>44440</v>
      </c>
      <c r="B27" t="s">
        <v>7</v>
      </c>
      <c r="C27" t="s">
        <v>8</v>
      </c>
      <c r="D27" t="s">
        <v>9</v>
      </c>
      <c r="E27" t="s">
        <v>10</v>
      </c>
      <c r="F27" s="4">
        <v>5572.3</v>
      </c>
      <c r="G27" t="s">
        <v>11</v>
      </c>
      <c r="H27" s="4">
        <v>15000</v>
      </c>
      <c r="I27" s="4">
        <v>0</v>
      </c>
      <c r="J27" s="16">
        <f>Sales_Data[[#This Row],[Sales Amount]]-Sales_Data[[#This Row],[Target]]</f>
        <v>-9427.7000000000007</v>
      </c>
    </row>
    <row r="28" spans="1:10" x14ac:dyDescent="0.35">
      <c r="A28">
        <v>44287</v>
      </c>
      <c r="B28" t="s">
        <v>53</v>
      </c>
      <c r="C28" t="s">
        <v>54</v>
      </c>
      <c r="D28" t="s">
        <v>55</v>
      </c>
      <c r="E28" t="s">
        <v>22</v>
      </c>
      <c r="F28" s="4">
        <v>5696.4</v>
      </c>
      <c r="G28" t="s">
        <v>11</v>
      </c>
      <c r="H28" s="4">
        <v>15000</v>
      </c>
      <c r="I28" s="4">
        <v>0</v>
      </c>
      <c r="J28" s="16">
        <f>Sales_Data[[#This Row],[Sales Amount]]-Sales_Data[[#This Row],[Target]]</f>
        <v>-9303.6</v>
      </c>
    </row>
    <row r="29" spans="1:10" x14ac:dyDescent="0.35">
      <c r="A29">
        <v>44409</v>
      </c>
      <c r="B29" t="s">
        <v>30</v>
      </c>
      <c r="C29" t="s">
        <v>31</v>
      </c>
      <c r="D29" t="s">
        <v>32</v>
      </c>
      <c r="E29" t="s">
        <v>33</v>
      </c>
      <c r="F29" s="4">
        <v>6201</v>
      </c>
      <c r="G29" t="s">
        <v>43</v>
      </c>
      <c r="H29" s="4">
        <v>15000</v>
      </c>
      <c r="I29" s="4">
        <v>0</v>
      </c>
      <c r="J29" s="16">
        <f>Sales_Data[[#This Row],[Sales Amount]]-Sales_Data[[#This Row],[Target]]</f>
        <v>-8799</v>
      </c>
    </row>
    <row r="30" spans="1:10" x14ac:dyDescent="0.35">
      <c r="A30">
        <v>44228</v>
      </c>
      <c r="B30" t="s">
        <v>56</v>
      </c>
      <c r="C30" t="s">
        <v>57</v>
      </c>
      <c r="D30" t="s">
        <v>58</v>
      </c>
      <c r="E30" t="s">
        <v>26</v>
      </c>
      <c r="F30" s="4">
        <v>6300</v>
      </c>
      <c r="G30" t="s">
        <v>43</v>
      </c>
      <c r="H30" s="4">
        <v>15000</v>
      </c>
      <c r="I30" s="4">
        <v>0</v>
      </c>
      <c r="J30" s="16">
        <f>Sales_Data[[#This Row],[Sales Amount]]-Sales_Data[[#This Row],[Target]]</f>
        <v>-8700</v>
      </c>
    </row>
    <row r="31" spans="1:10" x14ac:dyDescent="0.35">
      <c r="A31">
        <v>44409</v>
      </c>
      <c r="B31" t="s">
        <v>59</v>
      </c>
      <c r="C31" t="s">
        <v>60</v>
      </c>
      <c r="D31" t="s">
        <v>61</v>
      </c>
      <c r="E31" t="s">
        <v>33</v>
      </c>
      <c r="F31" s="4">
        <v>6311.4</v>
      </c>
      <c r="G31" t="s">
        <v>43</v>
      </c>
      <c r="H31" s="4">
        <v>15000</v>
      </c>
      <c r="I31" s="4">
        <v>0</v>
      </c>
      <c r="J31" s="16">
        <f>Sales_Data[[#This Row],[Sales Amount]]-Sales_Data[[#This Row],[Target]]</f>
        <v>-8688.6</v>
      </c>
    </row>
    <row r="32" spans="1:10" x14ac:dyDescent="0.35">
      <c r="A32">
        <v>44256</v>
      </c>
      <c r="B32" t="s">
        <v>34</v>
      </c>
      <c r="C32" t="s">
        <v>35</v>
      </c>
      <c r="D32" t="s">
        <v>36</v>
      </c>
      <c r="E32" t="s">
        <v>26</v>
      </c>
      <c r="F32" s="4">
        <v>6544.8</v>
      </c>
      <c r="G32" t="s">
        <v>11</v>
      </c>
      <c r="H32" s="4">
        <v>15000</v>
      </c>
      <c r="I32" s="4">
        <v>0</v>
      </c>
      <c r="J32" s="16">
        <f>Sales_Data[[#This Row],[Sales Amount]]-Sales_Data[[#This Row],[Target]]</f>
        <v>-8455.2000000000007</v>
      </c>
    </row>
    <row r="33" spans="1:10" x14ac:dyDescent="0.35">
      <c r="A33">
        <v>44440</v>
      </c>
      <c r="B33" t="s">
        <v>62</v>
      </c>
      <c r="C33" t="s">
        <v>63</v>
      </c>
      <c r="D33" t="s">
        <v>64</v>
      </c>
      <c r="E33" t="s">
        <v>33</v>
      </c>
      <c r="F33" s="4">
        <v>6600</v>
      </c>
      <c r="G33" t="s">
        <v>11</v>
      </c>
      <c r="H33" s="4">
        <v>15000</v>
      </c>
      <c r="I33" s="4">
        <v>0</v>
      </c>
      <c r="J33" s="16">
        <f>Sales_Data[[#This Row],[Sales Amount]]-Sales_Data[[#This Row],[Target]]</f>
        <v>-8400</v>
      </c>
    </row>
    <row r="34" spans="1:10" x14ac:dyDescent="0.35">
      <c r="A34">
        <v>44470</v>
      </c>
      <c r="B34" t="s">
        <v>62</v>
      </c>
      <c r="C34" t="s">
        <v>63</v>
      </c>
      <c r="D34" t="s">
        <v>64</v>
      </c>
      <c r="E34" t="s">
        <v>33</v>
      </c>
      <c r="F34" s="4">
        <v>6688</v>
      </c>
      <c r="G34" t="s">
        <v>15</v>
      </c>
      <c r="H34" s="4">
        <v>15000</v>
      </c>
      <c r="I34" s="4">
        <v>0</v>
      </c>
      <c r="J34" s="16">
        <f>Sales_Data[[#This Row],[Sales Amount]]-Sales_Data[[#This Row],[Target]]</f>
        <v>-8312</v>
      </c>
    </row>
    <row r="35" spans="1:10" x14ac:dyDescent="0.35">
      <c r="A35">
        <v>44256</v>
      </c>
      <c r="B35" t="s">
        <v>65</v>
      </c>
      <c r="C35" t="s">
        <v>66</v>
      </c>
      <c r="D35" t="s">
        <v>67</v>
      </c>
      <c r="E35" t="s">
        <v>22</v>
      </c>
      <c r="F35" s="4">
        <v>6708.9</v>
      </c>
      <c r="G35" t="s">
        <v>43</v>
      </c>
      <c r="H35" s="4">
        <v>15000</v>
      </c>
      <c r="I35" s="4">
        <v>0</v>
      </c>
      <c r="J35" s="16">
        <f>Sales_Data[[#This Row],[Sales Amount]]-Sales_Data[[#This Row],[Target]]</f>
        <v>-8291.1</v>
      </c>
    </row>
    <row r="36" spans="1:10" x14ac:dyDescent="0.35">
      <c r="A36">
        <v>44228</v>
      </c>
      <c r="B36" t="s">
        <v>37</v>
      </c>
      <c r="C36" t="s">
        <v>38</v>
      </c>
      <c r="D36" t="s">
        <v>39</v>
      </c>
      <c r="E36" t="s">
        <v>22</v>
      </c>
      <c r="F36" s="4">
        <v>6751.7999999999993</v>
      </c>
      <c r="G36" t="s">
        <v>15</v>
      </c>
      <c r="H36" s="4">
        <v>15000</v>
      </c>
      <c r="I36" s="4">
        <v>0</v>
      </c>
      <c r="J36" s="16">
        <f>Sales_Data[[#This Row],[Sales Amount]]-Sales_Data[[#This Row],[Target]]</f>
        <v>-8248.2000000000007</v>
      </c>
    </row>
    <row r="37" spans="1:10" x14ac:dyDescent="0.35">
      <c r="A37">
        <v>44197</v>
      </c>
      <c r="B37" t="s">
        <v>68</v>
      </c>
      <c r="C37" t="s">
        <v>69</v>
      </c>
      <c r="D37" t="s">
        <v>70</v>
      </c>
      <c r="E37" t="s">
        <v>10</v>
      </c>
      <c r="F37" s="4">
        <v>6796.7999999999993</v>
      </c>
      <c r="G37" t="s">
        <v>11</v>
      </c>
      <c r="H37" s="4">
        <v>15000</v>
      </c>
      <c r="I37" s="4">
        <v>0</v>
      </c>
      <c r="J37" s="16">
        <f>Sales_Data[[#This Row],[Sales Amount]]-Sales_Data[[#This Row],[Target]]</f>
        <v>-8203.2000000000007</v>
      </c>
    </row>
    <row r="38" spans="1:10" x14ac:dyDescent="0.35">
      <c r="A38">
        <v>44228</v>
      </c>
      <c r="B38" t="s">
        <v>34</v>
      </c>
      <c r="C38" t="s">
        <v>35</v>
      </c>
      <c r="D38" t="s">
        <v>36</v>
      </c>
      <c r="E38" t="s">
        <v>26</v>
      </c>
      <c r="F38" s="4">
        <v>6804</v>
      </c>
      <c r="G38" t="s">
        <v>11</v>
      </c>
      <c r="H38" s="4">
        <v>15000</v>
      </c>
      <c r="I38" s="4">
        <v>0</v>
      </c>
      <c r="J38" s="16">
        <f>Sales_Data[[#This Row],[Sales Amount]]-Sales_Data[[#This Row],[Target]]</f>
        <v>-8196</v>
      </c>
    </row>
    <row r="39" spans="1:10" x14ac:dyDescent="0.35">
      <c r="A39">
        <v>44348</v>
      </c>
      <c r="B39" t="s">
        <v>47</v>
      </c>
      <c r="C39" t="s">
        <v>48</v>
      </c>
      <c r="D39" t="s">
        <v>49</v>
      </c>
      <c r="E39" t="s">
        <v>26</v>
      </c>
      <c r="F39" s="4">
        <v>6872.7999999999993</v>
      </c>
      <c r="G39" t="s">
        <v>11</v>
      </c>
      <c r="H39" s="4">
        <v>15000</v>
      </c>
      <c r="I39" s="4">
        <v>0</v>
      </c>
      <c r="J39" s="16">
        <f>Sales_Data[[#This Row],[Sales Amount]]-Sales_Data[[#This Row],[Target]]</f>
        <v>-8127.2000000000007</v>
      </c>
    </row>
    <row r="40" spans="1:10" x14ac:dyDescent="0.35">
      <c r="A40">
        <v>44501</v>
      </c>
      <c r="B40" t="s">
        <v>53</v>
      </c>
      <c r="C40" t="s">
        <v>54</v>
      </c>
      <c r="D40" t="s">
        <v>55</v>
      </c>
      <c r="E40" t="s">
        <v>22</v>
      </c>
      <c r="F40" s="4">
        <v>6900</v>
      </c>
      <c r="G40" t="s">
        <v>15</v>
      </c>
      <c r="H40" s="4">
        <v>15000</v>
      </c>
      <c r="I40" s="4">
        <v>0</v>
      </c>
      <c r="J40" s="16">
        <f>Sales_Data[[#This Row],[Sales Amount]]-Sales_Data[[#This Row],[Target]]</f>
        <v>-8100</v>
      </c>
    </row>
    <row r="41" spans="1:10" x14ac:dyDescent="0.35">
      <c r="A41">
        <v>44197</v>
      </c>
      <c r="B41" t="s">
        <v>19</v>
      </c>
      <c r="C41" t="s">
        <v>20</v>
      </c>
      <c r="D41" t="s">
        <v>21</v>
      </c>
      <c r="E41" t="s">
        <v>22</v>
      </c>
      <c r="F41" s="4">
        <v>6945.4</v>
      </c>
      <c r="G41" t="s">
        <v>43</v>
      </c>
      <c r="H41" s="4">
        <v>15000</v>
      </c>
      <c r="I41" s="4">
        <v>0</v>
      </c>
      <c r="J41" s="16">
        <f>Sales_Data[[#This Row],[Sales Amount]]-Sales_Data[[#This Row],[Target]]</f>
        <v>-8054.6</v>
      </c>
    </row>
    <row r="42" spans="1:10" x14ac:dyDescent="0.35">
      <c r="A42">
        <v>44287</v>
      </c>
      <c r="B42" t="s">
        <v>56</v>
      </c>
      <c r="C42" t="s">
        <v>57</v>
      </c>
      <c r="D42" t="s">
        <v>58</v>
      </c>
      <c r="E42" t="s">
        <v>26</v>
      </c>
      <c r="F42" s="4">
        <v>6960</v>
      </c>
      <c r="G42" t="s">
        <v>43</v>
      </c>
      <c r="H42" s="4">
        <v>15000</v>
      </c>
      <c r="I42" s="4">
        <v>0</v>
      </c>
      <c r="J42" s="16">
        <f>Sales_Data[[#This Row],[Sales Amount]]-Sales_Data[[#This Row],[Target]]</f>
        <v>-8040</v>
      </c>
    </row>
    <row r="43" spans="1:10" x14ac:dyDescent="0.35">
      <c r="A43">
        <v>44440</v>
      </c>
      <c r="B43" t="s">
        <v>47</v>
      </c>
      <c r="C43" t="s">
        <v>48</v>
      </c>
      <c r="D43" t="s">
        <v>49</v>
      </c>
      <c r="E43" t="s">
        <v>26</v>
      </c>
      <c r="F43" s="4">
        <v>7008</v>
      </c>
      <c r="G43" t="s">
        <v>43</v>
      </c>
      <c r="H43" s="4">
        <v>15000</v>
      </c>
      <c r="I43" s="4">
        <v>0</v>
      </c>
      <c r="J43" s="16">
        <f>Sales_Data[[#This Row],[Sales Amount]]-Sales_Data[[#This Row],[Target]]</f>
        <v>-7992</v>
      </c>
    </row>
    <row r="44" spans="1:10" x14ac:dyDescent="0.35">
      <c r="A44">
        <v>44531</v>
      </c>
      <c r="B44" t="s">
        <v>65</v>
      </c>
      <c r="C44" t="s">
        <v>66</v>
      </c>
      <c r="D44" t="s">
        <v>67</v>
      </c>
      <c r="E44" t="s">
        <v>22</v>
      </c>
      <c r="F44" s="4">
        <v>7009.2000000000007</v>
      </c>
      <c r="G44" t="s">
        <v>15</v>
      </c>
      <c r="H44" s="4">
        <v>15000</v>
      </c>
      <c r="I44" s="4">
        <v>0</v>
      </c>
      <c r="J44" s="16">
        <f>Sales_Data[[#This Row],[Sales Amount]]-Sales_Data[[#This Row],[Target]]</f>
        <v>-7990.7999999999993</v>
      </c>
    </row>
    <row r="45" spans="1:10" x14ac:dyDescent="0.35">
      <c r="A45">
        <v>44470</v>
      </c>
      <c r="B45" t="s">
        <v>30</v>
      </c>
      <c r="C45" t="s">
        <v>31</v>
      </c>
      <c r="D45" t="s">
        <v>32</v>
      </c>
      <c r="E45" t="s">
        <v>33</v>
      </c>
      <c r="F45" s="4">
        <v>7024.2</v>
      </c>
      <c r="G45" t="s">
        <v>43</v>
      </c>
      <c r="H45" s="4">
        <v>15000</v>
      </c>
      <c r="I45" s="4">
        <v>0</v>
      </c>
      <c r="J45" s="16">
        <f>Sales_Data[[#This Row],[Sales Amount]]-Sales_Data[[#This Row],[Target]]</f>
        <v>-7975.8</v>
      </c>
    </row>
    <row r="46" spans="1:10" x14ac:dyDescent="0.35">
      <c r="A46">
        <v>44287</v>
      </c>
      <c r="B46" t="s">
        <v>68</v>
      </c>
      <c r="C46" t="s">
        <v>69</v>
      </c>
      <c r="D46" t="s">
        <v>70</v>
      </c>
      <c r="E46" t="s">
        <v>10</v>
      </c>
      <c r="F46" s="4">
        <v>7029.9</v>
      </c>
      <c r="G46" t="s">
        <v>43</v>
      </c>
      <c r="H46" s="4">
        <v>15000</v>
      </c>
      <c r="I46" s="4">
        <v>0</v>
      </c>
      <c r="J46" s="16">
        <f>Sales_Data[[#This Row],[Sales Amount]]-Sales_Data[[#This Row],[Target]]</f>
        <v>-7970.1</v>
      </c>
    </row>
    <row r="47" spans="1:10" x14ac:dyDescent="0.35">
      <c r="A47">
        <v>44531</v>
      </c>
      <c r="B47" t="s">
        <v>53</v>
      </c>
      <c r="C47" t="s">
        <v>54</v>
      </c>
      <c r="D47" t="s">
        <v>55</v>
      </c>
      <c r="E47" t="s">
        <v>22</v>
      </c>
      <c r="F47" s="4">
        <v>7088.9</v>
      </c>
      <c r="G47" t="s">
        <v>11</v>
      </c>
      <c r="H47" s="4">
        <v>15000</v>
      </c>
      <c r="I47" s="4">
        <v>0</v>
      </c>
      <c r="J47" s="16">
        <f>Sales_Data[[#This Row],[Sales Amount]]-Sales_Data[[#This Row],[Target]]</f>
        <v>-7911.1</v>
      </c>
    </row>
    <row r="48" spans="1:10" x14ac:dyDescent="0.35">
      <c r="A48">
        <v>44470</v>
      </c>
      <c r="B48" t="s">
        <v>62</v>
      </c>
      <c r="C48" t="s">
        <v>63</v>
      </c>
      <c r="D48" t="s">
        <v>64</v>
      </c>
      <c r="E48" t="s">
        <v>33</v>
      </c>
      <c r="F48" s="4">
        <v>7139.0000000000009</v>
      </c>
      <c r="G48" t="s">
        <v>11</v>
      </c>
      <c r="H48" s="4">
        <v>15000</v>
      </c>
      <c r="I48" s="4">
        <v>0</v>
      </c>
      <c r="J48" s="16">
        <f>Sales_Data[[#This Row],[Sales Amount]]-Sales_Data[[#This Row],[Target]]</f>
        <v>-7860.9999999999991</v>
      </c>
    </row>
    <row r="49" spans="1:10" x14ac:dyDescent="0.35">
      <c r="A49">
        <v>44470</v>
      </c>
      <c r="B49" t="s">
        <v>37</v>
      </c>
      <c r="C49" t="s">
        <v>38</v>
      </c>
      <c r="D49" t="s">
        <v>39</v>
      </c>
      <c r="E49" t="s">
        <v>22</v>
      </c>
      <c r="F49" s="4">
        <v>7195.9999999999991</v>
      </c>
      <c r="G49" t="s">
        <v>15</v>
      </c>
      <c r="H49" s="4">
        <v>15000</v>
      </c>
      <c r="I49" s="4">
        <v>0</v>
      </c>
      <c r="J49" s="16">
        <f>Sales_Data[[#This Row],[Sales Amount]]-Sales_Data[[#This Row],[Target]]</f>
        <v>-7804.0000000000009</v>
      </c>
    </row>
    <row r="50" spans="1:10" x14ac:dyDescent="0.35">
      <c r="A50">
        <v>44378</v>
      </c>
      <c r="B50" t="s">
        <v>16</v>
      </c>
      <c r="C50" t="s">
        <v>17</v>
      </c>
      <c r="D50" t="s">
        <v>18</v>
      </c>
      <c r="E50" t="s">
        <v>10</v>
      </c>
      <c r="F50" s="4">
        <v>7199.7000000000007</v>
      </c>
      <c r="G50" t="s">
        <v>43</v>
      </c>
      <c r="H50" s="4">
        <v>15000</v>
      </c>
      <c r="I50" s="4">
        <v>0</v>
      </c>
      <c r="J50" s="16">
        <f>Sales_Data[[#This Row],[Sales Amount]]-Sales_Data[[#This Row],[Target]]</f>
        <v>-7800.2999999999993</v>
      </c>
    </row>
    <row r="51" spans="1:10" x14ac:dyDescent="0.35">
      <c r="A51">
        <v>44197</v>
      </c>
      <c r="B51" t="s">
        <v>50</v>
      </c>
      <c r="C51" t="s">
        <v>51</v>
      </c>
      <c r="D51" t="s">
        <v>52</v>
      </c>
      <c r="E51" t="s">
        <v>26</v>
      </c>
      <c r="F51" s="4">
        <v>7221.5999999999995</v>
      </c>
      <c r="G51" t="s">
        <v>43</v>
      </c>
      <c r="H51" s="4">
        <v>15000</v>
      </c>
      <c r="I51" s="4">
        <v>0</v>
      </c>
      <c r="J51" s="16">
        <f>Sales_Data[[#This Row],[Sales Amount]]-Sales_Data[[#This Row],[Target]]</f>
        <v>-7778.4000000000005</v>
      </c>
    </row>
    <row r="52" spans="1:10" x14ac:dyDescent="0.35">
      <c r="A52">
        <v>44409</v>
      </c>
      <c r="B52" t="s">
        <v>40</v>
      </c>
      <c r="C52" t="s">
        <v>41</v>
      </c>
      <c r="D52" t="s">
        <v>42</v>
      </c>
      <c r="E52" t="s">
        <v>33</v>
      </c>
      <c r="F52" s="4">
        <v>7289.6</v>
      </c>
      <c r="G52" t="s">
        <v>11</v>
      </c>
      <c r="H52" s="4">
        <v>15000</v>
      </c>
      <c r="I52" s="4">
        <v>0</v>
      </c>
      <c r="J52" s="16">
        <f>Sales_Data[[#This Row],[Sales Amount]]-Sales_Data[[#This Row],[Target]]</f>
        <v>-7710.4</v>
      </c>
    </row>
    <row r="53" spans="1:10" x14ac:dyDescent="0.35">
      <c r="A53">
        <v>44228</v>
      </c>
      <c r="B53" t="s">
        <v>19</v>
      </c>
      <c r="C53" t="s">
        <v>20</v>
      </c>
      <c r="D53" t="s">
        <v>21</v>
      </c>
      <c r="E53" t="s">
        <v>22</v>
      </c>
      <c r="F53" s="4">
        <v>7343.2000000000007</v>
      </c>
      <c r="G53" t="s">
        <v>15</v>
      </c>
      <c r="H53" s="4">
        <v>15000</v>
      </c>
      <c r="I53" s="4">
        <v>0</v>
      </c>
      <c r="J53" s="16">
        <f>Sales_Data[[#This Row],[Sales Amount]]-Sales_Data[[#This Row],[Target]]</f>
        <v>-7656.7999999999993</v>
      </c>
    </row>
    <row r="54" spans="1:10" x14ac:dyDescent="0.35">
      <c r="A54">
        <v>44228</v>
      </c>
      <c r="B54" t="s">
        <v>19</v>
      </c>
      <c r="C54" t="s">
        <v>20</v>
      </c>
      <c r="D54" t="s">
        <v>21</v>
      </c>
      <c r="E54" t="s">
        <v>22</v>
      </c>
      <c r="F54" s="4">
        <v>7356.5999999999995</v>
      </c>
      <c r="G54" t="s">
        <v>11</v>
      </c>
      <c r="H54" s="4">
        <v>15000</v>
      </c>
      <c r="I54" s="4">
        <v>0</v>
      </c>
      <c r="J54" s="16">
        <f>Sales_Data[[#This Row],[Sales Amount]]-Sales_Data[[#This Row],[Target]]</f>
        <v>-7643.4000000000005</v>
      </c>
    </row>
    <row r="55" spans="1:10" x14ac:dyDescent="0.35">
      <c r="A55">
        <v>44256</v>
      </c>
      <c r="B55" t="s">
        <v>62</v>
      </c>
      <c r="C55" t="s">
        <v>63</v>
      </c>
      <c r="D55" t="s">
        <v>64</v>
      </c>
      <c r="E55" t="s">
        <v>33</v>
      </c>
      <c r="F55" s="4">
        <v>7416.9</v>
      </c>
      <c r="G55" t="s">
        <v>43</v>
      </c>
      <c r="H55" s="4">
        <v>15000</v>
      </c>
      <c r="I55" s="4">
        <v>0</v>
      </c>
      <c r="J55" s="16">
        <f>Sales_Data[[#This Row],[Sales Amount]]-Sales_Data[[#This Row],[Target]]</f>
        <v>-7583.1</v>
      </c>
    </row>
    <row r="56" spans="1:10" x14ac:dyDescent="0.35">
      <c r="A56">
        <v>44440</v>
      </c>
      <c r="B56" t="s">
        <v>16</v>
      </c>
      <c r="C56" t="s">
        <v>17</v>
      </c>
      <c r="D56" t="s">
        <v>18</v>
      </c>
      <c r="E56" t="s">
        <v>10</v>
      </c>
      <c r="F56" s="4">
        <v>7496.9999999999991</v>
      </c>
      <c r="G56" t="s">
        <v>15</v>
      </c>
      <c r="H56" s="4">
        <v>15000</v>
      </c>
      <c r="I56" s="4">
        <v>0</v>
      </c>
      <c r="J56" s="16">
        <f>Sales_Data[[#This Row],[Sales Amount]]-Sales_Data[[#This Row],[Target]]</f>
        <v>-7503.0000000000009</v>
      </c>
    </row>
    <row r="57" spans="1:10" x14ac:dyDescent="0.35">
      <c r="A57">
        <v>44348</v>
      </c>
      <c r="B57" t="s">
        <v>40</v>
      </c>
      <c r="C57" t="s">
        <v>41</v>
      </c>
      <c r="D57" t="s">
        <v>42</v>
      </c>
      <c r="E57" t="s">
        <v>33</v>
      </c>
      <c r="F57" s="4">
        <v>7581.9999999999991</v>
      </c>
      <c r="G57" t="s">
        <v>11</v>
      </c>
      <c r="H57" s="4">
        <v>15000</v>
      </c>
      <c r="I57" s="4">
        <v>0</v>
      </c>
      <c r="J57" s="16">
        <f>Sales_Data[[#This Row],[Sales Amount]]-Sales_Data[[#This Row],[Target]]</f>
        <v>-7418.0000000000009</v>
      </c>
    </row>
    <row r="58" spans="1:10" x14ac:dyDescent="0.35">
      <c r="A58">
        <v>44197</v>
      </c>
      <c r="B58" t="s">
        <v>19</v>
      </c>
      <c r="C58" t="s">
        <v>20</v>
      </c>
      <c r="D58" t="s">
        <v>21</v>
      </c>
      <c r="E58" t="s">
        <v>22</v>
      </c>
      <c r="F58" s="4">
        <v>7658.2000000000007</v>
      </c>
      <c r="G58" t="s">
        <v>43</v>
      </c>
      <c r="H58" s="4">
        <v>15000</v>
      </c>
      <c r="I58" s="4">
        <v>0</v>
      </c>
      <c r="J58" s="16">
        <f>Sales_Data[[#This Row],[Sales Amount]]-Sales_Data[[#This Row],[Target]]</f>
        <v>-7341.7999999999993</v>
      </c>
    </row>
    <row r="59" spans="1:10" x14ac:dyDescent="0.35">
      <c r="A59">
        <v>44197</v>
      </c>
      <c r="B59" t="s">
        <v>44</v>
      </c>
      <c r="C59" t="s">
        <v>45</v>
      </c>
      <c r="D59" t="s">
        <v>46</v>
      </c>
      <c r="E59" t="s">
        <v>22</v>
      </c>
      <c r="F59" s="4">
        <v>7658.5999999999985</v>
      </c>
      <c r="G59" t="s">
        <v>15</v>
      </c>
      <c r="H59" s="4">
        <v>15000</v>
      </c>
      <c r="I59" s="4">
        <v>0</v>
      </c>
      <c r="J59" s="16">
        <f>Sales_Data[[#This Row],[Sales Amount]]-Sales_Data[[#This Row],[Target]]</f>
        <v>-7341.4000000000015</v>
      </c>
    </row>
    <row r="60" spans="1:10" x14ac:dyDescent="0.35">
      <c r="A60">
        <v>44440</v>
      </c>
      <c r="B60" t="s">
        <v>37</v>
      </c>
      <c r="C60" t="s">
        <v>38</v>
      </c>
      <c r="D60" t="s">
        <v>39</v>
      </c>
      <c r="E60" t="s">
        <v>22</v>
      </c>
      <c r="F60" s="4">
        <v>7714</v>
      </c>
      <c r="G60" t="s">
        <v>11</v>
      </c>
      <c r="H60" s="4">
        <v>15000</v>
      </c>
      <c r="I60" s="4">
        <v>0</v>
      </c>
      <c r="J60" s="16">
        <f>Sales_Data[[#This Row],[Sales Amount]]-Sales_Data[[#This Row],[Target]]</f>
        <v>-7286</v>
      </c>
    </row>
    <row r="61" spans="1:10" x14ac:dyDescent="0.35">
      <c r="A61">
        <v>44228</v>
      </c>
      <c r="B61" t="s">
        <v>27</v>
      </c>
      <c r="C61" t="s">
        <v>28</v>
      </c>
      <c r="D61" t="s">
        <v>29</v>
      </c>
      <c r="E61" t="s">
        <v>10</v>
      </c>
      <c r="F61" s="4">
        <v>7717.5</v>
      </c>
      <c r="G61" t="s">
        <v>43</v>
      </c>
      <c r="H61" s="4">
        <v>15000</v>
      </c>
      <c r="I61" s="4">
        <v>0</v>
      </c>
      <c r="J61" s="16">
        <f>Sales_Data[[#This Row],[Sales Amount]]-Sales_Data[[#This Row],[Target]]</f>
        <v>-7282.5</v>
      </c>
    </row>
    <row r="62" spans="1:10" x14ac:dyDescent="0.35">
      <c r="A62">
        <v>44531</v>
      </c>
      <c r="B62" t="s">
        <v>59</v>
      </c>
      <c r="C62" t="s">
        <v>60</v>
      </c>
      <c r="D62" t="s">
        <v>61</v>
      </c>
      <c r="E62" t="s">
        <v>33</v>
      </c>
      <c r="F62" s="4">
        <v>7721.5999999999995</v>
      </c>
      <c r="G62" t="s">
        <v>11</v>
      </c>
      <c r="H62" s="4">
        <v>15000</v>
      </c>
      <c r="I62" s="4">
        <v>0</v>
      </c>
      <c r="J62" s="16">
        <f>Sales_Data[[#This Row],[Sales Amount]]-Sales_Data[[#This Row],[Target]]</f>
        <v>-7278.4000000000005</v>
      </c>
    </row>
    <row r="63" spans="1:10" x14ac:dyDescent="0.35">
      <c r="A63">
        <v>44256</v>
      </c>
      <c r="B63" t="s">
        <v>53</v>
      </c>
      <c r="C63" t="s">
        <v>54</v>
      </c>
      <c r="D63" t="s">
        <v>55</v>
      </c>
      <c r="E63" t="s">
        <v>22</v>
      </c>
      <c r="F63" s="4">
        <v>7982.7</v>
      </c>
      <c r="G63" t="s">
        <v>43</v>
      </c>
      <c r="H63" s="4">
        <v>15000</v>
      </c>
      <c r="I63" s="4">
        <v>0</v>
      </c>
      <c r="J63" s="16">
        <f>Sales_Data[[#This Row],[Sales Amount]]-Sales_Data[[#This Row],[Target]]</f>
        <v>-7017.3</v>
      </c>
    </row>
    <row r="64" spans="1:10" x14ac:dyDescent="0.35">
      <c r="A64">
        <v>44440</v>
      </c>
      <c r="B64" t="s">
        <v>71</v>
      </c>
      <c r="C64" t="s">
        <v>72</v>
      </c>
      <c r="D64" t="s">
        <v>73</v>
      </c>
      <c r="E64" t="s">
        <v>33</v>
      </c>
      <c r="F64" s="4">
        <v>8001</v>
      </c>
      <c r="G64" t="s">
        <v>11</v>
      </c>
      <c r="H64" s="4">
        <v>15000</v>
      </c>
      <c r="I64" s="4">
        <v>0</v>
      </c>
      <c r="J64" s="16">
        <f>Sales_Data[[#This Row],[Sales Amount]]-Sales_Data[[#This Row],[Target]]</f>
        <v>-6999</v>
      </c>
    </row>
    <row r="65" spans="1:10" x14ac:dyDescent="0.35">
      <c r="A65">
        <v>44378</v>
      </c>
      <c r="B65" t="s">
        <v>44</v>
      </c>
      <c r="C65" t="s">
        <v>45</v>
      </c>
      <c r="D65" t="s">
        <v>46</v>
      </c>
      <c r="E65" t="s">
        <v>22</v>
      </c>
      <c r="F65" s="4">
        <v>8065.5999999999995</v>
      </c>
      <c r="G65" t="s">
        <v>43</v>
      </c>
      <c r="H65" s="4">
        <v>15000</v>
      </c>
      <c r="I65" s="4">
        <v>0</v>
      </c>
      <c r="J65" s="16">
        <f>Sales_Data[[#This Row],[Sales Amount]]-Sales_Data[[#This Row],[Target]]</f>
        <v>-6934.4000000000005</v>
      </c>
    </row>
    <row r="66" spans="1:10" x14ac:dyDescent="0.35">
      <c r="A66">
        <v>44531</v>
      </c>
      <c r="B66" t="s">
        <v>34</v>
      </c>
      <c r="C66" t="s">
        <v>35</v>
      </c>
      <c r="D66" t="s">
        <v>36</v>
      </c>
      <c r="E66" t="s">
        <v>26</v>
      </c>
      <c r="F66" s="4">
        <v>8082.7999999999993</v>
      </c>
      <c r="G66" t="s">
        <v>11</v>
      </c>
      <c r="H66" s="4">
        <v>15000</v>
      </c>
      <c r="I66" s="4">
        <v>0</v>
      </c>
      <c r="J66" s="16">
        <f>Sales_Data[[#This Row],[Sales Amount]]-Sales_Data[[#This Row],[Target]]</f>
        <v>-6917.2000000000007</v>
      </c>
    </row>
    <row r="67" spans="1:10" x14ac:dyDescent="0.35">
      <c r="A67">
        <v>44531</v>
      </c>
      <c r="B67" t="s">
        <v>65</v>
      </c>
      <c r="C67" t="s">
        <v>66</v>
      </c>
      <c r="D67" t="s">
        <v>67</v>
      </c>
      <c r="E67" t="s">
        <v>22</v>
      </c>
      <c r="F67" s="4">
        <v>8095.5</v>
      </c>
      <c r="G67" t="s">
        <v>11</v>
      </c>
      <c r="H67" s="4">
        <v>15000</v>
      </c>
      <c r="I67" s="4">
        <v>0</v>
      </c>
      <c r="J67" s="16">
        <f>Sales_Data[[#This Row],[Sales Amount]]-Sales_Data[[#This Row],[Target]]</f>
        <v>-6904.5</v>
      </c>
    </row>
    <row r="68" spans="1:10" x14ac:dyDescent="0.35">
      <c r="A68">
        <v>44440</v>
      </c>
      <c r="B68" t="s">
        <v>23</v>
      </c>
      <c r="C68" t="s">
        <v>24</v>
      </c>
      <c r="D68" t="s">
        <v>25</v>
      </c>
      <c r="E68" t="s">
        <v>26</v>
      </c>
      <c r="F68" s="4">
        <v>8099.6999999999989</v>
      </c>
      <c r="G68" t="s">
        <v>11</v>
      </c>
      <c r="H68" s="4">
        <v>15000</v>
      </c>
      <c r="I68" s="4">
        <v>0</v>
      </c>
      <c r="J68" s="16">
        <f>Sales_Data[[#This Row],[Sales Amount]]-Sales_Data[[#This Row],[Target]]</f>
        <v>-6900.3000000000011</v>
      </c>
    </row>
    <row r="69" spans="1:10" x14ac:dyDescent="0.35">
      <c r="A69">
        <v>44197</v>
      </c>
      <c r="B69" t="s">
        <v>68</v>
      </c>
      <c r="C69" t="s">
        <v>69</v>
      </c>
      <c r="D69" t="s">
        <v>70</v>
      </c>
      <c r="E69" t="s">
        <v>10</v>
      </c>
      <c r="F69" s="4">
        <v>8188</v>
      </c>
      <c r="G69" t="s">
        <v>43</v>
      </c>
      <c r="H69" s="4">
        <v>15000</v>
      </c>
      <c r="I69" s="4">
        <v>0</v>
      </c>
      <c r="J69" s="16">
        <f>Sales_Data[[#This Row],[Sales Amount]]-Sales_Data[[#This Row],[Target]]</f>
        <v>-6812</v>
      </c>
    </row>
    <row r="70" spans="1:10" x14ac:dyDescent="0.35">
      <c r="A70">
        <v>44256</v>
      </c>
      <c r="B70" t="s">
        <v>40</v>
      </c>
      <c r="C70" t="s">
        <v>41</v>
      </c>
      <c r="D70" t="s">
        <v>42</v>
      </c>
      <c r="E70" t="s">
        <v>33</v>
      </c>
      <c r="F70" s="4">
        <v>8284.5</v>
      </c>
      <c r="G70" t="s">
        <v>15</v>
      </c>
      <c r="H70" s="4">
        <v>15000</v>
      </c>
      <c r="I70" s="4">
        <v>0</v>
      </c>
      <c r="J70" s="16">
        <f>Sales_Data[[#This Row],[Sales Amount]]-Sales_Data[[#This Row],[Target]]</f>
        <v>-6715.5</v>
      </c>
    </row>
    <row r="71" spans="1:10" x14ac:dyDescent="0.35">
      <c r="A71">
        <v>44409</v>
      </c>
      <c r="B71" t="s">
        <v>40</v>
      </c>
      <c r="C71" t="s">
        <v>41</v>
      </c>
      <c r="D71" t="s">
        <v>42</v>
      </c>
      <c r="E71" t="s">
        <v>33</v>
      </c>
      <c r="F71" s="4">
        <v>8322.4</v>
      </c>
      <c r="G71" t="s">
        <v>11</v>
      </c>
      <c r="H71" s="4">
        <v>15000</v>
      </c>
      <c r="I71" s="4">
        <v>0</v>
      </c>
      <c r="J71" s="16">
        <f>Sales_Data[[#This Row],[Sales Amount]]-Sales_Data[[#This Row],[Target]]</f>
        <v>-6677.6</v>
      </c>
    </row>
    <row r="72" spans="1:10" x14ac:dyDescent="0.35">
      <c r="A72">
        <v>44409</v>
      </c>
      <c r="B72" t="s">
        <v>62</v>
      </c>
      <c r="C72" t="s">
        <v>63</v>
      </c>
      <c r="D72" t="s">
        <v>64</v>
      </c>
      <c r="E72" t="s">
        <v>33</v>
      </c>
      <c r="F72" s="4">
        <v>8501.9000000000015</v>
      </c>
      <c r="G72" t="s">
        <v>15</v>
      </c>
      <c r="H72" s="4">
        <v>15000</v>
      </c>
      <c r="I72" s="4">
        <v>0</v>
      </c>
      <c r="J72" s="16">
        <f>Sales_Data[[#This Row],[Sales Amount]]-Sales_Data[[#This Row],[Target]]</f>
        <v>-6498.0999999999985</v>
      </c>
    </row>
    <row r="73" spans="1:10" x14ac:dyDescent="0.35">
      <c r="A73">
        <v>44287</v>
      </c>
      <c r="B73" t="s">
        <v>30</v>
      </c>
      <c r="C73" t="s">
        <v>31</v>
      </c>
      <c r="D73" t="s">
        <v>32</v>
      </c>
      <c r="E73" t="s">
        <v>33</v>
      </c>
      <c r="F73" s="4">
        <v>8520</v>
      </c>
      <c r="G73" t="s">
        <v>43</v>
      </c>
      <c r="H73" s="4">
        <v>15000</v>
      </c>
      <c r="I73" s="4">
        <v>0</v>
      </c>
      <c r="J73" s="16">
        <f>Sales_Data[[#This Row],[Sales Amount]]-Sales_Data[[#This Row],[Target]]</f>
        <v>-6480</v>
      </c>
    </row>
    <row r="74" spans="1:10" x14ac:dyDescent="0.35">
      <c r="A74">
        <v>44228</v>
      </c>
      <c r="B74" t="s">
        <v>50</v>
      </c>
      <c r="C74" t="s">
        <v>51</v>
      </c>
      <c r="D74" t="s">
        <v>52</v>
      </c>
      <c r="E74" t="s">
        <v>26</v>
      </c>
      <c r="F74" s="4">
        <v>8524.4000000000015</v>
      </c>
      <c r="G74" t="s">
        <v>43</v>
      </c>
      <c r="H74" s="4">
        <v>15000</v>
      </c>
      <c r="I74" s="4">
        <v>0</v>
      </c>
      <c r="J74" s="16">
        <f>Sales_Data[[#This Row],[Sales Amount]]-Sales_Data[[#This Row],[Target]]</f>
        <v>-6475.5999999999985</v>
      </c>
    </row>
    <row r="75" spans="1:10" x14ac:dyDescent="0.35">
      <c r="A75">
        <v>44409</v>
      </c>
      <c r="B75" t="s">
        <v>68</v>
      </c>
      <c r="C75" t="s">
        <v>69</v>
      </c>
      <c r="D75" t="s">
        <v>70</v>
      </c>
      <c r="E75" t="s">
        <v>10</v>
      </c>
      <c r="F75" s="4">
        <v>8625</v>
      </c>
      <c r="G75" t="s">
        <v>15</v>
      </c>
      <c r="H75" s="4">
        <v>15000</v>
      </c>
      <c r="I75" s="4">
        <v>0</v>
      </c>
      <c r="J75" s="16">
        <f>Sales_Data[[#This Row],[Sales Amount]]-Sales_Data[[#This Row],[Target]]</f>
        <v>-6375</v>
      </c>
    </row>
    <row r="76" spans="1:10" x14ac:dyDescent="0.35">
      <c r="A76">
        <v>44531</v>
      </c>
      <c r="B76" t="s">
        <v>16</v>
      </c>
      <c r="C76" t="s">
        <v>17</v>
      </c>
      <c r="D76" t="s">
        <v>18</v>
      </c>
      <c r="E76" t="s">
        <v>10</v>
      </c>
      <c r="F76" s="4">
        <v>8683.1999999999989</v>
      </c>
      <c r="G76" t="s">
        <v>15</v>
      </c>
      <c r="H76" s="4">
        <v>15000</v>
      </c>
      <c r="I76" s="4">
        <v>0</v>
      </c>
      <c r="J76" s="16">
        <f>Sales_Data[[#This Row],[Sales Amount]]-Sales_Data[[#This Row],[Target]]</f>
        <v>-6316.8000000000011</v>
      </c>
    </row>
    <row r="77" spans="1:10" x14ac:dyDescent="0.35">
      <c r="A77">
        <v>44317</v>
      </c>
      <c r="B77" t="s">
        <v>12</v>
      </c>
      <c r="C77" t="s">
        <v>13</v>
      </c>
      <c r="D77" t="s">
        <v>14</v>
      </c>
      <c r="E77" t="s">
        <v>10</v>
      </c>
      <c r="F77" s="4">
        <v>8686.6</v>
      </c>
      <c r="G77" t="s">
        <v>15</v>
      </c>
      <c r="H77" s="4">
        <v>15000</v>
      </c>
      <c r="I77" s="4">
        <v>0</v>
      </c>
      <c r="J77" s="16">
        <f>Sales_Data[[#This Row],[Sales Amount]]-Sales_Data[[#This Row],[Target]]</f>
        <v>-6313.4</v>
      </c>
    </row>
    <row r="78" spans="1:10" x14ac:dyDescent="0.35">
      <c r="A78">
        <v>44256</v>
      </c>
      <c r="B78" t="s">
        <v>44</v>
      </c>
      <c r="C78" t="s">
        <v>45</v>
      </c>
      <c r="D78" t="s">
        <v>46</v>
      </c>
      <c r="E78" t="s">
        <v>22</v>
      </c>
      <c r="F78" s="4">
        <v>8694</v>
      </c>
      <c r="G78" t="s">
        <v>11</v>
      </c>
      <c r="H78" s="4">
        <v>15000</v>
      </c>
      <c r="I78" s="4">
        <v>0</v>
      </c>
      <c r="J78" s="16">
        <f>Sales_Data[[#This Row],[Sales Amount]]-Sales_Data[[#This Row],[Target]]</f>
        <v>-6306</v>
      </c>
    </row>
    <row r="79" spans="1:10" x14ac:dyDescent="0.35">
      <c r="A79">
        <v>44348</v>
      </c>
      <c r="B79" t="s">
        <v>30</v>
      </c>
      <c r="C79" t="s">
        <v>31</v>
      </c>
      <c r="D79" t="s">
        <v>32</v>
      </c>
      <c r="E79" t="s">
        <v>33</v>
      </c>
      <c r="F79" s="4">
        <v>8721.6</v>
      </c>
      <c r="G79" t="s">
        <v>43</v>
      </c>
      <c r="H79" s="4">
        <v>15000</v>
      </c>
      <c r="I79" s="4">
        <v>0</v>
      </c>
      <c r="J79" s="16">
        <f>Sales_Data[[#This Row],[Sales Amount]]-Sales_Data[[#This Row],[Target]]</f>
        <v>-6278.4</v>
      </c>
    </row>
    <row r="80" spans="1:10" x14ac:dyDescent="0.35">
      <c r="A80">
        <v>44440</v>
      </c>
      <c r="B80" t="s">
        <v>40</v>
      </c>
      <c r="C80" t="s">
        <v>41</v>
      </c>
      <c r="D80" t="s">
        <v>42</v>
      </c>
      <c r="E80" t="s">
        <v>33</v>
      </c>
      <c r="F80" s="4">
        <v>8772</v>
      </c>
      <c r="G80" t="s">
        <v>15</v>
      </c>
      <c r="H80" s="4">
        <v>15000</v>
      </c>
      <c r="I80" s="4">
        <v>0</v>
      </c>
      <c r="J80" s="16">
        <f>Sales_Data[[#This Row],[Sales Amount]]-Sales_Data[[#This Row],[Target]]</f>
        <v>-6228</v>
      </c>
    </row>
    <row r="81" spans="1:10" x14ac:dyDescent="0.35">
      <c r="A81">
        <v>44228</v>
      </c>
      <c r="B81" t="s">
        <v>34</v>
      </c>
      <c r="C81" t="s">
        <v>35</v>
      </c>
      <c r="D81" t="s">
        <v>36</v>
      </c>
      <c r="E81" t="s">
        <v>26</v>
      </c>
      <c r="F81" s="4">
        <v>8772</v>
      </c>
      <c r="G81" t="s">
        <v>43</v>
      </c>
      <c r="H81" s="4">
        <v>15000</v>
      </c>
      <c r="I81" s="4">
        <v>0</v>
      </c>
      <c r="J81" s="16">
        <f>Sales_Data[[#This Row],[Sales Amount]]-Sales_Data[[#This Row],[Target]]</f>
        <v>-6228</v>
      </c>
    </row>
    <row r="82" spans="1:10" x14ac:dyDescent="0.35">
      <c r="A82">
        <v>44501</v>
      </c>
      <c r="B82" t="s">
        <v>7</v>
      </c>
      <c r="C82" t="s">
        <v>8</v>
      </c>
      <c r="D82" t="s">
        <v>9</v>
      </c>
      <c r="E82" t="s">
        <v>10</v>
      </c>
      <c r="F82" s="4">
        <v>8810.9</v>
      </c>
      <c r="G82" t="s">
        <v>11</v>
      </c>
      <c r="H82" s="4">
        <v>15000</v>
      </c>
      <c r="I82" s="4">
        <v>0</v>
      </c>
      <c r="J82" s="16">
        <f>Sales_Data[[#This Row],[Sales Amount]]-Sales_Data[[#This Row],[Target]]</f>
        <v>-6189.1</v>
      </c>
    </row>
    <row r="83" spans="1:10" x14ac:dyDescent="0.35">
      <c r="A83">
        <v>44348</v>
      </c>
      <c r="B83" t="s">
        <v>34</v>
      </c>
      <c r="C83" t="s">
        <v>35</v>
      </c>
      <c r="D83" t="s">
        <v>36</v>
      </c>
      <c r="E83" t="s">
        <v>26</v>
      </c>
      <c r="F83" s="4">
        <v>8827</v>
      </c>
      <c r="G83" t="s">
        <v>43</v>
      </c>
      <c r="H83" s="4">
        <v>15000</v>
      </c>
      <c r="I83" s="4">
        <v>0</v>
      </c>
      <c r="J83" s="16">
        <f>Sales_Data[[#This Row],[Sales Amount]]-Sales_Data[[#This Row],[Target]]</f>
        <v>-6173</v>
      </c>
    </row>
    <row r="84" spans="1:10" x14ac:dyDescent="0.35">
      <c r="A84">
        <v>44531</v>
      </c>
      <c r="B84" t="s">
        <v>19</v>
      </c>
      <c r="C84" t="s">
        <v>20</v>
      </c>
      <c r="D84" t="s">
        <v>21</v>
      </c>
      <c r="E84" t="s">
        <v>22</v>
      </c>
      <c r="F84" s="4">
        <v>8914.5</v>
      </c>
      <c r="G84" t="s">
        <v>11</v>
      </c>
      <c r="H84" s="4">
        <v>15000</v>
      </c>
      <c r="I84" s="4">
        <v>0</v>
      </c>
      <c r="J84" s="16">
        <f>Sales_Data[[#This Row],[Sales Amount]]-Sales_Data[[#This Row],[Target]]</f>
        <v>-6085.5</v>
      </c>
    </row>
    <row r="85" spans="1:10" x14ac:dyDescent="0.35">
      <c r="A85">
        <v>44531</v>
      </c>
      <c r="B85" t="s">
        <v>40</v>
      </c>
      <c r="C85" t="s">
        <v>41</v>
      </c>
      <c r="D85" t="s">
        <v>42</v>
      </c>
      <c r="E85" t="s">
        <v>33</v>
      </c>
      <c r="F85" s="4">
        <v>8925.7000000000007</v>
      </c>
      <c r="G85" t="s">
        <v>11</v>
      </c>
      <c r="H85" s="4">
        <v>15000</v>
      </c>
      <c r="I85" s="4">
        <v>0</v>
      </c>
      <c r="J85" s="16">
        <f>Sales_Data[[#This Row],[Sales Amount]]-Sales_Data[[#This Row],[Target]]</f>
        <v>-6074.2999999999993</v>
      </c>
    </row>
    <row r="86" spans="1:10" x14ac:dyDescent="0.35">
      <c r="A86">
        <v>44317</v>
      </c>
      <c r="B86" t="s">
        <v>65</v>
      </c>
      <c r="C86" t="s">
        <v>66</v>
      </c>
      <c r="D86" t="s">
        <v>67</v>
      </c>
      <c r="E86" t="s">
        <v>22</v>
      </c>
      <c r="F86" s="4">
        <v>9004.7999999999993</v>
      </c>
      <c r="G86" t="s">
        <v>11</v>
      </c>
      <c r="H86" s="4">
        <v>15000</v>
      </c>
      <c r="I86" s="4">
        <v>0</v>
      </c>
      <c r="J86" s="16">
        <f>Sales_Data[[#This Row],[Sales Amount]]-Sales_Data[[#This Row],[Target]]</f>
        <v>-5995.2000000000007</v>
      </c>
    </row>
    <row r="87" spans="1:10" x14ac:dyDescent="0.35">
      <c r="A87">
        <v>44501</v>
      </c>
      <c r="B87" t="s">
        <v>34</v>
      </c>
      <c r="C87" t="s">
        <v>35</v>
      </c>
      <c r="D87" t="s">
        <v>36</v>
      </c>
      <c r="E87" t="s">
        <v>26</v>
      </c>
      <c r="F87" s="4">
        <v>9006</v>
      </c>
      <c r="G87" t="s">
        <v>43</v>
      </c>
      <c r="H87" s="4">
        <v>15000</v>
      </c>
      <c r="I87" s="4">
        <v>0</v>
      </c>
      <c r="J87" s="16">
        <f>Sales_Data[[#This Row],[Sales Amount]]-Sales_Data[[#This Row],[Target]]</f>
        <v>-5994</v>
      </c>
    </row>
    <row r="88" spans="1:10" x14ac:dyDescent="0.35">
      <c r="A88">
        <v>44197</v>
      </c>
      <c r="B88" t="s">
        <v>16</v>
      </c>
      <c r="C88" t="s">
        <v>17</v>
      </c>
      <c r="D88" t="s">
        <v>18</v>
      </c>
      <c r="E88" t="s">
        <v>10</v>
      </c>
      <c r="F88" s="4">
        <v>9058.4</v>
      </c>
      <c r="G88" t="s">
        <v>11</v>
      </c>
      <c r="H88" s="4">
        <v>15000</v>
      </c>
      <c r="I88" s="4">
        <v>0</v>
      </c>
      <c r="J88" s="16">
        <f>Sales_Data[[#This Row],[Sales Amount]]-Sales_Data[[#This Row],[Target]]</f>
        <v>-5941.6</v>
      </c>
    </row>
    <row r="89" spans="1:10" x14ac:dyDescent="0.35">
      <c r="A89">
        <v>44197</v>
      </c>
      <c r="B89" t="s">
        <v>53</v>
      </c>
      <c r="C89" t="s">
        <v>54</v>
      </c>
      <c r="D89" t="s">
        <v>55</v>
      </c>
      <c r="E89" t="s">
        <v>22</v>
      </c>
      <c r="F89" s="4">
        <v>9098.6</v>
      </c>
      <c r="G89" t="s">
        <v>43</v>
      </c>
      <c r="H89" s="4">
        <v>15000</v>
      </c>
      <c r="I89" s="4">
        <v>0</v>
      </c>
      <c r="J89" s="16">
        <f>Sales_Data[[#This Row],[Sales Amount]]-Sales_Data[[#This Row],[Target]]</f>
        <v>-5901.4</v>
      </c>
    </row>
    <row r="90" spans="1:10" x14ac:dyDescent="0.35">
      <c r="A90">
        <v>44256</v>
      </c>
      <c r="B90" t="s">
        <v>44</v>
      </c>
      <c r="C90" t="s">
        <v>45</v>
      </c>
      <c r="D90" t="s">
        <v>46</v>
      </c>
      <c r="E90" t="s">
        <v>22</v>
      </c>
      <c r="F90" s="4">
        <v>9116</v>
      </c>
      <c r="G90" t="s">
        <v>11</v>
      </c>
      <c r="H90" s="4">
        <v>15000</v>
      </c>
      <c r="I90" s="4">
        <v>0</v>
      </c>
      <c r="J90" s="16">
        <f>Sales_Data[[#This Row],[Sales Amount]]-Sales_Data[[#This Row],[Target]]</f>
        <v>-5884</v>
      </c>
    </row>
    <row r="91" spans="1:10" x14ac:dyDescent="0.35">
      <c r="A91">
        <v>44317</v>
      </c>
      <c r="B91" t="s">
        <v>59</v>
      </c>
      <c r="C91" t="s">
        <v>60</v>
      </c>
      <c r="D91" t="s">
        <v>61</v>
      </c>
      <c r="E91" t="s">
        <v>33</v>
      </c>
      <c r="F91" s="4">
        <v>9270.1</v>
      </c>
      <c r="G91" t="s">
        <v>11</v>
      </c>
      <c r="H91" s="4">
        <v>15000</v>
      </c>
      <c r="I91" s="4">
        <v>0</v>
      </c>
      <c r="J91" s="16">
        <f>Sales_Data[[#This Row],[Sales Amount]]-Sales_Data[[#This Row],[Target]]</f>
        <v>-5729.9</v>
      </c>
    </row>
    <row r="92" spans="1:10" x14ac:dyDescent="0.35">
      <c r="A92">
        <v>44501</v>
      </c>
      <c r="B92" t="s">
        <v>71</v>
      </c>
      <c r="C92" t="s">
        <v>72</v>
      </c>
      <c r="D92" t="s">
        <v>73</v>
      </c>
      <c r="E92" t="s">
        <v>33</v>
      </c>
      <c r="F92" s="4">
        <v>9292.5</v>
      </c>
      <c r="G92" t="s">
        <v>15</v>
      </c>
      <c r="H92" s="4">
        <v>15000</v>
      </c>
      <c r="I92" s="4">
        <v>0</v>
      </c>
      <c r="J92" s="16">
        <f>Sales_Data[[#This Row],[Sales Amount]]-Sales_Data[[#This Row],[Target]]</f>
        <v>-5707.5</v>
      </c>
    </row>
    <row r="93" spans="1:10" x14ac:dyDescent="0.35">
      <c r="A93">
        <v>44378</v>
      </c>
      <c r="B93" t="s">
        <v>56</v>
      </c>
      <c r="C93" t="s">
        <v>57</v>
      </c>
      <c r="D93" t="s">
        <v>58</v>
      </c>
      <c r="E93" t="s">
        <v>26</v>
      </c>
      <c r="F93" s="4">
        <v>9405.2999999999993</v>
      </c>
      <c r="G93" t="s">
        <v>15</v>
      </c>
      <c r="H93" s="4">
        <v>15000</v>
      </c>
      <c r="I93" s="4">
        <v>0</v>
      </c>
      <c r="J93" s="16">
        <f>Sales_Data[[#This Row],[Sales Amount]]-Sales_Data[[#This Row],[Target]]</f>
        <v>-5594.7000000000007</v>
      </c>
    </row>
    <row r="94" spans="1:10" x14ac:dyDescent="0.35">
      <c r="A94">
        <v>44348</v>
      </c>
      <c r="B94" t="s">
        <v>16</v>
      </c>
      <c r="C94" t="s">
        <v>17</v>
      </c>
      <c r="D94" t="s">
        <v>18</v>
      </c>
      <c r="E94" t="s">
        <v>10</v>
      </c>
      <c r="F94" s="4">
        <v>9499</v>
      </c>
      <c r="G94" t="s">
        <v>15</v>
      </c>
      <c r="H94" s="4">
        <v>15000</v>
      </c>
      <c r="I94" s="4">
        <v>0</v>
      </c>
      <c r="J94" s="16">
        <f>Sales_Data[[#This Row],[Sales Amount]]-Sales_Data[[#This Row],[Target]]</f>
        <v>-5501</v>
      </c>
    </row>
    <row r="95" spans="1:10" x14ac:dyDescent="0.35">
      <c r="A95">
        <v>44348</v>
      </c>
      <c r="B95" t="s">
        <v>44</v>
      </c>
      <c r="C95" t="s">
        <v>45</v>
      </c>
      <c r="D95" t="s">
        <v>46</v>
      </c>
      <c r="E95" t="s">
        <v>22</v>
      </c>
      <c r="F95" s="4">
        <v>9574.7999999999993</v>
      </c>
      <c r="G95" t="s">
        <v>15</v>
      </c>
      <c r="H95" s="4">
        <v>15000</v>
      </c>
      <c r="I95" s="4">
        <v>0</v>
      </c>
      <c r="J95" s="16">
        <f>Sales_Data[[#This Row],[Sales Amount]]-Sales_Data[[#This Row],[Target]]</f>
        <v>-5425.2000000000007</v>
      </c>
    </row>
    <row r="96" spans="1:10" x14ac:dyDescent="0.35">
      <c r="A96">
        <v>44287</v>
      </c>
      <c r="B96" t="s">
        <v>47</v>
      </c>
      <c r="C96" t="s">
        <v>48</v>
      </c>
      <c r="D96" t="s">
        <v>49</v>
      </c>
      <c r="E96" t="s">
        <v>26</v>
      </c>
      <c r="F96" s="4">
        <v>9627.8999999999978</v>
      </c>
      <c r="G96" t="s">
        <v>11</v>
      </c>
      <c r="H96" s="4">
        <v>15000</v>
      </c>
      <c r="I96" s="4">
        <v>0</v>
      </c>
      <c r="J96" s="16">
        <f>Sales_Data[[#This Row],[Sales Amount]]-Sales_Data[[#This Row],[Target]]</f>
        <v>-5372.1000000000022</v>
      </c>
    </row>
    <row r="97" spans="1:10" x14ac:dyDescent="0.35">
      <c r="A97">
        <v>44440</v>
      </c>
      <c r="B97" t="s">
        <v>12</v>
      </c>
      <c r="C97" t="s">
        <v>13</v>
      </c>
      <c r="D97" t="s">
        <v>14</v>
      </c>
      <c r="E97" t="s">
        <v>10</v>
      </c>
      <c r="F97" s="4">
        <v>9651.1999999999989</v>
      </c>
      <c r="G97" t="s">
        <v>11</v>
      </c>
      <c r="H97" s="4">
        <v>15000</v>
      </c>
      <c r="I97" s="4">
        <v>0</v>
      </c>
      <c r="J97" s="16">
        <f>Sales_Data[[#This Row],[Sales Amount]]-Sales_Data[[#This Row],[Target]]</f>
        <v>-5348.8000000000011</v>
      </c>
    </row>
    <row r="98" spans="1:10" x14ac:dyDescent="0.35">
      <c r="A98">
        <v>44501</v>
      </c>
      <c r="B98" t="s">
        <v>65</v>
      </c>
      <c r="C98" t="s">
        <v>66</v>
      </c>
      <c r="D98" t="s">
        <v>67</v>
      </c>
      <c r="E98" t="s">
        <v>22</v>
      </c>
      <c r="F98" s="4">
        <v>9683</v>
      </c>
      <c r="G98" t="s">
        <v>43</v>
      </c>
      <c r="H98" s="4">
        <v>15000</v>
      </c>
      <c r="I98" s="4">
        <v>0</v>
      </c>
      <c r="J98" s="16">
        <f>Sales_Data[[#This Row],[Sales Amount]]-Sales_Data[[#This Row],[Target]]</f>
        <v>-5317</v>
      </c>
    </row>
    <row r="99" spans="1:10" x14ac:dyDescent="0.35">
      <c r="A99">
        <v>44409</v>
      </c>
      <c r="B99" t="s">
        <v>44</v>
      </c>
      <c r="C99" t="s">
        <v>45</v>
      </c>
      <c r="D99" t="s">
        <v>46</v>
      </c>
      <c r="E99" t="s">
        <v>22</v>
      </c>
      <c r="F99" s="4">
        <v>9697.6</v>
      </c>
      <c r="G99" t="s">
        <v>15</v>
      </c>
      <c r="H99" s="4">
        <v>15000</v>
      </c>
      <c r="I99" s="4">
        <v>0</v>
      </c>
      <c r="J99" s="16">
        <f>Sales_Data[[#This Row],[Sales Amount]]-Sales_Data[[#This Row],[Target]]</f>
        <v>-5302.4</v>
      </c>
    </row>
    <row r="100" spans="1:10" x14ac:dyDescent="0.35">
      <c r="A100">
        <v>44378</v>
      </c>
      <c r="B100" t="s">
        <v>47</v>
      </c>
      <c r="C100" t="s">
        <v>48</v>
      </c>
      <c r="D100" t="s">
        <v>49</v>
      </c>
      <c r="E100" t="s">
        <v>26</v>
      </c>
      <c r="F100" s="4">
        <v>9704.1999999999989</v>
      </c>
      <c r="G100" t="s">
        <v>43</v>
      </c>
      <c r="H100" s="4">
        <v>15000</v>
      </c>
      <c r="I100" s="4">
        <v>0</v>
      </c>
      <c r="J100" s="16">
        <f>Sales_Data[[#This Row],[Sales Amount]]-Sales_Data[[#This Row],[Target]]</f>
        <v>-5295.8000000000011</v>
      </c>
    </row>
    <row r="101" spans="1:10" x14ac:dyDescent="0.35">
      <c r="A101">
        <v>44409</v>
      </c>
      <c r="B101" t="s">
        <v>30</v>
      </c>
      <c r="C101" t="s">
        <v>31</v>
      </c>
      <c r="D101" t="s">
        <v>32</v>
      </c>
      <c r="E101" t="s">
        <v>33</v>
      </c>
      <c r="F101" s="4">
        <v>9708.2999999999993</v>
      </c>
      <c r="G101" t="s">
        <v>15</v>
      </c>
      <c r="H101" s="4">
        <v>15000</v>
      </c>
      <c r="I101" s="4">
        <v>0</v>
      </c>
      <c r="J101" s="16">
        <f>Sales_Data[[#This Row],[Sales Amount]]-Sales_Data[[#This Row],[Target]]</f>
        <v>-5291.7000000000007</v>
      </c>
    </row>
    <row r="102" spans="1:10" x14ac:dyDescent="0.35">
      <c r="A102">
        <v>44409</v>
      </c>
      <c r="B102" t="s">
        <v>16</v>
      </c>
      <c r="C102" t="s">
        <v>17</v>
      </c>
      <c r="D102" t="s">
        <v>18</v>
      </c>
      <c r="E102" t="s">
        <v>10</v>
      </c>
      <c r="F102" s="4">
        <v>9794</v>
      </c>
      <c r="G102" t="s">
        <v>15</v>
      </c>
      <c r="H102" s="4">
        <v>15000</v>
      </c>
      <c r="I102" s="4">
        <v>0</v>
      </c>
      <c r="J102" s="16">
        <f>Sales_Data[[#This Row],[Sales Amount]]-Sales_Data[[#This Row],[Target]]</f>
        <v>-5206</v>
      </c>
    </row>
    <row r="103" spans="1:10" x14ac:dyDescent="0.35">
      <c r="A103">
        <v>44531</v>
      </c>
      <c r="B103" t="s">
        <v>50</v>
      </c>
      <c r="C103" t="s">
        <v>51</v>
      </c>
      <c r="D103" t="s">
        <v>52</v>
      </c>
      <c r="E103" t="s">
        <v>26</v>
      </c>
      <c r="F103" s="4">
        <v>9826.4</v>
      </c>
      <c r="G103" t="s">
        <v>43</v>
      </c>
      <c r="H103" s="4">
        <v>15000</v>
      </c>
      <c r="I103" s="4">
        <v>0</v>
      </c>
      <c r="J103" s="16">
        <f>Sales_Data[[#This Row],[Sales Amount]]-Sales_Data[[#This Row],[Target]]</f>
        <v>-5173.6000000000004</v>
      </c>
    </row>
    <row r="104" spans="1:10" x14ac:dyDescent="0.35">
      <c r="A104">
        <v>44348</v>
      </c>
      <c r="B104" t="s">
        <v>56</v>
      </c>
      <c r="C104" t="s">
        <v>57</v>
      </c>
      <c r="D104" t="s">
        <v>58</v>
      </c>
      <c r="E104" t="s">
        <v>26</v>
      </c>
      <c r="F104" s="4">
        <v>9836.8000000000011</v>
      </c>
      <c r="G104" t="s">
        <v>11</v>
      </c>
      <c r="H104" s="4">
        <v>15000</v>
      </c>
      <c r="I104" s="4">
        <v>0</v>
      </c>
      <c r="J104" s="16">
        <f>Sales_Data[[#This Row],[Sales Amount]]-Sales_Data[[#This Row],[Target]]</f>
        <v>-5163.1999999999989</v>
      </c>
    </row>
    <row r="105" spans="1:10" x14ac:dyDescent="0.35">
      <c r="A105">
        <v>44440</v>
      </c>
      <c r="B105" t="s">
        <v>34</v>
      </c>
      <c r="C105" t="s">
        <v>35</v>
      </c>
      <c r="D105" t="s">
        <v>36</v>
      </c>
      <c r="E105" t="s">
        <v>26</v>
      </c>
      <c r="F105" s="4">
        <v>9840</v>
      </c>
      <c r="G105" t="s">
        <v>15</v>
      </c>
      <c r="H105" s="4">
        <v>15000</v>
      </c>
      <c r="I105" s="4">
        <v>0</v>
      </c>
      <c r="J105" s="16">
        <f>Sales_Data[[#This Row],[Sales Amount]]-Sales_Data[[#This Row],[Target]]</f>
        <v>-5160</v>
      </c>
    </row>
    <row r="106" spans="1:10" x14ac:dyDescent="0.35">
      <c r="A106">
        <v>44197</v>
      </c>
      <c r="B106" t="s">
        <v>19</v>
      </c>
      <c r="C106" t="s">
        <v>20</v>
      </c>
      <c r="D106" t="s">
        <v>21</v>
      </c>
      <c r="E106" t="s">
        <v>22</v>
      </c>
      <c r="F106" s="4">
        <v>10019.199999999999</v>
      </c>
      <c r="G106" t="s">
        <v>43</v>
      </c>
      <c r="H106" s="4">
        <v>15000</v>
      </c>
      <c r="I106" s="4">
        <v>0</v>
      </c>
      <c r="J106" s="16">
        <f>Sales_Data[[#This Row],[Sales Amount]]-Sales_Data[[#This Row],[Target]]</f>
        <v>-4980.8000000000011</v>
      </c>
    </row>
    <row r="107" spans="1:10" x14ac:dyDescent="0.35">
      <c r="A107">
        <v>44348</v>
      </c>
      <c r="B107" t="s">
        <v>34</v>
      </c>
      <c r="C107" t="s">
        <v>35</v>
      </c>
      <c r="D107" t="s">
        <v>36</v>
      </c>
      <c r="E107" t="s">
        <v>26</v>
      </c>
      <c r="F107" s="4">
        <v>10032</v>
      </c>
      <c r="G107" t="s">
        <v>11</v>
      </c>
      <c r="H107" s="4">
        <v>15000</v>
      </c>
      <c r="I107" s="4">
        <v>0</v>
      </c>
      <c r="J107" s="16">
        <f>Sales_Data[[#This Row],[Sales Amount]]-Sales_Data[[#This Row],[Target]]</f>
        <v>-4968</v>
      </c>
    </row>
    <row r="108" spans="1:10" x14ac:dyDescent="0.35">
      <c r="A108">
        <v>44378</v>
      </c>
      <c r="B108" t="s">
        <v>44</v>
      </c>
      <c r="C108" t="s">
        <v>45</v>
      </c>
      <c r="D108" t="s">
        <v>46</v>
      </c>
      <c r="E108" t="s">
        <v>22</v>
      </c>
      <c r="F108" s="4">
        <v>10067.200000000001</v>
      </c>
      <c r="G108" t="s">
        <v>43</v>
      </c>
      <c r="H108" s="4">
        <v>15000</v>
      </c>
      <c r="I108" s="4">
        <v>0</v>
      </c>
      <c r="J108" s="16">
        <f>Sales_Data[[#This Row],[Sales Amount]]-Sales_Data[[#This Row],[Target]]</f>
        <v>-4932.7999999999993</v>
      </c>
    </row>
    <row r="109" spans="1:10" x14ac:dyDescent="0.35">
      <c r="A109">
        <v>44256</v>
      </c>
      <c r="B109" t="s">
        <v>53</v>
      </c>
      <c r="C109" t="s">
        <v>54</v>
      </c>
      <c r="D109" t="s">
        <v>55</v>
      </c>
      <c r="E109" t="s">
        <v>22</v>
      </c>
      <c r="F109" s="4">
        <v>10110.299999999999</v>
      </c>
      <c r="G109" t="s">
        <v>11</v>
      </c>
      <c r="H109" s="4">
        <v>15000</v>
      </c>
      <c r="I109" s="4">
        <v>0</v>
      </c>
      <c r="J109" s="16">
        <f>Sales_Data[[#This Row],[Sales Amount]]-Sales_Data[[#This Row],[Target]]</f>
        <v>-4889.7000000000007</v>
      </c>
    </row>
    <row r="110" spans="1:10" x14ac:dyDescent="0.35">
      <c r="A110">
        <v>44197</v>
      </c>
      <c r="B110" t="s">
        <v>44</v>
      </c>
      <c r="C110" t="s">
        <v>45</v>
      </c>
      <c r="D110" t="s">
        <v>46</v>
      </c>
      <c r="E110" t="s">
        <v>22</v>
      </c>
      <c r="F110" s="4">
        <v>10176</v>
      </c>
      <c r="G110" t="s">
        <v>15</v>
      </c>
      <c r="H110" s="4">
        <v>15000</v>
      </c>
      <c r="I110" s="4">
        <v>0</v>
      </c>
      <c r="J110" s="16">
        <f>Sales_Data[[#This Row],[Sales Amount]]-Sales_Data[[#This Row],[Target]]</f>
        <v>-4824</v>
      </c>
    </row>
    <row r="111" spans="1:10" x14ac:dyDescent="0.35">
      <c r="A111">
        <v>44409</v>
      </c>
      <c r="B111" t="s">
        <v>34</v>
      </c>
      <c r="C111" t="s">
        <v>35</v>
      </c>
      <c r="D111" t="s">
        <v>36</v>
      </c>
      <c r="E111" t="s">
        <v>26</v>
      </c>
      <c r="F111" s="4">
        <v>10200</v>
      </c>
      <c r="G111" t="s">
        <v>43</v>
      </c>
      <c r="H111" s="4">
        <v>15000</v>
      </c>
      <c r="I111" s="4">
        <v>0</v>
      </c>
      <c r="J111" s="16">
        <f>Sales_Data[[#This Row],[Sales Amount]]-Sales_Data[[#This Row],[Target]]</f>
        <v>-4800</v>
      </c>
    </row>
    <row r="112" spans="1:10" x14ac:dyDescent="0.35">
      <c r="A112">
        <v>44440</v>
      </c>
      <c r="B112" t="s">
        <v>50</v>
      </c>
      <c r="C112" t="s">
        <v>51</v>
      </c>
      <c r="D112" t="s">
        <v>52</v>
      </c>
      <c r="E112" t="s">
        <v>26</v>
      </c>
      <c r="F112" s="4">
        <v>10218</v>
      </c>
      <c r="G112" t="s">
        <v>15</v>
      </c>
      <c r="H112" s="4">
        <v>15000</v>
      </c>
      <c r="I112" s="4">
        <v>0</v>
      </c>
      <c r="J112" s="16">
        <f>Sales_Data[[#This Row],[Sales Amount]]-Sales_Data[[#This Row],[Target]]</f>
        <v>-4782</v>
      </c>
    </row>
    <row r="113" spans="1:10" x14ac:dyDescent="0.35">
      <c r="A113">
        <v>44409</v>
      </c>
      <c r="B113" t="s">
        <v>44</v>
      </c>
      <c r="C113" t="s">
        <v>45</v>
      </c>
      <c r="D113" t="s">
        <v>46</v>
      </c>
      <c r="E113" t="s">
        <v>22</v>
      </c>
      <c r="F113" s="4">
        <v>10391.699999999999</v>
      </c>
      <c r="G113" t="s">
        <v>43</v>
      </c>
      <c r="H113" s="4">
        <v>15000</v>
      </c>
      <c r="I113" s="4">
        <v>0</v>
      </c>
      <c r="J113" s="16">
        <f>Sales_Data[[#This Row],[Sales Amount]]-Sales_Data[[#This Row],[Target]]</f>
        <v>-4608.3000000000011</v>
      </c>
    </row>
    <row r="114" spans="1:10" x14ac:dyDescent="0.35">
      <c r="A114">
        <v>44256</v>
      </c>
      <c r="B114" t="s">
        <v>19</v>
      </c>
      <c r="C114" t="s">
        <v>20</v>
      </c>
      <c r="D114" t="s">
        <v>21</v>
      </c>
      <c r="E114" t="s">
        <v>22</v>
      </c>
      <c r="F114" s="4">
        <v>10451.199999999999</v>
      </c>
      <c r="G114" t="s">
        <v>11</v>
      </c>
      <c r="H114" s="4">
        <v>15000</v>
      </c>
      <c r="I114" s="4">
        <v>0</v>
      </c>
      <c r="J114" s="16">
        <f>Sales_Data[[#This Row],[Sales Amount]]-Sales_Data[[#This Row],[Target]]</f>
        <v>-4548.8000000000011</v>
      </c>
    </row>
    <row r="115" spans="1:10" x14ac:dyDescent="0.35">
      <c r="A115">
        <v>44440</v>
      </c>
      <c r="B115" t="s">
        <v>7</v>
      </c>
      <c r="C115" t="s">
        <v>8</v>
      </c>
      <c r="D115" t="s">
        <v>9</v>
      </c>
      <c r="E115" t="s">
        <v>10</v>
      </c>
      <c r="F115" s="4">
        <v>10492.199999999997</v>
      </c>
      <c r="G115" t="s">
        <v>43</v>
      </c>
      <c r="H115" s="4">
        <v>15000</v>
      </c>
      <c r="I115" s="4">
        <v>0</v>
      </c>
      <c r="J115" s="16">
        <f>Sales_Data[[#This Row],[Sales Amount]]-Sales_Data[[#This Row],[Target]]</f>
        <v>-4507.8000000000029</v>
      </c>
    </row>
    <row r="116" spans="1:10" x14ac:dyDescent="0.35">
      <c r="A116">
        <v>44348</v>
      </c>
      <c r="B116" t="s">
        <v>40</v>
      </c>
      <c r="C116" t="s">
        <v>41</v>
      </c>
      <c r="D116" t="s">
        <v>42</v>
      </c>
      <c r="E116" t="s">
        <v>33</v>
      </c>
      <c r="F116" s="4">
        <v>10500</v>
      </c>
      <c r="G116" t="s">
        <v>15</v>
      </c>
      <c r="H116" s="4">
        <v>15000</v>
      </c>
      <c r="I116" s="4">
        <v>0</v>
      </c>
      <c r="J116" s="16">
        <f>Sales_Data[[#This Row],[Sales Amount]]-Sales_Data[[#This Row],[Target]]</f>
        <v>-4500</v>
      </c>
    </row>
    <row r="117" spans="1:10" x14ac:dyDescent="0.35">
      <c r="A117">
        <v>44501</v>
      </c>
      <c r="B117" t="s">
        <v>50</v>
      </c>
      <c r="C117" t="s">
        <v>51</v>
      </c>
      <c r="D117" t="s">
        <v>52</v>
      </c>
      <c r="E117" t="s">
        <v>26</v>
      </c>
      <c r="F117" s="4">
        <v>10573.5</v>
      </c>
      <c r="G117" t="s">
        <v>11</v>
      </c>
      <c r="H117" s="4">
        <v>15000</v>
      </c>
      <c r="I117" s="4">
        <v>0</v>
      </c>
      <c r="J117" s="16">
        <f>Sales_Data[[#This Row],[Sales Amount]]-Sales_Data[[#This Row],[Target]]</f>
        <v>-4426.5</v>
      </c>
    </row>
    <row r="118" spans="1:10" x14ac:dyDescent="0.35">
      <c r="A118">
        <v>44470</v>
      </c>
      <c r="B118" t="s">
        <v>53</v>
      </c>
      <c r="C118" t="s">
        <v>54</v>
      </c>
      <c r="D118" t="s">
        <v>55</v>
      </c>
      <c r="E118" t="s">
        <v>22</v>
      </c>
      <c r="F118" s="4">
        <v>10595.2</v>
      </c>
      <c r="G118" t="s">
        <v>43</v>
      </c>
      <c r="H118" s="4">
        <v>15000</v>
      </c>
      <c r="I118" s="4">
        <v>0</v>
      </c>
      <c r="J118" s="16">
        <f>Sales_Data[[#This Row],[Sales Amount]]-Sales_Data[[#This Row],[Target]]</f>
        <v>-4404.7999999999993</v>
      </c>
    </row>
    <row r="119" spans="1:10" x14ac:dyDescent="0.35">
      <c r="A119">
        <v>44378</v>
      </c>
      <c r="B119" t="s">
        <v>44</v>
      </c>
      <c r="C119" t="s">
        <v>45</v>
      </c>
      <c r="D119" t="s">
        <v>46</v>
      </c>
      <c r="E119" t="s">
        <v>22</v>
      </c>
      <c r="F119" s="4">
        <v>10648.999999999998</v>
      </c>
      <c r="G119" t="s">
        <v>43</v>
      </c>
      <c r="H119" s="4">
        <v>15000</v>
      </c>
      <c r="I119" s="4">
        <v>0</v>
      </c>
      <c r="J119" s="16">
        <f>Sales_Data[[#This Row],[Sales Amount]]-Sales_Data[[#This Row],[Target]]</f>
        <v>-4351.0000000000018</v>
      </c>
    </row>
    <row r="120" spans="1:10" x14ac:dyDescent="0.35">
      <c r="A120">
        <v>44378</v>
      </c>
      <c r="B120" t="s">
        <v>53</v>
      </c>
      <c r="C120" t="s">
        <v>54</v>
      </c>
      <c r="D120" t="s">
        <v>55</v>
      </c>
      <c r="E120" t="s">
        <v>22</v>
      </c>
      <c r="F120" s="4">
        <v>10679.400000000001</v>
      </c>
      <c r="G120" t="s">
        <v>43</v>
      </c>
      <c r="H120" s="4">
        <v>15000</v>
      </c>
      <c r="I120" s="4">
        <v>0</v>
      </c>
      <c r="J120" s="16">
        <f>Sales_Data[[#This Row],[Sales Amount]]-Sales_Data[[#This Row],[Target]]</f>
        <v>-4320.5999999999985</v>
      </c>
    </row>
    <row r="121" spans="1:10" x14ac:dyDescent="0.35">
      <c r="A121">
        <v>44470</v>
      </c>
      <c r="B121" t="s">
        <v>37</v>
      </c>
      <c r="C121" t="s">
        <v>38</v>
      </c>
      <c r="D121" t="s">
        <v>39</v>
      </c>
      <c r="E121" t="s">
        <v>22</v>
      </c>
      <c r="F121" s="4">
        <v>10694.7</v>
      </c>
      <c r="G121" t="s">
        <v>43</v>
      </c>
      <c r="H121" s="4">
        <v>15000</v>
      </c>
      <c r="I121" s="4">
        <v>0</v>
      </c>
      <c r="J121" s="16">
        <f>Sales_Data[[#This Row],[Sales Amount]]-Sales_Data[[#This Row],[Target]]</f>
        <v>-4305.2999999999993</v>
      </c>
    </row>
    <row r="122" spans="1:10" x14ac:dyDescent="0.35">
      <c r="A122">
        <v>44256</v>
      </c>
      <c r="B122" t="s">
        <v>30</v>
      </c>
      <c r="C122" t="s">
        <v>31</v>
      </c>
      <c r="D122" t="s">
        <v>32</v>
      </c>
      <c r="E122" t="s">
        <v>33</v>
      </c>
      <c r="F122" s="4">
        <v>10758.7</v>
      </c>
      <c r="G122" t="s">
        <v>15</v>
      </c>
      <c r="H122" s="4">
        <v>15000</v>
      </c>
      <c r="I122" s="4">
        <v>0</v>
      </c>
      <c r="J122" s="16">
        <f>Sales_Data[[#This Row],[Sales Amount]]-Sales_Data[[#This Row],[Target]]</f>
        <v>-4241.2999999999993</v>
      </c>
    </row>
    <row r="123" spans="1:10" x14ac:dyDescent="0.35">
      <c r="A123">
        <v>44197</v>
      </c>
      <c r="B123" t="s">
        <v>23</v>
      </c>
      <c r="C123" t="s">
        <v>24</v>
      </c>
      <c r="D123" t="s">
        <v>25</v>
      </c>
      <c r="E123" t="s">
        <v>26</v>
      </c>
      <c r="F123" s="4">
        <v>10903.199999999999</v>
      </c>
      <c r="G123" t="s">
        <v>15</v>
      </c>
      <c r="H123" s="4">
        <v>15000</v>
      </c>
      <c r="I123" s="4">
        <v>0</v>
      </c>
      <c r="J123" s="16">
        <f>Sales_Data[[#This Row],[Sales Amount]]-Sales_Data[[#This Row],[Target]]</f>
        <v>-4096.8000000000011</v>
      </c>
    </row>
    <row r="124" spans="1:10" x14ac:dyDescent="0.35">
      <c r="A124">
        <v>44470</v>
      </c>
      <c r="B124" t="s">
        <v>40</v>
      </c>
      <c r="C124" t="s">
        <v>41</v>
      </c>
      <c r="D124" t="s">
        <v>42</v>
      </c>
      <c r="E124" t="s">
        <v>33</v>
      </c>
      <c r="F124" s="4">
        <v>10948</v>
      </c>
      <c r="G124" t="s">
        <v>15</v>
      </c>
      <c r="H124" s="4">
        <v>15000</v>
      </c>
      <c r="I124" s="4">
        <v>0</v>
      </c>
      <c r="J124" s="16">
        <f>Sales_Data[[#This Row],[Sales Amount]]-Sales_Data[[#This Row],[Target]]</f>
        <v>-4052</v>
      </c>
    </row>
    <row r="125" spans="1:10" x14ac:dyDescent="0.35">
      <c r="A125">
        <v>44317</v>
      </c>
      <c r="B125" t="s">
        <v>56</v>
      </c>
      <c r="C125" t="s">
        <v>57</v>
      </c>
      <c r="D125" t="s">
        <v>58</v>
      </c>
      <c r="E125" t="s">
        <v>26</v>
      </c>
      <c r="F125" s="4">
        <v>10948</v>
      </c>
      <c r="G125" t="s">
        <v>11</v>
      </c>
      <c r="H125" s="4">
        <v>15000</v>
      </c>
      <c r="I125" s="4">
        <v>0</v>
      </c>
      <c r="J125" s="16">
        <f>Sales_Data[[#This Row],[Sales Amount]]-Sales_Data[[#This Row],[Target]]</f>
        <v>-4052</v>
      </c>
    </row>
    <row r="126" spans="1:10" x14ac:dyDescent="0.35">
      <c r="A126">
        <v>44470</v>
      </c>
      <c r="B126" t="s">
        <v>40</v>
      </c>
      <c r="C126" t="s">
        <v>41</v>
      </c>
      <c r="D126" t="s">
        <v>42</v>
      </c>
      <c r="E126" t="s">
        <v>33</v>
      </c>
      <c r="F126" s="4">
        <v>10988.800000000001</v>
      </c>
      <c r="G126" t="s">
        <v>11</v>
      </c>
      <c r="H126" s="4">
        <v>15000</v>
      </c>
      <c r="I126" s="4">
        <v>0</v>
      </c>
      <c r="J126" s="16">
        <f>Sales_Data[[#This Row],[Sales Amount]]-Sales_Data[[#This Row],[Target]]</f>
        <v>-4011.1999999999989</v>
      </c>
    </row>
    <row r="127" spans="1:10" x14ac:dyDescent="0.35">
      <c r="A127">
        <v>44378</v>
      </c>
      <c r="B127" t="s">
        <v>65</v>
      </c>
      <c r="C127" t="s">
        <v>66</v>
      </c>
      <c r="D127" t="s">
        <v>67</v>
      </c>
      <c r="E127" t="s">
        <v>22</v>
      </c>
      <c r="F127" s="4">
        <v>11155.5</v>
      </c>
      <c r="G127" t="s">
        <v>11</v>
      </c>
      <c r="H127" s="4">
        <v>15000</v>
      </c>
      <c r="I127" s="4">
        <v>0</v>
      </c>
      <c r="J127" s="16">
        <f>Sales_Data[[#This Row],[Sales Amount]]-Sales_Data[[#This Row],[Target]]</f>
        <v>-3844.5</v>
      </c>
    </row>
    <row r="128" spans="1:10" x14ac:dyDescent="0.35">
      <c r="A128">
        <v>44256</v>
      </c>
      <c r="B128" t="s">
        <v>50</v>
      </c>
      <c r="C128" t="s">
        <v>51</v>
      </c>
      <c r="D128" t="s">
        <v>52</v>
      </c>
      <c r="E128" t="s">
        <v>26</v>
      </c>
      <c r="F128" s="4">
        <v>11166.300000000001</v>
      </c>
      <c r="G128" t="s">
        <v>15</v>
      </c>
      <c r="H128" s="4">
        <v>15000</v>
      </c>
      <c r="I128" s="4">
        <v>0</v>
      </c>
      <c r="J128" s="16">
        <f>Sales_Data[[#This Row],[Sales Amount]]-Sales_Data[[#This Row],[Target]]</f>
        <v>-3833.6999999999989</v>
      </c>
    </row>
    <row r="129" spans="1:10" x14ac:dyDescent="0.35">
      <c r="A129">
        <v>44531</v>
      </c>
      <c r="B129" t="s">
        <v>7</v>
      </c>
      <c r="C129" t="s">
        <v>8</v>
      </c>
      <c r="D129" t="s">
        <v>9</v>
      </c>
      <c r="E129" t="s">
        <v>10</v>
      </c>
      <c r="F129" s="4">
        <v>11210</v>
      </c>
      <c r="G129" t="s">
        <v>43</v>
      </c>
      <c r="H129" s="4">
        <v>15000</v>
      </c>
      <c r="I129" s="4">
        <v>0</v>
      </c>
      <c r="J129" s="16">
        <f>Sales_Data[[#This Row],[Sales Amount]]-Sales_Data[[#This Row],[Target]]</f>
        <v>-3790</v>
      </c>
    </row>
    <row r="130" spans="1:10" x14ac:dyDescent="0.35">
      <c r="A130">
        <v>44317</v>
      </c>
      <c r="B130" t="s">
        <v>59</v>
      </c>
      <c r="C130" t="s">
        <v>60</v>
      </c>
      <c r="D130" t="s">
        <v>61</v>
      </c>
      <c r="E130" t="s">
        <v>33</v>
      </c>
      <c r="F130" s="4">
        <v>11235</v>
      </c>
      <c r="G130" t="s">
        <v>43</v>
      </c>
      <c r="H130" s="4">
        <v>15000</v>
      </c>
      <c r="I130" s="4">
        <v>0</v>
      </c>
      <c r="J130" s="16">
        <f>Sales_Data[[#This Row],[Sales Amount]]-Sales_Data[[#This Row],[Target]]</f>
        <v>-3765</v>
      </c>
    </row>
    <row r="131" spans="1:10" x14ac:dyDescent="0.35">
      <c r="A131">
        <v>44256</v>
      </c>
      <c r="B131" t="s">
        <v>34</v>
      </c>
      <c r="C131" t="s">
        <v>35</v>
      </c>
      <c r="D131" t="s">
        <v>36</v>
      </c>
      <c r="E131" t="s">
        <v>26</v>
      </c>
      <c r="F131" s="4">
        <v>11403</v>
      </c>
      <c r="G131" t="s">
        <v>15</v>
      </c>
      <c r="H131" s="4">
        <v>15000</v>
      </c>
      <c r="I131" s="4">
        <v>0</v>
      </c>
      <c r="J131" s="16">
        <f>Sales_Data[[#This Row],[Sales Amount]]-Sales_Data[[#This Row],[Target]]</f>
        <v>-3597</v>
      </c>
    </row>
    <row r="132" spans="1:10" x14ac:dyDescent="0.35">
      <c r="A132">
        <v>44378</v>
      </c>
      <c r="B132" t="s">
        <v>44</v>
      </c>
      <c r="C132" t="s">
        <v>45</v>
      </c>
      <c r="D132" t="s">
        <v>46</v>
      </c>
      <c r="E132" t="s">
        <v>22</v>
      </c>
      <c r="F132" s="4">
        <v>11543</v>
      </c>
      <c r="G132" t="s">
        <v>11</v>
      </c>
      <c r="H132" s="4">
        <v>15000</v>
      </c>
      <c r="I132" s="4">
        <v>0</v>
      </c>
      <c r="J132" s="16">
        <f>Sales_Data[[#This Row],[Sales Amount]]-Sales_Data[[#This Row],[Target]]</f>
        <v>-3457</v>
      </c>
    </row>
    <row r="133" spans="1:10" x14ac:dyDescent="0.35">
      <c r="A133">
        <v>44256</v>
      </c>
      <c r="B133" t="s">
        <v>34</v>
      </c>
      <c r="C133" t="s">
        <v>35</v>
      </c>
      <c r="D133" t="s">
        <v>36</v>
      </c>
      <c r="E133" t="s">
        <v>26</v>
      </c>
      <c r="F133" s="4">
        <v>11554.400000000001</v>
      </c>
      <c r="G133" t="s">
        <v>15</v>
      </c>
      <c r="H133" s="4">
        <v>15000</v>
      </c>
      <c r="I133" s="4">
        <v>0</v>
      </c>
      <c r="J133" s="16">
        <f>Sales_Data[[#This Row],[Sales Amount]]-Sales_Data[[#This Row],[Target]]</f>
        <v>-3445.5999999999985</v>
      </c>
    </row>
    <row r="134" spans="1:10" x14ac:dyDescent="0.35">
      <c r="A134">
        <v>44256</v>
      </c>
      <c r="B134" t="s">
        <v>19</v>
      </c>
      <c r="C134" t="s">
        <v>20</v>
      </c>
      <c r="D134" t="s">
        <v>21</v>
      </c>
      <c r="E134" t="s">
        <v>22</v>
      </c>
      <c r="F134" s="4">
        <v>11580.4</v>
      </c>
      <c r="G134" t="s">
        <v>15</v>
      </c>
      <c r="H134" s="4">
        <v>15000</v>
      </c>
      <c r="I134" s="4">
        <v>0</v>
      </c>
      <c r="J134" s="16">
        <f>Sales_Data[[#This Row],[Sales Amount]]-Sales_Data[[#This Row],[Target]]</f>
        <v>-3419.6000000000004</v>
      </c>
    </row>
    <row r="135" spans="1:10" x14ac:dyDescent="0.35">
      <c r="A135">
        <v>44228</v>
      </c>
      <c r="B135" t="s">
        <v>27</v>
      </c>
      <c r="C135" t="s">
        <v>28</v>
      </c>
      <c r="D135" t="s">
        <v>29</v>
      </c>
      <c r="E135" t="s">
        <v>10</v>
      </c>
      <c r="F135" s="4">
        <v>11617.6</v>
      </c>
      <c r="G135" t="s">
        <v>15</v>
      </c>
      <c r="H135" s="4">
        <v>15000</v>
      </c>
      <c r="I135" s="4">
        <v>0</v>
      </c>
      <c r="J135" s="16">
        <f>Sales_Data[[#This Row],[Sales Amount]]-Sales_Data[[#This Row],[Target]]</f>
        <v>-3382.3999999999996</v>
      </c>
    </row>
    <row r="136" spans="1:10" x14ac:dyDescent="0.35">
      <c r="A136">
        <v>44287</v>
      </c>
      <c r="B136" t="s">
        <v>19</v>
      </c>
      <c r="C136" t="s">
        <v>20</v>
      </c>
      <c r="D136" t="s">
        <v>21</v>
      </c>
      <c r="E136" t="s">
        <v>22</v>
      </c>
      <c r="F136" s="4">
        <v>11716.5</v>
      </c>
      <c r="G136" t="s">
        <v>11</v>
      </c>
      <c r="H136" s="4">
        <v>15000</v>
      </c>
      <c r="I136" s="4">
        <v>0</v>
      </c>
      <c r="J136" s="16">
        <f>Sales_Data[[#This Row],[Sales Amount]]-Sales_Data[[#This Row],[Target]]</f>
        <v>-3283.5</v>
      </c>
    </row>
    <row r="137" spans="1:10" x14ac:dyDescent="0.35">
      <c r="A137">
        <v>44287</v>
      </c>
      <c r="B137" t="s">
        <v>68</v>
      </c>
      <c r="C137" t="s">
        <v>69</v>
      </c>
      <c r="D137" t="s">
        <v>70</v>
      </c>
      <c r="E137" t="s">
        <v>10</v>
      </c>
      <c r="F137" s="4">
        <v>11914.400000000001</v>
      </c>
      <c r="G137" t="s">
        <v>15</v>
      </c>
      <c r="H137" s="4">
        <v>15000</v>
      </c>
      <c r="I137" s="4">
        <v>0</v>
      </c>
      <c r="J137" s="16">
        <f>Sales_Data[[#This Row],[Sales Amount]]-Sales_Data[[#This Row],[Target]]</f>
        <v>-3085.5999999999985</v>
      </c>
    </row>
    <row r="138" spans="1:10" x14ac:dyDescent="0.35">
      <c r="A138">
        <v>44317</v>
      </c>
      <c r="B138" t="s">
        <v>71</v>
      </c>
      <c r="C138" t="s">
        <v>72</v>
      </c>
      <c r="D138" t="s">
        <v>73</v>
      </c>
      <c r="E138" t="s">
        <v>33</v>
      </c>
      <c r="F138" s="4">
        <v>12019.799999999997</v>
      </c>
      <c r="G138" t="s">
        <v>11</v>
      </c>
      <c r="H138" s="4">
        <v>15000</v>
      </c>
      <c r="I138" s="4">
        <v>0</v>
      </c>
      <c r="J138" s="16">
        <f>Sales_Data[[#This Row],[Sales Amount]]-Sales_Data[[#This Row],[Target]]</f>
        <v>-2980.2000000000025</v>
      </c>
    </row>
    <row r="139" spans="1:10" x14ac:dyDescent="0.35">
      <c r="A139">
        <v>44197</v>
      </c>
      <c r="B139" t="s">
        <v>68</v>
      </c>
      <c r="C139" t="s">
        <v>69</v>
      </c>
      <c r="D139" t="s">
        <v>70</v>
      </c>
      <c r="E139" t="s">
        <v>10</v>
      </c>
      <c r="F139" s="4">
        <v>12096</v>
      </c>
      <c r="G139" t="s">
        <v>43</v>
      </c>
      <c r="H139" s="4">
        <v>15000</v>
      </c>
      <c r="I139" s="4">
        <v>0</v>
      </c>
      <c r="J139" s="16">
        <f>Sales_Data[[#This Row],[Sales Amount]]-Sales_Data[[#This Row],[Target]]</f>
        <v>-2904</v>
      </c>
    </row>
    <row r="140" spans="1:10" x14ac:dyDescent="0.35">
      <c r="A140">
        <v>44256</v>
      </c>
      <c r="B140" t="s">
        <v>59</v>
      </c>
      <c r="C140" t="s">
        <v>60</v>
      </c>
      <c r="D140" t="s">
        <v>61</v>
      </c>
      <c r="E140" t="s">
        <v>33</v>
      </c>
      <c r="F140" s="4">
        <v>12124.2</v>
      </c>
      <c r="G140" t="s">
        <v>43</v>
      </c>
      <c r="H140" s="4">
        <v>15000</v>
      </c>
      <c r="I140" s="4">
        <v>0</v>
      </c>
      <c r="J140" s="16">
        <f>Sales_Data[[#This Row],[Sales Amount]]-Sales_Data[[#This Row],[Target]]</f>
        <v>-2875.7999999999993</v>
      </c>
    </row>
    <row r="141" spans="1:10" x14ac:dyDescent="0.35">
      <c r="A141">
        <v>44256</v>
      </c>
      <c r="B141" t="s">
        <v>23</v>
      </c>
      <c r="C141" t="s">
        <v>24</v>
      </c>
      <c r="D141" t="s">
        <v>25</v>
      </c>
      <c r="E141" t="s">
        <v>26</v>
      </c>
      <c r="F141" s="4">
        <v>12143.999999999998</v>
      </c>
      <c r="G141" t="s">
        <v>15</v>
      </c>
      <c r="H141" s="4">
        <v>15000</v>
      </c>
      <c r="I141" s="4">
        <v>0</v>
      </c>
      <c r="J141" s="16">
        <f>Sales_Data[[#This Row],[Sales Amount]]-Sales_Data[[#This Row],[Target]]</f>
        <v>-2856.0000000000018</v>
      </c>
    </row>
    <row r="142" spans="1:10" x14ac:dyDescent="0.35">
      <c r="A142">
        <v>44470</v>
      </c>
      <c r="B142" t="s">
        <v>40</v>
      </c>
      <c r="C142" t="s">
        <v>41</v>
      </c>
      <c r="D142" t="s">
        <v>42</v>
      </c>
      <c r="E142" t="s">
        <v>33</v>
      </c>
      <c r="F142" s="4">
        <v>12306.6</v>
      </c>
      <c r="G142" t="s">
        <v>15</v>
      </c>
      <c r="H142" s="4">
        <v>15000</v>
      </c>
      <c r="I142" s="4">
        <v>0</v>
      </c>
      <c r="J142" s="16">
        <f>Sales_Data[[#This Row],[Sales Amount]]-Sales_Data[[#This Row],[Target]]</f>
        <v>-2693.3999999999996</v>
      </c>
    </row>
    <row r="143" spans="1:10" x14ac:dyDescent="0.35">
      <c r="A143">
        <v>44531</v>
      </c>
      <c r="B143" t="s">
        <v>56</v>
      </c>
      <c r="C143" t="s">
        <v>57</v>
      </c>
      <c r="D143" t="s">
        <v>58</v>
      </c>
      <c r="E143" t="s">
        <v>26</v>
      </c>
      <c r="F143" s="4">
        <v>12328</v>
      </c>
      <c r="G143" t="s">
        <v>15</v>
      </c>
      <c r="H143" s="4">
        <v>15000</v>
      </c>
      <c r="I143" s="4">
        <v>0</v>
      </c>
      <c r="J143" s="16">
        <f>Sales_Data[[#This Row],[Sales Amount]]-Sales_Data[[#This Row],[Target]]</f>
        <v>-2672</v>
      </c>
    </row>
    <row r="144" spans="1:10" x14ac:dyDescent="0.35">
      <c r="A144">
        <v>44317</v>
      </c>
      <c r="B144" t="s">
        <v>16</v>
      </c>
      <c r="C144" t="s">
        <v>17</v>
      </c>
      <c r="D144" t="s">
        <v>18</v>
      </c>
      <c r="E144" t="s">
        <v>10</v>
      </c>
      <c r="F144" s="4">
        <v>12422.2</v>
      </c>
      <c r="G144" t="s">
        <v>43</v>
      </c>
      <c r="H144" s="4">
        <v>15000</v>
      </c>
      <c r="I144" s="4">
        <v>0</v>
      </c>
      <c r="J144" s="16">
        <f>Sales_Data[[#This Row],[Sales Amount]]-Sales_Data[[#This Row],[Target]]</f>
        <v>-2577.7999999999993</v>
      </c>
    </row>
    <row r="145" spans="1:10" x14ac:dyDescent="0.35">
      <c r="A145">
        <v>44470</v>
      </c>
      <c r="B145" t="s">
        <v>16</v>
      </c>
      <c r="C145" t="s">
        <v>17</v>
      </c>
      <c r="D145" t="s">
        <v>18</v>
      </c>
      <c r="E145" t="s">
        <v>10</v>
      </c>
      <c r="F145" s="4">
        <v>12633.599999999999</v>
      </c>
      <c r="G145" t="s">
        <v>15</v>
      </c>
      <c r="H145" s="4">
        <v>15000</v>
      </c>
      <c r="I145" s="4">
        <v>0</v>
      </c>
      <c r="J145" s="16">
        <f>Sales_Data[[#This Row],[Sales Amount]]-Sales_Data[[#This Row],[Target]]</f>
        <v>-2366.4000000000015</v>
      </c>
    </row>
    <row r="146" spans="1:10" x14ac:dyDescent="0.35">
      <c r="A146">
        <v>44531</v>
      </c>
      <c r="B146" t="s">
        <v>27</v>
      </c>
      <c r="C146" t="s">
        <v>28</v>
      </c>
      <c r="D146" t="s">
        <v>29</v>
      </c>
      <c r="E146" t="s">
        <v>10</v>
      </c>
      <c r="F146" s="4">
        <v>12765.2</v>
      </c>
      <c r="G146" t="s">
        <v>43</v>
      </c>
      <c r="H146" s="4">
        <v>15000</v>
      </c>
      <c r="I146" s="4">
        <v>0</v>
      </c>
      <c r="J146" s="16">
        <f>Sales_Data[[#This Row],[Sales Amount]]-Sales_Data[[#This Row],[Target]]</f>
        <v>-2234.7999999999993</v>
      </c>
    </row>
    <row r="147" spans="1:10" x14ac:dyDescent="0.35">
      <c r="A147">
        <v>44470</v>
      </c>
      <c r="B147" t="s">
        <v>27</v>
      </c>
      <c r="C147" t="s">
        <v>28</v>
      </c>
      <c r="D147" t="s">
        <v>29</v>
      </c>
      <c r="E147" t="s">
        <v>10</v>
      </c>
      <c r="F147" s="4">
        <v>12806.399999999998</v>
      </c>
      <c r="G147" t="s">
        <v>43</v>
      </c>
      <c r="H147" s="4">
        <v>15000</v>
      </c>
      <c r="I147" s="4">
        <v>0</v>
      </c>
      <c r="J147" s="16">
        <f>Sales_Data[[#This Row],[Sales Amount]]-Sales_Data[[#This Row],[Target]]</f>
        <v>-2193.6000000000022</v>
      </c>
    </row>
    <row r="148" spans="1:10" x14ac:dyDescent="0.35">
      <c r="A148">
        <v>44409</v>
      </c>
      <c r="B148" t="s">
        <v>40</v>
      </c>
      <c r="C148" t="s">
        <v>41</v>
      </c>
      <c r="D148" t="s">
        <v>42</v>
      </c>
      <c r="E148" t="s">
        <v>33</v>
      </c>
      <c r="F148" s="4">
        <v>12944.399999999998</v>
      </c>
      <c r="G148" t="s">
        <v>15</v>
      </c>
      <c r="H148" s="4">
        <v>15000</v>
      </c>
      <c r="I148" s="4">
        <v>0</v>
      </c>
      <c r="J148" s="16">
        <f>Sales_Data[[#This Row],[Sales Amount]]-Sales_Data[[#This Row],[Target]]</f>
        <v>-2055.6000000000022</v>
      </c>
    </row>
    <row r="149" spans="1:10" x14ac:dyDescent="0.35">
      <c r="A149">
        <v>44317</v>
      </c>
      <c r="B149" t="s">
        <v>50</v>
      </c>
      <c r="C149" t="s">
        <v>51</v>
      </c>
      <c r="D149" t="s">
        <v>52</v>
      </c>
      <c r="E149" t="s">
        <v>26</v>
      </c>
      <c r="F149" s="4">
        <v>13044.899999999998</v>
      </c>
      <c r="G149" t="s">
        <v>11</v>
      </c>
      <c r="H149" s="4">
        <v>15000</v>
      </c>
      <c r="I149" s="4">
        <v>0</v>
      </c>
      <c r="J149" s="16">
        <f>Sales_Data[[#This Row],[Sales Amount]]-Sales_Data[[#This Row],[Target]]</f>
        <v>-1955.1000000000022</v>
      </c>
    </row>
    <row r="150" spans="1:10" x14ac:dyDescent="0.35">
      <c r="A150">
        <v>44501</v>
      </c>
      <c r="B150" t="s">
        <v>47</v>
      </c>
      <c r="C150" t="s">
        <v>48</v>
      </c>
      <c r="D150" t="s">
        <v>49</v>
      </c>
      <c r="E150" t="s">
        <v>26</v>
      </c>
      <c r="F150" s="4">
        <v>13230</v>
      </c>
      <c r="G150" t="s">
        <v>15</v>
      </c>
      <c r="H150" s="4">
        <v>15000</v>
      </c>
      <c r="I150" s="4">
        <v>0</v>
      </c>
      <c r="J150" s="16">
        <f>Sales_Data[[#This Row],[Sales Amount]]-Sales_Data[[#This Row],[Target]]</f>
        <v>-1770</v>
      </c>
    </row>
    <row r="151" spans="1:10" x14ac:dyDescent="0.35">
      <c r="A151">
        <v>44256</v>
      </c>
      <c r="B151" t="s">
        <v>23</v>
      </c>
      <c r="C151" t="s">
        <v>24</v>
      </c>
      <c r="D151" t="s">
        <v>25</v>
      </c>
      <c r="E151" t="s">
        <v>26</v>
      </c>
      <c r="F151" s="4">
        <v>13244.7</v>
      </c>
      <c r="G151" t="s">
        <v>11</v>
      </c>
      <c r="H151" s="4">
        <v>15000</v>
      </c>
      <c r="I151" s="4">
        <v>0</v>
      </c>
      <c r="J151" s="16">
        <f>Sales_Data[[#This Row],[Sales Amount]]-Sales_Data[[#This Row],[Target]]</f>
        <v>-1755.2999999999993</v>
      </c>
    </row>
    <row r="152" spans="1:10" x14ac:dyDescent="0.35">
      <c r="A152">
        <v>44197</v>
      </c>
      <c r="B152" t="s">
        <v>30</v>
      </c>
      <c r="C152" t="s">
        <v>31</v>
      </c>
      <c r="D152" t="s">
        <v>32</v>
      </c>
      <c r="E152" t="s">
        <v>33</v>
      </c>
      <c r="F152" s="4">
        <v>13310.4</v>
      </c>
      <c r="G152" t="s">
        <v>11</v>
      </c>
      <c r="H152" s="4">
        <v>15000</v>
      </c>
      <c r="I152" s="4">
        <v>0</v>
      </c>
      <c r="J152" s="16">
        <f>Sales_Data[[#This Row],[Sales Amount]]-Sales_Data[[#This Row],[Target]]</f>
        <v>-1689.6000000000004</v>
      </c>
    </row>
    <row r="153" spans="1:10" x14ac:dyDescent="0.35">
      <c r="A153">
        <v>44348</v>
      </c>
      <c r="B153" t="s">
        <v>59</v>
      </c>
      <c r="C153" t="s">
        <v>60</v>
      </c>
      <c r="D153" t="s">
        <v>61</v>
      </c>
      <c r="E153" t="s">
        <v>33</v>
      </c>
      <c r="F153" s="4">
        <v>13466.999999999998</v>
      </c>
      <c r="G153" t="s">
        <v>43</v>
      </c>
      <c r="H153" s="4">
        <v>15000</v>
      </c>
      <c r="I153" s="4">
        <v>0</v>
      </c>
      <c r="J153" s="16">
        <f>Sales_Data[[#This Row],[Sales Amount]]-Sales_Data[[#This Row],[Target]]</f>
        <v>-1533.0000000000018</v>
      </c>
    </row>
    <row r="154" spans="1:10" x14ac:dyDescent="0.35">
      <c r="A154">
        <v>44228</v>
      </c>
      <c r="B154" t="s">
        <v>59</v>
      </c>
      <c r="C154" t="s">
        <v>60</v>
      </c>
      <c r="D154" t="s">
        <v>61</v>
      </c>
      <c r="E154" t="s">
        <v>33</v>
      </c>
      <c r="F154" s="4">
        <v>13479.400000000001</v>
      </c>
      <c r="G154" t="s">
        <v>43</v>
      </c>
      <c r="H154" s="4">
        <v>15000</v>
      </c>
      <c r="I154" s="4">
        <v>0</v>
      </c>
      <c r="J154" s="16">
        <f>Sales_Data[[#This Row],[Sales Amount]]-Sales_Data[[#This Row],[Target]]</f>
        <v>-1520.5999999999985</v>
      </c>
    </row>
    <row r="155" spans="1:10" x14ac:dyDescent="0.35">
      <c r="A155">
        <v>44378</v>
      </c>
      <c r="B155" t="s">
        <v>56</v>
      </c>
      <c r="C155" t="s">
        <v>57</v>
      </c>
      <c r="D155" t="s">
        <v>58</v>
      </c>
      <c r="E155" t="s">
        <v>26</v>
      </c>
      <c r="F155" s="4">
        <v>13674</v>
      </c>
      <c r="G155" t="s">
        <v>15</v>
      </c>
      <c r="H155" s="4">
        <v>15000</v>
      </c>
      <c r="I155" s="4">
        <v>0</v>
      </c>
      <c r="J155" s="16">
        <f>Sales_Data[[#This Row],[Sales Amount]]-Sales_Data[[#This Row],[Target]]</f>
        <v>-1326</v>
      </c>
    </row>
    <row r="156" spans="1:10" x14ac:dyDescent="0.35">
      <c r="A156">
        <v>44287</v>
      </c>
      <c r="B156" t="s">
        <v>34</v>
      </c>
      <c r="C156" t="s">
        <v>35</v>
      </c>
      <c r="D156" t="s">
        <v>36</v>
      </c>
      <c r="E156" t="s">
        <v>26</v>
      </c>
      <c r="F156" s="4">
        <v>13725.600000000002</v>
      </c>
      <c r="G156" t="s">
        <v>43</v>
      </c>
      <c r="H156" s="4">
        <v>15000</v>
      </c>
      <c r="I156" s="4">
        <v>0</v>
      </c>
      <c r="J156" s="16">
        <f>Sales_Data[[#This Row],[Sales Amount]]-Sales_Data[[#This Row],[Target]]</f>
        <v>-1274.3999999999978</v>
      </c>
    </row>
    <row r="157" spans="1:10" x14ac:dyDescent="0.35">
      <c r="A157">
        <v>44256</v>
      </c>
      <c r="B157" t="s">
        <v>16</v>
      </c>
      <c r="C157" t="s">
        <v>17</v>
      </c>
      <c r="D157" t="s">
        <v>18</v>
      </c>
      <c r="E157" t="s">
        <v>10</v>
      </c>
      <c r="F157" s="4">
        <v>13797</v>
      </c>
      <c r="G157" t="s">
        <v>11</v>
      </c>
      <c r="H157" s="4">
        <v>15000</v>
      </c>
      <c r="I157" s="4">
        <v>0</v>
      </c>
      <c r="J157" s="16">
        <f>Sales_Data[[#This Row],[Sales Amount]]-Sales_Data[[#This Row],[Target]]</f>
        <v>-1203</v>
      </c>
    </row>
    <row r="158" spans="1:10" x14ac:dyDescent="0.35">
      <c r="A158">
        <v>44409</v>
      </c>
      <c r="B158" t="s">
        <v>23</v>
      </c>
      <c r="C158" t="s">
        <v>24</v>
      </c>
      <c r="D158" t="s">
        <v>25</v>
      </c>
      <c r="E158" t="s">
        <v>26</v>
      </c>
      <c r="F158" s="4">
        <v>13923</v>
      </c>
      <c r="G158" t="s">
        <v>43</v>
      </c>
      <c r="H158" s="4">
        <v>15000</v>
      </c>
      <c r="I158" s="4">
        <v>0</v>
      </c>
      <c r="J158" s="16">
        <f>Sales_Data[[#This Row],[Sales Amount]]-Sales_Data[[#This Row],[Target]]</f>
        <v>-1077</v>
      </c>
    </row>
    <row r="159" spans="1:10" x14ac:dyDescent="0.35">
      <c r="A159">
        <v>44256</v>
      </c>
      <c r="B159" t="s">
        <v>68</v>
      </c>
      <c r="C159" t="s">
        <v>69</v>
      </c>
      <c r="D159" t="s">
        <v>70</v>
      </c>
      <c r="E159" t="s">
        <v>10</v>
      </c>
      <c r="F159" s="4">
        <v>14063</v>
      </c>
      <c r="G159" t="s">
        <v>15</v>
      </c>
      <c r="H159" s="4">
        <v>15000</v>
      </c>
      <c r="I159" s="4">
        <v>0</v>
      </c>
      <c r="J159" s="16">
        <f>Sales_Data[[#This Row],[Sales Amount]]-Sales_Data[[#This Row],[Target]]</f>
        <v>-937</v>
      </c>
    </row>
    <row r="160" spans="1:10" x14ac:dyDescent="0.35">
      <c r="A160">
        <v>44440</v>
      </c>
      <c r="B160" t="s">
        <v>40</v>
      </c>
      <c r="C160" t="s">
        <v>41</v>
      </c>
      <c r="D160" t="s">
        <v>42</v>
      </c>
      <c r="E160" t="s">
        <v>33</v>
      </c>
      <c r="F160" s="4">
        <v>14089.199999999999</v>
      </c>
      <c r="G160" t="s">
        <v>15</v>
      </c>
      <c r="H160" s="4">
        <v>15000</v>
      </c>
      <c r="I160" s="4">
        <v>0</v>
      </c>
      <c r="J160" s="16">
        <f>Sales_Data[[#This Row],[Sales Amount]]-Sales_Data[[#This Row],[Target]]</f>
        <v>-910.80000000000109</v>
      </c>
    </row>
    <row r="161" spans="1:10" x14ac:dyDescent="0.35">
      <c r="A161">
        <v>44470</v>
      </c>
      <c r="B161" t="s">
        <v>53</v>
      </c>
      <c r="C161" t="s">
        <v>54</v>
      </c>
      <c r="D161" t="s">
        <v>55</v>
      </c>
      <c r="E161" t="s">
        <v>22</v>
      </c>
      <c r="F161" s="4">
        <v>14235.4</v>
      </c>
      <c r="G161" t="s">
        <v>43</v>
      </c>
      <c r="H161" s="4">
        <v>15000</v>
      </c>
      <c r="I161" s="4">
        <v>0</v>
      </c>
      <c r="J161" s="16">
        <f>Sales_Data[[#This Row],[Sales Amount]]-Sales_Data[[#This Row],[Target]]</f>
        <v>-764.60000000000036</v>
      </c>
    </row>
    <row r="162" spans="1:10" x14ac:dyDescent="0.35">
      <c r="A162">
        <v>44409</v>
      </c>
      <c r="B162" t="s">
        <v>30</v>
      </c>
      <c r="C162" t="s">
        <v>31</v>
      </c>
      <c r="D162" t="s">
        <v>32</v>
      </c>
      <c r="E162" t="s">
        <v>33</v>
      </c>
      <c r="F162" s="4">
        <v>14248</v>
      </c>
      <c r="G162" t="s">
        <v>15</v>
      </c>
      <c r="H162" s="4">
        <v>15000</v>
      </c>
      <c r="I162" s="4">
        <v>0</v>
      </c>
      <c r="J162" s="16">
        <f>Sales_Data[[#This Row],[Sales Amount]]-Sales_Data[[#This Row],[Target]]</f>
        <v>-752</v>
      </c>
    </row>
    <row r="163" spans="1:10" x14ac:dyDescent="0.35">
      <c r="A163">
        <v>44287</v>
      </c>
      <c r="B163" t="s">
        <v>62</v>
      </c>
      <c r="C163" t="s">
        <v>63</v>
      </c>
      <c r="D163" t="s">
        <v>64</v>
      </c>
      <c r="E163" t="s">
        <v>33</v>
      </c>
      <c r="F163" s="4">
        <v>14301.599999999999</v>
      </c>
      <c r="G163" t="s">
        <v>43</v>
      </c>
      <c r="H163" s="4">
        <v>15000</v>
      </c>
      <c r="I163" s="4">
        <v>0</v>
      </c>
      <c r="J163" s="16">
        <f>Sales_Data[[#This Row],[Sales Amount]]-Sales_Data[[#This Row],[Target]]</f>
        <v>-698.40000000000146</v>
      </c>
    </row>
    <row r="164" spans="1:10" x14ac:dyDescent="0.35">
      <c r="A164">
        <v>44348</v>
      </c>
      <c r="B164" t="s">
        <v>44</v>
      </c>
      <c r="C164" t="s">
        <v>45</v>
      </c>
      <c r="D164" t="s">
        <v>46</v>
      </c>
      <c r="E164" t="s">
        <v>22</v>
      </c>
      <c r="F164" s="4">
        <v>14301.6</v>
      </c>
      <c r="G164" t="s">
        <v>15</v>
      </c>
      <c r="H164" s="4">
        <v>15000</v>
      </c>
      <c r="I164" s="4">
        <v>0</v>
      </c>
      <c r="J164" s="16">
        <f>Sales_Data[[#This Row],[Sales Amount]]-Sales_Data[[#This Row],[Target]]</f>
        <v>-698.39999999999964</v>
      </c>
    </row>
    <row r="165" spans="1:10" x14ac:dyDescent="0.35">
      <c r="A165">
        <v>44501</v>
      </c>
      <c r="B165" t="s">
        <v>44</v>
      </c>
      <c r="C165" t="s">
        <v>45</v>
      </c>
      <c r="D165" t="s">
        <v>46</v>
      </c>
      <c r="E165" t="s">
        <v>22</v>
      </c>
      <c r="F165" s="4">
        <v>14302.9</v>
      </c>
      <c r="G165" t="s">
        <v>11</v>
      </c>
      <c r="H165" s="4">
        <v>15000</v>
      </c>
      <c r="I165" s="4">
        <v>0</v>
      </c>
      <c r="J165" s="16">
        <f>Sales_Data[[#This Row],[Sales Amount]]-Sales_Data[[#This Row],[Target]]</f>
        <v>-697.10000000000036</v>
      </c>
    </row>
    <row r="166" spans="1:10" x14ac:dyDescent="0.35">
      <c r="A166">
        <v>44440</v>
      </c>
      <c r="B166" t="s">
        <v>34</v>
      </c>
      <c r="C166" t="s">
        <v>35</v>
      </c>
      <c r="D166" t="s">
        <v>36</v>
      </c>
      <c r="E166" t="s">
        <v>26</v>
      </c>
      <c r="F166" s="4">
        <v>14311.2</v>
      </c>
      <c r="G166" t="s">
        <v>11</v>
      </c>
      <c r="H166" s="4">
        <v>15000</v>
      </c>
      <c r="I166" s="4">
        <v>0</v>
      </c>
      <c r="J166" s="16">
        <f>Sales_Data[[#This Row],[Sales Amount]]-Sales_Data[[#This Row],[Target]]</f>
        <v>-688.79999999999927</v>
      </c>
    </row>
    <row r="167" spans="1:10" x14ac:dyDescent="0.35">
      <c r="A167">
        <v>44256</v>
      </c>
      <c r="B167" t="s">
        <v>44</v>
      </c>
      <c r="C167" t="s">
        <v>45</v>
      </c>
      <c r="D167" t="s">
        <v>46</v>
      </c>
      <c r="E167" t="s">
        <v>22</v>
      </c>
      <c r="F167" s="4">
        <v>14329.5</v>
      </c>
      <c r="G167" t="s">
        <v>11</v>
      </c>
      <c r="H167" s="4">
        <v>15000</v>
      </c>
      <c r="I167" s="4">
        <v>0</v>
      </c>
      <c r="J167" s="16">
        <f>Sales_Data[[#This Row],[Sales Amount]]-Sales_Data[[#This Row],[Target]]</f>
        <v>-670.5</v>
      </c>
    </row>
    <row r="168" spans="1:10" x14ac:dyDescent="0.35">
      <c r="A168">
        <v>44256</v>
      </c>
      <c r="B168" t="s">
        <v>62</v>
      </c>
      <c r="C168" t="s">
        <v>63</v>
      </c>
      <c r="D168" t="s">
        <v>64</v>
      </c>
      <c r="E168" t="s">
        <v>33</v>
      </c>
      <c r="F168" s="4">
        <v>14391.999999999998</v>
      </c>
      <c r="G168" t="s">
        <v>11</v>
      </c>
      <c r="H168" s="4">
        <v>15000</v>
      </c>
      <c r="I168" s="4">
        <v>0</v>
      </c>
      <c r="J168" s="16">
        <f>Sales_Data[[#This Row],[Sales Amount]]-Sales_Data[[#This Row],[Target]]</f>
        <v>-608.00000000000182</v>
      </c>
    </row>
    <row r="169" spans="1:10" x14ac:dyDescent="0.35">
      <c r="A169">
        <v>44287</v>
      </c>
      <c r="B169" t="s">
        <v>65</v>
      </c>
      <c r="C169" t="s">
        <v>66</v>
      </c>
      <c r="D169" t="s">
        <v>67</v>
      </c>
      <c r="E169" t="s">
        <v>22</v>
      </c>
      <c r="F169" s="4">
        <v>14416</v>
      </c>
      <c r="G169" t="s">
        <v>43</v>
      </c>
      <c r="H169" s="4">
        <v>15000</v>
      </c>
      <c r="I169" s="4">
        <v>0</v>
      </c>
      <c r="J169" s="16">
        <f>Sales_Data[[#This Row],[Sales Amount]]-Sales_Data[[#This Row],[Target]]</f>
        <v>-584</v>
      </c>
    </row>
    <row r="170" spans="1:10" x14ac:dyDescent="0.35">
      <c r="A170">
        <v>44256</v>
      </c>
      <c r="B170" t="s">
        <v>16</v>
      </c>
      <c r="C170" t="s">
        <v>17</v>
      </c>
      <c r="D170" t="s">
        <v>18</v>
      </c>
      <c r="E170" t="s">
        <v>10</v>
      </c>
      <c r="F170" s="4">
        <v>14608.300000000001</v>
      </c>
      <c r="G170" t="s">
        <v>11</v>
      </c>
      <c r="H170" s="4">
        <v>15000</v>
      </c>
      <c r="I170" s="4">
        <v>0</v>
      </c>
      <c r="J170" s="16">
        <f>Sales_Data[[#This Row],[Sales Amount]]-Sales_Data[[#This Row],[Target]]</f>
        <v>-391.69999999999891</v>
      </c>
    </row>
    <row r="171" spans="1:10" x14ac:dyDescent="0.35">
      <c r="A171">
        <v>44197</v>
      </c>
      <c r="B171" t="s">
        <v>34</v>
      </c>
      <c r="C171" t="s">
        <v>35</v>
      </c>
      <c r="D171" t="s">
        <v>36</v>
      </c>
      <c r="E171" t="s">
        <v>26</v>
      </c>
      <c r="F171" s="4">
        <v>14616</v>
      </c>
      <c r="G171" t="s">
        <v>15</v>
      </c>
      <c r="H171" s="4">
        <v>15000</v>
      </c>
      <c r="I171" s="4">
        <v>0</v>
      </c>
      <c r="J171" s="16">
        <f>Sales_Data[[#This Row],[Sales Amount]]-Sales_Data[[#This Row],[Target]]</f>
        <v>-384</v>
      </c>
    </row>
    <row r="172" spans="1:10" x14ac:dyDescent="0.35">
      <c r="A172">
        <v>44378</v>
      </c>
      <c r="B172" t="s">
        <v>68</v>
      </c>
      <c r="C172" t="s">
        <v>69</v>
      </c>
      <c r="D172" t="s">
        <v>70</v>
      </c>
      <c r="E172" t="s">
        <v>10</v>
      </c>
      <c r="F172" s="4">
        <v>14670</v>
      </c>
      <c r="G172" t="s">
        <v>11</v>
      </c>
      <c r="H172" s="4">
        <v>15000</v>
      </c>
      <c r="I172" s="4">
        <v>0</v>
      </c>
      <c r="J172" s="16">
        <f>Sales_Data[[#This Row],[Sales Amount]]-Sales_Data[[#This Row],[Target]]</f>
        <v>-330</v>
      </c>
    </row>
    <row r="173" spans="1:10" x14ac:dyDescent="0.35">
      <c r="A173">
        <v>44440</v>
      </c>
      <c r="B173" t="s">
        <v>34</v>
      </c>
      <c r="C173" t="s">
        <v>35</v>
      </c>
      <c r="D173" t="s">
        <v>36</v>
      </c>
      <c r="E173" t="s">
        <v>26</v>
      </c>
      <c r="F173" s="4">
        <v>14715.2</v>
      </c>
      <c r="G173" t="s">
        <v>15</v>
      </c>
      <c r="H173" s="4">
        <v>15000</v>
      </c>
      <c r="I173" s="4">
        <v>0</v>
      </c>
      <c r="J173" s="16">
        <f>Sales_Data[[#This Row],[Sales Amount]]-Sales_Data[[#This Row],[Target]]</f>
        <v>-284.79999999999927</v>
      </c>
    </row>
    <row r="174" spans="1:10" x14ac:dyDescent="0.35">
      <c r="A174">
        <v>44197</v>
      </c>
      <c r="B174" t="s">
        <v>7</v>
      </c>
      <c r="C174" t="s">
        <v>8</v>
      </c>
      <c r="D174" t="s">
        <v>9</v>
      </c>
      <c r="E174" t="s">
        <v>10</v>
      </c>
      <c r="F174" s="4">
        <v>15029</v>
      </c>
      <c r="G174" t="s">
        <v>15</v>
      </c>
      <c r="H174" s="4">
        <v>15000</v>
      </c>
      <c r="I174" s="4">
        <v>1502.9</v>
      </c>
      <c r="J174" s="16">
        <f>Sales_Data[[#This Row],[Sales Amount]]-Sales_Data[[#This Row],[Target]]</f>
        <v>29</v>
      </c>
    </row>
    <row r="175" spans="1:10" x14ac:dyDescent="0.35">
      <c r="A175">
        <v>44348</v>
      </c>
      <c r="B175" t="s">
        <v>37</v>
      </c>
      <c r="C175" t="s">
        <v>38</v>
      </c>
      <c r="D175" t="s">
        <v>39</v>
      </c>
      <c r="E175" t="s">
        <v>22</v>
      </c>
      <c r="F175" s="4">
        <v>15061.2</v>
      </c>
      <c r="G175" t="s">
        <v>15</v>
      </c>
      <c r="H175" s="4">
        <v>15000</v>
      </c>
      <c r="I175" s="4">
        <v>1506.1200000000001</v>
      </c>
      <c r="J175" s="16">
        <f>Sales_Data[[#This Row],[Sales Amount]]-Sales_Data[[#This Row],[Target]]</f>
        <v>61.200000000000728</v>
      </c>
    </row>
    <row r="176" spans="1:10" x14ac:dyDescent="0.35">
      <c r="A176">
        <v>44317</v>
      </c>
      <c r="B176" t="s">
        <v>27</v>
      </c>
      <c r="C176" t="s">
        <v>28</v>
      </c>
      <c r="D176" t="s">
        <v>29</v>
      </c>
      <c r="E176" t="s">
        <v>10</v>
      </c>
      <c r="F176" s="4">
        <v>15120</v>
      </c>
      <c r="G176" t="s">
        <v>15</v>
      </c>
      <c r="H176" s="4">
        <v>15000</v>
      </c>
      <c r="I176" s="4">
        <v>1512</v>
      </c>
      <c r="J176" s="16">
        <f>Sales_Data[[#This Row],[Sales Amount]]-Sales_Data[[#This Row],[Target]]</f>
        <v>120</v>
      </c>
    </row>
    <row r="177" spans="1:10" x14ac:dyDescent="0.35">
      <c r="A177">
        <v>44440</v>
      </c>
      <c r="B177" t="s">
        <v>19</v>
      </c>
      <c r="C177" t="s">
        <v>20</v>
      </c>
      <c r="D177" t="s">
        <v>21</v>
      </c>
      <c r="E177" t="s">
        <v>22</v>
      </c>
      <c r="F177" s="4">
        <v>15152.399999999998</v>
      </c>
      <c r="G177" t="s">
        <v>43</v>
      </c>
      <c r="H177" s="4">
        <v>15000</v>
      </c>
      <c r="I177" s="4">
        <v>1515.2399999999998</v>
      </c>
      <c r="J177" s="16">
        <f>Sales_Data[[#This Row],[Sales Amount]]-Sales_Data[[#This Row],[Target]]</f>
        <v>152.39999999999782</v>
      </c>
    </row>
    <row r="178" spans="1:10" x14ac:dyDescent="0.35">
      <c r="A178">
        <v>44256</v>
      </c>
      <c r="B178" t="s">
        <v>40</v>
      </c>
      <c r="C178" t="s">
        <v>41</v>
      </c>
      <c r="D178" t="s">
        <v>42</v>
      </c>
      <c r="E178" t="s">
        <v>33</v>
      </c>
      <c r="F178" s="4">
        <v>15246</v>
      </c>
      <c r="G178" t="s">
        <v>11</v>
      </c>
      <c r="H178" s="4">
        <v>15000</v>
      </c>
      <c r="I178" s="4">
        <v>1524.6000000000001</v>
      </c>
      <c r="J178" s="16">
        <f>Sales_Data[[#This Row],[Sales Amount]]-Sales_Data[[#This Row],[Target]]</f>
        <v>246</v>
      </c>
    </row>
    <row r="179" spans="1:10" x14ac:dyDescent="0.35">
      <c r="A179">
        <v>44470</v>
      </c>
      <c r="B179" t="s">
        <v>23</v>
      </c>
      <c r="C179" t="s">
        <v>24</v>
      </c>
      <c r="D179" t="s">
        <v>25</v>
      </c>
      <c r="E179" t="s">
        <v>26</v>
      </c>
      <c r="F179" s="4">
        <v>15262.8</v>
      </c>
      <c r="G179" t="s">
        <v>43</v>
      </c>
      <c r="H179" s="4">
        <v>15000</v>
      </c>
      <c r="I179" s="4">
        <v>1526.28</v>
      </c>
      <c r="J179" s="16">
        <f>Sales_Data[[#This Row],[Sales Amount]]-Sales_Data[[#This Row],[Target]]</f>
        <v>262.79999999999927</v>
      </c>
    </row>
    <row r="180" spans="1:10" x14ac:dyDescent="0.35">
      <c r="A180">
        <v>44197</v>
      </c>
      <c r="B180" t="s">
        <v>7</v>
      </c>
      <c r="C180" t="s">
        <v>8</v>
      </c>
      <c r="D180" t="s">
        <v>9</v>
      </c>
      <c r="E180" t="s">
        <v>10</v>
      </c>
      <c r="F180" s="4">
        <v>15264</v>
      </c>
      <c r="G180" t="s">
        <v>15</v>
      </c>
      <c r="H180" s="4">
        <v>15000</v>
      </c>
      <c r="I180" s="4">
        <v>1526.4</v>
      </c>
      <c r="J180" s="16">
        <f>Sales_Data[[#This Row],[Sales Amount]]-Sales_Data[[#This Row],[Target]]</f>
        <v>264</v>
      </c>
    </row>
    <row r="181" spans="1:10" x14ac:dyDescent="0.35">
      <c r="A181">
        <v>44287</v>
      </c>
      <c r="B181" t="s">
        <v>47</v>
      </c>
      <c r="C181" t="s">
        <v>48</v>
      </c>
      <c r="D181" t="s">
        <v>49</v>
      </c>
      <c r="E181" t="s">
        <v>26</v>
      </c>
      <c r="F181" s="4">
        <v>15353.2</v>
      </c>
      <c r="G181" t="s">
        <v>11</v>
      </c>
      <c r="H181" s="4">
        <v>15000</v>
      </c>
      <c r="I181" s="4">
        <v>1535.3200000000002</v>
      </c>
      <c r="J181" s="16">
        <f>Sales_Data[[#This Row],[Sales Amount]]-Sales_Data[[#This Row],[Target]]</f>
        <v>353.20000000000073</v>
      </c>
    </row>
    <row r="182" spans="1:10" x14ac:dyDescent="0.35">
      <c r="A182">
        <v>44501</v>
      </c>
      <c r="B182" t="s">
        <v>23</v>
      </c>
      <c r="C182" t="s">
        <v>24</v>
      </c>
      <c r="D182" t="s">
        <v>25</v>
      </c>
      <c r="E182" t="s">
        <v>26</v>
      </c>
      <c r="F182" s="4">
        <v>15403.600000000002</v>
      </c>
      <c r="G182" t="s">
        <v>15</v>
      </c>
      <c r="H182" s="4">
        <v>15000</v>
      </c>
      <c r="I182" s="4">
        <v>1540.3600000000004</v>
      </c>
      <c r="J182" s="16">
        <f>Sales_Data[[#This Row],[Sales Amount]]-Sales_Data[[#This Row],[Target]]</f>
        <v>403.60000000000218</v>
      </c>
    </row>
    <row r="183" spans="1:10" x14ac:dyDescent="0.35">
      <c r="A183">
        <v>44378</v>
      </c>
      <c r="B183" t="s">
        <v>44</v>
      </c>
      <c r="C183" t="s">
        <v>45</v>
      </c>
      <c r="D183" t="s">
        <v>46</v>
      </c>
      <c r="E183" t="s">
        <v>22</v>
      </c>
      <c r="F183" s="4">
        <v>15633.199999999999</v>
      </c>
      <c r="G183" t="s">
        <v>15</v>
      </c>
      <c r="H183" s="4">
        <v>15000</v>
      </c>
      <c r="I183" s="4">
        <v>1563.32</v>
      </c>
      <c r="J183" s="16">
        <f>Sales_Data[[#This Row],[Sales Amount]]-Sales_Data[[#This Row],[Target]]</f>
        <v>633.19999999999891</v>
      </c>
    </row>
    <row r="184" spans="1:10" x14ac:dyDescent="0.35">
      <c r="A184">
        <v>44409</v>
      </c>
      <c r="B184" t="s">
        <v>65</v>
      </c>
      <c r="C184" t="s">
        <v>66</v>
      </c>
      <c r="D184" t="s">
        <v>67</v>
      </c>
      <c r="E184" t="s">
        <v>22</v>
      </c>
      <c r="F184" s="4">
        <v>15670.2</v>
      </c>
      <c r="G184" t="s">
        <v>43</v>
      </c>
      <c r="H184" s="4">
        <v>15000</v>
      </c>
      <c r="I184" s="4">
        <v>1567.0200000000002</v>
      </c>
      <c r="J184" s="16">
        <f>Sales_Data[[#This Row],[Sales Amount]]-Sales_Data[[#This Row],[Target]]</f>
        <v>670.20000000000073</v>
      </c>
    </row>
    <row r="185" spans="1:10" x14ac:dyDescent="0.35">
      <c r="A185">
        <v>44531</v>
      </c>
      <c r="B185" t="s">
        <v>40</v>
      </c>
      <c r="C185" t="s">
        <v>41</v>
      </c>
      <c r="D185" t="s">
        <v>42</v>
      </c>
      <c r="E185" t="s">
        <v>33</v>
      </c>
      <c r="F185" s="4">
        <v>15802.6</v>
      </c>
      <c r="G185" t="s">
        <v>43</v>
      </c>
      <c r="H185" s="4">
        <v>15000</v>
      </c>
      <c r="I185" s="4">
        <v>1580.2600000000002</v>
      </c>
      <c r="J185" s="16">
        <f>Sales_Data[[#This Row],[Sales Amount]]-Sales_Data[[#This Row],[Target]]</f>
        <v>802.60000000000036</v>
      </c>
    </row>
    <row r="186" spans="1:10" x14ac:dyDescent="0.35">
      <c r="A186">
        <v>44287</v>
      </c>
      <c r="B186" t="s">
        <v>7</v>
      </c>
      <c r="C186" t="s">
        <v>8</v>
      </c>
      <c r="D186" t="s">
        <v>9</v>
      </c>
      <c r="E186" t="s">
        <v>10</v>
      </c>
      <c r="F186" s="4">
        <v>15919.7</v>
      </c>
      <c r="G186" t="s">
        <v>11</v>
      </c>
      <c r="H186" s="4">
        <v>15000</v>
      </c>
      <c r="I186" s="4">
        <v>1591.9700000000003</v>
      </c>
      <c r="J186" s="16">
        <f>Sales_Data[[#This Row],[Sales Amount]]-Sales_Data[[#This Row],[Target]]</f>
        <v>919.70000000000073</v>
      </c>
    </row>
    <row r="187" spans="1:10" x14ac:dyDescent="0.35">
      <c r="A187">
        <v>44531</v>
      </c>
      <c r="B187" t="s">
        <v>12</v>
      </c>
      <c r="C187" t="s">
        <v>13</v>
      </c>
      <c r="D187" t="s">
        <v>14</v>
      </c>
      <c r="E187" t="s">
        <v>10</v>
      </c>
      <c r="F187" s="4">
        <v>15921.999999999998</v>
      </c>
      <c r="G187" t="s">
        <v>43</v>
      </c>
      <c r="H187" s="4">
        <v>15000</v>
      </c>
      <c r="I187" s="4">
        <v>1592.1999999999998</v>
      </c>
      <c r="J187" s="16">
        <f>Sales_Data[[#This Row],[Sales Amount]]-Sales_Data[[#This Row],[Target]]</f>
        <v>921.99999999999818</v>
      </c>
    </row>
    <row r="188" spans="1:10" x14ac:dyDescent="0.35">
      <c r="A188">
        <v>44348</v>
      </c>
      <c r="B188" t="s">
        <v>34</v>
      </c>
      <c r="C188" t="s">
        <v>35</v>
      </c>
      <c r="D188" t="s">
        <v>36</v>
      </c>
      <c r="E188" t="s">
        <v>26</v>
      </c>
      <c r="F188" s="4">
        <v>15953.599999999999</v>
      </c>
      <c r="G188" t="s">
        <v>15</v>
      </c>
      <c r="H188" s="4">
        <v>15000</v>
      </c>
      <c r="I188" s="4">
        <v>1595.36</v>
      </c>
      <c r="J188" s="16">
        <f>Sales_Data[[#This Row],[Sales Amount]]-Sales_Data[[#This Row],[Target]]</f>
        <v>953.59999999999854</v>
      </c>
    </row>
    <row r="189" spans="1:10" x14ac:dyDescent="0.35">
      <c r="A189">
        <v>44378</v>
      </c>
      <c r="B189" t="s">
        <v>59</v>
      </c>
      <c r="C189" t="s">
        <v>60</v>
      </c>
      <c r="D189" t="s">
        <v>61</v>
      </c>
      <c r="E189" t="s">
        <v>33</v>
      </c>
      <c r="F189" s="4">
        <v>15957.2</v>
      </c>
      <c r="G189" t="s">
        <v>43</v>
      </c>
      <c r="H189" s="4">
        <v>15000</v>
      </c>
      <c r="I189" s="4">
        <v>1595.7200000000003</v>
      </c>
      <c r="J189" s="16">
        <f>Sales_Data[[#This Row],[Sales Amount]]-Sales_Data[[#This Row],[Target]]</f>
        <v>957.20000000000073</v>
      </c>
    </row>
    <row r="190" spans="1:10" x14ac:dyDescent="0.35">
      <c r="A190">
        <v>44348</v>
      </c>
      <c r="B190" t="s">
        <v>40</v>
      </c>
      <c r="C190" t="s">
        <v>41</v>
      </c>
      <c r="D190" t="s">
        <v>42</v>
      </c>
      <c r="E190" t="s">
        <v>33</v>
      </c>
      <c r="F190" s="4">
        <v>16036.8</v>
      </c>
      <c r="G190" t="s">
        <v>15</v>
      </c>
      <c r="H190" s="4">
        <v>15000</v>
      </c>
      <c r="I190" s="4">
        <v>1603.68</v>
      </c>
      <c r="J190" s="16">
        <f>Sales_Data[[#This Row],[Sales Amount]]-Sales_Data[[#This Row],[Target]]</f>
        <v>1036.7999999999993</v>
      </c>
    </row>
    <row r="191" spans="1:10" x14ac:dyDescent="0.35">
      <c r="A191">
        <v>44256</v>
      </c>
      <c r="B191" t="s">
        <v>27</v>
      </c>
      <c r="C191" t="s">
        <v>28</v>
      </c>
      <c r="D191" t="s">
        <v>29</v>
      </c>
      <c r="E191" t="s">
        <v>10</v>
      </c>
      <c r="F191" s="4">
        <v>16063.199999999999</v>
      </c>
      <c r="G191" t="s">
        <v>15</v>
      </c>
      <c r="H191" s="4">
        <v>15000</v>
      </c>
      <c r="I191" s="4">
        <v>1606.32</v>
      </c>
      <c r="J191" s="16">
        <f>Sales_Data[[#This Row],[Sales Amount]]-Sales_Data[[#This Row],[Target]]</f>
        <v>1063.1999999999989</v>
      </c>
    </row>
    <row r="192" spans="1:10" x14ac:dyDescent="0.35">
      <c r="A192">
        <v>44470</v>
      </c>
      <c r="B192" t="s">
        <v>40</v>
      </c>
      <c r="C192" t="s">
        <v>41</v>
      </c>
      <c r="D192" t="s">
        <v>42</v>
      </c>
      <c r="E192" t="s">
        <v>33</v>
      </c>
      <c r="F192" s="4">
        <v>16077</v>
      </c>
      <c r="G192" t="s">
        <v>15</v>
      </c>
      <c r="H192" s="4">
        <v>15000</v>
      </c>
      <c r="I192" s="4">
        <v>1607.7</v>
      </c>
      <c r="J192" s="16">
        <f>Sales_Data[[#This Row],[Sales Amount]]-Sales_Data[[#This Row],[Target]]</f>
        <v>1077</v>
      </c>
    </row>
    <row r="193" spans="1:10" x14ac:dyDescent="0.35">
      <c r="A193">
        <v>44409</v>
      </c>
      <c r="B193" t="s">
        <v>68</v>
      </c>
      <c r="C193" t="s">
        <v>69</v>
      </c>
      <c r="D193" t="s">
        <v>70</v>
      </c>
      <c r="E193" t="s">
        <v>10</v>
      </c>
      <c r="F193" s="4">
        <v>16321.6</v>
      </c>
      <c r="G193" t="s">
        <v>11</v>
      </c>
      <c r="H193" s="4">
        <v>15000</v>
      </c>
      <c r="I193" s="4">
        <v>1632.16</v>
      </c>
      <c r="J193" s="16">
        <f>Sales_Data[[#This Row],[Sales Amount]]-Sales_Data[[#This Row],[Target]]</f>
        <v>1321.6000000000004</v>
      </c>
    </row>
    <row r="194" spans="1:10" x14ac:dyDescent="0.35">
      <c r="A194">
        <v>44440</v>
      </c>
      <c r="B194" t="s">
        <v>44</v>
      </c>
      <c r="C194" t="s">
        <v>45</v>
      </c>
      <c r="D194" t="s">
        <v>46</v>
      </c>
      <c r="E194" t="s">
        <v>22</v>
      </c>
      <c r="F194" s="4">
        <v>16363.900000000001</v>
      </c>
      <c r="G194" t="s">
        <v>11</v>
      </c>
      <c r="H194" s="4">
        <v>15000</v>
      </c>
      <c r="I194" s="4">
        <v>1636.3900000000003</v>
      </c>
      <c r="J194" s="16">
        <f>Sales_Data[[#This Row],[Sales Amount]]-Sales_Data[[#This Row],[Target]]</f>
        <v>1363.9000000000015</v>
      </c>
    </row>
    <row r="195" spans="1:10" x14ac:dyDescent="0.35">
      <c r="A195">
        <v>44197</v>
      </c>
      <c r="B195" t="s">
        <v>53</v>
      </c>
      <c r="C195" t="s">
        <v>54</v>
      </c>
      <c r="D195" t="s">
        <v>55</v>
      </c>
      <c r="E195" t="s">
        <v>22</v>
      </c>
      <c r="F195" s="4">
        <v>16385.600000000002</v>
      </c>
      <c r="G195" t="s">
        <v>11</v>
      </c>
      <c r="H195" s="4">
        <v>15000</v>
      </c>
      <c r="I195" s="4">
        <v>1638.5600000000004</v>
      </c>
      <c r="J195" s="16">
        <f>Sales_Data[[#This Row],[Sales Amount]]-Sales_Data[[#This Row],[Target]]</f>
        <v>1385.6000000000022</v>
      </c>
    </row>
    <row r="196" spans="1:10" x14ac:dyDescent="0.35">
      <c r="A196">
        <v>44501</v>
      </c>
      <c r="B196" t="s">
        <v>34</v>
      </c>
      <c r="C196" t="s">
        <v>35</v>
      </c>
      <c r="D196" t="s">
        <v>36</v>
      </c>
      <c r="E196" t="s">
        <v>26</v>
      </c>
      <c r="F196" s="4">
        <v>16394.399999999998</v>
      </c>
      <c r="G196" t="s">
        <v>15</v>
      </c>
      <c r="H196" s="4">
        <v>15000</v>
      </c>
      <c r="I196" s="4">
        <v>1639.4399999999998</v>
      </c>
      <c r="J196" s="16">
        <f>Sales_Data[[#This Row],[Sales Amount]]-Sales_Data[[#This Row],[Target]]</f>
        <v>1394.3999999999978</v>
      </c>
    </row>
    <row r="197" spans="1:10" x14ac:dyDescent="0.35">
      <c r="A197">
        <v>44378</v>
      </c>
      <c r="B197" t="s">
        <v>71</v>
      </c>
      <c r="C197" t="s">
        <v>72</v>
      </c>
      <c r="D197" t="s">
        <v>73</v>
      </c>
      <c r="E197" t="s">
        <v>33</v>
      </c>
      <c r="F197" s="4">
        <v>16492</v>
      </c>
      <c r="G197" t="s">
        <v>11</v>
      </c>
      <c r="H197" s="4">
        <v>15000</v>
      </c>
      <c r="I197" s="4">
        <v>1649.2</v>
      </c>
      <c r="J197" s="16">
        <f>Sales_Data[[#This Row],[Sales Amount]]-Sales_Data[[#This Row],[Target]]</f>
        <v>1492</v>
      </c>
    </row>
    <row r="198" spans="1:10" x14ac:dyDescent="0.35">
      <c r="A198">
        <v>44287</v>
      </c>
      <c r="B198" t="s">
        <v>19</v>
      </c>
      <c r="C198" t="s">
        <v>20</v>
      </c>
      <c r="D198" t="s">
        <v>21</v>
      </c>
      <c r="E198" t="s">
        <v>22</v>
      </c>
      <c r="F198" s="4">
        <v>16499.400000000001</v>
      </c>
      <c r="G198" t="s">
        <v>15</v>
      </c>
      <c r="H198" s="4">
        <v>15000</v>
      </c>
      <c r="I198" s="4">
        <v>1649.9400000000003</v>
      </c>
      <c r="J198" s="16">
        <f>Sales_Data[[#This Row],[Sales Amount]]-Sales_Data[[#This Row],[Target]]</f>
        <v>1499.4000000000015</v>
      </c>
    </row>
    <row r="199" spans="1:10" x14ac:dyDescent="0.35">
      <c r="A199">
        <v>44317</v>
      </c>
      <c r="B199" t="s">
        <v>12</v>
      </c>
      <c r="C199" t="s">
        <v>13</v>
      </c>
      <c r="D199" t="s">
        <v>14</v>
      </c>
      <c r="E199" t="s">
        <v>10</v>
      </c>
      <c r="F199" s="4">
        <v>16604.400000000001</v>
      </c>
      <c r="G199" t="s">
        <v>43</v>
      </c>
      <c r="H199" s="4">
        <v>15000</v>
      </c>
      <c r="I199" s="4">
        <v>1660.4400000000003</v>
      </c>
      <c r="J199" s="16">
        <f>Sales_Data[[#This Row],[Sales Amount]]-Sales_Data[[#This Row],[Target]]</f>
        <v>1604.4000000000015</v>
      </c>
    </row>
    <row r="200" spans="1:10" x14ac:dyDescent="0.35">
      <c r="A200">
        <v>44228</v>
      </c>
      <c r="B200" t="s">
        <v>30</v>
      </c>
      <c r="C200" t="s">
        <v>31</v>
      </c>
      <c r="D200" t="s">
        <v>32</v>
      </c>
      <c r="E200" t="s">
        <v>33</v>
      </c>
      <c r="F200" s="4">
        <v>16604.400000000001</v>
      </c>
      <c r="G200" t="s">
        <v>15</v>
      </c>
      <c r="H200" s="4">
        <v>15000</v>
      </c>
      <c r="I200" s="4">
        <v>1660.4400000000003</v>
      </c>
      <c r="J200" s="16">
        <f>Sales_Data[[#This Row],[Sales Amount]]-Sales_Data[[#This Row],[Target]]</f>
        <v>1604.4000000000015</v>
      </c>
    </row>
    <row r="201" spans="1:10" x14ac:dyDescent="0.35">
      <c r="A201">
        <v>44501</v>
      </c>
      <c r="B201" t="s">
        <v>27</v>
      </c>
      <c r="C201" t="s">
        <v>28</v>
      </c>
      <c r="D201" t="s">
        <v>29</v>
      </c>
      <c r="E201" t="s">
        <v>10</v>
      </c>
      <c r="F201" s="4">
        <v>16606</v>
      </c>
      <c r="G201" t="s">
        <v>11</v>
      </c>
      <c r="H201" s="4">
        <v>15000</v>
      </c>
      <c r="I201" s="4">
        <v>1660.6000000000001</v>
      </c>
      <c r="J201" s="16">
        <f>Sales_Data[[#This Row],[Sales Amount]]-Sales_Data[[#This Row],[Target]]</f>
        <v>1606</v>
      </c>
    </row>
    <row r="202" spans="1:10" x14ac:dyDescent="0.35">
      <c r="A202">
        <v>44501</v>
      </c>
      <c r="B202" t="s">
        <v>34</v>
      </c>
      <c r="C202" t="s">
        <v>35</v>
      </c>
      <c r="D202" t="s">
        <v>36</v>
      </c>
      <c r="E202" t="s">
        <v>26</v>
      </c>
      <c r="F202" s="4">
        <v>16606</v>
      </c>
      <c r="G202" t="s">
        <v>43</v>
      </c>
      <c r="H202" s="4">
        <v>15000</v>
      </c>
      <c r="I202" s="4">
        <v>1660.6000000000001</v>
      </c>
      <c r="J202" s="16">
        <f>Sales_Data[[#This Row],[Sales Amount]]-Sales_Data[[#This Row],[Target]]</f>
        <v>1606</v>
      </c>
    </row>
    <row r="203" spans="1:10" x14ac:dyDescent="0.35">
      <c r="A203">
        <v>44378</v>
      </c>
      <c r="B203" t="s">
        <v>7</v>
      </c>
      <c r="C203" t="s">
        <v>8</v>
      </c>
      <c r="D203" t="s">
        <v>9</v>
      </c>
      <c r="E203" t="s">
        <v>10</v>
      </c>
      <c r="F203" s="4">
        <v>16614.400000000001</v>
      </c>
      <c r="G203" t="s">
        <v>11</v>
      </c>
      <c r="H203" s="4">
        <v>15000</v>
      </c>
      <c r="I203" s="4">
        <v>1661.4400000000003</v>
      </c>
      <c r="J203" s="16">
        <f>Sales_Data[[#This Row],[Sales Amount]]-Sales_Data[[#This Row],[Target]]</f>
        <v>1614.4000000000015</v>
      </c>
    </row>
    <row r="204" spans="1:10" x14ac:dyDescent="0.35">
      <c r="A204">
        <v>44440</v>
      </c>
      <c r="B204" t="s">
        <v>30</v>
      </c>
      <c r="C204" t="s">
        <v>31</v>
      </c>
      <c r="D204" t="s">
        <v>32</v>
      </c>
      <c r="E204" t="s">
        <v>33</v>
      </c>
      <c r="F204" s="4">
        <v>16702.400000000001</v>
      </c>
      <c r="G204" t="s">
        <v>15</v>
      </c>
      <c r="H204" s="4">
        <v>15000</v>
      </c>
      <c r="I204" s="4">
        <v>1670.2400000000002</v>
      </c>
      <c r="J204" s="16">
        <f>Sales_Data[[#This Row],[Sales Amount]]-Sales_Data[[#This Row],[Target]]</f>
        <v>1702.4000000000015</v>
      </c>
    </row>
    <row r="205" spans="1:10" x14ac:dyDescent="0.35">
      <c r="A205">
        <v>44501</v>
      </c>
      <c r="B205" t="s">
        <v>19</v>
      </c>
      <c r="C205" t="s">
        <v>20</v>
      </c>
      <c r="D205" t="s">
        <v>21</v>
      </c>
      <c r="E205" t="s">
        <v>22</v>
      </c>
      <c r="F205" s="4">
        <v>16806.400000000001</v>
      </c>
      <c r="G205" t="s">
        <v>11</v>
      </c>
      <c r="H205" s="4">
        <v>15000</v>
      </c>
      <c r="I205" s="4">
        <v>1680.6400000000003</v>
      </c>
      <c r="J205" s="16">
        <f>Sales_Data[[#This Row],[Sales Amount]]-Sales_Data[[#This Row],[Target]]</f>
        <v>1806.4000000000015</v>
      </c>
    </row>
    <row r="206" spans="1:10" x14ac:dyDescent="0.35">
      <c r="A206">
        <v>44256</v>
      </c>
      <c r="B206" t="s">
        <v>12</v>
      </c>
      <c r="C206" t="s">
        <v>13</v>
      </c>
      <c r="D206" t="s">
        <v>14</v>
      </c>
      <c r="E206" t="s">
        <v>10</v>
      </c>
      <c r="F206" s="4">
        <v>16836</v>
      </c>
      <c r="G206" t="s">
        <v>11</v>
      </c>
      <c r="H206" s="4">
        <v>15000</v>
      </c>
      <c r="I206" s="4">
        <v>1683.6000000000001</v>
      </c>
      <c r="J206" s="16">
        <f>Sales_Data[[#This Row],[Sales Amount]]-Sales_Data[[#This Row],[Target]]</f>
        <v>1836</v>
      </c>
    </row>
    <row r="207" spans="1:10" x14ac:dyDescent="0.35">
      <c r="A207">
        <v>44348</v>
      </c>
      <c r="B207" t="s">
        <v>62</v>
      </c>
      <c r="C207" t="s">
        <v>63</v>
      </c>
      <c r="D207" t="s">
        <v>64</v>
      </c>
      <c r="E207" t="s">
        <v>33</v>
      </c>
      <c r="F207" s="4">
        <v>16846.8</v>
      </c>
      <c r="G207" t="s">
        <v>15</v>
      </c>
      <c r="H207" s="4">
        <v>15000</v>
      </c>
      <c r="I207" s="4">
        <v>1684.68</v>
      </c>
      <c r="J207" s="16">
        <f>Sales_Data[[#This Row],[Sales Amount]]-Sales_Data[[#This Row],[Target]]</f>
        <v>1846.7999999999993</v>
      </c>
    </row>
    <row r="208" spans="1:10" x14ac:dyDescent="0.35">
      <c r="A208">
        <v>44287</v>
      </c>
      <c r="B208" t="s">
        <v>53</v>
      </c>
      <c r="C208" t="s">
        <v>54</v>
      </c>
      <c r="D208" t="s">
        <v>55</v>
      </c>
      <c r="E208" t="s">
        <v>22</v>
      </c>
      <c r="F208" s="4">
        <v>16968</v>
      </c>
      <c r="G208" t="s">
        <v>43</v>
      </c>
      <c r="H208" s="4">
        <v>15000</v>
      </c>
      <c r="I208" s="4">
        <v>1696.8000000000002</v>
      </c>
      <c r="J208" s="16">
        <f>Sales_Data[[#This Row],[Sales Amount]]-Sales_Data[[#This Row],[Target]]</f>
        <v>1968</v>
      </c>
    </row>
    <row r="209" spans="1:10" x14ac:dyDescent="0.35">
      <c r="A209">
        <v>44287</v>
      </c>
      <c r="B209" t="s">
        <v>62</v>
      </c>
      <c r="C209" t="s">
        <v>63</v>
      </c>
      <c r="D209" t="s">
        <v>64</v>
      </c>
      <c r="E209" t="s">
        <v>33</v>
      </c>
      <c r="F209" s="4">
        <v>17204.399999999998</v>
      </c>
      <c r="G209" t="s">
        <v>11</v>
      </c>
      <c r="H209" s="4">
        <v>15000</v>
      </c>
      <c r="I209" s="4">
        <v>1720.4399999999998</v>
      </c>
      <c r="J209" s="16">
        <f>Sales_Data[[#This Row],[Sales Amount]]-Sales_Data[[#This Row],[Target]]</f>
        <v>2204.3999999999978</v>
      </c>
    </row>
    <row r="210" spans="1:10" x14ac:dyDescent="0.35">
      <c r="A210">
        <v>44348</v>
      </c>
      <c r="B210" t="s">
        <v>53</v>
      </c>
      <c r="C210" t="s">
        <v>54</v>
      </c>
      <c r="D210" t="s">
        <v>55</v>
      </c>
      <c r="E210" t="s">
        <v>22</v>
      </c>
      <c r="F210" s="4">
        <v>17262</v>
      </c>
      <c r="G210" t="s">
        <v>15</v>
      </c>
      <c r="H210" s="4">
        <v>15000</v>
      </c>
      <c r="I210" s="4">
        <v>1726.2</v>
      </c>
      <c r="J210" s="16">
        <f>Sales_Data[[#This Row],[Sales Amount]]-Sales_Data[[#This Row],[Target]]</f>
        <v>2262</v>
      </c>
    </row>
    <row r="211" spans="1:10" x14ac:dyDescent="0.35">
      <c r="A211">
        <v>44228</v>
      </c>
      <c r="B211" t="s">
        <v>34</v>
      </c>
      <c r="C211" t="s">
        <v>35</v>
      </c>
      <c r="D211" t="s">
        <v>36</v>
      </c>
      <c r="E211" t="s">
        <v>26</v>
      </c>
      <c r="F211" s="4">
        <v>17328.300000000003</v>
      </c>
      <c r="G211" t="s">
        <v>43</v>
      </c>
      <c r="H211" s="4">
        <v>15000</v>
      </c>
      <c r="I211" s="4">
        <v>1732.8300000000004</v>
      </c>
      <c r="J211" s="16">
        <f>Sales_Data[[#This Row],[Sales Amount]]-Sales_Data[[#This Row],[Target]]</f>
        <v>2328.3000000000029</v>
      </c>
    </row>
    <row r="212" spans="1:10" x14ac:dyDescent="0.35">
      <c r="A212">
        <v>44256</v>
      </c>
      <c r="B212" t="s">
        <v>62</v>
      </c>
      <c r="C212" t="s">
        <v>63</v>
      </c>
      <c r="D212" t="s">
        <v>64</v>
      </c>
      <c r="E212" t="s">
        <v>33</v>
      </c>
      <c r="F212" s="4">
        <v>17335.2</v>
      </c>
      <c r="G212" t="s">
        <v>43</v>
      </c>
      <c r="H212" s="4">
        <v>15000</v>
      </c>
      <c r="I212" s="4">
        <v>1733.5200000000002</v>
      </c>
      <c r="J212" s="16">
        <f>Sales_Data[[#This Row],[Sales Amount]]-Sales_Data[[#This Row],[Target]]</f>
        <v>2335.2000000000007</v>
      </c>
    </row>
    <row r="213" spans="1:10" x14ac:dyDescent="0.35">
      <c r="A213">
        <v>44197</v>
      </c>
      <c r="B213" t="s">
        <v>7</v>
      </c>
      <c r="C213" t="s">
        <v>8</v>
      </c>
      <c r="D213" t="s">
        <v>9</v>
      </c>
      <c r="E213" t="s">
        <v>10</v>
      </c>
      <c r="F213" s="4">
        <v>17353.599999999999</v>
      </c>
      <c r="G213" t="s">
        <v>11</v>
      </c>
      <c r="H213" s="4">
        <v>15000</v>
      </c>
      <c r="I213" s="4">
        <v>1735.36</v>
      </c>
      <c r="J213" s="16">
        <f>Sales_Data[[#This Row],[Sales Amount]]-Sales_Data[[#This Row],[Target]]</f>
        <v>2353.5999999999985</v>
      </c>
    </row>
    <row r="214" spans="1:10" x14ac:dyDescent="0.35">
      <c r="A214">
        <v>44409</v>
      </c>
      <c r="B214" t="s">
        <v>47</v>
      </c>
      <c r="C214" t="s">
        <v>48</v>
      </c>
      <c r="D214" t="s">
        <v>49</v>
      </c>
      <c r="E214" t="s">
        <v>26</v>
      </c>
      <c r="F214" s="4">
        <v>17593.399999999998</v>
      </c>
      <c r="G214" t="s">
        <v>15</v>
      </c>
      <c r="H214" s="4">
        <v>15000</v>
      </c>
      <c r="I214" s="4">
        <v>1759.34</v>
      </c>
      <c r="J214" s="16">
        <f>Sales_Data[[#This Row],[Sales Amount]]-Sales_Data[[#This Row],[Target]]</f>
        <v>2593.3999999999978</v>
      </c>
    </row>
    <row r="215" spans="1:10" x14ac:dyDescent="0.35">
      <c r="A215">
        <v>44409</v>
      </c>
      <c r="B215" t="s">
        <v>56</v>
      </c>
      <c r="C215" t="s">
        <v>57</v>
      </c>
      <c r="D215" t="s">
        <v>58</v>
      </c>
      <c r="E215" t="s">
        <v>26</v>
      </c>
      <c r="F215" s="4">
        <v>17666</v>
      </c>
      <c r="G215" t="s">
        <v>11</v>
      </c>
      <c r="H215" s="4">
        <v>15000</v>
      </c>
      <c r="I215" s="4">
        <v>1766.6000000000001</v>
      </c>
      <c r="J215" s="16">
        <f>Sales_Data[[#This Row],[Sales Amount]]-Sales_Data[[#This Row],[Target]]</f>
        <v>2666</v>
      </c>
    </row>
    <row r="216" spans="1:10" x14ac:dyDescent="0.35">
      <c r="A216">
        <v>44228</v>
      </c>
      <c r="B216" t="s">
        <v>37</v>
      </c>
      <c r="C216" t="s">
        <v>38</v>
      </c>
      <c r="D216" t="s">
        <v>39</v>
      </c>
      <c r="E216" t="s">
        <v>22</v>
      </c>
      <c r="F216" s="4">
        <v>17748</v>
      </c>
      <c r="G216" t="s">
        <v>11</v>
      </c>
      <c r="H216" s="4">
        <v>15000</v>
      </c>
      <c r="I216" s="4">
        <v>1774.8000000000002</v>
      </c>
      <c r="J216" s="16">
        <f>Sales_Data[[#This Row],[Sales Amount]]-Sales_Data[[#This Row],[Target]]</f>
        <v>2748</v>
      </c>
    </row>
    <row r="217" spans="1:10" x14ac:dyDescent="0.35">
      <c r="A217">
        <v>44501</v>
      </c>
      <c r="B217" t="s">
        <v>12</v>
      </c>
      <c r="C217" t="s">
        <v>13</v>
      </c>
      <c r="D217" t="s">
        <v>14</v>
      </c>
      <c r="E217" t="s">
        <v>10</v>
      </c>
      <c r="F217" s="4">
        <v>17766</v>
      </c>
      <c r="G217" t="s">
        <v>11</v>
      </c>
      <c r="H217" s="4">
        <v>15000</v>
      </c>
      <c r="I217" s="4">
        <v>1776.6000000000001</v>
      </c>
      <c r="J217" s="16">
        <f>Sales_Data[[#This Row],[Sales Amount]]-Sales_Data[[#This Row],[Target]]</f>
        <v>2766</v>
      </c>
    </row>
    <row r="218" spans="1:10" x14ac:dyDescent="0.35">
      <c r="A218">
        <v>44287</v>
      </c>
      <c r="B218" t="s">
        <v>16</v>
      </c>
      <c r="C218" t="s">
        <v>17</v>
      </c>
      <c r="D218" t="s">
        <v>18</v>
      </c>
      <c r="E218" t="s">
        <v>10</v>
      </c>
      <c r="F218" s="4">
        <v>17776</v>
      </c>
      <c r="G218" t="s">
        <v>43</v>
      </c>
      <c r="H218" s="4">
        <v>15000</v>
      </c>
      <c r="I218" s="4">
        <v>1777.6000000000001</v>
      </c>
      <c r="J218" s="16">
        <f>Sales_Data[[#This Row],[Sales Amount]]-Sales_Data[[#This Row],[Target]]</f>
        <v>2776</v>
      </c>
    </row>
    <row r="219" spans="1:10" x14ac:dyDescent="0.35">
      <c r="A219">
        <v>44348</v>
      </c>
      <c r="B219" t="s">
        <v>16</v>
      </c>
      <c r="C219" t="s">
        <v>17</v>
      </c>
      <c r="D219" t="s">
        <v>18</v>
      </c>
      <c r="E219" t="s">
        <v>10</v>
      </c>
      <c r="F219" s="4">
        <v>17904.7</v>
      </c>
      <c r="G219" t="s">
        <v>43</v>
      </c>
      <c r="H219" s="4">
        <v>15000</v>
      </c>
      <c r="I219" s="4">
        <v>1790.4700000000003</v>
      </c>
      <c r="J219" s="16">
        <f>Sales_Data[[#This Row],[Sales Amount]]-Sales_Data[[#This Row],[Target]]</f>
        <v>2904.7000000000007</v>
      </c>
    </row>
    <row r="220" spans="1:10" x14ac:dyDescent="0.35">
      <c r="A220">
        <v>44287</v>
      </c>
      <c r="B220" t="s">
        <v>44</v>
      </c>
      <c r="C220" t="s">
        <v>45</v>
      </c>
      <c r="D220" t="s">
        <v>46</v>
      </c>
      <c r="E220" t="s">
        <v>22</v>
      </c>
      <c r="F220" s="4">
        <v>17993.5</v>
      </c>
      <c r="G220" t="s">
        <v>11</v>
      </c>
      <c r="H220" s="4">
        <v>15000</v>
      </c>
      <c r="I220" s="4">
        <v>1799.3500000000001</v>
      </c>
      <c r="J220" s="16">
        <f>Sales_Data[[#This Row],[Sales Amount]]-Sales_Data[[#This Row],[Target]]</f>
        <v>2993.5</v>
      </c>
    </row>
    <row r="221" spans="1:10" x14ac:dyDescent="0.35">
      <c r="A221">
        <v>44287</v>
      </c>
      <c r="B221" t="s">
        <v>53</v>
      </c>
      <c r="C221" t="s">
        <v>54</v>
      </c>
      <c r="D221" t="s">
        <v>55</v>
      </c>
      <c r="E221" t="s">
        <v>22</v>
      </c>
      <c r="F221" s="4">
        <v>18188.399999999998</v>
      </c>
      <c r="G221" t="s">
        <v>15</v>
      </c>
      <c r="H221" s="4">
        <v>15000</v>
      </c>
      <c r="I221" s="4">
        <v>1818.84</v>
      </c>
      <c r="J221" s="16">
        <f>Sales_Data[[#This Row],[Sales Amount]]-Sales_Data[[#This Row],[Target]]</f>
        <v>3188.3999999999978</v>
      </c>
    </row>
    <row r="222" spans="1:10" x14ac:dyDescent="0.35">
      <c r="A222">
        <v>44409</v>
      </c>
      <c r="B222" t="s">
        <v>40</v>
      </c>
      <c r="C222" t="s">
        <v>41</v>
      </c>
      <c r="D222" t="s">
        <v>42</v>
      </c>
      <c r="E222" t="s">
        <v>33</v>
      </c>
      <c r="F222" s="4">
        <v>18298.399999999998</v>
      </c>
      <c r="G222" t="s">
        <v>43</v>
      </c>
      <c r="H222" s="4">
        <v>15000</v>
      </c>
      <c r="I222" s="4">
        <v>1829.84</v>
      </c>
      <c r="J222" s="16">
        <f>Sales_Data[[#This Row],[Sales Amount]]-Sales_Data[[#This Row],[Target]]</f>
        <v>3298.3999999999978</v>
      </c>
    </row>
    <row r="223" spans="1:10" x14ac:dyDescent="0.35">
      <c r="A223">
        <v>44440</v>
      </c>
      <c r="B223" t="s">
        <v>7</v>
      </c>
      <c r="C223" t="s">
        <v>8</v>
      </c>
      <c r="D223" t="s">
        <v>9</v>
      </c>
      <c r="E223" t="s">
        <v>10</v>
      </c>
      <c r="F223" s="4">
        <v>18396.7</v>
      </c>
      <c r="G223" t="s">
        <v>11</v>
      </c>
      <c r="H223" s="4">
        <v>15000</v>
      </c>
      <c r="I223" s="4">
        <v>1839.67</v>
      </c>
      <c r="J223" s="16">
        <f>Sales_Data[[#This Row],[Sales Amount]]-Sales_Data[[#This Row],[Target]]</f>
        <v>3396.7000000000007</v>
      </c>
    </row>
    <row r="224" spans="1:10" x14ac:dyDescent="0.35">
      <c r="A224">
        <v>44501</v>
      </c>
      <c r="B224" t="s">
        <v>23</v>
      </c>
      <c r="C224" t="s">
        <v>24</v>
      </c>
      <c r="D224" t="s">
        <v>25</v>
      </c>
      <c r="E224" t="s">
        <v>26</v>
      </c>
      <c r="F224" s="4">
        <v>18452.599999999999</v>
      </c>
      <c r="G224" t="s">
        <v>43</v>
      </c>
      <c r="H224" s="4">
        <v>15000</v>
      </c>
      <c r="I224" s="4">
        <v>1845.26</v>
      </c>
      <c r="J224" s="16">
        <f>Sales_Data[[#This Row],[Sales Amount]]-Sales_Data[[#This Row],[Target]]</f>
        <v>3452.5999999999985</v>
      </c>
    </row>
    <row r="225" spans="1:10" x14ac:dyDescent="0.35">
      <c r="A225">
        <v>44317</v>
      </c>
      <c r="B225" t="s">
        <v>53</v>
      </c>
      <c r="C225" t="s">
        <v>54</v>
      </c>
      <c r="D225" t="s">
        <v>55</v>
      </c>
      <c r="E225" t="s">
        <v>22</v>
      </c>
      <c r="F225" s="4">
        <v>18826.400000000001</v>
      </c>
      <c r="G225" t="s">
        <v>43</v>
      </c>
      <c r="H225" s="4">
        <v>15000</v>
      </c>
      <c r="I225" s="4">
        <v>1882.6400000000003</v>
      </c>
      <c r="J225" s="16">
        <f>Sales_Data[[#This Row],[Sales Amount]]-Sales_Data[[#This Row],[Target]]</f>
        <v>3826.4000000000015</v>
      </c>
    </row>
    <row r="226" spans="1:10" x14ac:dyDescent="0.35">
      <c r="A226">
        <v>44409</v>
      </c>
      <c r="B226" t="s">
        <v>40</v>
      </c>
      <c r="C226" t="s">
        <v>41</v>
      </c>
      <c r="D226" t="s">
        <v>42</v>
      </c>
      <c r="E226" t="s">
        <v>33</v>
      </c>
      <c r="F226" s="4">
        <v>18838.399999999998</v>
      </c>
      <c r="G226" t="s">
        <v>43</v>
      </c>
      <c r="H226" s="4">
        <v>15000</v>
      </c>
      <c r="I226" s="4">
        <v>1883.84</v>
      </c>
      <c r="J226" s="16">
        <f>Sales_Data[[#This Row],[Sales Amount]]-Sales_Data[[#This Row],[Target]]</f>
        <v>3838.3999999999978</v>
      </c>
    </row>
    <row r="227" spans="1:10" x14ac:dyDescent="0.35">
      <c r="A227">
        <v>44348</v>
      </c>
      <c r="B227" t="s">
        <v>16</v>
      </c>
      <c r="C227" t="s">
        <v>17</v>
      </c>
      <c r="D227" t="s">
        <v>18</v>
      </c>
      <c r="E227" t="s">
        <v>10</v>
      </c>
      <c r="F227" s="4">
        <v>18878.399999999998</v>
      </c>
      <c r="G227" t="s">
        <v>15</v>
      </c>
      <c r="H227" s="4">
        <v>15000</v>
      </c>
      <c r="I227" s="4">
        <v>1887.84</v>
      </c>
      <c r="J227" s="16">
        <f>Sales_Data[[#This Row],[Sales Amount]]-Sales_Data[[#This Row],[Target]]</f>
        <v>3878.3999999999978</v>
      </c>
    </row>
    <row r="228" spans="1:10" x14ac:dyDescent="0.35">
      <c r="A228">
        <v>44197</v>
      </c>
      <c r="B228" t="s">
        <v>47</v>
      </c>
      <c r="C228" t="s">
        <v>48</v>
      </c>
      <c r="D228" t="s">
        <v>49</v>
      </c>
      <c r="E228" t="s">
        <v>26</v>
      </c>
      <c r="F228" s="4">
        <v>18885.900000000001</v>
      </c>
      <c r="G228" t="s">
        <v>43</v>
      </c>
      <c r="H228" s="4">
        <v>15000</v>
      </c>
      <c r="I228" s="4">
        <v>1888.5900000000001</v>
      </c>
      <c r="J228" s="16">
        <f>Sales_Data[[#This Row],[Sales Amount]]-Sales_Data[[#This Row],[Target]]</f>
        <v>3885.9000000000015</v>
      </c>
    </row>
    <row r="229" spans="1:10" x14ac:dyDescent="0.35">
      <c r="A229">
        <v>44287</v>
      </c>
      <c r="B229" t="s">
        <v>23</v>
      </c>
      <c r="C229" t="s">
        <v>24</v>
      </c>
      <c r="D229" t="s">
        <v>25</v>
      </c>
      <c r="E229" t="s">
        <v>26</v>
      </c>
      <c r="F229" s="4">
        <v>18994.5</v>
      </c>
      <c r="G229" t="s">
        <v>15</v>
      </c>
      <c r="H229" s="4">
        <v>15000</v>
      </c>
      <c r="I229" s="4">
        <v>1899.45</v>
      </c>
      <c r="J229" s="16">
        <f>Sales_Data[[#This Row],[Sales Amount]]-Sales_Data[[#This Row],[Target]]</f>
        <v>3994.5</v>
      </c>
    </row>
    <row r="230" spans="1:10" x14ac:dyDescent="0.35">
      <c r="A230">
        <v>44287</v>
      </c>
      <c r="B230" t="s">
        <v>40</v>
      </c>
      <c r="C230" t="s">
        <v>41</v>
      </c>
      <c r="D230" t="s">
        <v>42</v>
      </c>
      <c r="E230" t="s">
        <v>33</v>
      </c>
      <c r="F230" s="4">
        <v>19080</v>
      </c>
      <c r="G230" t="s">
        <v>15</v>
      </c>
      <c r="H230" s="4">
        <v>15000</v>
      </c>
      <c r="I230" s="4">
        <v>1908</v>
      </c>
      <c r="J230" s="16">
        <f>Sales_Data[[#This Row],[Sales Amount]]-Sales_Data[[#This Row],[Target]]</f>
        <v>4080</v>
      </c>
    </row>
    <row r="231" spans="1:10" x14ac:dyDescent="0.35">
      <c r="A231">
        <v>44197</v>
      </c>
      <c r="B231" t="s">
        <v>44</v>
      </c>
      <c r="C231" t="s">
        <v>45</v>
      </c>
      <c r="D231" t="s">
        <v>46</v>
      </c>
      <c r="E231" t="s">
        <v>22</v>
      </c>
      <c r="F231" s="4">
        <v>19108</v>
      </c>
      <c r="G231" t="s">
        <v>15</v>
      </c>
      <c r="H231" s="4">
        <v>15000</v>
      </c>
      <c r="I231" s="4">
        <v>1910.8000000000002</v>
      </c>
      <c r="J231" s="16">
        <f>Sales_Data[[#This Row],[Sales Amount]]-Sales_Data[[#This Row],[Target]]</f>
        <v>4108</v>
      </c>
    </row>
    <row r="232" spans="1:10" x14ac:dyDescent="0.35">
      <c r="A232">
        <v>44440</v>
      </c>
      <c r="B232" t="s">
        <v>56</v>
      </c>
      <c r="C232" t="s">
        <v>57</v>
      </c>
      <c r="D232" t="s">
        <v>58</v>
      </c>
      <c r="E232" t="s">
        <v>26</v>
      </c>
      <c r="F232" s="4">
        <v>19147.8</v>
      </c>
      <c r="G232" t="s">
        <v>15</v>
      </c>
      <c r="H232" s="4">
        <v>15000</v>
      </c>
      <c r="I232" s="4">
        <v>1914.78</v>
      </c>
      <c r="J232" s="16">
        <f>Sales_Data[[#This Row],[Sales Amount]]-Sales_Data[[#This Row],[Target]]</f>
        <v>4147.7999999999993</v>
      </c>
    </row>
    <row r="233" spans="1:10" x14ac:dyDescent="0.35">
      <c r="A233">
        <v>44287</v>
      </c>
      <c r="B233" t="s">
        <v>30</v>
      </c>
      <c r="C233" t="s">
        <v>31</v>
      </c>
      <c r="D233" t="s">
        <v>32</v>
      </c>
      <c r="E233" t="s">
        <v>33</v>
      </c>
      <c r="F233" s="4">
        <v>19210.400000000001</v>
      </c>
      <c r="G233" t="s">
        <v>11</v>
      </c>
      <c r="H233" s="4">
        <v>15000</v>
      </c>
      <c r="I233" s="4">
        <v>1921.0400000000002</v>
      </c>
      <c r="J233" s="16">
        <f>Sales_Data[[#This Row],[Sales Amount]]-Sales_Data[[#This Row],[Target]]</f>
        <v>4210.4000000000015</v>
      </c>
    </row>
    <row r="234" spans="1:10" x14ac:dyDescent="0.35">
      <c r="A234">
        <v>44228</v>
      </c>
      <c r="B234" t="s">
        <v>12</v>
      </c>
      <c r="C234" t="s">
        <v>13</v>
      </c>
      <c r="D234" t="s">
        <v>14</v>
      </c>
      <c r="E234" t="s">
        <v>10</v>
      </c>
      <c r="F234" s="4">
        <v>19431</v>
      </c>
      <c r="G234" t="s">
        <v>15</v>
      </c>
      <c r="H234" s="4">
        <v>15000</v>
      </c>
      <c r="I234" s="4">
        <v>1943.1000000000001</v>
      </c>
      <c r="J234" s="16">
        <f>Sales_Data[[#This Row],[Sales Amount]]-Sales_Data[[#This Row],[Target]]</f>
        <v>4431</v>
      </c>
    </row>
    <row r="235" spans="1:10" x14ac:dyDescent="0.35">
      <c r="A235">
        <v>44197</v>
      </c>
      <c r="B235" t="s">
        <v>19</v>
      </c>
      <c r="C235" t="s">
        <v>20</v>
      </c>
      <c r="D235" t="s">
        <v>21</v>
      </c>
      <c r="E235" t="s">
        <v>22</v>
      </c>
      <c r="F235" s="4">
        <v>19456</v>
      </c>
      <c r="G235" t="s">
        <v>11</v>
      </c>
      <c r="H235" s="4">
        <v>15000</v>
      </c>
      <c r="I235" s="4">
        <v>1945.6000000000001</v>
      </c>
      <c r="J235" s="16">
        <f>Sales_Data[[#This Row],[Sales Amount]]-Sales_Data[[#This Row],[Target]]</f>
        <v>4456</v>
      </c>
    </row>
    <row r="236" spans="1:10" x14ac:dyDescent="0.35">
      <c r="A236">
        <v>44317</v>
      </c>
      <c r="B236" t="s">
        <v>16</v>
      </c>
      <c r="C236" t="s">
        <v>17</v>
      </c>
      <c r="D236" t="s">
        <v>18</v>
      </c>
      <c r="E236" t="s">
        <v>10</v>
      </c>
      <c r="F236" s="4">
        <v>19584</v>
      </c>
      <c r="G236" t="s">
        <v>15</v>
      </c>
      <c r="H236" s="4">
        <v>15000</v>
      </c>
      <c r="I236" s="4">
        <v>1958.4</v>
      </c>
      <c r="J236" s="16">
        <f>Sales_Data[[#This Row],[Sales Amount]]-Sales_Data[[#This Row],[Target]]</f>
        <v>4584</v>
      </c>
    </row>
    <row r="237" spans="1:10" x14ac:dyDescent="0.35">
      <c r="A237">
        <v>44256</v>
      </c>
      <c r="B237" t="s">
        <v>27</v>
      </c>
      <c r="C237" t="s">
        <v>28</v>
      </c>
      <c r="D237" t="s">
        <v>29</v>
      </c>
      <c r="E237" t="s">
        <v>10</v>
      </c>
      <c r="F237" s="4">
        <v>19594</v>
      </c>
      <c r="G237" t="s">
        <v>43</v>
      </c>
      <c r="H237" s="4">
        <v>15000</v>
      </c>
      <c r="I237" s="4">
        <v>1959.4</v>
      </c>
      <c r="J237" s="16">
        <f>Sales_Data[[#This Row],[Sales Amount]]-Sales_Data[[#This Row],[Target]]</f>
        <v>4594</v>
      </c>
    </row>
    <row r="238" spans="1:10" x14ac:dyDescent="0.35">
      <c r="A238">
        <v>44470</v>
      </c>
      <c r="B238" t="s">
        <v>59</v>
      </c>
      <c r="C238" t="s">
        <v>60</v>
      </c>
      <c r="D238" t="s">
        <v>61</v>
      </c>
      <c r="E238" t="s">
        <v>33</v>
      </c>
      <c r="F238" s="4">
        <v>19594</v>
      </c>
      <c r="G238" t="s">
        <v>15</v>
      </c>
      <c r="H238" s="4">
        <v>15000</v>
      </c>
      <c r="I238" s="4">
        <v>1959.4</v>
      </c>
      <c r="J238" s="16">
        <f>Sales_Data[[#This Row],[Sales Amount]]-Sales_Data[[#This Row],[Target]]</f>
        <v>4594</v>
      </c>
    </row>
    <row r="239" spans="1:10" x14ac:dyDescent="0.35">
      <c r="A239">
        <v>44317</v>
      </c>
      <c r="B239" t="s">
        <v>53</v>
      </c>
      <c r="C239" t="s">
        <v>54</v>
      </c>
      <c r="D239" t="s">
        <v>55</v>
      </c>
      <c r="E239" t="s">
        <v>22</v>
      </c>
      <c r="F239" s="4">
        <v>19617.5</v>
      </c>
      <c r="G239" t="s">
        <v>43</v>
      </c>
      <c r="H239" s="4">
        <v>15000</v>
      </c>
      <c r="I239" s="4">
        <v>1961.75</v>
      </c>
      <c r="J239" s="16">
        <f>Sales_Data[[#This Row],[Sales Amount]]-Sales_Data[[#This Row],[Target]]</f>
        <v>4617.5</v>
      </c>
    </row>
    <row r="240" spans="1:10" x14ac:dyDescent="0.35">
      <c r="A240">
        <v>44409</v>
      </c>
      <c r="B240" t="s">
        <v>16</v>
      </c>
      <c r="C240" t="s">
        <v>17</v>
      </c>
      <c r="D240" t="s">
        <v>18</v>
      </c>
      <c r="E240" t="s">
        <v>10</v>
      </c>
      <c r="F240" s="4">
        <v>19678.8</v>
      </c>
      <c r="G240" t="s">
        <v>15</v>
      </c>
      <c r="H240" s="4">
        <v>15000</v>
      </c>
      <c r="I240" s="4">
        <v>1967.88</v>
      </c>
      <c r="J240" s="16">
        <f>Sales_Data[[#This Row],[Sales Amount]]-Sales_Data[[#This Row],[Target]]</f>
        <v>4678.7999999999993</v>
      </c>
    </row>
    <row r="241" spans="1:10" x14ac:dyDescent="0.35">
      <c r="A241">
        <v>44317</v>
      </c>
      <c r="B241" t="s">
        <v>53</v>
      </c>
      <c r="C241" t="s">
        <v>54</v>
      </c>
      <c r="D241" t="s">
        <v>55</v>
      </c>
      <c r="E241" t="s">
        <v>22</v>
      </c>
      <c r="F241" s="4">
        <v>19836.400000000001</v>
      </c>
      <c r="G241" t="s">
        <v>11</v>
      </c>
      <c r="H241" s="4">
        <v>15000</v>
      </c>
      <c r="I241" s="4">
        <v>1983.6400000000003</v>
      </c>
      <c r="J241" s="16">
        <f>Sales_Data[[#This Row],[Sales Amount]]-Sales_Data[[#This Row],[Target]]</f>
        <v>4836.4000000000015</v>
      </c>
    </row>
    <row r="242" spans="1:10" x14ac:dyDescent="0.35">
      <c r="A242">
        <v>44470</v>
      </c>
      <c r="B242" t="s">
        <v>30</v>
      </c>
      <c r="C242" t="s">
        <v>31</v>
      </c>
      <c r="D242" t="s">
        <v>32</v>
      </c>
      <c r="E242" t="s">
        <v>33</v>
      </c>
      <c r="F242" s="4">
        <v>19946.199999999997</v>
      </c>
      <c r="G242" t="s">
        <v>43</v>
      </c>
      <c r="H242" s="4">
        <v>15000</v>
      </c>
      <c r="I242" s="4">
        <v>1994.62</v>
      </c>
      <c r="J242" s="16">
        <f>Sales_Data[[#This Row],[Sales Amount]]-Sales_Data[[#This Row],[Target]]</f>
        <v>4946.1999999999971</v>
      </c>
    </row>
    <row r="243" spans="1:10" x14ac:dyDescent="0.35">
      <c r="A243">
        <v>44470</v>
      </c>
      <c r="B243" t="s">
        <v>12</v>
      </c>
      <c r="C243" t="s">
        <v>13</v>
      </c>
      <c r="D243" t="s">
        <v>14</v>
      </c>
      <c r="E243" t="s">
        <v>10</v>
      </c>
      <c r="F243" s="4">
        <v>20031.199999999997</v>
      </c>
      <c r="G243" t="s">
        <v>43</v>
      </c>
      <c r="H243" s="4">
        <v>15000</v>
      </c>
      <c r="I243" s="4">
        <v>2003.12</v>
      </c>
      <c r="J243" s="16">
        <f>Sales_Data[[#This Row],[Sales Amount]]-Sales_Data[[#This Row],[Target]]</f>
        <v>5031.1999999999971</v>
      </c>
    </row>
    <row r="244" spans="1:10" x14ac:dyDescent="0.35">
      <c r="A244">
        <v>44501</v>
      </c>
      <c r="B244" t="s">
        <v>50</v>
      </c>
      <c r="C244" t="s">
        <v>51</v>
      </c>
      <c r="D244" t="s">
        <v>52</v>
      </c>
      <c r="E244" t="s">
        <v>26</v>
      </c>
      <c r="F244" s="4">
        <v>20062.5</v>
      </c>
      <c r="G244" t="s">
        <v>11</v>
      </c>
      <c r="H244" s="4">
        <v>15000</v>
      </c>
      <c r="I244" s="4">
        <v>2006.25</v>
      </c>
      <c r="J244" s="16">
        <f>Sales_Data[[#This Row],[Sales Amount]]-Sales_Data[[#This Row],[Target]]</f>
        <v>5062.5</v>
      </c>
    </row>
    <row r="245" spans="1:10" x14ac:dyDescent="0.35">
      <c r="A245">
        <v>44378</v>
      </c>
      <c r="B245" t="s">
        <v>68</v>
      </c>
      <c r="C245" t="s">
        <v>69</v>
      </c>
      <c r="D245" t="s">
        <v>70</v>
      </c>
      <c r="E245" t="s">
        <v>10</v>
      </c>
      <c r="F245" s="4">
        <v>20076.7</v>
      </c>
      <c r="G245" t="s">
        <v>43</v>
      </c>
      <c r="H245" s="4">
        <v>15000</v>
      </c>
      <c r="I245" s="4">
        <v>2007.67</v>
      </c>
      <c r="J245" s="16">
        <f>Sales_Data[[#This Row],[Sales Amount]]-Sales_Data[[#This Row],[Target]]</f>
        <v>5076.7000000000007</v>
      </c>
    </row>
    <row r="246" spans="1:10" x14ac:dyDescent="0.35">
      <c r="A246">
        <v>44256</v>
      </c>
      <c r="B246" t="s">
        <v>44</v>
      </c>
      <c r="C246" t="s">
        <v>45</v>
      </c>
      <c r="D246" t="s">
        <v>46</v>
      </c>
      <c r="E246" t="s">
        <v>22</v>
      </c>
      <c r="F246" s="4">
        <v>20128</v>
      </c>
      <c r="G246" t="s">
        <v>43</v>
      </c>
      <c r="H246" s="4">
        <v>15000</v>
      </c>
      <c r="I246" s="4">
        <v>2012.8000000000002</v>
      </c>
      <c r="J246" s="16">
        <f>Sales_Data[[#This Row],[Sales Amount]]-Sales_Data[[#This Row],[Target]]</f>
        <v>5128</v>
      </c>
    </row>
    <row r="247" spans="1:10" x14ac:dyDescent="0.35">
      <c r="A247">
        <v>44197</v>
      </c>
      <c r="B247" t="s">
        <v>12</v>
      </c>
      <c r="C247" t="s">
        <v>13</v>
      </c>
      <c r="D247" t="s">
        <v>14</v>
      </c>
      <c r="E247" t="s">
        <v>10</v>
      </c>
      <c r="F247" s="4">
        <v>20140</v>
      </c>
      <c r="G247" t="s">
        <v>43</v>
      </c>
      <c r="H247" s="4">
        <v>15000</v>
      </c>
      <c r="I247" s="4">
        <v>2014</v>
      </c>
      <c r="J247" s="16">
        <f>Sales_Data[[#This Row],[Sales Amount]]-Sales_Data[[#This Row],[Target]]</f>
        <v>5140</v>
      </c>
    </row>
    <row r="248" spans="1:10" x14ac:dyDescent="0.35">
      <c r="A248">
        <v>44197</v>
      </c>
      <c r="B248" t="s">
        <v>59</v>
      </c>
      <c r="C248" t="s">
        <v>60</v>
      </c>
      <c r="D248" t="s">
        <v>61</v>
      </c>
      <c r="E248" t="s">
        <v>33</v>
      </c>
      <c r="F248" s="4">
        <v>20366.100000000002</v>
      </c>
      <c r="G248" t="s">
        <v>43</v>
      </c>
      <c r="H248" s="4">
        <v>15000</v>
      </c>
      <c r="I248" s="4">
        <v>2036.6100000000004</v>
      </c>
      <c r="J248" s="16">
        <f>Sales_Data[[#This Row],[Sales Amount]]-Sales_Data[[#This Row],[Target]]</f>
        <v>5366.1000000000022</v>
      </c>
    </row>
    <row r="249" spans="1:10" x14ac:dyDescent="0.35">
      <c r="A249">
        <v>44317</v>
      </c>
      <c r="B249" t="s">
        <v>44</v>
      </c>
      <c r="C249" t="s">
        <v>45</v>
      </c>
      <c r="D249" t="s">
        <v>46</v>
      </c>
      <c r="E249" t="s">
        <v>22</v>
      </c>
      <c r="F249" s="4">
        <v>20717.599999999999</v>
      </c>
      <c r="G249" t="s">
        <v>15</v>
      </c>
      <c r="H249" s="4">
        <v>15000</v>
      </c>
      <c r="I249" s="4">
        <v>2071.7599999999998</v>
      </c>
      <c r="J249" s="16">
        <f>Sales_Data[[#This Row],[Sales Amount]]-Sales_Data[[#This Row],[Target]]</f>
        <v>5717.5999999999985</v>
      </c>
    </row>
    <row r="250" spans="1:10" x14ac:dyDescent="0.35">
      <c r="A250">
        <v>44440</v>
      </c>
      <c r="B250" t="s">
        <v>34</v>
      </c>
      <c r="C250" t="s">
        <v>35</v>
      </c>
      <c r="D250" t="s">
        <v>36</v>
      </c>
      <c r="E250" t="s">
        <v>26</v>
      </c>
      <c r="F250" s="4">
        <v>20760.300000000003</v>
      </c>
      <c r="G250" t="s">
        <v>15</v>
      </c>
      <c r="H250" s="4">
        <v>15000</v>
      </c>
      <c r="I250" s="4">
        <v>2076.0300000000002</v>
      </c>
      <c r="J250" s="16">
        <f>Sales_Data[[#This Row],[Sales Amount]]-Sales_Data[[#This Row],[Target]]</f>
        <v>5760.3000000000029</v>
      </c>
    </row>
    <row r="251" spans="1:10" x14ac:dyDescent="0.35">
      <c r="A251">
        <v>44470</v>
      </c>
      <c r="B251" t="s">
        <v>56</v>
      </c>
      <c r="C251" t="s">
        <v>57</v>
      </c>
      <c r="D251" t="s">
        <v>58</v>
      </c>
      <c r="E251" t="s">
        <v>26</v>
      </c>
      <c r="F251" s="4">
        <v>20790</v>
      </c>
      <c r="G251" t="s">
        <v>15</v>
      </c>
      <c r="H251" s="4">
        <v>15000</v>
      </c>
      <c r="I251" s="4">
        <v>2079</v>
      </c>
      <c r="J251" s="16">
        <f>Sales_Data[[#This Row],[Sales Amount]]-Sales_Data[[#This Row],[Target]]</f>
        <v>5790</v>
      </c>
    </row>
    <row r="252" spans="1:10" x14ac:dyDescent="0.35">
      <c r="A252">
        <v>44501</v>
      </c>
      <c r="B252" t="s">
        <v>37</v>
      </c>
      <c r="C252" t="s">
        <v>38</v>
      </c>
      <c r="D252" t="s">
        <v>39</v>
      </c>
      <c r="E252" t="s">
        <v>22</v>
      </c>
      <c r="F252" s="4">
        <v>20797.200000000004</v>
      </c>
      <c r="G252" t="s">
        <v>15</v>
      </c>
      <c r="H252" s="4">
        <v>15000</v>
      </c>
      <c r="I252" s="4">
        <v>2079.7200000000007</v>
      </c>
      <c r="J252" s="16">
        <f>Sales_Data[[#This Row],[Sales Amount]]-Sales_Data[[#This Row],[Target]]</f>
        <v>5797.2000000000044</v>
      </c>
    </row>
    <row r="253" spans="1:10" x14ac:dyDescent="0.35">
      <c r="A253">
        <v>44378</v>
      </c>
      <c r="B253" t="s">
        <v>44</v>
      </c>
      <c r="C253" t="s">
        <v>45</v>
      </c>
      <c r="D253" t="s">
        <v>46</v>
      </c>
      <c r="E253" t="s">
        <v>22</v>
      </c>
      <c r="F253" s="4">
        <v>20868.399999999998</v>
      </c>
      <c r="G253" t="s">
        <v>15</v>
      </c>
      <c r="H253" s="4">
        <v>15000</v>
      </c>
      <c r="I253" s="4">
        <v>2086.8399999999997</v>
      </c>
      <c r="J253" s="16">
        <f>Sales_Data[[#This Row],[Sales Amount]]-Sales_Data[[#This Row],[Target]]</f>
        <v>5868.3999999999978</v>
      </c>
    </row>
    <row r="254" spans="1:10" x14ac:dyDescent="0.35">
      <c r="A254">
        <v>44197</v>
      </c>
      <c r="B254" t="s">
        <v>59</v>
      </c>
      <c r="C254" t="s">
        <v>60</v>
      </c>
      <c r="D254" t="s">
        <v>61</v>
      </c>
      <c r="E254" t="s">
        <v>33</v>
      </c>
      <c r="F254" s="4">
        <v>20880</v>
      </c>
      <c r="G254" t="s">
        <v>11</v>
      </c>
      <c r="H254" s="4">
        <v>15000</v>
      </c>
      <c r="I254" s="4">
        <v>2088</v>
      </c>
      <c r="J254" s="16">
        <f>Sales_Data[[#This Row],[Sales Amount]]-Sales_Data[[#This Row],[Target]]</f>
        <v>5880</v>
      </c>
    </row>
    <row r="255" spans="1:10" x14ac:dyDescent="0.35">
      <c r="A255">
        <v>44501</v>
      </c>
      <c r="B255" t="s">
        <v>16</v>
      </c>
      <c r="C255" t="s">
        <v>17</v>
      </c>
      <c r="D255" t="s">
        <v>18</v>
      </c>
      <c r="E255" t="s">
        <v>10</v>
      </c>
      <c r="F255" s="4">
        <v>20916</v>
      </c>
      <c r="G255" t="s">
        <v>11</v>
      </c>
      <c r="H255" s="4">
        <v>15000</v>
      </c>
      <c r="I255" s="4">
        <v>2091.6</v>
      </c>
      <c r="J255" s="16">
        <f>Sales_Data[[#This Row],[Sales Amount]]-Sales_Data[[#This Row],[Target]]</f>
        <v>5916</v>
      </c>
    </row>
    <row r="256" spans="1:10" x14ac:dyDescent="0.35">
      <c r="A256">
        <v>44531</v>
      </c>
      <c r="B256" t="s">
        <v>71</v>
      </c>
      <c r="C256" t="s">
        <v>72</v>
      </c>
      <c r="D256" t="s">
        <v>73</v>
      </c>
      <c r="E256" t="s">
        <v>33</v>
      </c>
      <c r="F256" s="4">
        <v>21103.3</v>
      </c>
      <c r="G256" t="s">
        <v>43</v>
      </c>
      <c r="H256" s="4">
        <v>15000</v>
      </c>
      <c r="I256" s="4">
        <v>2110.33</v>
      </c>
      <c r="J256" s="16">
        <f>Sales_Data[[#This Row],[Sales Amount]]-Sales_Data[[#This Row],[Target]]</f>
        <v>6103.2999999999993</v>
      </c>
    </row>
    <row r="257" spans="1:10" x14ac:dyDescent="0.35">
      <c r="A257">
        <v>44378</v>
      </c>
      <c r="B257" t="s">
        <v>34</v>
      </c>
      <c r="C257" t="s">
        <v>35</v>
      </c>
      <c r="D257" t="s">
        <v>36</v>
      </c>
      <c r="E257" t="s">
        <v>26</v>
      </c>
      <c r="F257" s="4">
        <v>21120.400000000001</v>
      </c>
      <c r="G257" t="s">
        <v>15</v>
      </c>
      <c r="H257" s="4">
        <v>15000</v>
      </c>
      <c r="I257" s="4">
        <v>2112.0400000000004</v>
      </c>
      <c r="J257" s="16">
        <f>Sales_Data[[#This Row],[Sales Amount]]-Sales_Data[[#This Row],[Target]]</f>
        <v>6120.4000000000015</v>
      </c>
    </row>
    <row r="258" spans="1:10" x14ac:dyDescent="0.35">
      <c r="A258">
        <v>44256</v>
      </c>
      <c r="B258" t="s">
        <v>65</v>
      </c>
      <c r="C258" t="s">
        <v>66</v>
      </c>
      <c r="D258" t="s">
        <v>67</v>
      </c>
      <c r="E258" t="s">
        <v>22</v>
      </c>
      <c r="F258" s="4">
        <v>21167.999999999996</v>
      </c>
      <c r="G258" t="s">
        <v>11</v>
      </c>
      <c r="H258" s="4">
        <v>15000</v>
      </c>
      <c r="I258" s="4">
        <v>2116.7999999999997</v>
      </c>
      <c r="J258" s="16">
        <f>Sales_Data[[#This Row],[Sales Amount]]-Sales_Data[[#This Row],[Target]]</f>
        <v>6167.9999999999964</v>
      </c>
    </row>
    <row r="259" spans="1:10" x14ac:dyDescent="0.35">
      <c r="A259">
        <v>44228</v>
      </c>
      <c r="B259" t="s">
        <v>7</v>
      </c>
      <c r="C259" t="s">
        <v>8</v>
      </c>
      <c r="D259" t="s">
        <v>9</v>
      </c>
      <c r="E259" t="s">
        <v>10</v>
      </c>
      <c r="F259" s="4">
        <v>21169.599999999999</v>
      </c>
      <c r="G259" t="s">
        <v>15</v>
      </c>
      <c r="H259" s="4">
        <v>15000</v>
      </c>
      <c r="I259" s="4">
        <v>2116.96</v>
      </c>
      <c r="J259" s="16">
        <f>Sales_Data[[#This Row],[Sales Amount]]-Sales_Data[[#This Row],[Target]]</f>
        <v>6169.5999999999985</v>
      </c>
    </row>
    <row r="260" spans="1:10" x14ac:dyDescent="0.35">
      <c r="A260">
        <v>44440</v>
      </c>
      <c r="B260" t="s">
        <v>30</v>
      </c>
      <c r="C260" t="s">
        <v>31</v>
      </c>
      <c r="D260" t="s">
        <v>32</v>
      </c>
      <c r="E260" t="s">
        <v>33</v>
      </c>
      <c r="F260" s="4">
        <v>21216</v>
      </c>
      <c r="G260" t="s">
        <v>15</v>
      </c>
      <c r="H260" s="4">
        <v>15000</v>
      </c>
      <c r="I260" s="4">
        <v>2121.6</v>
      </c>
      <c r="J260" s="16">
        <f>Sales_Data[[#This Row],[Sales Amount]]-Sales_Data[[#This Row],[Target]]</f>
        <v>6216</v>
      </c>
    </row>
    <row r="261" spans="1:10" x14ac:dyDescent="0.35">
      <c r="A261">
        <v>44378</v>
      </c>
      <c r="B261" t="s">
        <v>62</v>
      </c>
      <c r="C261" t="s">
        <v>63</v>
      </c>
      <c r="D261" t="s">
        <v>64</v>
      </c>
      <c r="E261" t="s">
        <v>33</v>
      </c>
      <c r="F261" s="4">
        <v>21295.4</v>
      </c>
      <c r="G261" t="s">
        <v>11</v>
      </c>
      <c r="H261" s="4">
        <v>15000</v>
      </c>
      <c r="I261" s="4">
        <v>2129.5400000000004</v>
      </c>
      <c r="J261" s="16">
        <f>Sales_Data[[#This Row],[Sales Amount]]-Sales_Data[[#This Row],[Target]]</f>
        <v>6295.4000000000015</v>
      </c>
    </row>
    <row r="262" spans="1:10" x14ac:dyDescent="0.35">
      <c r="A262">
        <v>44409</v>
      </c>
      <c r="B262" t="s">
        <v>34</v>
      </c>
      <c r="C262" t="s">
        <v>35</v>
      </c>
      <c r="D262" t="s">
        <v>36</v>
      </c>
      <c r="E262" t="s">
        <v>26</v>
      </c>
      <c r="F262" s="4">
        <v>21420</v>
      </c>
      <c r="G262" t="s">
        <v>43</v>
      </c>
      <c r="H262" s="4">
        <v>15000</v>
      </c>
      <c r="I262" s="4">
        <v>2142</v>
      </c>
      <c r="J262" s="16">
        <f>Sales_Data[[#This Row],[Sales Amount]]-Sales_Data[[#This Row],[Target]]</f>
        <v>6420</v>
      </c>
    </row>
    <row r="263" spans="1:10" x14ac:dyDescent="0.35">
      <c r="A263">
        <v>44228</v>
      </c>
      <c r="B263" t="s">
        <v>56</v>
      </c>
      <c r="C263" t="s">
        <v>57</v>
      </c>
      <c r="D263" t="s">
        <v>58</v>
      </c>
      <c r="E263" t="s">
        <v>26</v>
      </c>
      <c r="F263" s="4">
        <v>21438.899999999998</v>
      </c>
      <c r="G263" t="s">
        <v>11</v>
      </c>
      <c r="H263" s="4">
        <v>15000</v>
      </c>
      <c r="I263" s="4">
        <v>2143.89</v>
      </c>
      <c r="J263" s="16">
        <f>Sales_Data[[#This Row],[Sales Amount]]-Sales_Data[[#This Row],[Target]]</f>
        <v>6438.8999999999978</v>
      </c>
    </row>
    <row r="264" spans="1:10" x14ac:dyDescent="0.35">
      <c r="A264">
        <v>44378</v>
      </c>
      <c r="B264" t="s">
        <v>16</v>
      </c>
      <c r="C264" t="s">
        <v>17</v>
      </c>
      <c r="D264" t="s">
        <v>18</v>
      </c>
      <c r="E264" t="s">
        <v>10</v>
      </c>
      <c r="F264" s="4">
        <v>21482.999999999996</v>
      </c>
      <c r="G264" t="s">
        <v>43</v>
      </c>
      <c r="H264" s="4">
        <v>15000</v>
      </c>
      <c r="I264" s="4">
        <v>2148.2999999999997</v>
      </c>
      <c r="J264" s="16">
        <f>Sales_Data[[#This Row],[Sales Amount]]-Sales_Data[[#This Row],[Target]]</f>
        <v>6482.9999999999964</v>
      </c>
    </row>
    <row r="265" spans="1:10" x14ac:dyDescent="0.35">
      <c r="A265">
        <v>44470</v>
      </c>
      <c r="B265" t="s">
        <v>7</v>
      </c>
      <c r="C265" t="s">
        <v>8</v>
      </c>
      <c r="D265" t="s">
        <v>9</v>
      </c>
      <c r="E265" t="s">
        <v>10</v>
      </c>
      <c r="F265" s="4">
        <v>21485.200000000001</v>
      </c>
      <c r="G265" t="s">
        <v>15</v>
      </c>
      <c r="H265" s="4">
        <v>15000</v>
      </c>
      <c r="I265" s="4">
        <v>2148.52</v>
      </c>
      <c r="J265" s="16">
        <f>Sales_Data[[#This Row],[Sales Amount]]-Sales_Data[[#This Row],[Target]]</f>
        <v>6485.2000000000007</v>
      </c>
    </row>
    <row r="266" spans="1:10" x14ac:dyDescent="0.35">
      <c r="A266">
        <v>44440</v>
      </c>
      <c r="B266" t="s">
        <v>62</v>
      </c>
      <c r="C266" t="s">
        <v>63</v>
      </c>
      <c r="D266" t="s">
        <v>64</v>
      </c>
      <c r="E266" t="s">
        <v>33</v>
      </c>
      <c r="F266" s="4">
        <v>21546</v>
      </c>
      <c r="G266" t="s">
        <v>11</v>
      </c>
      <c r="H266" s="4">
        <v>15000</v>
      </c>
      <c r="I266" s="4">
        <v>2154.6</v>
      </c>
      <c r="J266" s="16">
        <f>Sales_Data[[#This Row],[Sales Amount]]-Sales_Data[[#This Row],[Target]]</f>
        <v>6546</v>
      </c>
    </row>
    <row r="267" spans="1:10" x14ac:dyDescent="0.35">
      <c r="A267">
        <v>44256</v>
      </c>
      <c r="B267" t="s">
        <v>12</v>
      </c>
      <c r="C267" t="s">
        <v>13</v>
      </c>
      <c r="D267" t="s">
        <v>14</v>
      </c>
      <c r="E267" t="s">
        <v>10</v>
      </c>
      <c r="F267" s="4">
        <v>21654.400000000001</v>
      </c>
      <c r="G267" t="s">
        <v>15</v>
      </c>
      <c r="H267" s="4">
        <v>15000</v>
      </c>
      <c r="I267" s="4">
        <v>2165.44</v>
      </c>
      <c r="J267" s="16">
        <f>Sales_Data[[#This Row],[Sales Amount]]-Sales_Data[[#This Row],[Target]]</f>
        <v>6654.4000000000015</v>
      </c>
    </row>
    <row r="268" spans="1:10" x14ac:dyDescent="0.35">
      <c r="A268">
        <v>44470</v>
      </c>
      <c r="B268" t="s">
        <v>50</v>
      </c>
      <c r="C268" t="s">
        <v>51</v>
      </c>
      <c r="D268" t="s">
        <v>52</v>
      </c>
      <c r="E268" t="s">
        <v>26</v>
      </c>
      <c r="F268" s="4">
        <v>21878.5</v>
      </c>
      <c r="G268" t="s">
        <v>11</v>
      </c>
      <c r="H268" s="4">
        <v>15000</v>
      </c>
      <c r="I268" s="4">
        <v>2187.85</v>
      </c>
      <c r="J268" s="16">
        <f>Sales_Data[[#This Row],[Sales Amount]]-Sales_Data[[#This Row],[Target]]</f>
        <v>6878.5</v>
      </c>
    </row>
    <row r="269" spans="1:10" x14ac:dyDescent="0.35">
      <c r="A269">
        <v>44470</v>
      </c>
      <c r="B269" t="s">
        <v>56</v>
      </c>
      <c r="C269" t="s">
        <v>57</v>
      </c>
      <c r="D269" t="s">
        <v>58</v>
      </c>
      <c r="E269" t="s">
        <v>26</v>
      </c>
      <c r="F269" s="4">
        <v>22136.800000000003</v>
      </c>
      <c r="G269" t="s">
        <v>11</v>
      </c>
      <c r="H269" s="4">
        <v>15000</v>
      </c>
      <c r="I269" s="4">
        <v>2213.6800000000003</v>
      </c>
      <c r="J269" s="16">
        <f>Sales_Data[[#This Row],[Sales Amount]]-Sales_Data[[#This Row],[Target]]</f>
        <v>7136.8000000000029</v>
      </c>
    </row>
    <row r="270" spans="1:10" x14ac:dyDescent="0.35">
      <c r="A270">
        <v>44228</v>
      </c>
      <c r="B270" t="s">
        <v>71</v>
      </c>
      <c r="C270" t="s">
        <v>72</v>
      </c>
      <c r="D270" t="s">
        <v>73</v>
      </c>
      <c r="E270" t="s">
        <v>33</v>
      </c>
      <c r="F270" s="4">
        <v>22176</v>
      </c>
      <c r="G270" t="s">
        <v>15</v>
      </c>
      <c r="H270" s="4">
        <v>15000</v>
      </c>
      <c r="I270" s="4">
        <v>2217.6</v>
      </c>
      <c r="J270" s="16">
        <f>Sales_Data[[#This Row],[Sales Amount]]-Sales_Data[[#This Row],[Target]]</f>
        <v>7176</v>
      </c>
    </row>
    <row r="271" spans="1:10" x14ac:dyDescent="0.35">
      <c r="A271">
        <v>44531</v>
      </c>
      <c r="B271" t="s">
        <v>71</v>
      </c>
      <c r="C271" t="s">
        <v>72</v>
      </c>
      <c r="D271" t="s">
        <v>73</v>
      </c>
      <c r="E271" t="s">
        <v>33</v>
      </c>
      <c r="F271" s="4">
        <v>22351.100000000002</v>
      </c>
      <c r="G271" t="s">
        <v>43</v>
      </c>
      <c r="H271" s="4">
        <v>15000</v>
      </c>
      <c r="I271" s="4">
        <v>2235.11</v>
      </c>
      <c r="J271" s="16">
        <f>Sales_Data[[#This Row],[Sales Amount]]-Sales_Data[[#This Row],[Target]]</f>
        <v>7351.1000000000022</v>
      </c>
    </row>
    <row r="272" spans="1:10" x14ac:dyDescent="0.35">
      <c r="A272">
        <v>44501</v>
      </c>
      <c r="B272" t="s">
        <v>16</v>
      </c>
      <c r="C272" t="s">
        <v>17</v>
      </c>
      <c r="D272" t="s">
        <v>18</v>
      </c>
      <c r="E272" t="s">
        <v>10</v>
      </c>
      <c r="F272" s="4">
        <v>22396.5</v>
      </c>
      <c r="G272" t="s">
        <v>43</v>
      </c>
      <c r="H272" s="4">
        <v>15000</v>
      </c>
      <c r="I272" s="4">
        <v>2239.65</v>
      </c>
      <c r="J272" s="16">
        <f>Sales_Data[[#This Row],[Sales Amount]]-Sales_Data[[#This Row],[Target]]</f>
        <v>7396.5</v>
      </c>
    </row>
    <row r="273" spans="1:10" x14ac:dyDescent="0.35">
      <c r="A273">
        <v>44409</v>
      </c>
      <c r="B273" t="s">
        <v>53</v>
      </c>
      <c r="C273" t="s">
        <v>54</v>
      </c>
      <c r="D273" t="s">
        <v>55</v>
      </c>
      <c r="E273" t="s">
        <v>22</v>
      </c>
      <c r="F273" s="4">
        <v>22477.9</v>
      </c>
      <c r="G273" t="s">
        <v>15</v>
      </c>
      <c r="H273" s="4">
        <v>15000</v>
      </c>
      <c r="I273" s="4">
        <v>2247.7900000000004</v>
      </c>
      <c r="J273" s="16">
        <f>Sales_Data[[#This Row],[Sales Amount]]-Sales_Data[[#This Row],[Target]]</f>
        <v>7477.9000000000015</v>
      </c>
    </row>
    <row r="274" spans="1:10" x14ac:dyDescent="0.35">
      <c r="A274">
        <v>44470</v>
      </c>
      <c r="B274" t="s">
        <v>68</v>
      </c>
      <c r="C274" t="s">
        <v>69</v>
      </c>
      <c r="D274" t="s">
        <v>70</v>
      </c>
      <c r="E274" t="s">
        <v>10</v>
      </c>
      <c r="F274" s="4">
        <v>22607.200000000004</v>
      </c>
      <c r="G274" t="s">
        <v>11</v>
      </c>
      <c r="H274" s="4">
        <v>15000</v>
      </c>
      <c r="I274" s="4">
        <v>2260.7200000000007</v>
      </c>
      <c r="J274" s="16">
        <f>Sales_Data[[#This Row],[Sales Amount]]-Sales_Data[[#This Row],[Target]]</f>
        <v>7607.2000000000044</v>
      </c>
    </row>
    <row r="275" spans="1:10" x14ac:dyDescent="0.35">
      <c r="A275">
        <v>44501</v>
      </c>
      <c r="B275" t="s">
        <v>56</v>
      </c>
      <c r="C275" t="s">
        <v>57</v>
      </c>
      <c r="D275" t="s">
        <v>58</v>
      </c>
      <c r="E275" t="s">
        <v>26</v>
      </c>
      <c r="F275" s="4">
        <v>22900.499999999996</v>
      </c>
      <c r="G275" t="s">
        <v>11</v>
      </c>
      <c r="H275" s="4">
        <v>15000</v>
      </c>
      <c r="I275" s="4">
        <v>2290.0499999999997</v>
      </c>
      <c r="J275" s="16">
        <f>Sales_Data[[#This Row],[Sales Amount]]-Sales_Data[[#This Row],[Target]]</f>
        <v>7900.4999999999964</v>
      </c>
    </row>
    <row r="276" spans="1:10" x14ac:dyDescent="0.35">
      <c r="A276">
        <v>44256</v>
      </c>
      <c r="B276" t="s">
        <v>47</v>
      </c>
      <c r="C276" t="s">
        <v>48</v>
      </c>
      <c r="D276" t="s">
        <v>49</v>
      </c>
      <c r="E276" t="s">
        <v>26</v>
      </c>
      <c r="F276" s="4">
        <v>23014.400000000001</v>
      </c>
      <c r="G276" t="s">
        <v>11</v>
      </c>
      <c r="H276" s="4">
        <v>15000</v>
      </c>
      <c r="I276" s="4">
        <v>2301.44</v>
      </c>
      <c r="J276" s="16">
        <f>Sales_Data[[#This Row],[Sales Amount]]-Sales_Data[[#This Row],[Target]]</f>
        <v>8014.4000000000015</v>
      </c>
    </row>
    <row r="277" spans="1:10" x14ac:dyDescent="0.35">
      <c r="A277">
        <v>44501</v>
      </c>
      <c r="B277" t="s">
        <v>56</v>
      </c>
      <c r="C277" t="s">
        <v>57</v>
      </c>
      <c r="D277" t="s">
        <v>58</v>
      </c>
      <c r="E277" t="s">
        <v>26</v>
      </c>
      <c r="F277" s="4">
        <v>23057.999999999996</v>
      </c>
      <c r="G277" t="s">
        <v>43</v>
      </c>
      <c r="H277" s="4">
        <v>15000</v>
      </c>
      <c r="I277" s="4">
        <v>2305.7999999999997</v>
      </c>
      <c r="J277" s="16">
        <f>Sales_Data[[#This Row],[Sales Amount]]-Sales_Data[[#This Row],[Target]]</f>
        <v>8057.9999999999964</v>
      </c>
    </row>
    <row r="278" spans="1:10" x14ac:dyDescent="0.35">
      <c r="A278">
        <v>44197</v>
      </c>
      <c r="B278" t="s">
        <v>30</v>
      </c>
      <c r="C278" t="s">
        <v>31</v>
      </c>
      <c r="D278" t="s">
        <v>32</v>
      </c>
      <c r="E278" t="s">
        <v>33</v>
      </c>
      <c r="F278" s="4">
        <v>23076.199999999997</v>
      </c>
      <c r="G278" t="s">
        <v>11</v>
      </c>
      <c r="H278" s="4">
        <v>15000</v>
      </c>
      <c r="I278" s="4">
        <v>2307.62</v>
      </c>
      <c r="J278" s="16">
        <f>Sales_Data[[#This Row],[Sales Amount]]-Sales_Data[[#This Row],[Target]]</f>
        <v>8076.1999999999971</v>
      </c>
    </row>
    <row r="279" spans="1:10" x14ac:dyDescent="0.35">
      <c r="A279">
        <v>44470</v>
      </c>
      <c r="B279" t="s">
        <v>56</v>
      </c>
      <c r="C279" t="s">
        <v>57</v>
      </c>
      <c r="D279" t="s">
        <v>58</v>
      </c>
      <c r="E279" t="s">
        <v>26</v>
      </c>
      <c r="F279" s="4">
        <v>23240.400000000001</v>
      </c>
      <c r="G279" t="s">
        <v>15</v>
      </c>
      <c r="H279" s="4">
        <v>15000</v>
      </c>
      <c r="I279" s="4">
        <v>2324.0400000000004</v>
      </c>
      <c r="J279" s="16">
        <f>Sales_Data[[#This Row],[Sales Amount]]-Sales_Data[[#This Row],[Target]]</f>
        <v>8240.4000000000015</v>
      </c>
    </row>
    <row r="280" spans="1:10" x14ac:dyDescent="0.35">
      <c r="A280">
        <v>44317</v>
      </c>
      <c r="B280" t="s">
        <v>37</v>
      </c>
      <c r="C280" t="s">
        <v>38</v>
      </c>
      <c r="D280" t="s">
        <v>39</v>
      </c>
      <c r="E280" t="s">
        <v>22</v>
      </c>
      <c r="F280" s="4">
        <v>23364</v>
      </c>
      <c r="G280" t="s">
        <v>15</v>
      </c>
      <c r="H280" s="4">
        <v>15000</v>
      </c>
      <c r="I280" s="4">
        <v>2336.4</v>
      </c>
      <c r="J280" s="16">
        <f>Sales_Data[[#This Row],[Sales Amount]]-Sales_Data[[#This Row],[Target]]</f>
        <v>8364</v>
      </c>
    </row>
    <row r="281" spans="1:10" x14ac:dyDescent="0.35">
      <c r="A281">
        <v>44348</v>
      </c>
      <c r="B281" t="s">
        <v>16</v>
      </c>
      <c r="C281" t="s">
        <v>17</v>
      </c>
      <c r="D281" t="s">
        <v>18</v>
      </c>
      <c r="E281" t="s">
        <v>10</v>
      </c>
      <c r="F281" s="4">
        <v>23445</v>
      </c>
      <c r="G281" t="s">
        <v>15</v>
      </c>
      <c r="H281" s="4">
        <v>15000</v>
      </c>
      <c r="I281" s="4">
        <v>2344.5</v>
      </c>
      <c r="J281" s="16">
        <f>Sales_Data[[#This Row],[Sales Amount]]-Sales_Data[[#This Row],[Target]]</f>
        <v>8445</v>
      </c>
    </row>
    <row r="282" spans="1:10" x14ac:dyDescent="0.35">
      <c r="A282">
        <v>44440</v>
      </c>
      <c r="B282" t="s">
        <v>12</v>
      </c>
      <c r="C282" t="s">
        <v>13</v>
      </c>
      <c r="D282" t="s">
        <v>14</v>
      </c>
      <c r="E282" t="s">
        <v>10</v>
      </c>
      <c r="F282" s="4">
        <v>23849.599999999999</v>
      </c>
      <c r="G282" t="s">
        <v>11</v>
      </c>
      <c r="H282" s="4">
        <v>15000</v>
      </c>
      <c r="I282" s="4">
        <v>2384.96</v>
      </c>
      <c r="J282" s="16">
        <f>Sales_Data[[#This Row],[Sales Amount]]-Sales_Data[[#This Row],[Target]]</f>
        <v>8849.5999999999985</v>
      </c>
    </row>
    <row r="283" spans="1:10" x14ac:dyDescent="0.35">
      <c r="A283">
        <v>44440</v>
      </c>
      <c r="B283" t="s">
        <v>68</v>
      </c>
      <c r="C283" t="s">
        <v>69</v>
      </c>
      <c r="D283" t="s">
        <v>70</v>
      </c>
      <c r="E283" t="s">
        <v>10</v>
      </c>
      <c r="F283" s="4">
        <v>23882.399999999998</v>
      </c>
      <c r="G283" t="s">
        <v>43</v>
      </c>
      <c r="H283" s="4">
        <v>15000</v>
      </c>
      <c r="I283" s="4">
        <v>2388.2399999999998</v>
      </c>
      <c r="J283" s="16">
        <f>Sales_Data[[#This Row],[Sales Amount]]-Sales_Data[[#This Row],[Target]]</f>
        <v>8882.3999999999978</v>
      </c>
    </row>
    <row r="284" spans="1:10" x14ac:dyDescent="0.35">
      <c r="A284">
        <v>44378</v>
      </c>
      <c r="B284" t="s">
        <v>34</v>
      </c>
      <c r="C284" t="s">
        <v>35</v>
      </c>
      <c r="D284" t="s">
        <v>36</v>
      </c>
      <c r="E284" t="s">
        <v>26</v>
      </c>
      <c r="F284" s="4">
        <v>23997.600000000002</v>
      </c>
      <c r="G284" t="s">
        <v>11</v>
      </c>
      <c r="H284" s="4">
        <v>15000</v>
      </c>
      <c r="I284" s="4">
        <v>2399.7600000000002</v>
      </c>
      <c r="J284" s="16">
        <f>Sales_Data[[#This Row],[Sales Amount]]-Sales_Data[[#This Row],[Target]]</f>
        <v>8997.6000000000022</v>
      </c>
    </row>
    <row r="285" spans="1:10" x14ac:dyDescent="0.35">
      <c r="A285">
        <v>44317</v>
      </c>
      <c r="B285" t="s">
        <v>53</v>
      </c>
      <c r="C285" t="s">
        <v>54</v>
      </c>
      <c r="D285" t="s">
        <v>55</v>
      </c>
      <c r="E285" t="s">
        <v>22</v>
      </c>
      <c r="F285" s="4">
        <v>23997.600000000002</v>
      </c>
      <c r="G285" t="s">
        <v>11</v>
      </c>
      <c r="H285" s="4">
        <v>15000</v>
      </c>
      <c r="I285" s="4">
        <v>2399.7600000000002</v>
      </c>
      <c r="J285" s="16">
        <f>Sales_Data[[#This Row],[Sales Amount]]-Sales_Data[[#This Row],[Target]]</f>
        <v>8997.6000000000022</v>
      </c>
    </row>
    <row r="286" spans="1:10" x14ac:dyDescent="0.35">
      <c r="A286">
        <v>44409</v>
      </c>
      <c r="B286" t="s">
        <v>23</v>
      </c>
      <c r="C286" t="s">
        <v>24</v>
      </c>
      <c r="D286" t="s">
        <v>25</v>
      </c>
      <c r="E286" t="s">
        <v>26</v>
      </c>
      <c r="F286" s="4">
        <v>24080</v>
      </c>
      <c r="G286" t="s">
        <v>11</v>
      </c>
      <c r="H286" s="4">
        <v>15000</v>
      </c>
      <c r="I286" s="4">
        <v>2408</v>
      </c>
      <c r="J286" s="16">
        <f>Sales_Data[[#This Row],[Sales Amount]]-Sales_Data[[#This Row],[Target]]</f>
        <v>9080</v>
      </c>
    </row>
    <row r="287" spans="1:10" x14ac:dyDescent="0.35">
      <c r="A287">
        <v>44228</v>
      </c>
      <c r="B287" t="s">
        <v>59</v>
      </c>
      <c r="C287" t="s">
        <v>60</v>
      </c>
      <c r="D287" t="s">
        <v>61</v>
      </c>
      <c r="E287" t="s">
        <v>33</v>
      </c>
      <c r="F287" s="4">
        <v>24131.000000000004</v>
      </c>
      <c r="G287" t="s">
        <v>15</v>
      </c>
      <c r="H287" s="4">
        <v>15000</v>
      </c>
      <c r="I287" s="4">
        <v>2413.1000000000004</v>
      </c>
      <c r="J287" s="16">
        <f>Sales_Data[[#This Row],[Sales Amount]]-Sales_Data[[#This Row],[Target]]</f>
        <v>9131.0000000000036</v>
      </c>
    </row>
    <row r="288" spans="1:10" x14ac:dyDescent="0.35">
      <c r="A288">
        <v>44197</v>
      </c>
      <c r="B288" t="s">
        <v>47</v>
      </c>
      <c r="C288" t="s">
        <v>48</v>
      </c>
      <c r="D288" t="s">
        <v>49</v>
      </c>
      <c r="E288" t="s">
        <v>26</v>
      </c>
      <c r="F288" s="4">
        <v>24236</v>
      </c>
      <c r="G288" t="s">
        <v>11</v>
      </c>
      <c r="H288" s="4">
        <v>15000</v>
      </c>
      <c r="I288" s="4">
        <v>2423.6</v>
      </c>
      <c r="J288" s="16">
        <f>Sales_Data[[#This Row],[Sales Amount]]-Sales_Data[[#This Row],[Target]]</f>
        <v>9236</v>
      </c>
    </row>
    <row r="289" spans="1:10" x14ac:dyDescent="0.35">
      <c r="A289">
        <v>44378</v>
      </c>
      <c r="B289" t="s">
        <v>44</v>
      </c>
      <c r="C289" t="s">
        <v>45</v>
      </c>
      <c r="D289" t="s">
        <v>46</v>
      </c>
      <c r="E289" t="s">
        <v>22</v>
      </c>
      <c r="F289" s="4">
        <v>24395.100000000002</v>
      </c>
      <c r="G289" t="s">
        <v>11</v>
      </c>
      <c r="H289" s="4">
        <v>15000</v>
      </c>
      <c r="I289" s="4">
        <v>2439.5100000000002</v>
      </c>
      <c r="J289" s="16">
        <f>Sales_Data[[#This Row],[Sales Amount]]-Sales_Data[[#This Row],[Target]]</f>
        <v>9395.1000000000022</v>
      </c>
    </row>
    <row r="290" spans="1:10" x14ac:dyDescent="0.35">
      <c r="A290">
        <v>44409</v>
      </c>
      <c r="B290" t="s">
        <v>71</v>
      </c>
      <c r="C290" t="s">
        <v>72</v>
      </c>
      <c r="D290" t="s">
        <v>73</v>
      </c>
      <c r="E290" t="s">
        <v>33</v>
      </c>
      <c r="F290" s="4">
        <v>24469.599999999999</v>
      </c>
      <c r="G290" t="s">
        <v>15</v>
      </c>
      <c r="H290" s="4">
        <v>15000</v>
      </c>
      <c r="I290" s="4">
        <v>2446.96</v>
      </c>
      <c r="J290" s="16">
        <f>Sales_Data[[#This Row],[Sales Amount]]-Sales_Data[[#This Row],[Target]]</f>
        <v>9469.5999999999985</v>
      </c>
    </row>
    <row r="291" spans="1:10" x14ac:dyDescent="0.35">
      <c r="A291">
        <v>44531</v>
      </c>
      <c r="B291" t="s">
        <v>34</v>
      </c>
      <c r="C291" t="s">
        <v>35</v>
      </c>
      <c r="D291" t="s">
        <v>36</v>
      </c>
      <c r="E291" t="s">
        <v>26</v>
      </c>
      <c r="F291" s="4">
        <v>24544</v>
      </c>
      <c r="G291" t="s">
        <v>15</v>
      </c>
      <c r="H291" s="4">
        <v>15000</v>
      </c>
      <c r="I291" s="4">
        <v>2454.4</v>
      </c>
      <c r="J291" s="16">
        <f>Sales_Data[[#This Row],[Sales Amount]]-Sales_Data[[#This Row],[Target]]</f>
        <v>9544</v>
      </c>
    </row>
    <row r="292" spans="1:10" x14ac:dyDescent="0.35">
      <c r="A292">
        <v>44440</v>
      </c>
      <c r="B292" t="s">
        <v>56</v>
      </c>
      <c r="C292" t="s">
        <v>57</v>
      </c>
      <c r="D292" t="s">
        <v>58</v>
      </c>
      <c r="E292" t="s">
        <v>26</v>
      </c>
      <c r="F292" s="4">
        <v>24579.8</v>
      </c>
      <c r="G292" t="s">
        <v>11</v>
      </c>
      <c r="H292" s="4">
        <v>15000</v>
      </c>
      <c r="I292" s="4">
        <v>2457.98</v>
      </c>
      <c r="J292" s="16">
        <f>Sales_Data[[#This Row],[Sales Amount]]-Sales_Data[[#This Row],[Target]]</f>
        <v>9579.7999999999993</v>
      </c>
    </row>
    <row r="293" spans="1:10" x14ac:dyDescent="0.35">
      <c r="A293">
        <v>44256</v>
      </c>
      <c r="B293" t="s">
        <v>37</v>
      </c>
      <c r="C293" t="s">
        <v>38</v>
      </c>
      <c r="D293" t="s">
        <v>39</v>
      </c>
      <c r="E293" t="s">
        <v>22</v>
      </c>
      <c r="F293" s="4">
        <v>25102.399999999998</v>
      </c>
      <c r="G293" t="s">
        <v>15</v>
      </c>
      <c r="H293" s="4">
        <v>15000</v>
      </c>
      <c r="I293" s="4">
        <v>2510.2399999999998</v>
      </c>
      <c r="J293" s="16">
        <f>Sales_Data[[#This Row],[Sales Amount]]-Sales_Data[[#This Row],[Target]]</f>
        <v>10102.399999999998</v>
      </c>
    </row>
    <row r="294" spans="1:10" x14ac:dyDescent="0.35">
      <c r="A294">
        <v>44378</v>
      </c>
      <c r="B294" t="s">
        <v>30</v>
      </c>
      <c r="C294" t="s">
        <v>31</v>
      </c>
      <c r="D294" t="s">
        <v>32</v>
      </c>
      <c r="E294" t="s">
        <v>33</v>
      </c>
      <c r="F294" s="4">
        <v>25518.800000000003</v>
      </c>
      <c r="G294" t="s">
        <v>11</v>
      </c>
      <c r="H294" s="4">
        <v>15000</v>
      </c>
      <c r="I294" s="4">
        <v>2551.8800000000006</v>
      </c>
      <c r="J294" s="16">
        <f>Sales_Data[[#This Row],[Sales Amount]]-Sales_Data[[#This Row],[Target]]</f>
        <v>10518.800000000003</v>
      </c>
    </row>
    <row r="295" spans="1:10" x14ac:dyDescent="0.35">
      <c r="A295">
        <v>44197</v>
      </c>
      <c r="B295" t="s">
        <v>30</v>
      </c>
      <c r="C295" t="s">
        <v>31</v>
      </c>
      <c r="D295" t="s">
        <v>32</v>
      </c>
      <c r="E295" t="s">
        <v>33</v>
      </c>
      <c r="F295" s="4">
        <v>25560</v>
      </c>
      <c r="G295" t="s">
        <v>11</v>
      </c>
      <c r="H295" s="4">
        <v>15000</v>
      </c>
      <c r="I295" s="4">
        <v>2556</v>
      </c>
      <c r="J295" s="16">
        <f>Sales_Data[[#This Row],[Sales Amount]]-Sales_Data[[#This Row],[Target]]</f>
        <v>10560</v>
      </c>
    </row>
    <row r="296" spans="1:10" x14ac:dyDescent="0.35">
      <c r="A296">
        <v>44348</v>
      </c>
      <c r="B296" t="s">
        <v>47</v>
      </c>
      <c r="C296" t="s">
        <v>48</v>
      </c>
      <c r="D296" t="s">
        <v>49</v>
      </c>
      <c r="E296" t="s">
        <v>26</v>
      </c>
      <c r="F296" s="4">
        <v>25560</v>
      </c>
      <c r="G296" t="s">
        <v>11</v>
      </c>
      <c r="H296" s="4">
        <v>15000</v>
      </c>
      <c r="I296" s="4">
        <v>2556</v>
      </c>
      <c r="J296" s="16">
        <f>Sales_Data[[#This Row],[Sales Amount]]-Sales_Data[[#This Row],[Target]]</f>
        <v>10560</v>
      </c>
    </row>
    <row r="297" spans="1:10" x14ac:dyDescent="0.35">
      <c r="A297">
        <v>44501</v>
      </c>
      <c r="B297" t="s">
        <v>12</v>
      </c>
      <c r="C297" t="s">
        <v>13</v>
      </c>
      <c r="D297" t="s">
        <v>14</v>
      </c>
      <c r="E297" t="s">
        <v>10</v>
      </c>
      <c r="F297" s="4">
        <v>25633.5</v>
      </c>
      <c r="G297" t="s">
        <v>15</v>
      </c>
      <c r="H297" s="4">
        <v>15000</v>
      </c>
      <c r="I297" s="4">
        <v>2563.3500000000004</v>
      </c>
      <c r="J297" s="16">
        <f>Sales_Data[[#This Row],[Sales Amount]]-Sales_Data[[#This Row],[Target]]</f>
        <v>10633.5</v>
      </c>
    </row>
    <row r="298" spans="1:10" x14ac:dyDescent="0.35">
      <c r="A298">
        <v>44440</v>
      </c>
      <c r="B298" t="s">
        <v>56</v>
      </c>
      <c r="C298" t="s">
        <v>57</v>
      </c>
      <c r="D298" t="s">
        <v>58</v>
      </c>
      <c r="E298" t="s">
        <v>26</v>
      </c>
      <c r="F298" s="4">
        <v>25946.300000000003</v>
      </c>
      <c r="G298" t="s">
        <v>43</v>
      </c>
      <c r="H298" s="4">
        <v>15000</v>
      </c>
      <c r="I298" s="4">
        <v>2594.6300000000006</v>
      </c>
      <c r="J298" s="16">
        <f>Sales_Data[[#This Row],[Sales Amount]]-Sales_Data[[#This Row],[Target]]</f>
        <v>10946.300000000003</v>
      </c>
    </row>
    <row r="299" spans="1:10" x14ac:dyDescent="0.35">
      <c r="A299">
        <v>44256</v>
      </c>
      <c r="B299" t="s">
        <v>23</v>
      </c>
      <c r="C299" t="s">
        <v>24</v>
      </c>
      <c r="D299" t="s">
        <v>25</v>
      </c>
      <c r="E299" t="s">
        <v>26</v>
      </c>
      <c r="F299" s="4">
        <v>26200</v>
      </c>
      <c r="G299" t="s">
        <v>15</v>
      </c>
      <c r="H299" s="4">
        <v>15000</v>
      </c>
      <c r="I299" s="4">
        <v>2620</v>
      </c>
      <c r="J299" s="16">
        <f>Sales_Data[[#This Row],[Sales Amount]]-Sales_Data[[#This Row],[Target]]</f>
        <v>11200</v>
      </c>
    </row>
    <row r="300" spans="1:10" x14ac:dyDescent="0.35">
      <c r="A300">
        <v>44317</v>
      </c>
      <c r="B300" t="s">
        <v>7</v>
      </c>
      <c r="C300" t="s">
        <v>8</v>
      </c>
      <c r="D300" t="s">
        <v>9</v>
      </c>
      <c r="E300" t="s">
        <v>10</v>
      </c>
      <c r="F300" s="4">
        <v>26546.6</v>
      </c>
      <c r="G300" t="s">
        <v>15</v>
      </c>
      <c r="H300" s="4">
        <v>15000</v>
      </c>
      <c r="I300" s="4">
        <v>2654.66</v>
      </c>
      <c r="J300" s="16">
        <f>Sales_Data[[#This Row],[Sales Amount]]-Sales_Data[[#This Row],[Target]]</f>
        <v>11546.599999999999</v>
      </c>
    </row>
    <row r="301" spans="1:10" x14ac:dyDescent="0.35">
      <c r="A301">
        <v>44228</v>
      </c>
      <c r="B301" t="s">
        <v>50</v>
      </c>
      <c r="C301" t="s">
        <v>51</v>
      </c>
      <c r="D301" t="s">
        <v>52</v>
      </c>
      <c r="E301" t="s">
        <v>26</v>
      </c>
      <c r="F301" s="4">
        <v>26556.799999999999</v>
      </c>
      <c r="G301" t="s">
        <v>15</v>
      </c>
      <c r="H301" s="4">
        <v>15000</v>
      </c>
      <c r="I301" s="4">
        <v>2655.6800000000003</v>
      </c>
      <c r="J301" s="16">
        <f>Sales_Data[[#This Row],[Sales Amount]]-Sales_Data[[#This Row],[Target]]</f>
        <v>11556.8</v>
      </c>
    </row>
    <row r="302" spans="1:10" x14ac:dyDescent="0.35">
      <c r="A302">
        <v>44470</v>
      </c>
      <c r="B302" t="s">
        <v>71</v>
      </c>
      <c r="C302" t="s">
        <v>72</v>
      </c>
      <c r="D302" t="s">
        <v>73</v>
      </c>
      <c r="E302" t="s">
        <v>33</v>
      </c>
      <c r="F302" s="4">
        <v>26773.4</v>
      </c>
      <c r="G302" t="s">
        <v>43</v>
      </c>
      <c r="H302" s="4">
        <v>15000</v>
      </c>
      <c r="I302" s="4">
        <v>2677.34</v>
      </c>
      <c r="J302" s="16">
        <f>Sales_Data[[#This Row],[Sales Amount]]-Sales_Data[[#This Row],[Target]]</f>
        <v>11773.400000000001</v>
      </c>
    </row>
    <row r="303" spans="1:10" x14ac:dyDescent="0.35">
      <c r="A303">
        <v>44501</v>
      </c>
      <c r="B303" t="s">
        <v>65</v>
      </c>
      <c r="C303" t="s">
        <v>66</v>
      </c>
      <c r="D303" t="s">
        <v>67</v>
      </c>
      <c r="E303" t="s">
        <v>22</v>
      </c>
      <c r="F303" s="4">
        <v>26866</v>
      </c>
      <c r="G303" t="s">
        <v>43</v>
      </c>
      <c r="H303" s="4">
        <v>15000</v>
      </c>
      <c r="I303" s="4">
        <v>2686.6000000000004</v>
      </c>
      <c r="J303" s="16">
        <f>Sales_Data[[#This Row],[Sales Amount]]-Sales_Data[[#This Row],[Target]]</f>
        <v>11866</v>
      </c>
    </row>
    <row r="304" spans="1:10" x14ac:dyDescent="0.35">
      <c r="A304">
        <v>44531</v>
      </c>
      <c r="B304" t="s">
        <v>23</v>
      </c>
      <c r="C304" t="s">
        <v>24</v>
      </c>
      <c r="D304" t="s">
        <v>25</v>
      </c>
      <c r="E304" t="s">
        <v>26</v>
      </c>
      <c r="F304" s="4">
        <v>27350.400000000001</v>
      </c>
      <c r="G304" t="s">
        <v>43</v>
      </c>
      <c r="H304" s="4">
        <v>15000</v>
      </c>
      <c r="I304" s="4">
        <v>2735.0400000000004</v>
      </c>
      <c r="J304" s="16">
        <f>Sales_Data[[#This Row],[Sales Amount]]-Sales_Data[[#This Row],[Target]]</f>
        <v>12350.400000000001</v>
      </c>
    </row>
    <row r="305" spans="1:10" x14ac:dyDescent="0.35">
      <c r="A305">
        <v>44409</v>
      </c>
      <c r="B305" t="s">
        <v>47</v>
      </c>
      <c r="C305" t="s">
        <v>48</v>
      </c>
      <c r="D305" t="s">
        <v>49</v>
      </c>
      <c r="E305" t="s">
        <v>26</v>
      </c>
      <c r="F305" s="4">
        <v>27531</v>
      </c>
      <c r="G305" t="s">
        <v>43</v>
      </c>
      <c r="H305" s="4">
        <v>15000</v>
      </c>
      <c r="I305" s="4">
        <v>2753.1000000000004</v>
      </c>
      <c r="J305" s="16">
        <f>Sales_Data[[#This Row],[Sales Amount]]-Sales_Data[[#This Row],[Target]]</f>
        <v>12531</v>
      </c>
    </row>
    <row r="306" spans="1:10" x14ac:dyDescent="0.35">
      <c r="A306">
        <v>44256</v>
      </c>
      <c r="B306" t="s">
        <v>37</v>
      </c>
      <c r="C306" t="s">
        <v>38</v>
      </c>
      <c r="D306" t="s">
        <v>39</v>
      </c>
      <c r="E306" t="s">
        <v>22</v>
      </c>
      <c r="F306" s="4">
        <v>27670.9</v>
      </c>
      <c r="G306" t="s">
        <v>43</v>
      </c>
      <c r="H306" s="4">
        <v>15000</v>
      </c>
      <c r="I306" s="4">
        <v>2767.09</v>
      </c>
      <c r="J306" s="16">
        <f>Sales_Data[[#This Row],[Sales Amount]]-Sales_Data[[#This Row],[Target]]</f>
        <v>12670.900000000001</v>
      </c>
    </row>
    <row r="307" spans="1:10" x14ac:dyDescent="0.35">
      <c r="A307">
        <v>44378</v>
      </c>
      <c r="B307" t="s">
        <v>30</v>
      </c>
      <c r="C307" t="s">
        <v>31</v>
      </c>
      <c r="D307" t="s">
        <v>32</v>
      </c>
      <c r="E307" t="s">
        <v>33</v>
      </c>
      <c r="F307" s="4">
        <v>27676.6</v>
      </c>
      <c r="G307" t="s">
        <v>15</v>
      </c>
      <c r="H307" s="4">
        <v>15000</v>
      </c>
      <c r="I307" s="4">
        <v>2767.66</v>
      </c>
      <c r="J307" s="16">
        <f>Sales_Data[[#This Row],[Sales Amount]]-Sales_Data[[#This Row],[Target]]</f>
        <v>12676.599999999999</v>
      </c>
    </row>
    <row r="308" spans="1:10" x14ac:dyDescent="0.35">
      <c r="A308">
        <v>44317</v>
      </c>
      <c r="B308" t="s">
        <v>65</v>
      </c>
      <c r="C308" t="s">
        <v>66</v>
      </c>
      <c r="D308" t="s">
        <v>67</v>
      </c>
      <c r="E308" t="s">
        <v>22</v>
      </c>
      <c r="F308" s="4">
        <v>27916.399999999998</v>
      </c>
      <c r="G308" t="s">
        <v>43</v>
      </c>
      <c r="H308" s="4">
        <v>15000</v>
      </c>
      <c r="I308" s="4">
        <v>2791.64</v>
      </c>
      <c r="J308" s="16">
        <f>Sales_Data[[#This Row],[Sales Amount]]-Sales_Data[[#This Row],[Target]]</f>
        <v>12916.399999999998</v>
      </c>
    </row>
    <row r="309" spans="1:10" x14ac:dyDescent="0.35">
      <c r="A309">
        <v>44256</v>
      </c>
      <c r="B309" t="s">
        <v>68</v>
      </c>
      <c r="C309" t="s">
        <v>69</v>
      </c>
      <c r="D309" t="s">
        <v>70</v>
      </c>
      <c r="E309" t="s">
        <v>10</v>
      </c>
      <c r="F309" s="4">
        <v>27930</v>
      </c>
      <c r="G309" t="s">
        <v>11</v>
      </c>
      <c r="H309" s="4">
        <v>15000</v>
      </c>
      <c r="I309" s="4">
        <v>2793</v>
      </c>
      <c r="J309" s="16">
        <f>Sales_Data[[#This Row],[Sales Amount]]-Sales_Data[[#This Row],[Target]]</f>
        <v>12930</v>
      </c>
    </row>
    <row r="310" spans="1:10" x14ac:dyDescent="0.35">
      <c r="A310">
        <v>44317</v>
      </c>
      <c r="B310" t="s">
        <v>30</v>
      </c>
      <c r="C310" t="s">
        <v>31</v>
      </c>
      <c r="D310" t="s">
        <v>32</v>
      </c>
      <c r="E310" t="s">
        <v>33</v>
      </c>
      <c r="F310" s="4">
        <v>27930</v>
      </c>
      <c r="G310" t="s">
        <v>15</v>
      </c>
      <c r="H310" s="4">
        <v>15000</v>
      </c>
      <c r="I310" s="4">
        <v>2793</v>
      </c>
      <c r="J310" s="16">
        <f>Sales_Data[[#This Row],[Sales Amount]]-Sales_Data[[#This Row],[Target]]</f>
        <v>12930</v>
      </c>
    </row>
    <row r="311" spans="1:10" x14ac:dyDescent="0.35">
      <c r="A311">
        <v>44256</v>
      </c>
      <c r="B311" t="s">
        <v>37</v>
      </c>
      <c r="C311" t="s">
        <v>38</v>
      </c>
      <c r="D311" t="s">
        <v>39</v>
      </c>
      <c r="E311" t="s">
        <v>22</v>
      </c>
      <c r="F311" s="4">
        <v>27956.799999999999</v>
      </c>
      <c r="G311" t="s">
        <v>15</v>
      </c>
      <c r="H311" s="4">
        <v>15000</v>
      </c>
      <c r="I311" s="4">
        <v>2795.6800000000003</v>
      </c>
      <c r="J311" s="16">
        <f>Sales_Data[[#This Row],[Sales Amount]]-Sales_Data[[#This Row],[Target]]</f>
        <v>12956.8</v>
      </c>
    </row>
    <row r="312" spans="1:10" x14ac:dyDescent="0.35">
      <c r="A312">
        <v>44256</v>
      </c>
      <c r="B312" t="s">
        <v>50</v>
      </c>
      <c r="C312" t="s">
        <v>51</v>
      </c>
      <c r="D312" t="s">
        <v>52</v>
      </c>
      <c r="E312" t="s">
        <v>26</v>
      </c>
      <c r="F312" s="4">
        <v>28286.399999999998</v>
      </c>
      <c r="G312" t="s">
        <v>11</v>
      </c>
      <c r="H312" s="4">
        <v>15000</v>
      </c>
      <c r="I312" s="4">
        <v>2828.64</v>
      </c>
      <c r="J312" s="16">
        <f>Sales_Data[[#This Row],[Sales Amount]]-Sales_Data[[#This Row],[Target]]</f>
        <v>13286.399999999998</v>
      </c>
    </row>
    <row r="313" spans="1:10" x14ac:dyDescent="0.35">
      <c r="A313">
        <v>44378</v>
      </c>
      <c r="B313" t="s">
        <v>62</v>
      </c>
      <c r="C313" t="s">
        <v>63</v>
      </c>
      <c r="D313" t="s">
        <v>64</v>
      </c>
      <c r="E313" t="s">
        <v>33</v>
      </c>
      <c r="F313" s="4">
        <v>28395</v>
      </c>
      <c r="G313" t="s">
        <v>43</v>
      </c>
      <c r="H313" s="4">
        <v>15000</v>
      </c>
      <c r="I313" s="4">
        <v>2839.5</v>
      </c>
      <c r="J313" s="16">
        <f>Sales_Data[[#This Row],[Sales Amount]]-Sales_Data[[#This Row],[Target]]</f>
        <v>13395</v>
      </c>
    </row>
    <row r="314" spans="1:10" x14ac:dyDescent="0.35">
      <c r="A314">
        <v>44228</v>
      </c>
      <c r="B314" t="s">
        <v>19</v>
      </c>
      <c r="C314" t="s">
        <v>20</v>
      </c>
      <c r="D314" t="s">
        <v>21</v>
      </c>
      <c r="E314" t="s">
        <v>22</v>
      </c>
      <c r="F314" s="4">
        <v>28395.5</v>
      </c>
      <c r="G314" t="s">
        <v>43</v>
      </c>
      <c r="H314" s="4">
        <v>15000</v>
      </c>
      <c r="I314" s="4">
        <v>2839.55</v>
      </c>
      <c r="J314" s="16">
        <f>Sales_Data[[#This Row],[Sales Amount]]-Sales_Data[[#This Row],[Target]]</f>
        <v>13395.5</v>
      </c>
    </row>
    <row r="315" spans="1:10" x14ac:dyDescent="0.35">
      <c r="A315">
        <v>44470</v>
      </c>
      <c r="B315" t="s">
        <v>40</v>
      </c>
      <c r="C315" t="s">
        <v>41</v>
      </c>
      <c r="D315" t="s">
        <v>42</v>
      </c>
      <c r="E315" t="s">
        <v>33</v>
      </c>
      <c r="F315" s="4">
        <v>28464.9</v>
      </c>
      <c r="G315" t="s">
        <v>43</v>
      </c>
      <c r="H315" s="4">
        <v>15000</v>
      </c>
      <c r="I315" s="4">
        <v>2846.4900000000002</v>
      </c>
      <c r="J315" s="16">
        <f>Sales_Data[[#This Row],[Sales Amount]]-Sales_Data[[#This Row],[Target]]</f>
        <v>13464.900000000001</v>
      </c>
    </row>
    <row r="316" spans="1:10" x14ac:dyDescent="0.35">
      <c r="A316">
        <v>44317</v>
      </c>
      <c r="B316" t="s">
        <v>47</v>
      </c>
      <c r="C316" t="s">
        <v>48</v>
      </c>
      <c r="D316" t="s">
        <v>49</v>
      </c>
      <c r="E316" t="s">
        <v>26</v>
      </c>
      <c r="F316" s="4">
        <v>28616</v>
      </c>
      <c r="G316" t="s">
        <v>43</v>
      </c>
      <c r="H316" s="4">
        <v>15000</v>
      </c>
      <c r="I316" s="4">
        <v>2861.6000000000004</v>
      </c>
      <c r="J316" s="16">
        <f>Sales_Data[[#This Row],[Sales Amount]]-Sales_Data[[#This Row],[Target]]</f>
        <v>13616</v>
      </c>
    </row>
    <row r="317" spans="1:10" x14ac:dyDescent="0.35">
      <c r="A317">
        <v>44287</v>
      </c>
      <c r="B317" t="s">
        <v>23</v>
      </c>
      <c r="C317" t="s">
        <v>24</v>
      </c>
      <c r="D317" t="s">
        <v>25</v>
      </c>
      <c r="E317" t="s">
        <v>26</v>
      </c>
      <c r="F317" s="4">
        <v>28628.799999999996</v>
      </c>
      <c r="G317" t="s">
        <v>43</v>
      </c>
      <c r="H317" s="4">
        <v>15000</v>
      </c>
      <c r="I317" s="4">
        <v>2862.8799999999997</v>
      </c>
      <c r="J317" s="16">
        <f>Sales_Data[[#This Row],[Sales Amount]]-Sales_Data[[#This Row],[Target]]</f>
        <v>13628.799999999996</v>
      </c>
    </row>
    <row r="318" spans="1:10" x14ac:dyDescent="0.35">
      <c r="A318">
        <v>44501</v>
      </c>
      <c r="B318" t="s">
        <v>59</v>
      </c>
      <c r="C318" t="s">
        <v>60</v>
      </c>
      <c r="D318" t="s">
        <v>61</v>
      </c>
      <c r="E318" t="s">
        <v>33</v>
      </c>
      <c r="F318" s="4">
        <v>28761.599999999999</v>
      </c>
      <c r="G318" t="s">
        <v>43</v>
      </c>
      <c r="H318" s="4">
        <v>15000</v>
      </c>
      <c r="I318" s="4">
        <v>2876.16</v>
      </c>
      <c r="J318" s="16">
        <f>Sales_Data[[#This Row],[Sales Amount]]-Sales_Data[[#This Row],[Target]]</f>
        <v>13761.599999999999</v>
      </c>
    </row>
    <row r="319" spans="1:10" x14ac:dyDescent="0.35">
      <c r="A319">
        <v>44531</v>
      </c>
      <c r="B319" t="s">
        <v>47</v>
      </c>
      <c r="C319" t="s">
        <v>48</v>
      </c>
      <c r="D319" t="s">
        <v>49</v>
      </c>
      <c r="E319" t="s">
        <v>26</v>
      </c>
      <c r="F319" s="4">
        <v>28845</v>
      </c>
      <c r="G319" t="s">
        <v>15</v>
      </c>
      <c r="H319" s="4">
        <v>15000</v>
      </c>
      <c r="I319" s="4">
        <v>2884.5</v>
      </c>
      <c r="J319" s="16">
        <f>Sales_Data[[#This Row],[Sales Amount]]-Sales_Data[[#This Row],[Target]]</f>
        <v>13845</v>
      </c>
    </row>
    <row r="320" spans="1:10" x14ac:dyDescent="0.35">
      <c r="A320">
        <v>44228</v>
      </c>
      <c r="B320" t="s">
        <v>16</v>
      </c>
      <c r="C320" t="s">
        <v>17</v>
      </c>
      <c r="D320" t="s">
        <v>18</v>
      </c>
      <c r="E320" t="s">
        <v>10</v>
      </c>
      <c r="F320" s="4">
        <v>29158.400000000001</v>
      </c>
      <c r="G320" t="s">
        <v>15</v>
      </c>
      <c r="H320" s="4">
        <v>15000</v>
      </c>
      <c r="I320" s="4">
        <v>2915.84</v>
      </c>
      <c r="J320" s="16">
        <f>Sales_Data[[#This Row],[Sales Amount]]-Sales_Data[[#This Row],[Target]]</f>
        <v>14158.400000000001</v>
      </c>
    </row>
    <row r="321" spans="1:10" x14ac:dyDescent="0.35">
      <c r="A321">
        <v>44228</v>
      </c>
      <c r="B321" t="s">
        <v>12</v>
      </c>
      <c r="C321" t="s">
        <v>13</v>
      </c>
      <c r="D321" t="s">
        <v>14</v>
      </c>
      <c r="E321" t="s">
        <v>10</v>
      </c>
      <c r="F321" s="4">
        <v>30305</v>
      </c>
      <c r="G321" t="s">
        <v>11</v>
      </c>
      <c r="H321" s="4">
        <v>15000</v>
      </c>
      <c r="I321" s="4">
        <v>3030.5</v>
      </c>
      <c r="J321" s="16">
        <f>Sales_Data[[#This Row],[Sales Amount]]-Sales_Data[[#This Row],[Target]]</f>
        <v>15305</v>
      </c>
    </row>
    <row r="322" spans="1:10" x14ac:dyDescent="0.35">
      <c r="A322">
        <v>44440</v>
      </c>
      <c r="B322" t="s">
        <v>23</v>
      </c>
      <c r="C322" t="s">
        <v>24</v>
      </c>
      <c r="D322" t="s">
        <v>25</v>
      </c>
      <c r="E322" t="s">
        <v>26</v>
      </c>
      <c r="F322" s="4">
        <v>30367.999999999996</v>
      </c>
      <c r="G322" t="s">
        <v>15</v>
      </c>
      <c r="H322" s="4">
        <v>15000</v>
      </c>
      <c r="I322" s="4">
        <v>3036.7999999999997</v>
      </c>
      <c r="J322" s="16">
        <f>Sales_Data[[#This Row],[Sales Amount]]-Sales_Data[[#This Row],[Target]]</f>
        <v>15367.999999999996</v>
      </c>
    </row>
    <row r="323" spans="1:10" x14ac:dyDescent="0.35">
      <c r="A323">
        <v>44317</v>
      </c>
      <c r="B323" t="s">
        <v>34</v>
      </c>
      <c r="C323" t="s">
        <v>35</v>
      </c>
      <c r="D323" t="s">
        <v>36</v>
      </c>
      <c r="E323" t="s">
        <v>26</v>
      </c>
      <c r="F323" s="4">
        <v>30377.399999999998</v>
      </c>
      <c r="G323" t="s">
        <v>43</v>
      </c>
      <c r="H323" s="4">
        <v>15000</v>
      </c>
      <c r="I323" s="4">
        <v>3037.74</v>
      </c>
      <c r="J323" s="16">
        <f>Sales_Data[[#This Row],[Sales Amount]]-Sales_Data[[#This Row],[Target]]</f>
        <v>15377.399999999998</v>
      </c>
    </row>
    <row r="324" spans="1:10" x14ac:dyDescent="0.35">
      <c r="A324">
        <v>44378</v>
      </c>
      <c r="B324" t="s">
        <v>27</v>
      </c>
      <c r="C324" t="s">
        <v>28</v>
      </c>
      <c r="D324" t="s">
        <v>29</v>
      </c>
      <c r="E324" t="s">
        <v>10</v>
      </c>
      <c r="F324" s="4">
        <v>30776.799999999999</v>
      </c>
      <c r="G324" t="s">
        <v>11</v>
      </c>
      <c r="H324" s="4">
        <v>15000</v>
      </c>
      <c r="I324" s="4">
        <v>3077.6800000000003</v>
      </c>
      <c r="J324" s="16">
        <f>Sales_Data[[#This Row],[Sales Amount]]-Sales_Data[[#This Row],[Target]]</f>
        <v>15776.8</v>
      </c>
    </row>
    <row r="325" spans="1:10" x14ac:dyDescent="0.35">
      <c r="A325">
        <v>44409</v>
      </c>
      <c r="B325" t="s">
        <v>71</v>
      </c>
      <c r="C325" t="s">
        <v>72</v>
      </c>
      <c r="D325" t="s">
        <v>73</v>
      </c>
      <c r="E325" t="s">
        <v>33</v>
      </c>
      <c r="F325" s="4">
        <v>31053.4</v>
      </c>
      <c r="G325" t="s">
        <v>11</v>
      </c>
      <c r="H325" s="4">
        <v>15000</v>
      </c>
      <c r="I325" s="4">
        <v>3105.34</v>
      </c>
      <c r="J325" s="16">
        <f>Sales_Data[[#This Row],[Sales Amount]]-Sales_Data[[#This Row],[Target]]</f>
        <v>16053.400000000001</v>
      </c>
    </row>
    <row r="326" spans="1:10" x14ac:dyDescent="0.35">
      <c r="A326">
        <v>44197</v>
      </c>
      <c r="B326" t="s">
        <v>65</v>
      </c>
      <c r="C326" t="s">
        <v>66</v>
      </c>
      <c r="D326" t="s">
        <v>67</v>
      </c>
      <c r="E326" t="s">
        <v>22</v>
      </c>
      <c r="F326" s="4">
        <v>31127.199999999997</v>
      </c>
      <c r="G326" t="s">
        <v>43</v>
      </c>
      <c r="H326" s="4">
        <v>15000</v>
      </c>
      <c r="I326" s="4">
        <v>3112.72</v>
      </c>
      <c r="J326" s="16">
        <f>Sales_Data[[#This Row],[Sales Amount]]-Sales_Data[[#This Row],[Target]]</f>
        <v>16127.199999999997</v>
      </c>
    </row>
    <row r="327" spans="1:10" x14ac:dyDescent="0.35">
      <c r="A327">
        <v>44440</v>
      </c>
      <c r="B327" t="s">
        <v>62</v>
      </c>
      <c r="C327" t="s">
        <v>63</v>
      </c>
      <c r="D327" t="s">
        <v>64</v>
      </c>
      <c r="E327" t="s">
        <v>33</v>
      </c>
      <c r="F327" s="4">
        <v>31186.6</v>
      </c>
      <c r="G327" t="s">
        <v>11</v>
      </c>
      <c r="H327" s="4">
        <v>15000</v>
      </c>
      <c r="I327" s="4">
        <v>3118.66</v>
      </c>
      <c r="J327" s="16">
        <f>Sales_Data[[#This Row],[Sales Amount]]-Sales_Data[[#This Row],[Target]]</f>
        <v>16186.599999999999</v>
      </c>
    </row>
    <row r="328" spans="1:10" x14ac:dyDescent="0.35">
      <c r="A328">
        <v>44317</v>
      </c>
      <c r="B328" t="s">
        <v>7</v>
      </c>
      <c r="C328" t="s">
        <v>8</v>
      </c>
      <c r="D328" t="s">
        <v>9</v>
      </c>
      <c r="E328" t="s">
        <v>10</v>
      </c>
      <c r="F328" s="4">
        <v>31200</v>
      </c>
      <c r="G328" t="s">
        <v>15</v>
      </c>
      <c r="H328" s="4">
        <v>15000</v>
      </c>
      <c r="I328" s="4">
        <v>3120</v>
      </c>
      <c r="J328" s="16">
        <f>Sales_Data[[#This Row],[Sales Amount]]-Sales_Data[[#This Row],[Target]]</f>
        <v>16200</v>
      </c>
    </row>
    <row r="329" spans="1:10" x14ac:dyDescent="0.35">
      <c r="A329">
        <v>44256</v>
      </c>
      <c r="B329" t="s">
        <v>44</v>
      </c>
      <c r="C329" t="s">
        <v>45</v>
      </c>
      <c r="D329" t="s">
        <v>46</v>
      </c>
      <c r="E329" t="s">
        <v>22</v>
      </c>
      <c r="F329" s="4">
        <v>31407</v>
      </c>
      <c r="G329" t="s">
        <v>15</v>
      </c>
      <c r="H329" s="4">
        <v>15000</v>
      </c>
      <c r="I329" s="4">
        <v>3140.7000000000003</v>
      </c>
      <c r="J329" s="16">
        <f>Sales_Data[[#This Row],[Sales Amount]]-Sales_Data[[#This Row],[Target]]</f>
        <v>16407</v>
      </c>
    </row>
    <row r="330" spans="1:10" x14ac:dyDescent="0.35">
      <c r="A330">
        <v>44531</v>
      </c>
      <c r="B330" t="s">
        <v>27</v>
      </c>
      <c r="C330" t="s">
        <v>28</v>
      </c>
      <c r="D330" t="s">
        <v>29</v>
      </c>
      <c r="E330" t="s">
        <v>10</v>
      </c>
      <c r="F330" s="4">
        <v>31970.799999999999</v>
      </c>
      <c r="G330" t="s">
        <v>11</v>
      </c>
      <c r="H330" s="4">
        <v>15000</v>
      </c>
      <c r="I330" s="4">
        <v>3197.08</v>
      </c>
      <c r="J330" s="16">
        <f>Sales_Data[[#This Row],[Sales Amount]]-Sales_Data[[#This Row],[Target]]</f>
        <v>16970.8</v>
      </c>
    </row>
    <row r="331" spans="1:10" x14ac:dyDescent="0.35">
      <c r="A331">
        <v>44440</v>
      </c>
      <c r="B331" t="s">
        <v>30</v>
      </c>
      <c r="C331" t="s">
        <v>31</v>
      </c>
      <c r="D331" t="s">
        <v>32</v>
      </c>
      <c r="E331" t="s">
        <v>33</v>
      </c>
      <c r="F331" s="4">
        <v>31999.200000000001</v>
      </c>
      <c r="G331" t="s">
        <v>15</v>
      </c>
      <c r="H331" s="4">
        <v>15000</v>
      </c>
      <c r="I331" s="4">
        <v>3199.92</v>
      </c>
      <c r="J331" s="16">
        <f>Sales_Data[[#This Row],[Sales Amount]]-Sales_Data[[#This Row],[Target]]</f>
        <v>16999.2</v>
      </c>
    </row>
    <row r="332" spans="1:10" x14ac:dyDescent="0.35">
      <c r="A332">
        <v>44287</v>
      </c>
      <c r="B332" t="s">
        <v>30</v>
      </c>
      <c r="C332" t="s">
        <v>31</v>
      </c>
      <c r="D332" t="s">
        <v>32</v>
      </c>
      <c r="E332" t="s">
        <v>33</v>
      </c>
      <c r="F332" s="4">
        <v>32282.799999999996</v>
      </c>
      <c r="G332" t="s">
        <v>15</v>
      </c>
      <c r="H332" s="4">
        <v>15000</v>
      </c>
      <c r="I332" s="4">
        <v>3228.2799999999997</v>
      </c>
      <c r="J332" s="16">
        <f>Sales_Data[[#This Row],[Sales Amount]]-Sales_Data[[#This Row],[Target]]</f>
        <v>17282.799999999996</v>
      </c>
    </row>
    <row r="333" spans="1:10" x14ac:dyDescent="0.35">
      <c r="A333">
        <v>44287</v>
      </c>
      <c r="B333" t="s">
        <v>71</v>
      </c>
      <c r="C333" t="s">
        <v>72</v>
      </c>
      <c r="D333" t="s">
        <v>73</v>
      </c>
      <c r="E333" t="s">
        <v>33</v>
      </c>
      <c r="F333" s="4">
        <v>32524.1</v>
      </c>
      <c r="G333" t="s">
        <v>11</v>
      </c>
      <c r="H333" s="4">
        <v>15000</v>
      </c>
      <c r="I333" s="4">
        <v>3252.41</v>
      </c>
      <c r="J333" s="16">
        <f>Sales_Data[[#This Row],[Sales Amount]]-Sales_Data[[#This Row],[Target]]</f>
        <v>17524.099999999999</v>
      </c>
    </row>
    <row r="334" spans="1:10" x14ac:dyDescent="0.35">
      <c r="A334">
        <v>44409</v>
      </c>
      <c r="B334" t="s">
        <v>56</v>
      </c>
      <c r="C334" t="s">
        <v>57</v>
      </c>
      <c r="D334" t="s">
        <v>58</v>
      </c>
      <c r="E334" t="s">
        <v>26</v>
      </c>
      <c r="F334" s="4">
        <v>32795.700000000004</v>
      </c>
      <c r="G334" t="s">
        <v>15</v>
      </c>
      <c r="H334" s="4">
        <v>15000</v>
      </c>
      <c r="I334" s="4">
        <v>3279.5700000000006</v>
      </c>
      <c r="J334" s="16">
        <f>Sales_Data[[#This Row],[Sales Amount]]-Sales_Data[[#This Row],[Target]]</f>
        <v>17795.700000000004</v>
      </c>
    </row>
    <row r="335" spans="1:10" x14ac:dyDescent="0.35">
      <c r="A335">
        <v>44228</v>
      </c>
      <c r="B335" t="s">
        <v>50</v>
      </c>
      <c r="C335" t="s">
        <v>51</v>
      </c>
      <c r="D335" t="s">
        <v>52</v>
      </c>
      <c r="E335" t="s">
        <v>26</v>
      </c>
      <c r="F335" s="4">
        <v>33132.600000000006</v>
      </c>
      <c r="G335" t="s">
        <v>43</v>
      </c>
      <c r="H335" s="4">
        <v>15000</v>
      </c>
      <c r="I335" s="4">
        <v>3313.2600000000007</v>
      </c>
      <c r="J335" s="16">
        <f>Sales_Data[[#This Row],[Sales Amount]]-Sales_Data[[#This Row],[Target]]</f>
        <v>18132.600000000006</v>
      </c>
    </row>
    <row r="336" spans="1:10" x14ac:dyDescent="0.35">
      <c r="A336">
        <v>44409</v>
      </c>
      <c r="B336" t="s">
        <v>68</v>
      </c>
      <c r="C336" t="s">
        <v>69</v>
      </c>
      <c r="D336" t="s">
        <v>70</v>
      </c>
      <c r="E336" t="s">
        <v>10</v>
      </c>
      <c r="F336" s="4">
        <v>33694.800000000003</v>
      </c>
      <c r="G336" t="s">
        <v>15</v>
      </c>
      <c r="H336" s="4">
        <v>15000</v>
      </c>
      <c r="I336" s="4">
        <v>3369.4800000000005</v>
      </c>
      <c r="J336" s="16">
        <f>Sales_Data[[#This Row],[Sales Amount]]-Sales_Data[[#This Row],[Target]]</f>
        <v>18694.800000000003</v>
      </c>
    </row>
    <row r="337" spans="1:10" x14ac:dyDescent="0.35">
      <c r="A337">
        <v>44440</v>
      </c>
      <c r="B337" t="s">
        <v>12</v>
      </c>
      <c r="C337" t="s">
        <v>13</v>
      </c>
      <c r="D337" t="s">
        <v>14</v>
      </c>
      <c r="E337" t="s">
        <v>10</v>
      </c>
      <c r="F337" s="4">
        <v>34041.300000000003</v>
      </c>
      <c r="G337" t="s">
        <v>43</v>
      </c>
      <c r="H337" s="4">
        <v>15000</v>
      </c>
      <c r="I337" s="4">
        <v>3404.1300000000006</v>
      </c>
      <c r="J337" s="16">
        <f>Sales_Data[[#This Row],[Sales Amount]]-Sales_Data[[#This Row],[Target]]</f>
        <v>19041.300000000003</v>
      </c>
    </row>
    <row r="338" spans="1:10" x14ac:dyDescent="0.35">
      <c r="A338">
        <v>44348</v>
      </c>
      <c r="B338" t="s">
        <v>16</v>
      </c>
      <c r="C338" t="s">
        <v>17</v>
      </c>
      <c r="D338" t="s">
        <v>18</v>
      </c>
      <c r="E338" t="s">
        <v>10</v>
      </c>
      <c r="F338" s="4">
        <v>34162</v>
      </c>
      <c r="G338" t="s">
        <v>15</v>
      </c>
      <c r="H338" s="4">
        <v>15000</v>
      </c>
      <c r="I338" s="4">
        <v>3416.2000000000003</v>
      </c>
      <c r="J338" s="16">
        <f>Sales_Data[[#This Row],[Sales Amount]]-Sales_Data[[#This Row],[Target]]</f>
        <v>19162</v>
      </c>
    </row>
    <row r="339" spans="1:10" x14ac:dyDescent="0.35">
      <c r="A339">
        <v>44228</v>
      </c>
      <c r="B339" t="s">
        <v>30</v>
      </c>
      <c r="C339" t="s">
        <v>31</v>
      </c>
      <c r="D339" t="s">
        <v>32</v>
      </c>
      <c r="E339" t="s">
        <v>33</v>
      </c>
      <c r="F339" s="4">
        <v>34353.5</v>
      </c>
      <c r="G339" t="s">
        <v>15</v>
      </c>
      <c r="H339" s="4">
        <v>15000</v>
      </c>
      <c r="I339" s="4">
        <v>3435.3500000000004</v>
      </c>
      <c r="J339" s="16">
        <f>Sales_Data[[#This Row],[Sales Amount]]-Sales_Data[[#This Row],[Target]]</f>
        <v>19353.5</v>
      </c>
    </row>
    <row r="340" spans="1:10" x14ac:dyDescent="0.35">
      <c r="A340">
        <v>44287</v>
      </c>
      <c r="B340" t="s">
        <v>30</v>
      </c>
      <c r="C340" t="s">
        <v>31</v>
      </c>
      <c r="D340" t="s">
        <v>32</v>
      </c>
      <c r="E340" t="s">
        <v>33</v>
      </c>
      <c r="F340" s="4">
        <v>35153.799999999996</v>
      </c>
      <c r="G340" t="s">
        <v>11</v>
      </c>
      <c r="H340" s="4">
        <v>15000</v>
      </c>
      <c r="I340" s="4">
        <v>3515.3799999999997</v>
      </c>
      <c r="J340" s="16">
        <f>Sales_Data[[#This Row],[Sales Amount]]-Sales_Data[[#This Row],[Target]]</f>
        <v>20153.799999999996</v>
      </c>
    </row>
    <row r="341" spans="1:10" x14ac:dyDescent="0.35">
      <c r="A341">
        <v>44317</v>
      </c>
      <c r="B341" t="s">
        <v>47</v>
      </c>
      <c r="C341" t="s">
        <v>48</v>
      </c>
      <c r="D341" t="s">
        <v>49</v>
      </c>
      <c r="E341" t="s">
        <v>26</v>
      </c>
      <c r="F341" s="4">
        <v>35351</v>
      </c>
      <c r="G341" t="s">
        <v>15</v>
      </c>
      <c r="H341" s="4">
        <v>15000</v>
      </c>
      <c r="I341" s="4">
        <v>3535.1000000000004</v>
      </c>
      <c r="J341" s="16">
        <f>Sales_Data[[#This Row],[Sales Amount]]-Sales_Data[[#This Row],[Target]]</f>
        <v>20351</v>
      </c>
    </row>
    <row r="342" spans="1:10" x14ac:dyDescent="0.35">
      <c r="A342">
        <v>44440</v>
      </c>
      <c r="B342" t="s">
        <v>47</v>
      </c>
      <c r="C342" t="s">
        <v>48</v>
      </c>
      <c r="D342" t="s">
        <v>49</v>
      </c>
      <c r="E342" t="s">
        <v>26</v>
      </c>
      <c r="F342" s="4">
        <v>35640</v>
      </c>
      <c r="G342" t="s">
        <v>11</v>
      </c>
      <c r="H342" s="4">
        <v>15000</v>
      </c>
      <c r="I342" s="4">
        <v>3564</v>
      </c>
      <c r="J342" s="16">
        <f>Sales_Data[[#This Row],[Sales Amount]]-Sales_Data[[#This Row],[Target]]</f>
        <v>20640</v>
      </c>
    </row>
    <row r="343" spans="1:10" x14ac:dyDescent="0.35">
      <c r="A343">
        <v>44256</v>
      </c>
      <c r="B343" t="s">
        <v>53</v>
      </c>
      <c r="C343" t="s">
        <v>54</v>
      </c>
      <c r="D343" t="s">
        <v>55</v>
      </c>
      <c r="E343" t="s">
        <v>22</v>
      </c>
      <c r="F343" s="4">
        <v>35647.5</v>
      </c>
      <c r="G343" t="s">
        <v>43</v>
      </c>
      <c r="H343" s="4">
        <v>15000</v>
      </c>
      <c r="I343" s="4">
        <v>3564.75</v>
      </c>
      <c r="J343" s="16">
        <f>Sales_Data[[#This Row],[Sales Amount]]-Sales_Data[[#This Row],[Target]]</f>
        <v>20647.5</v>
      </c>
    </row>
    <row r="344" spans="1:10" x14ac:dyDescent="0.35">
      <c r="A344">
        <v>44197</v>
      </c>
      <c r="B344" t="s">
        <v>12</v>
      </c>
      <c r="C344" t="s">
        <v>13</v>
      </c>
      <c r="D344" t="s">
        <v>14</v>
      </c>
      <c r="E344" t="s">
        <v>10</v>
      </c>
      <c r="F344" s="4">
        <v>35649</v>
      </c>
      <c r="G344" t="s">
        <v>11</v>
      </c>
      <c r="H344" s="4">
        <v>15000</v>
      </c>
      <c r="I344" s="4">
        <v>3564.9</v>
      </c>
      <c r="J344" s="16">
        <f>Sales_Data[[#This Row],[Sales Amount]]-Sales_Data[[#This Row],[Target]]</f>
        <v>20649</v>
      </c>
    </row>
    <row r="345" spans="1:10" x14ac:dyDescent="0.35">
      <c r="A345">
        <v>44348</v>
      </c>
      <c r="B345" t="s">
        <v>34</v>
      </c>
      <c r="C345" t="s">
        <v>35</v>
      </c>
      <c r="D345" t="s">
        <v>36</v>
      </c>
      <c r="E345" t="s">
        <v>26</v>
      </c>
      <c r="F345" s="4">
        <v>35695</v>
      </c>
      <c r="G345" t="s">
        <v>15</v>
      </c>
      <c r="H345" s="4">
        <v>15000</v>
      </c>
      <c r="I345" s="4">
        <v>3569.5</v>
      </c>
      <c r="J345" s="16">
        <f>Sales_Data[[#This Row],[Sales Amount]]-Sales_Data[[#This Row],[Target]]</f>
        <v>20695</v>
      </c>
    </row>
    <row r="346" spans="1:10" x14ac:dyDescent="0.35">
      <c r="A346">
        <v>44256</v>
      </c>
      <c r="B346" t="s">
        <v>23</v>
      </c>
      <c r="C346" t="s">
        <v>24</v>
      </c>
      <c r="D346" t="s">
        <v>25</v>
      </c>
      <c r="E346" t="s">
        <v>26</v>
      </c>
      <c r="F346" s="4">
        <v>35715.4</v>
      </c>
      <c r="G346" t="s">
        <v>15</v>
      </c>
      <c r="H346" s="4">
        <v>15000</v>
      </c>
      <c r="I346" s="4">
        <v>3571.5400000000004</v>
      </c>
      <c r="J346" s="16">
        <f>Sales_Data[[#This Row],[Sales Amount]]-Sales_Data[[#This Row],[Target]]</f>
        <v>20715.400000000001</v>
      </c>
    </row>
    <row r="347" spans="1:10" x14ac:dyDescent="0.35">
      <c r="A347">
        <v>44378</v>
      </c>
      <c r="B347" t="s">
        <v>34</v>
      </c>
      <c r="C347" t="s">
        <v>35</v>
      </c>
      <c r="D347" t="s">
        <v>36</v>
      </c>
      <c r="E347" t="s">
        <v>26</v>
      </c>
      <c r="F347" s="4">
        <v>35715.4</v>
      </c>
      <c r="G347" t="s">
        <v>43</v>
      </c>
      <c r="H347" s="4">
        <v>15000</v>
      </c>
      <c r="I347" s="4">
        <v>3571.5400000000004</v>
      </c>
      <c r="J347" s="16">
        <f>Sales_Data[[#This Row],[Sales Amount]]-Sales_Data[[#This Row],[Target]]</f>
        <v>20715.400000000001</v>
      </c>
    </row>
    <row r="348" spans="1:10" x14ac:dyDescent="0.35">
      <c r="A348">
        <v>44287</v>
      </c>
      <c r="B348" t="s">
        <v>30</v>
      </c>
      <c r="C348" t="s">
        <v>31</v>
      </c>
      <c r="D348" t="s">
        <v>32</v>
      </c>
      <c r="E348" t="s">
        <v>33</v>
      </c>
      <c r="F348" s="4">
        <v>35820</v>
      </c>
      <c r="G348" t="s">
        <v>43</v>
      </c>
      <c r="H348" s="4">
        <v>15000</v>
      </c>
      <c r="I348" s="4">
        <v>3582</v>
      </c>
      <c r="J348" s="16">
        <f>Sales_Data[[#This Row],[Sales Amount]]-Sales_Data[[#This Row],[Target]]</f>
        <v>20820</v>
      </c>
    </row>
    <row r="349" spans="1:10" x14ac:dyDescent="0.35">
      <c r="A349">
        <v>44409</v>
      </c>
      <c r="B349" t="s">
        <v>53</v>
      </c>
      <c r="C349" t="s">
        <v>54</v>
      </c>
      <c r="D349" t="s">
        <v>55</v>
      </c>
      <c r="E349" t="s">
        <v>22</v>
      </c>
      <c r="F349" s="4">
        <v>36088.1</v>
      </c>
      <c r="G349" t="s">
        <v>43</v>
      </c>
      <c r="H349" s="4">
        <v>15000</v>
      </c>
      <c r="I349" s="4">
        <v>3608.81</v>
      </c>
      <c r="J349" s="16">
        <f>Sales_Data[[#This Row],[Sales Amount]]-Sales_Data[[#This Row],[Target]]</f>
        <v>21088.1</v>
      </c>
    </row>
    <row r="350" spans="1:10" x14ac:dyDescent="0.35">
      <c r="A350">
        <v>44197</v>
      </c>
      <c r="B350" t="s">
        <v>65</v>
      </c>
      <c r="C350" t="s">
        <v>66</v>
      </c>
      <c r="D350" t="s">
        <v>67</v>
      </c>
      <c r="E350" t="s">
        <v>22</v>
      </c>
      <c r="F350" s="4">
        <v>36372.1</v>
      </c>
      <c r="G350" t="s">
        <v>11</v>
      </c>
      <c r="H350" s="4">
        <v>15000</v>
      </c>
      <c r="I350" s="4">
        <v>3637.21</v>
      </c>
      <c r="J350" s="16">
        <f>Sales_Data[[#This Row],[Sales Amount]]-Sales_Data[[#This Row],[Target]]</f>
        <v>21372.1</v>
      </c>
    </row>
    <row r="351" spans="1:10" x14ac:dyDescent="0.35">
      <c r="A351">
        <v>44470</v>
      </c>
      <c r="B351" t="s">
        <v>53</v>
      </c>
      <c r="C351" t="s">
        <v>54</v>
      </c>
      <c r="D351" t="s">
        <v>55</v>
      </c>
      <c r="E351" t="s">
        <v>22</v>
      </c>
      <c r="F351" s="4">
        <v>36530.199999999997</v>
      </c>
      <c r="G351" t="s">
        <v>15</v>
      </c>
      <c r="H351" s="4">
        <v>15000</v>
      </c>
      <c r="I351" s="4">
        <v>3653.02</v>
      </c>
      <c r="J351" s="16">
        <f>Sales_Data[[#This Row],[Sales Amount]]-Sales_Data[[#This Row],[Target]]</f>
        <v>21530.199999999997</v>
      </c>
    </row>
    <row r="352" spans="1:10" x14ac:dyDescent="0.35">
      <c r="A352">
        <v>44287</v>
      </c>
      <c r="B352" t="s">
        <v>27</v>
      </c>
      <c r="C352" t="s">
        <v>28</v>
      </c>
      <c r="D352" t="s">
        <v>29</v>
      </c>
      <c r="E352" t="s">
        <v>10</v>
      </c>
      <c r="F352" s="4">
        <v>36666</v>
      </c>
      <c r="G352" t="s">
        <v>15</v>
      </c>
      <c r="H352" s="4">
        <v>15000</v>
      </c>
      <c r="I352" s="4">
        <v>3666.6000000000004</v>
      </c>
      <c r="J352" s="16">
        <f>Sales_Data[[#This Row],[Sales Amount]]-Sales_Data[[#This Row],[Target]]</f>
        <v>21666</v>
      </c>
    </row>
    <row r="353" spans="1:10" x14ac:dyDescent="0.35">
      <c r="A353">
        <v>44470</v>
      </c>
      <c r="B353" t="s">
        <v>65</v>
      </c>
      <c r="C353" t="s">
        <v>66</v>
      </c>
      <c r="D353" t="s">
        <v>67</v>
      </c>
      <c r="E353" t="s">
        <v>22</v>
      </c>
      <c r="F353" s="4">
        <v>36896.199999999997</v>
      </c>
      <c r="G353" t="s">
        <v>43</v>
      </c>
      <c r="H353" s="4">
        <v>15000</v>
      </c>
      <c r="I353" s="4">
        <v>3689.62</v>
      </c>
      <c r="J353" s="16">
        <f>Sales_Data[[#This Row],[Sales Amount]]-Sales_Data[[#This Row],[Target]]</f>
        <v>21896.199999999997</v>
      </c>
    </row>
    <row r="354" spans="1:10" x14ac:dyDescent="0.35">
      <c r="A354">
        <v>44256</v>
      </c>
      <c r="B354" t="s">
        <v>53</v>
      </c>
      <c r="C354" t="s">
        <v>54</v>
      </c>
      <c r="D354" t="s">
        <v>55</v>
      </c>
      <c r="E354" t="s">
        <v>22</v>
      </c>
      <c r="F354" s="4">
        <v>36907.200000000004</v>
      </c>
      <c r="G354" t="s">
        <v>15</v>
      </c>
      <c r="H354" s="4">
        <v>15000</v>
      </c>
      <c r="I354" s="4">
        <v>3690.7200000000007</v>
      </c>
      <c r="J354" s="16">
        <f>Sales_Data[[#This Row],[Sales Amount]]-Sales_Data[[#This Row],[Target]]</f>
        <v>21907.200000000004</v>
      </c>
    </row>
    <row r="355" spans="1:10" x14ac:dyDescent="0.35">
      <c r="A355">
        <v>44348</v>
      </c>
      <c r="B355" t="s">
        <v>65</v>
      </c>
      <c r="C355" t="s">
        <v>66</v>
      </c>
      <c r="D355" t="s">
        <v>67</v>
      </c>
      <c r="E355" t="s">
        <v>22</v>
      </c>
      <c r="F355" s="4">
        <v>37192.5</v>
      </c>
      <c r="G355" t="s">
        <v>43</v>
      </c>
      <c r="H355" s="4">
        <v>15000</v>
      </c>
      <c r="I355" s="4">
        <v>3719.25</v>
      </c>
      <c r="J355" s="16">
        <f>Sales_Data[[#This Row],[Sales Amount]]-Sales_Data[[#This Row],[Target]]</f>
        <v>22192.5</v>
      </c>
    </row>
    <row r="356" spans="1:10" x14ac:dyDescent="0.35">
      <c r="A356">
        <v>44501</v>
      </c>
      <c r="B356" t="s">
        <v>16</v>
      </c>
      <c r="C356" t="s">
        <v>17</v>
      </c>
      <c r="D356" t="s">
        <v>18</v>
      </c>
      <c r="E356" t="s">
        <v>10</v>
      </c>
      <c r="F356" s="4">
        <v>37374.399999999994</v>
      </c>
      <c r="G356" t="s">
        <v>43</v>
      </c>
      <c r="H356" s="4">
        <v>15000</v>
      </c>
      <c r="I356" s="4">
        <v>3737.4399999999996</v>
      </c>
      <c r="J356" s="16">
        <f>Sales_Data[[#This Row],[Sales Amount]]-Sales_Data[[#This Row],[Target]]</f>
        <v>22374.399999999994</v>
      </c>
    </row>
    <row r="357" spans="1:10" x14ac:dyDescent="0.35">
      <c r="A357">
        <v>44440</v>
      </c>
      <c r="B357" t="s">
        <v>62</v>
      </c>
      <c r="C357" t="s">
        <v>63</v>
      </c>
      <c r="D357" t="s">
        <v>64</v>
      </c>
      <c r="E357" t="s">
        <v>33</v>
      </c>
      <c r="F357" s="4">
        <v>37520</v>
      </c>
      <c r="G357" t="s">
        <v>15</v>
      </c>
      <c r="H357" s="4">
        <v>15000</v>
      </c>
      <c r="I357" s="4">
        <v>3752</v>
      </c>
      <c r="J357" s="16">
        <f>Sales_Data[[#This Row],[Sales Amount]]-Sales_Data[[#This Row],[Target]]</f>
        <v>22520</v>
      </c>
    </row>
    <row r="358" spans="1:10" x14ac:dyDescent="0.35">
      <c r="A358">
        <v>44470</v>
      </c>
      <c r="B358" t="s">
        <v>62</v>
      </c>
      <c r="C358" t="s">
        <v>63</v>
      </c>
      <c r="D358" t="s">
        <v>64</v>
      </c>
      <c r="E358" t="s">
        <v>33</v>
      </c>
      <c r="F358" s="4">
        <v>37544.800000000003</v>
      </c>
      <c r="G358" t="s">
        <v>11</v>
      </c>
      <c r="H358" s="4">
        <v>15000</v>
      </c>
      <c r="I358" s="4">
        <v>3754.4800000000005</v>
      </c>
      <c r="J358" s="16">
        <f>Sales_Data[[#This Row],[Sales Amount]]-Sales_Data[[#This Row],[Target]]</f>
        <v>22544.800000000003</v>
      </c>
    </row>
    <row r="359" spans="1:10" x14ac:dyDescent="0.35">
      <c r="A359">
        <v>44501</v>
      </c>
      <c r="B359" t="s">
        <v>34</v>
      </c>
      <c r="C359" t="s">
        <v>35</v>
      </c>
      <c r="D359" t="s">
        <v>36</v>
      </c>
      <c r="E359" t="s">
        <v>26</v>
      </c>
      <c r="F359" s="4">
        <v>37560</v>
      </c>
      <c r="G359" t="s">
        <v>43</v>
      </c>
      <c r="H359" s="4">
        <v>15000</v>
      </c>
      <c r="I359" s="4">
        <v>3756</v>
      </c>
      <c r="J359" s="16">
        <f>Sales_Data[[#This Row],[Sales Amount]]-Sales_Data[[#This Row],[Target]]</f>
        <v>22560</v>
      </c>
    </row>
    <row r="360" spans="1:10" x14ac:dyDescent="0.35">
      <c r="A360">
        <v>44287</v>
      </c>
      <c r="B360" t="s">
        <v>16</v>
      </c>
      <c r="C360" t="s">
        <v>17</v>
      </c>
      <c r="D360" t="s">
        <v>18</v>
      </c>
      <c r="E360" t="s">
        <v>10</v>
      </c>
      <c r="F360" s="4">
        <v>38227.699999999997</v>
      </c>
      <c r="G360" t="s">
        <v>11</v>
      </c>
      <c r="H360" s="4">
        <v>15000</v>
      </c>
      <c r="I360" s="4">
        <v>3822.77</v>
      </c>
      <c r="J360" s="16">
        <f>Sales_Data[[#This Row],[Sales Amount]]-Sales_Data[[#This Row],[Target]]</f>
        <v>23227.699999999997</v>
      </c>
    </row>
    <row r="361" spans="1:10" x14ac:dyDescent="0.35">
      <c r="A361">
        <v>44501</v>
      </c>
      <c r="B361" t="s">
        <v>50</v>
      </c>
      <c r="C361" t="s">
        <v>51</v>
      </c>
      <c r="D361" t="s">
        <v>52</v>
      </c>
      <c r="E361" t="s">
        <v>26</v>
      </c>
      <c r="F361" s="4">
        <v>38570</v>
      </c>
      <c r="G361" t="s">
        <v>11</v>
      </c>
      <c r="H361" s="4">
        <v>15000</v>
      </c>
      <c r="I361" s="4">
        <v>3857</v>
      </c>
      <c r="J361" s="16">
        <f>Sales_Data[[#This Row],[Sales Amount]]-Sales_Data[[#This Row],[Target]]</f>
        <v>23570</v>
      </c>
    </row>
    <row r="362" spans="1:10" x14ac:dyDescent="0.35">
      <c r="A362">
        <v>44256</v>
      </c>
      <c r="B362" t="s">
        <v>7</v>
      </c>
      <c r="C362" t="s">
        <v>8</v>
      </c>
      <c r="D362" t="s">
        <v>9</v>
      </c>
      <c r="E362" t="s">
        <v>10</v>
      </c>
      <c r="F362" s="4">
        <v>39065.899999999994</v>
      </c>
      <c r="G362" t="s">
        <v>15</v>
      </c>
      <c r="H362" s="4">
        <v>15000</v>
      </c>
      <c r="I362" s="4">
        <v>3906.5899999999997</v>
      </c>
      <c r="J362" s="16">
        <f>Sales_Data[[#This Row],[Sales Amount]]-Sales_Data[[#This Row],[Target]]</f>
        <v>24065.899999999994</v>
      </c>
    </row>
    <row r="363" spans="1:10" x14ac:dyDescent="0.35">
      <c r="A363">
        <v>44197</v>
      </c>
      <c r="B363" t="s">
        <v>44</v>
      </c>
      <c r="C363" t="s">
        <v>45</v>
      </c>
      <c r="D363" t="s">
        <v>46</v>
      </c>
      <c r="E363" t="s">
        <v>22</v>
      </c>
      <c r="F363" s="4">
        <v>39186</v>
      </c>
      <c r="G363" t="s">
        <v>15</v>
      </c>
      <c r="H363" s="4">
        <v>15000</v>
      </c>
      <c r="I363" s="4">
        <v>3918.6000000000004</v>
      </c>
      <c r="J363" s="16">
        <f>Sales_Data[[#This Row],[Sales Amount]]-Sales_Data[[#This Row],[Target]]</f>
        <v>24186</v>
      </c>
    </row>
    <row r="364" spans="1:10" x14ac:dyDescent="0.35">
      <c r="A364">
        <v>44501</v>
      </c>
      <c r="B364" t="s">
        <v>23</v>
      </c>
      <c r="C364" t="s">
        <v>24</v>
      </c>
      <c r="D364" t="s">
        <v>25</v>
      </c>
      <c r="E364" t="s">
        <v>26</v>
      </c>
      <c r="F364" s="4">
        <v>39199.599999999999</v>
      </c>
      <c r="G364" t="s">
        <v>43</v>
      </c>
      <c r="H364" s="4">
        <v>15000</v>
      </c>
      <c r="I364" s="4">
        <v>3919.96</v>
      </c>
      <c r="J364" s="16">
        <f>Sales_Data[[#This Row],[Sales Amount]]-Sales_Data[[#This Row],[Target]]</f>
        <v>24199.599999999999</v>
      </c>
    </row>
    <row r="365" spans="1:10" x14ac:dyDescent="0.35">
      <c r="A365">
        <v>44409</v>
      </c>
      <c r="B365" t="s">
        <v>12</v>
      </c>
      <c r="C365" t="s">
        <v>13</v>
      </c>
      <c r="D365" t="s">
        <v>14</v>
      </c>
      <c r="E365" t="s">
        <v>10</v>
      </c>
      <c r="F365" s="4">
        <v>39236</v>
      </c>
      <c r="G365" t="s">
        <v>43</v>
      </c>
      <c r="H365" s="4">
        <v>15000</v>
      </c>
      <c r="I365" s="4">
        <v>3923.6000000000004</v>
      </c>
      <c r="J365" s="16">
        <f>Sales_Data[[#This Row],[Sales Amount]]-Sales_Data[[#This Row],[Target]]</f>
        <v>24236</v>
      </c>
    </row>
    <row r="366" spans="1:10" x14ac:dyDescent="0.35">
      <c r="A366">
        <v>44348</v>
      </c>
      <c r="B366" t="s">
        <v>37</v>
      </c>
      <c r="C366" t="s">
        <v>38</v>
      </c>
      <c r="D366" t="s">
        <v>39</v>
      </c>
      <c r="E366" t="s">
        <v>22</v>
      </c>
      <c r="F366" s="4">
        <v>39653.9</v>
      </c>
      <c r="G366" t="s">
        <v>43</v>
      </c>
      <c r="H366" s="4">
        <v>15000</v>
      </c>
      <c r="I366" s="4">
        <v>3965.3900000000003</v>
      </c>
      <c r="J366" s="16">
        <f>Sales_Data[[#This Row],[Sales Amount]]-Sales_Data[[#This Row],[Target]]</f>
        <v>24653.9</v>
      </c>
    </row>
    <row r="367" spans="1:10" x14ac:dyDescent="0.35">
      <c r="A367">
        <v>44470</v>
      </c>
      <c r="B367" t="s">
        <v>40</v>
      </c>
      <c r="C367" t="s">
        <v>41</v>
      </c>
      <c r="D367" t="s">
        <v>42</v>
      </c>
      <c r="E367" t="s">
        <v>33</v>
      </c>
      <c r="F367" s="4">
        <v>40224.800000000003</v>
      </c>
      <c r="G367" t="s">
        <v>11</v>
      </c>
      <c r="H367" s="4">
        <v>15000</v>
      </c>
      <c r="I367" s="4">
        <v>4022.4800000000005</v>
      </c>
      <c r="J367" s="16">
        <f>Sales_Data[[#This Row],[Sales Amount]]-Sales_Data[[#This Row],[Target]]</f>
        <v>25224.800000000003</v>
      </c>
    </row>
    <row r="368" spans="1:10" x14ac:dyDescent="0.35">
      <c r="A368">
        <v>44256</v>
      </c>
      <c r="B368" t="s">
        <v>40</v>
      </c>
      <c r="C368" t="s">
        <v>41</v>
      </c>
      <c r="D368" t="s">
        <v>42</v>
      </c>
      <c r="E368" t="s">
        <v>33</v>
      </c>
      <c r="F368" s="4">
        <v>40831</v>
      </c>
      <c r="G368" t="s">
        <v>11</v>
      </c>
      <c r="H368" s="4">
        <v>15000</v>
      </c>
      <c r="I368" s="4">
        <v>4083.1000000000004</v>
      </c>
      <c r="J368" s="16">
        <f>Sales_Data[[#This Row],[Sales Amount]]-Sales_Data[[#This Row],[Target]]</f>
        <v>25831</v>
      </c>
    </row>
    <row r="369" spans="1:13" x14ac:dyDescent="0.35">
      <c r="A369">
        <v>44440</v>
      </c>
      <c r="B369" t="s">
        <v>62</v>
      </c>
      <c r="C369" t="s">
        <v>63</v>
      </c>
      <c r="D369" t="s">
        <v>64</v>
      </c>
      <c r="E369" t="s">
        <v>33</v>
      </c>
      <c r="F369" s="4">
        <v>41215.299999999996</v>
      </c>
      <c r="G369" t="s">
        <v>43</v>
      </c>
      <c r="H369" s="4">
        <v>15000</v>
      </c>
      <c r="I369" s="4">
        <v>4121.53</v>
      </c>
      <c r="J369" s="16">
        <f>Sales_Data[[#This Row],[Sales Amount]]-Sales_Data[[#This Row],[Target]]</f>
        <v>26215.299999999996</v>
      </c>
    </row>
    <row r="370" spans="1:13" x14ac:dyDescent="0.35">
      <c r="A370">
        <v>44470</v>
      </c>
      <c r="B370" t="s">
        <v>19</v>
      </c>
      <c r="C370" t="s">
        <v>20</v>
      </c>
      <c r="D370" t="s">
        <v>21</v>
      </c>
      <c r="E370" t="s">
        <v>22</v>
      </c>
      <c r="F370" s="4">
        <v>41420.699999999997</v>
      </c>
      <c r="G370" t="s">
        <v>11</v>
      </c>
      <c r="H370" s="4">
        <v>15000</v>
      </c>
      <c r="I370" s="4">
        <v>4142.07</v>
      </c>
      <c r="J370" s="16">
        <f>Sales_Data[[#This Row],[Sales Amount]]-Sales_Data[[#This Row],[Target]]</f>
        <v>26420.699999999997</v>
      </c>
    </row>
    <row r="371" spans="1:13" x14ac:dyDescent="0.35">
      <c r="A371">
        <v>44228</v>
      </c>
      <c r="B371" t="s">
        <v>44</v>
      </c>
      <c r="C371" t="s">
        <v>45</v>
      </c>
      <c r="D371" t="s">
        <v>46</v>
      </c>
      <c r="E371" t="s">
        <v>22</v>
      </c>
      <c r="F371" s="4">
        <v>41429.5</v>
      </c>
      <c r="G371" t="s">
        <v>15</v>
      </c>
      <c r="H371" s="4">
        <v>15000</v>
      </c>
      <c r="I371" s="4">
        <v>4142.95</v>
      </c>
      <c r="J371" s="16">
        <f>Sales_Data[[#This Row],[Sales Amount]]-Sales_Data[[#This Row],[Target]]</f>
        <v>26429.5</v>
      </c>
      <c r="L371" s="30" t="s">
        <v>192</v>
      </c>
      <c r="M371" s="30"/>
    </row>
    <row r="372" spans="1:13" x14ac:dyDescent="0.35">
      <c r="A372">
        <v>44531</v>
      </c>
      <c r="B372" t="s">
        <v>7</v>
      </c>
      <c r="C372" t="s">
        <v>8</v>
      </c>
      <c r="D372" t="s">
        <v>9</v>
      </c>
      <c r="E372" t="s">
        <v>10</v>
      </c>
      <c r="F372" s="4">
        <v>41520</v>
      </c>
      <c r="G372" t="s">
        <v>11</v>
      </c>
      <c r="H372" s="4">
        <v>15000</v>
      </c>
      <c r="I372" s="4">
        <v>4152</v>
      </c>
      <c r="J372" s="16">
        <f>Sales_Data[[#This Row],[Sales Amount]]-Sales_Data[[#This Row],[Target]]</f>
        <v>26520</v>
      </c>
    </row>
    <row r="373" spans="1:13" x14ac:dyDescent="0.35">
      <c r="A373">
        <v>44378</v>
      </c>
      <c r="B373" t="s">
        <v>71</v>
      </c>
      <c r="C373" t="s">
        <v>72</v>
      </c>
      <c r="D373" t="s">
        <v>73</v>
      </c>
      <c r="E373" t="s">
        <v>33</v>
      </c>
      <c r="F373" s="4">
        <v>41826.400000000001</v>
      </c>
      <c r="G373" t="s">
        <v>43</v>
      </c>
      <c r="H373" s="4">
        <v>15000</v>
      </c>
      <c r="I373" s="4">
        <v>4182.6400000000003</v>
      </c>
      <c r="J373" s="16">
        <f>Sales_Data[[#This Row],[Sales Amount]]-Sales_Data[[#This Row],[Target]]</f>
        <v>26826.400000000001</v>
      </c>
    </row>
    <row r="374" spans="1:13" x14ac:dyDescent="0.35">
      <c r="A374">
        <v>44501</v>
      </c>
      <c r="B374" t="s">
        <v>40</v>
      </c>
      <c r="C374" t="s">
        <v>41</v>
      </c>
      <c r="D374" t="s">
        <v>42</v>
      </c>
      <c r="E374" t="s">
        <v>33</v>
      </c>
      <c r="F374" s="4">
        <v>41932.799999999996</v>
      </c>
      <c r="G374" t="s">
        <v>11</v>
      </c>
      <c r="H374" s="4">
        <v>15000</v>
      </c>
      <c r="I374" s="4">
        <v>4193.28</v>
      </c>
      <c r="J374" s="16">
        <f>Sales_Data[[#This Row],[Sales Amount]]-Sales_Data[[#This Row],[Target]]</f>
        <v>26932.799999999996</v>
      </c>
    </row>
    <row r="375" spans="1:13" x14ac:dyDescent="0.35">
      <c r="A375">
        <v>44470</v>
      </c>
      <c r="B375" t="s">
        <v>50</v>
      </c>
      <c r="C375" t="s">
        <v>51</v>
      </c>
      <c r="D375" t="s">
        <v>52</v>
      </c>
      <c r="E375" t="s">
        <v>26</v>
      </c>
      <c r="F375" s="4">
        <v>41989.599999999999</v>
      </c>
      <c r="G375" t="s">
        <v>11</v>
      </c>
      <c r="H375" s="4">
        <v>15000</v>
      </c>
      <c r="I375" s="4">
        <v>4198.96</v>
      </c>
      <c r="J375" s="16">
        <f>Sales_Data[[#This Row],[Sales Amount]]-Sales_Data[[#This Row],[Target]]</f>
        <v>26989.599999999999</v>
      </c>
    </row>
    <row r="376" spans="1:13" x14ac:dyDescent="0.35">
      <c r="A376">
        <v>44317</v>
      </c>
      <c r="B376" t="s">
        <v>65</v>
      </c>
      <c r="C376" t="s">
        <v>66</v>
      </c>
      <c r="D376" t="s">
        <v>67</v>
      </c>
      <c r="E376" t="s">
        <v>22</v>
      </c>
      <c r="F376" s="4">
        <v>42249.1</v>
      </c>
      <c r="G376" t="s">
        <v>15</v>
      </c>
      <c r="H376" s="4">
        <v>15000</v>
      </c>
      <c r="I376" s="4">
        <v>4224.91</v>
      </c>
      <c r="J376" s="16">
        <f>Sales_Data[[#This Row],[Sales Amount]]-Sales_Data[[#This Row],[Target]]</f>
        <v>27249.1</v>
      </c>
    </row>
    <row r="377" spans="1:13" x14ac:dyDescent="0.35">
      <c r="A377">
        <v>44501</v>
      </c>
      <c r="B377" t="s">
        <v>30</v>
      </c>
      <c r="C377" t="s">
        <v>31</v>
      </c>
      <c r="D377" t="s">
        <v>32</v>
      </c>
      <c r="E377" t="s">
        <v>33</v>
      </c>
      <c r="F377" s="4">
        <v>42427</v>
      </c>
      <c r="G377" t="s">
        <v>15</v>
      </c>
      <c r="H377" s="4">
        <v>15000</v>
      </c>
      <c r="I377" s="4">
        <v>4242.7</v>
      </c>
      <c r="J377" s="16">
        <f>Sales_Data[[#This Row],[Sales Amount]]-Sales_Data[[#This Row],[Target]]</f>
        <v>27427</v>
      </c>
    </row>
    <row r="378" spans="1:13" x14ac:dyDescent="0.35">
      <c r="A378">
        <v>44287</v>
      </c>
      <c r="B378" t="s">
        <v>59</v>
      </c>
      <c r="C378" t="s">
        <v>60</v>
      </c>
      <c r="D378" t="s">
        <v>61</v>
      </c>
      <c r="E378" t="s">
        <v>33</v>
      </c>
      <c r="F378" s="4">
        <v>42690.400000000001</v>
      </c>
      <c r="G378" t="s">
        <v>43</v>
      </c>
      <c r="H378" s="4">
        <v>15000</v>
      </c>
      <c r="I378" s="4">
        <v>4269.04</v>
      </c>
      <c r="J378" s="16">
        <f>Sales_Data[[#This Row],[Sales Amount]]-Sales_Data[[#This Row],[Target]]</f>
        <v>27690.400000000001</v>
      </c>
    </row>
    <row r="379" spans="1:13" x14ac:dyDescent="0.35">
      <c r="A379">
        <v>44409</v>
      </c>
      <c r="B379" t="s">
        <v>16</v>
      </c>
      <c r="C379" t="s">
        <v>17</v>
      </c>
      <c r="D379" t="s">
        <v>18</v>
      </c>
      <c r="E379" t="s">
        <v>10</v>
      </c>
      <c r="F379" s="4">
        <v>43088.2</v>
      </c>
      <c r="G379" t="s">
        <v>11</v>
      </c>
      <c r="H379" s="4">
        <v>15000</v>
      </c>
      <c r="I379" s="4">
        <v>4308.82</v>
      </c>
      <c r="J379" s="16">
        <f>Sales_Data[[#This Row],[Sales Amount]]-Sales_Data[[#This Row],[Target]]</f>
        <v>28088.199999999997</v>
      </c>
    </row>
    <row r="380" spans="1:13" x14ac:dyDescent="0.35">
      <c r="A380">
        <v>44228</v>
      </c>
      <c r="B380" t="s">
        <v>27</v>
      </c>
      <c r="C380" t="s">
        <v>28</v>
      </c>
      <c r="D380" t="s">
        <v>29</v>
      </c>
      <c r="E380" t="s">
        <v>10</v>
      </c>
      <c r="F380" s="4">
        <v>43184.399999999994</v>
      </c>
      <c r="G380" t="s">
        <v>43</v>
      </c>
      <c r="H380" s="4">
        <v>15000</v>
      </c>
      <c r="I380" s="4">
        <v>4318.4399999999996</v>
      </c>
      <c r="J380" s="16">
        <f>Sales_Data[[#This Row],[Sales Amount]]-Sales_Data[[#This Row],[Target]]</f>
        <v>28184.399999999994</v>
      </c>
    </row>
    <row r="381" spans="1:13" x14ac:dyDescent="0.35">
      <c r="A381">
        <v>44409</v>
      </c>
      <c r="B381" t="s">
        <v>19</v>
      </c>
      <c r="C381" t="s">
        <v>20</v>
      </c>
      <c r="D381" t="s">
        <v>21</v>
      </c>
      <c r="E381" t="s">
        <v>22</v>
      </c>
      <c r="F381" s="4">
        <v>43388.100000000006</v>
      </c>
      <c r="G381" t="s">
        <v>15</v>
      </c>
      <c r="H381" s="4">
        <v>15000</v>
      </c>
      <c r="I381" s="4">
        <v>4338.8100000000004</v>
      </c>
      <c r="J381" s="16">
        <f>Sales_Data[[#This Row],[Sales Amount]]-Sales_Data[[#This Row],[Target]]</f>
        <v>28388.100000000006</v>
      </c>
    </row>
    <row r="382" spans="1:13" x14ac:dyDescent="0.35">
      <c r="A382">
        <v>44470</v>
      </c>
      <c r="B382" t="s">
        <v>59</v>
      </c>
      <c r="C382" t="s">
        <v>60</v>
      </c>
      <c r="D382" t="s">
        <v>61</v>
      </c>
      <c r="E382" t="s">
        <v>33</v>
      </c>
      <c r="F382" s="4">
        <v>43591.8</v>
      </c>
      <c r="G382" t="s">
        <v>11</v>
      </c>
      <c r="H382" s="4">
        <v>15000</v>
      </c>
      <c r="I382" s="4">
        <v>4359.18</v>
      </c>
      <c r="J382" s="16">
        <f>Sales_Data[[#This Row],[Sales Amount]]-Sales_Data[[#This Row],[Target]]</f>
        <v>28591.800000000003</v>
      </c>
    </row>
    <row r="383" spans="1:13" x14ac:dyDescent="0.35">
      <c r="A383">
        <v>44531</v>
      </c>
      <c r="B383" t="s">
        <v>23</v>
      </c>
      <c r="C383" t="s">
        <v>24</v>
      </c>
      <c r="D383" t="s">
        <v>25</v>
      </c>
      <c r="E383" t="s">
        <v>26</v>
      </c>
      <c r="F383" s="4">
        <v>43593.599999999999</v>
      </c>
      <c r="G383" t="s">
        <v>15</v>
      </c>
      <c r="H383" s="4">
        <v>15000</v>
      </c>
      <c r="I383" s="4">
        <v>4359.3599999999997</v>
      </c>
      <c r="J383" s="16">
        <f>Sales_Data[[#This Row],[Sales Amount]]-Sales_Data[[#This Row],[Target]]</f>
        <v>28593.599999999999</v>
      </c>
    </row>
    <row r="384" spans="1:13" x14ac:dyDescent="0.35">
      <c r="A384">
        <v>44531</v>
      </c>
      <c r="B384" t="s">
        <v>40</v>
      </c>
      <c r="C384" t="s">
        <v>41</v>
      </c>
      <c r="D384" t="s">
        <v>42</v>
      </c>
      <c r="E384" t="s">
        <v>33</v>
      </c>
      <c r="F384" s="4">
        <v>43974</v>
      </c>
      <c r="G384" t="s">
        <v>11</v>
      </c>
      <c r="H384" s="4">
        <v>15000</v>
      </c>
      <c r="I384" s="4">
        <v>4397.4000000000005</v>
      </c>
      <c r="J384" s="16">
        <f>Sales_Data[[#This Row],[Sales Amount]]-Sales_Data[[#This Row],[Target]]</f>
        <v>28974</v>
      </c>
    </row>
    <row r="385" spans="1:10" x14ac:dyDescent="0.35">
      <c r="A385">
        <v>44256</v>
      </c>
      <c r="B385" t="s">
        <v>27</v>
      </c>
      <c r="C385" t="s">
        <v>28</v>
      </c>
      <c r="D385" t="s">
        <v>29</v>
      </c>
      <c r="E385" t="s">
        <v>10</v>
      </c>
      <c r="F385" s="4">
        <v>44422</v>
      </c>
      <c r="G385" t="s">
        <v>43</v>
      </c>
      <c r="H385" s="4">
        <v>15000</v>
      </c>
      <c r="I385" s="4">
        <v>4442.2</v>
      </c>
      <c r="J385" s="16">
        <f>Sales_Data[[#This Row],[Sales Amount]]-Sales_Data[[#This Row],[Target]]</f>
        <v>29422</v>
      </c>
    </row>
    <row r="386" spans="1:10" x14ac:dyDescent="0.35">
      <c r="A386">
        <v>44531</v>
      </c>
      <c r="B386" t="s">
        <v>7</v>
      </c>
      <c r="C386" t="s">
        <v>8</v>
      </c>
      <c r="D386" t="s">
        <v>9</v>
      </c>
      <c r="E386" t="s">
        <v>10</v>
      </c>
      <c r="F386" s="4">
        <v>45800.999999999993</v>
      </c>
      <c r="G386" t="s">
        <v>15</v>
      </c>
      <c r="H386" s="4">
        <v>15000</v>
      </c>
      <c r="I386" s="4">
        <v>4580.0999999999995</v>
      </c>
      <c r="J386" s="16">
        <f>Sales_Data[[#This Row],[Sales Amount]]-Sales_Data[[#This Row],[Target]]</f>
        <v>30800.999999999993</v>
      </c>
    </row>
    <row r="387" spans="1:10" x14ac:dyDescent="0.35">
      <c r="A387">
        <v>44197</v>
      </c>
      <c r="B387" t="s">
        <v>65</v>
      </c>
      <c r="C387" t="s">
        <v>66</v>
      </c>
      <c r="D387" t="s">
        <v>67</v>
      </c>
      <c r="E387" t="s">
        <v>22</v>
      </c>
      <c r="F387" s="4">
        <v>46715.999999999993</v>
      </c>
      <c r="G387" t="s">
        <v>11</v>
      </c>
      <c r="H387" s="4">
        <v>15000</v>
      </c>
      <c r="I387" s="4">
        <v>4671.5999999999995</v>
      </c>
      <c r="J387" s="16">
        <f>Sales_Data[[#This Row],[Sales Amount]]-Sales_Data[[#This Row],[Target]]</f>
        <v>31715.999999999993</v>
      </c>
    </row>
    <row r="388" spans="1:10" x14ac:dyDescent="0.35">
      <c r="A388">
        <v>44501</v>
      </c>
      <c r="B388" t="s">
        <v>71</v>
      </c>
      <c r="C388" t="s">
        <v>72</v>
      </c>
      <c r="D388" t="s">
        <v>73</v>
      </c>
      <c r="E388" t="s">
        <v>33</v>
      </c>
      <c r="F388" s="4">
        <v>47510.400000000001</v>
      </c>
      <c r="G388" t="s">
        <v>15</v>
      </c>
      <c r="H388" s="4">
        <v>15000</v>
      </c>
      <c r="I388" s="4">
        <v>4751.04</v>
      </c>
      <c r="J388" s="16">
        <f>Sales_Data[[#This Row],[Sales Amount]]-Sales_Data[[#This Row],[Target]]</f>
        <v>32510.400000000001</v>
      </c>
    </row>
    <row r="389" spans="1:10" x14ac:dyDescent="0.35">
      <c r="A389">
        <v>44378</v>
      </c>
      <c r="B389" t="s">
        <v>71</v>
      </c>
      <c r="C389" t="s">
        <v>72</v>
      </c>
      <c r="D389" t="s">
        <v>73</v>
      </c>
      <c r="E389" t="s">
        <v>33</v>
      </c>
      <c r="F389" s="4">
        <v>49055.999999999993</v>
      </c>
      <c r="G389" t="s">
        <v>11</v>
      </c>
      <c r="H389" s="4">
        <v>15000</v>
      </c>
      <c r="I389" s="4">
        <v>4905.5999999999995</v>
      </c>
      <c r="J389" s="16">
        <f>Sales_Data[[#This Row],[Sales Amount]]-Sales_Data[[#This Row],[Target]]</f>
        <v>34055.999999999993</v>
      </c>
    </row>
    <row r="390" spans="1:10" x14ac:dyDescent="0.35">
      <c r="A390">
        <v>44287</v>
      </c>
      <c r="B390" t="s">
        <v>16</v>
      </c>
      <c r="C390" t="s">
        <v>17</v>
      </c>
      <c r="D390" t="s">
        <v>18</v>
      </c>
      <c r="E390" t="s">
        <v>10</v>
      </c>
      <c r="F390" s="4">
        <v>51531.199999999997</v>
      </c>
      <c r="G390" t="s">
        <v>43</v>
      </c>
      <c r="H390" s="4">
        <v>15000</v>
      </c>
      <c r="I390" s="4">
        <v>5153.12</v>
      </c>
      <c r="J390" s="16">
        <f>Sales_Data[[#This Row],[Sales Amount]]-Sales_Data[[#This Row],[Target]]</f>
        <v>36531.199999999997</v>
      </c>
    </row>
    <row r="391" spans="1:10" x14ac:dyDescent="0.35">
      <c r="A391" t="s">
        <v>93</v>
      </c>
      <c r="F391" s="11">
        <f>SUBTOTAL(109,Sales_Data[Sales Amount])</f>
        <v>7286550.9999999991</v>
      </c>
      <c r="H391" s="44">
        <f>SUBTOTAL(109,Sales_Data[Target])</f>
        <v>5835000</v>
      </c>
      <c r="I391" s="15">
        <f>SUBTOTAL(109,Sales_Data[Commission])</f>
        <v>572080.03999999992</v>
      </c>
      <c r="J391" s="14">
        <f>SUBTOTAL(109,Sales_Data[Under/Over])</f>
        <v>1451550.9999999995</v>
      </c>
    </row>
    <row r="393" spans="1:10" x14ac:dyDescent="0.35">
      <c r="C393" s="43" t="s">
        <v>194</v>
      </c>
      <c r="D393" s="43"/>
      <c r="E393" s="43"/>
      <c r="F393" s="43"/>
      <c r="G393" s="6">
        <f>Sales_Data[[#Totals],[Sales Amount]]-Sales_Data[[#Totals],[Target]]</f>
        <v>1451550.9999999991</v>
      </c>
      <c r="H393" s="14"/>
    </row>
  </sheetData>
  <mergeCells count="1">
    <mergeCell ref="C393:F393"/>
  </mergeCells>
  <hyperlinks>
    <hyperlink ref="L371:M371" location="'Cover Sheet'!A1" display="Back to cover page" xr:uid="{EE7BA5AB-0B6D-4B42-80B9-51999D14922C}"/>
    <hyperlink ref="L1:M1" location="'Cover Sheet'!A1" display="Back to cover page" xr:uid="{059C94BC-1023-4F6F-944C-73AF1337B6F1}"/>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16DA-8B7C-4EDD-9FB2-E46519B2363C}">
  <sheetPr>
    <tabColor rgb="FF002060"/>
  </sheetPr>
  <dimension ref="A1:O5"/>
  <sheetViews>
    <sheetView workbookViewId="0">
      <selection activeCell="N1" sqref="N1:O1"/>
    </sheetView>
  </sheetViews>
  <sheetFormatPr defaultRowHeight="14.5" x14ac:dyDescent="0.35"/>
  <cols>
    <col min="2" max="2" width="19.90625" style="4" customWidth="1"/>
    <col min="3" max="3" width="14.6328125" style="4" customWidth="1"/>
  </cols>
  <sheetData>
    <row r="1" spans="1:15" ht="17.5" thickBot="1" x14ac:dyDescent="0.45">
      <c r="A1" s="7" t="s">
        <v>95</v>
      </c>
      <c r="B1" s="18" t="s">
        <v>96</v>
      </c>
      <c r="C1" s="18" t="s">
        <v>97</v>
      </c>
      <c r="N1" s="30" t="s">
        <v>192</v>
      </c>
      <c r="O1" s="30"/>
    </row>
    <row r="2" spans="1:15" ht="15" thickTop="1" x14ac:dyDescent="0.35">
      <c r="A2" t="s">
        <v>33</v>
      </c>
      <c r="B2" s="4">
        <v>1945833.2000000002</v>
      </c>
      <c r="C2" s="4">
        <v>157168.13000000003</v>
      </c>
    </row>
    <row r="3" spans="1:15" x14ac:dyDescent="0.35">
      <c r="A3" t="s">
        <v>26</v>
      </c>
      <c r="B3" s="4">
        <v>1812496.3000000003</v>
      </c>
      <c r="C3" s="4">
        <v>138552.42000000001</v>
      </c>
    </row>
    <row r="4" spans="1:15" x14ac:dyDescent="0.35">
      <c r="A4" t="s">
        <v>10</v>
      </c>
      <c r="B4" s="17">
        <v>1805833.5999999994</v>
      </c>
      <c r="C4" s="17">
        <v>147698.53000000003</v>
      </c>
    </row>
    <row r="5" spans="1:15" x14ac:dyDescent="0.35">
      <c r="A5" t="s">
        <v>94</v>
      </c>
      <c r="B5" s="17">
        <v>1722387.9000000004</v>
      </c>
      <c r="C5" s="17">
        <v>128660.96</v>
      </c>
    </row>
  </sheetData>
  <hyperlinks>
    <hyperlink ref="N1:O1" location="'Cover Sheet'!A1" display="Back to cover page" xr:uid="{D3E80FAB-C5E2-4378-AA14-F500A60E60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3BC5-300C-4A3F-A918-54C83A3C8B99}">
  <sheetPr>
    <tabColor rgb="FF7030A0"/>
  </sheetPr>
  <dimension ref="A1:L16"/>
  <sheetViews>
    <sheetView workbookViewId="0">
      <selection activeCell="K1" sqref="K1:L1"/>
    </sheetView>
  </sheetViews>
  <sheetFormatPr defaultRowHeight="14.5" x14ac:dyDescent="0.35"/>
  <cols>
    <col min="1" max="1" width="12.54296875" bestFit="1" customWidth="1"/>
    <col min="2" max="2" width="13.81640625" bestFit="1" customWidth="1"/>
    <col min="3" max="3" width="14.90625" bestFit="1" customWidth="1"/>
    <col min="4" max="79" width="10.1796875" bestFit="1" customWidth="1"/>
    <col min="80" max="80" width="11.1796875" bestFit="1" customWidth="1"/>
    <col min="81" max="104" width="10.1796875" bestFit="1" customWidth="1"/>
    <col min="105" max="381" width="11.1796875" bestFit="1" customWidth="1"/>
    <col min="382" max="382" width="13.81640625" bestFit="1" customWidth="1"/>
  </cols>
  <sheetData>
    <row r="1" spans="1:12" x14ac:dyDescent="0.35">
      <c r="A1" s="19" t="s">
        <v>6</v>
      </c>
      <c r="B1" t="s">
        <v>99</v>
      </c>
      <c r="K1" s="30" t="s">
        <v>192</v>
      </c>
      <c r="L1" s="30"/>
    </row>
    <row r="3" spans="1:12" x14ac:dyDescent="0.35">
      <c r="A3" s="19" t="s">
        <v>0</v>
      </c>
      <c r="B3" t="s">
        <v>100</v>
      </c>
      <c r="C3" t="s">
        <v>101</v>
      </c>
    </row>
    <row r="4" spans="1:12" x14ac:dyDescent="0.35">
      <c r="A4" s="21">
        <v>44197</v>
      </c>
      <c r="B4" s="11">
        <v>584500.19999999995</v>
      </c>
      <c r="C4" s="22">
        <v>8.0216305354892867E-2</v>
      </c>
    </row>
    <row r="5" spans="1:12" x14ac:dyDescent="0.35">
      <c r="A5" s="21">
        <v>44228</v>
      </c>
      <c r="B5" s="11">
        <v>519336.4</v>
      </c>
      <c r="C5" s="22">
        <v>7.1273281419426016E-2</v>
      </c>
    </row>
    <row r="6" spans="1:12" x14ac:dyDescent="0.35">
      <c r="A6" s="21">
        <v>44256</v>
      </c>
      <c r="B6" s="11">
        <v>849269.00000000012</v>
      </c>
      <c r="C6" s="22">
        <v>0.11655294802712561</v>
      </c>
    </row>
    <row r="7" spans="1:12" x14ac:dyDescent="0.35">
      <c r="A7" s="21">
        <v>44287</v>
      </c>
      <c r="B7" s="11">
        <v>630620.59999999986</v>
      </c>
      <c r="C7" s="22">
        <v>8.6545829432882568E-2</v>
      </c>
    </row>
    <row r="8" spans="1:12" x14ac:dyDescent="0.35">
      <c r="A8" s="21">
        <v>44317</v>
      </c>
      <c r="B8" s="11">
        <v>514485.8</v>
      </c>
      <c r="C8" s="22">
        <v>7.0607589242153115E-2</v>
      </c>
    </row>
    <row r="9" spans="1:12" x14ac:dyDescent="0.35">
      <c r="A9" s="21">
        <v>44348</v>
      </c>
      <c r="B9" s="11">
        <v>424936.80000000005</v>
      </c>
      <c r="C9" s="22">
        <v>5.8317961405883259E-2</v>
      </c>
    </row>
    <row r="10" spans="1:12" x14ac:dyDescent="0.35">
      <c r="A10" s="21">
        <v>44378</v>
      </c>
      <c r="B10" s="11">
        <v>595622.9</v>
      </c>
      <c r="C10" s="22">
        <v>8.1742775148352084E-2</v>
      </c>
    </row>
    <row r="11" spans="1:12" x14ac:dyDescent="0.35">
      <c r="A11" s="21">
        <v>44409</v>
      </c>
      <c r="B11" s="11">
        <v>660578.6</v>
      </c>
      <c r="C11" s="22">
        <v>9.065723961857948E-2</v>
      </c>
    </row>
    <row r="12" spans="1:12" x14ac:dyDescent="0.35">
      <c r="A12" s="21">
        <v>44440</v>
      </c>
      <c r="B12" s="11">
        <v>635805</v>
      </c>
      <c r="C12" s="22">
        <v>8.7257332035417037E-2</v>
      </c>
    </row>
    <row r="13" spans="1:12" x14ac:dyDescent="0.35">
      <c r="A13" s="21">
        <v>44470</v>
      </c>
      <c r="B13" s="11">
        <v>693219.10000000009</v>
      </c>
      <c r="C13" s="22">
        <v>9.5136793799974792E-2</v>
      </c>
    </row>
    <row r="14" spans="1:12" x14ac:dyDescent="0.35">
      <c r="A14" s="21">
        <v>44501</v>
      </c>
      <c r="B14" s="11">
        <v>700929.8</v>
      </c>
      <c r="C14" s="22">
        <v>9.6195003644385393E-2</v>
      </c>
    </row>
    <row r="15" spans="1:12" x14ac:dyDescent="0.35">
      <c r="A15" s="21">
        <v>44531</v>
      </c>
      <c r="B15" s="11">
        <v>477246.79999999993</v>
      </c>
      <c r="C15" s="22">
        <v>6.5496940870927819E-2</v>
      </c>
    </row>
    <row r="16" spans="1:12" x14ac:dyDescent="0.35">
      <c r="A16" s="20" t="s">
        <v>98</v>
      </c>
      <c r="B16" s="11">
        <v>7286551</v>
      </c>
      <c r="C16" s="22">
        <v>1</v>
      </c>
    </row>
  </sheetData>
  <hyperlinks>
    <hyperlink ref="K1:L1" location="'Cover Sheet'!A1" display="Back to cover page" xr:uid="{C15B2EEC-9339-48C2-A0F8-325BC11CF3A1}"/>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6 7 5 1 e 7 1 7 - a f 1 a - 4 5 2 3 - a 5 1 a - c d 9 e 9 2 b 9 1 c 2 0 "   x m l n s = " h t t p : / / s c h e m a s . m i c r o s o f t . c o m / D a t a M a s h u p " > A A A A A B Q D A A B Q S w M E F A A C A A g A a a M 5 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a a M 5 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j O V U o i k e 4 D g A A A B E A A A A T A B w A R m 9 y b X V s Y X M v U 2 V j d G l v b j E u b S C i G A A o o B Q A A A A A A A A A A A A A A A A A A A A A A A A A A A A r T k 0 u y c z P U w i G 0 I b W A F B L A Q I t A B Q A A g A I A G m j O V V v / H M r p A A A A P Y A A A A S A A A A A A A A A A A A A A A A A A A A A A B D b 2 5 m a W c v U G F j a 2 F n Z S 5 4 b W x Q S w E C L Q A U A A I A C A B p o z l V D 8 r p q 6 Q A A A D p A A A A E w A A A A A A A A A A A A A A A A D w A A A A W 0 N v b n R l b n R f V H l w Z X N d L n h t b F B L A Q I t A B Q A A g A I A G m j O 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I C n Z U M g 7 i S 6 w p S 7 5 a Z d 3 1 A A A A A A I A A A A A A B B m A A A A A Q A A I A A A A B e H 5 w O c 7 a u B M x w K o E S v a w q 7 j S / r E i H I v l b w L S W j g N 1 C A A A A A A 6 A A A A A A g A A I A A A A P X 7 l A V N w i z a g m U W n c l h g + K 7 h v F 5 X w y u 6 f 8 e 0 5 U 1 6 A e K U A A A A H m 8 8 o T 2 M p 7 I T D C i G 2 v y Q p 9 p l 6 3 0 2 s t G q 8 J d Q q 4 + X W 0 0 1 4 m j n 4 1 s G 4 X Q 8 I D f V U 1 T j H C 7 6 Z U F 1 D x S Z h y j g a 8 g 3 1 c 1 V G k o v y i R d u w D s g u o k 8 D A Q A A A A F D C X A f 4 E y D / D A n z y p R F q U H I X u 2 d f 6 R 1 v u 8 g i X k R b h a n G h w d 1 b B 6 s N 7 3 R f u y R s m o m Q v m E K Z 5 c H j 9 K 6 k f 4 i t e V 8 Q = < / 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3.xml><?xml version="1.0" encoding="utf-8"?>
<ds:datastoreItem xmlns:ds="http://schemas.openxmlformats.org/officeDocument/2006/customXml" ds:itemID="{BBE1F315-9D0D-48FD-8D1A-54E1FCDC174F}">
  <ds:schemaRefs>
    <ds:schemaRef ds:uri="http://schemas.microsoft.com/DataMashup"/>
  </ds:schemaRefs>
</ds:datastoreItem>
</file>

<file path=customXml/itemProps4.xml><?xml version="1.0" encoding="utf-8"?>
<ds:datastoreItem xmlns:ds="http://schemas.openxmlformats.org/officeDocument/2006/customXml" ds:itemID="{4542A510-48B6-43F9-AAB2-E3FA724FCB53}">
  <ds:schemaRefs>
    <ds:schemaRef ds:uri="http://purl.org/dc/dcmitype/"/>
    <ds:schemaRef ds:uri="http://www.w3.org/XML/1998/namespace"/>
    <ds:schemaRef ds:uri="http://schemas.microsoft.com/office/2006/documentManagement/types"/>
    <ds:schemaRef ds:uri="http://purl.org/dc/terms/"/>
    <ds:schemaRef ds:uri="16c367a0-1ebe-4645-bffe-e50f3117a967"/>
    <ds:schemaRef ds:uri="http://schemas.openxmlformats.org/package/2006/metadata/core-properties"/>
    <ds:schemaRef ds:uri="http://schemas.microsoft.com/office/2006/metadata/properties"/>
    <ds:schemaRef ds:uri="http://schemas.microsoft.com/office/infopath/2007/PartnerControls"/>
    <ds:schemaRef ds:uri="e126d1a7-de2c-4ae3-80af-dc9ec7d9558b"/>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All sales</vt:lpstr>
      <vt:lpstr>North</vt:lpstr>
      <vt:lpstr>South</vt:lpstr>
      <vt:lpstr>East</vt:lpstr>
      <vt:lpstr>West</vt:lpstr>
      <vt:lpstr>Copy of All sales</vt:lpstr>
      <vt:lpstr>Chart</vt:lpstr>
      <vt:lpstr>Sales Analysis</vt:lpstr>
      <vt:lpstr>New-Staff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2022-09-25T16:12:49Z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